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activeTab="0"/>
  </bookViews>
  <sheets>
    <sheet name="м13" sheetId="1" r:id="rId1"/>
    <sheet name="ж13" sheetId="2" r:id="rId2"/>
    <sheet name="сМ11" sheetId="3" r:id="rId3"/>
    <sheet name="М111" sheetId="4" r:id="rId4"/>
    <sheet name="М112" sheetId="5" r:id="rId5"/>
    <sheet name="пМ11" sheetId="6" r:id="rId6"/>
    <sheet name="сж11" sheetId="7" r:id="rId7"/>
    <sheet name="ж11" sheetId="8" r:id="rId8"/>
    <sheet name="пж11" sheetId="9" r:id="rId9"/>
    <sheet name="м9" sheetId="10" r:id="rId10"/>
    <sheet name="ж9" sheetId="11" r:id="rId11"/>
    <sheet name="см7" sheetId="12" r:id="rId12"/>
    <sheet name="м7" sheetId="13" r:id="rId13"/>
    <sheet name="пм7" sheetId="14" r:id="rId14"/>
    <sheet name="ж7" sheetId="15" r:id="rId15"/>
    <sheet name="см5" sheetId="16" r:id="rId16"/>
    <sheet name="м5" sheetId="17" r:id="rId17"/>
    <sheet name="пм5" sheetId="18" r:id="rId18"/>
    <sheet name="ж5" sheetId="19" r:id="rId19"/>
  </sheets>
  <definedNames>
    <definedName name="_xlnm.Print_Area" localSheetId="7">'ж11'!$A$1:$O$73</definedName>
    <definedName name="_xlnm.Print_Area" localSheetId="1">'ж13'!$A$1:$L$13</definedName>
    <definedName name="_xlnm.Print_Area" localSheetId="18">'ж5'!$A$1:$L$12</definedName>
    <definedName name="_xlnm.Print_Area" localSheetId="14">'ж7'!$A$1:$L$12</definedName>
    <definedName name="_xlnm.Print_Area" localSheetId="10">'ж9'!$A$1:$L$12</definedName>
    <definedName name="_xlnm.Print_Area" localSheetId="3">'М111'!$A$1:$M$78</definedName>
    <definedName name="_xlnm.Print_Area" localSheetId="4">'М112'!$A$1:$S$78</definedName>
    <definedName name="_xlnm.Print_Area" localSheetId="0">'м13'!$A$1:$L$12</definedName>
    <definedName name="_xlnm.Print_Area" localSheetId="16">'м5'!$A$1:$O$73</definedName>
    <definedName name="_xlnm.Print_Area" localSheetId="12">'м7'!$A$1:$N$37</definedName>
    <definedName name="_xlnm.Print_Area" localSheetId="9">'м9'!$A$1:$N$17</definedName>
    <definedName name="_xlnm.Print_Area" localSheetId="13">'пм7'!$A$1:$E$15</definedName>
    <definedName name="_xlnm.Print_Area" localSheetId="6">'сж11'!$A$1:$I$23</definedName>
    <definedName name="_xlnm.Print_Area" localSheetId="2">'сМ11'!$A$1:$I$39</definedName>
    <definedName name="_xlnm.Print_Area" localSheetId="15">'см5'!$A$1:$I$23</definedName>
    <definedName name="_xlnm.Print_Area" localSheetId="11">'см7'!$A$1:$I$15</definedName>
  </definedNames>
  <calcPr fullCalcOnLoad="1"/>
</workbook>
</file>

<file path=xl/sharedStrings.xml><?xml version="1.0" encoding="utf-8"?>
<sst xmlns="http://schemas.openxmlformats.org/spreadsheetml/2006/main" count="1024" uniqueCount="167">
  <si>
    <t>№</t>
  </si>
  <si>
    <t>1</t>
  </si>
  <si>
    <t>2</t>
  </si>
  <si>
    <t>3</t>
  </si>
  <si>
    <t>4</t>
  </si>
  <si>
    <t>5</t>
  </si>
  <si>
    <t>6</t>
  </si>
  <si>
    <t>М</t>
  </si>
  <si>
    <t>ФИО</t>
  </si>
  <si>
    <t>7</t>
  </si>
  <si>
    <t>8</t>
  </si>
  <si>
    <t>г.Уфа</t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</si>
  <si>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</si>
  <si>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</si>
  <si>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t>ОТКРЫТОЕ ПЕРВЕНСТВО УФЫ</t>
  </si>
  <si>
    <t>Гильманова Уралия</t>
  </si>
  <si>
    <t>Муратова Диана</t>
  </si>
  <si>
    <t>Ягафарова Диана</t>
  </si>
  <si>
    <t>Гильманова Карина</t>
  </si>
  <si>
    <t>Галанова Анастасия</t>
  </si>
  <si>
    <t>юниорки 2005 г.р. и мл.</t>
  </si>
  <si>
    <r>
      <t xml:space="preserve">ФНТ
</t>
    </r>
    <r>
      <rPr>
        <b/>
        <sz val="12"/>
        <color indexed="17"/>
        <rFont val="Arial"/>
        <family val="0"/>
      </rPr>
      <t>БАШ</t>
    </r>
  </si>
  <si>
    <t>0</t>
  </si>
  <si>
    <t>девушки 2007 г.р. и мл.</t>
  </si>
  <si>
    <t>Краснова Валерия</t>
  </si>
  <si>
    <t>H</t>
  </si>
  <si>
    <t>юноши 2007 г.р. и мл.</t>
  </si>
  <si>
    <t>Список в соответствии с рейтингом</t>
  </si>
  <si>
    <t>Список согласно занятым местам</t>
  </si>
  <si>
    <t>Тимергалиев Эдгар</t>
  </si>
  <si>
    <t>Касимов Линар</t>
  </si>
  <si>
    <t>Шамыков Кирилл</t>
  </si>
  <si>
    <t>Шамратов Олег</t>
  </si>
  <si>
    <t>Ахмеров Илья</t>
  </si>
  <si>
    <t>Судаков Данил</t>
  </si>
  <si>
    <t>Шамыков Всеволод</t>
  </si>
  <si>
    <t>Магзумов Камиль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</si>
  <si>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</si>
  <si>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</si>
  <si>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</si>
  <si>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</si>
  <si>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</si>
  <si>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</si>
  <si>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</si>
  <si>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</si>
  <si>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№ игры</t>
  </si>
  <si>
    <t>Выигравший</t>
  </si>
  <si>
    <t>Проигравший</t>
  </si>
  <si>
    <t>юниоры 2005 г.р. и мл.</t>
  </si>
  <si>
    <t>Андрющенко Александр</t>
  </si>
  <si>
    <t>Фирсов Денис</t>
  </si>
  <si>
    <t>Абулаев Айрат</t>
  </si>
  <si>
    <t>Матвеев Антон</t>
  </si>
  <si>
    <t>Снегирев Герман</t>
  </si>
  <si>
    <t>_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</si>
  <si>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</si>
  <si>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</si>
  <si>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</si>
  <si>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</si>
  <si>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</si>
  <si>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</si>
  <si>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</si>
  <si>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</si>
  <si>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</si>
  <si>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</si>
  <si>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</si>
  <si>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</si>
  <si>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</si>
  <si>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</si>
  <si>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</si>
  <si>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девушки 2009 г.р. и мл.</t>
  </si>
  <si>
    <t>Плеханова Арина</t>
  </si>
  <si>
    <t>Якупова Валентина</t>
  </si>
  <si>
    <t>Маркина Елена</t>
  </si>
  <si>
    <t>Акчермышева Ярослава</t>
  </si>
  <si>
    <t>юноши 2009 г.р. и мл.</t>
  </si>
  <si>
    <t>9</t>
  </si>
  <si>
    <t>10</t>
  </si>
  <si>
    <t>3,3</t>
  </si>
  <si>
    <t>Шаяхметов Рустам</t>
  </si>
  <si>
    <t>Иванов Роман</t>
  </si>
  <si>
    <t>Семин Егор</t>
  </si>
  <si>
    <t>Сомов Тимофей</t>
  </si>
  <si>
    <t>Алопин Вадим</t>
  </si>
  <si>
    <t>Мингазов Данил</t>
  </si>
  <si>
    <t>Гилязитдинов Эдуард</t>
  </si>
  <si>
    <t>Тихонов Вячеслав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</si>
  <si>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</si>
  <si>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         </t>
    </r>
    <r>
      <rPr>
        <b/>
        <sz val="8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</si>
  <si>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девушки 2011 г.р. и младше</t>
  </si>
  <si>
    <t>Торопцева Ксения</t>
  </si>
  <si>
    <t>Саликова Юлия</t>
  </si>
  <si>
    <t>Ахтямова Камилла</t>
  </si>
  <si>
    <t>Максютова Маргарита</t>
  </si>
  <si>
    <t>Агиева Валерия</t>
  </si>
  <si>
    <t>Рамазанова Айгуль</t>
  </si>
  <si>
    <t>Горбунова Александра</t>
  </si>
  <si>
    <t>Салахова Кристина</t>
  </si>
  <si>
    <t>Хасанова Амалия</t>
  </si>
  <si>
    <t>Габитова Милена</t>
  </si>
  <si>
    <t>Червякова Ксения</t>
  </si>
  <si>
    <t>Ляпустина Лина</t>
  </si>
  <si>
    <t>Гиззатова Таира</t>
  </si>
  <si>
    <t>Левашов Михаил</t>
  </si>
  <si>
    <t>Шайхутдинов Рамир</t>
  </si>
  <si>
    <t>Сулейманов Тимур</t>
  </si>
  <si>
    <t>Куликов Роман</t>
  </si>
  <si>
    <t>Мишнев Кирилл</t>
  </si>
  <si>
    <t>Петров Сергей</t>
  </si>
  <si>
    <t>Мухаметрахимов Артур</t>
  </si>
  <si>
    <t>Мухаметрахимов Тимур</t>
  </si>
  <si>
    <t>Хомутов Макар</t>
  </si>
  <si>
    <t>Яхин Ильяс</t>
  </si>
  <si>
    <t>Нурлыгаянов Арсен</t>
  </si>
  <si>
    <t>Пупышев Леонтий</t>
  </si>
  <si>
    <t>Осиев Денис</t>
  </si>
  <si>
    <t>Нургалиев Амир</t>
  </si>
  <si>
    <t>Шаехов Амир</t>
  </si>
  <si>
    <t>Гадиев Рамис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</si>
  <si>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</si>
  <si>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</si>
  <si>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</si>
  <si>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</si>
  <si>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</si>
  <si>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</si>
  <si>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</si>
  <si>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</si>
  <si>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</si>
  <si>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</si>
  <si>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</si>
  <si>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</si>
  <si>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</si>
  <si>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</si>
  <si>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</si>
  <si>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</si>
  <si>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</si>
  <si>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девочки 2013 г.р. и мл.</t>
  </si>
  <si>
    <t>Кислицина Мария</t>
  </si>
  <si>
    <t>Манбатчурина Арина</t>
  </si>
  <si>
    <t>Короткова София</t>
  </si>
  <si>
    <t>Хазиманова Юлия</t>
  </si>
  <si>
    <t>Исхакова Илана</t>
  </si>
  <si>
    <t>Гизатуллина Яна</t>
  </si>
  <si>
    <t>мальчики 2013 г.р. и мл.</t>
  </si>
  <si>
    <t>Леонтьев Динар</t>
  </si>
  <si>
    <t>Бадретдинов Дмитрий</t>
  </si>
  <si>
    <t>Акчермышев Мирослав</t>
  </si>
  <si>
    <t>Сабиров Семен</t>
  </si>
  <si>
    <t>Селищев Андрей</t>
  </si>
  <si>
    <t>Ахмеров Данияр</t>
  </si>
  <si>
    <t>Юшков Захар</t>
  </si>
  <si>
    <t>Тимергалиев Аскар</t>
  </si>
  <si>
    <t>Торопов Степан</t>
  </si>
  <si>
    <t>Исмаилов Абдульазиз</t>
  </si>
  <si>
    <t>Максютов Азамат</t>
  </si>
  <si>
    <t>1м1г</t>
  </si>
  <si>
    <t>2м2г</t>
  </si>
  <si>
    <t>1м2г</t>
  </si>
  <si>
    <t xml:space="preserve">Ахмеров Данияр </t>
  </si>
  <si>
    <t>2м1г</t>
  </si>
  <si>
    <t>3м1г</t>
  </si>
  <si>
    <t>3м2г</t>
  </si>
  <si>
    <t>4м1г</t>
  </si>
  <si>
    <t>4м2г</t>
  </si>
  <si>
    <t>5м1г</t>
  </si>
  <si>
    <t>5м2г</t>
  </si>
  <si>
    <t>6м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</si>
</sst>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[$-F800]dddd\,\ mmmm\ dd\,\ yyyy"/>
    <numFmt numFmtId="174" formatCode="[$-FC19]d\ mmmm\ yyyy\ &quot;г.&quot;"/>
    <numFmt numFmtId="175" formatCode="#,##0\ &quot;тур&quot;;[Red]\-#,##0\ &quot;тур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#,##0\ &quot;лига&quot;;[Red]\-#,##0\ &quot;лига&quot;"/>
  </numFmts>
  <fonts count="9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1"/>
      <name val="Arial Cyr"/>
      <family val="0"/>
    </font>
    <font>
      <b/>
      <i/>
      <sz val="12"/>
      <color indexed="2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u val="single"/>
      <sz val="10"/>
      <color indexed="12"/>
      <name val="Arial Cyr"/>
      <family val="0"/>
    </font>
    <font>
      <sz val="10"/>
      <color indexed="18"/>
      <name val="Arial Cyr"/>
      <family val="0"/>
    </font>
    <font>
      <b/>
      <sz val="7"/>
      <color indexed="13"/>
      <name val="Arial"/>
      <family val="2"/>
    </font>
    <font>
      <b/>
      <sz val="7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8"/>
      <name val="Arial"/>
      <family val="2"/>
    </font>
    <font>
      <sz val="16"/>
      <color indexed="21"/>
      <name val="Times New Roman"/>
      <family val="1"/>
    </font>
    <font>
      <b/>
      <sz val="12"/>
      <color indexed="12"/>
      <name val="Arial"/>
      <family val="0"/>
    </font>
    <font>
      <sz val="24"/>
      <color indexed="8"/>
      <name val="Arial"/>
      <family val="0"/>
    </font>
    <font>
      <b/>
      <sz val="12"/>
      <color indexed="17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16"/>
      <color indexed="21"/>
      <name val="KR All Sport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sz val="16"/>
      <color indexed="21"/>
      <name val="Arial"/>
      <family val="2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b/>
      <i/>
      <sz val="10"/>
      <color indexed="21"/>
      <name val="Times New Roman"/>
      <family val="1"/>
    </font>
    <font>
      <sz val="10"/>
      <color indexed="22"/>
      <name val="Arial Cyr"/>
      <family val="0"/>
    </font>
    <font>
      <sz val="8"/>
      <color indexed="10"/>
      <name val="Arial Narrow"/>
      <family val="2"/>
    </font>
    <font>
      <sz val="14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b/>
      <sz val="8"/>
      <color indexed="9"/>
      <name val="Arial Narrow"/>
      <family val="2"/>
    </font>
    <font>
      <b/>
      <sz val="8"/>
      <color indexed="13"/>
      <name val="Arial Narrow"/>
      <family val="2"/>
    </font>
    <font>
      <b/>
      <sz val="8"/>
      <color indexed="21"/>
      <name val="Arial Narrow"/>
      <family val="2"/>
    </font>
    <font>
      <sz val="8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sz val="6"/>
      <color indexed="10"/>
      <name val="Arial Narrow"/>
      <family val="2"/>
    </font>
    <font>
      <b/>
      <sz val="10"/>
      <color indexed="12"/>
      <name val="Arial Narrow"/>
      <family val="0"/>
    </font>
    <font>
      <sz val="10"/>
      <color indexed="12"/>
      <name val="Arial Narrow"/>
      <family val="0"/>
    </font>
    <font>
      <b/>
      <sz val="10"/>
      <color indexed="8"/>
      <name val="Arial Narrow"/>
      <family val="0"/>
    </font>
    <font>
      <b/>
      <sz val="9"/>
      <color indexed="8"/>
      <name val="Arial Narrow"/>
      <family val="0"/>
    </font>
    <font>
      <sz val="10"/>
      <name val="Arial Narrow"/>
      <family val="2"/>
    </font>
    <font>
      <sz val="10"/>
      <color indexed="8"/>
      <name val="Arial Cyr"/>
      <family val="0"/>
    </font>
    <font>
      <b/>
      <sz val="10"/>
      <color indexed="10"/>
      <name val="Arial Narrow"/>
      <family val="0"/>
    </font>
    <font>
      <sz val="5"/>
      <color indexed="10"/>
      <name val="Arial Narrow"/>
      <family val="2"/>
    </font>
    <font>
      <b/>
      <sz val="6"/>
      <color indexed="10"/>
      <name val="Arial Narrow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sz val="10"/>
      <color indexed="10"/>
      <name val="Arial Cyr"/>
      <family val="0"/>
    </font>
    <font>
      <b/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0"/>
      <name val="Arial"/>
      <family val="0"/>
    </font>
    <font>
      <b/>
      <sz val="16"/>
      <color indexed="21"/>
      <name val="Times New Roman"/>
      <family val="1"/>
    </font>
    <font>
      <sz val="18"/>
      <color indexed="21"/>
      <name val="Times New Roman"/>
      <family val="1"/>
    </font>
    <font>
      <b/>
      <sz val="10"/>
      <color indexed="21"/>
      <name val="Arial Narrow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05">
    <xf numFmtId="0" fontId="0" fillId="0" borderId="0" xfId="0" applyAlignment="1">
      <alignment/>
    </xf>
    <xf numFmtId="49" fontId="18" fillId="24" borderId="0" xfId="55" applyNumberFormat="1" applyFont="1" applyFill="1" applyBorder="1" applyAlignment="1">
      <alignment horizontal="center"/>
      <protection/>
    </xf>
    <xf numFmtId="173" fontId="19" fillId="24" borderId="0" xfId="0" applyNumberFormat="1" applyFont="1" applyFill="1" applyAlignment="1" applyProtection="1">
      <alignment horizontal="left"/>
      <protection/>
    </xf>
    <xf numFmtId="0" fontId="0" fillId="25" borderId="0" xfId="0" applyFill="1" applyAlignment="1" applyProtection="1">
      <alignment/>
      <protection/>
    </xf>
    <xf numFmtId="49" fontId="0" fillId="25" borderId="0" xfId="0" applyNumberFormat="1" applyFill="1" applyAlignment="1">
      <alignment/>
    </xf>
    <xf numFmtId="0" fontId="0" fillId="25" borderId="0" xfId="0" applyFill="1" applyAlignment="1">
      <alignment/>
    </xf>
    <xf numFmtId="49" fontId="21" fillId="24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textRotation="255"/>
    </xf>
    <xf numFmtId="49" fontId="22" fillId="24" borderId="10" xfId="0" applyNumberFormat="1" applyFont="1" applyFill="1" applyBorder="1" applyAlignment="1">
      <alignment horizontal="center" vertical="center" textRotation="255" wrapText="1"/>
    </xf>
    <xf numFmtId="49" fontId="0" fillId="25" borderId="0" xfId="0" applyNumberFormat="1" applyFill="1" applyAlignment="1">
      <alignment horizontal="center" vertical="center"/>
    </xf>
    <xf numFmtId="0" fontId="26" fillId="25" borderId="0" xfId="0" applyFont="1" applyFill="1" applyAlignment="1" applyProtection="1">
      <alignment/>
      <protection/>
    </xf>
    <xf numFmtId="49" fontId="26" fillId="25" borderId="0" xfId="0" applyNumberFormat="1" applyFont="1" applyFill="1" applyAlignment="1">
      <alignment/>
    </xf>
    <xf numFmtId="49" fontId="26" fillId="25" borderId="0" xfId="0" applyNumberFormat="1" applyFont="1" applyFill="1" applyAlignment="1">
      <alignment horizontal="center" vertical="center"/>
    </xf>
    <xf numFmtId="173" fontId="19" fillId="26" borderId="11" xfId="0" applyNumberFormat="1" applyFont="1" applyFill="1" applyBorder="1" applyAlignment="1" applyProtection="1">
      <alignment horizontal="left" vertical="center"/>
      <protection/>
    </xf>
    <xf numFmtId="49" fontId="20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left" vertical="center"/>
    </xf>
    <xf numFmtId="49" fontId="23" fillId="24" borderId="12" xfId="0" applyNumberFormat="1" applyFont="1" applyFill="1" applyBorder="1" applyAlignment="1">
      <alignment horizontal="left" vertical="center"/>
    </xf>
    <xf numFmtId="49" fontId="24" fillId="24" borderId="12" xfId="0" applyNumberFormat="1" applyFont="1" applyFill="1" applyBorder="1" applyAlignment="1">
      <alignment horizontal="left" vertical="center"/>
    </xf>
    <xf numFmtId="49" fontId="20" fillId="22" borderId="10" xfId="0" applyNumberFormat="1" applyFont="1" applyFill="1" applyBorder="1" applyAlignment="1">
      <alignment horizontal="center" vertical="center"/>
    </xf>
    <xf numFmtId="49" fontId="23" fillId="22" borderId="10" xfId="0" applyNumberFormat="1" applyFont="1" applyFill="1" applyBorder="1" applyAlignment="1">
      <alignment horizontal="left" vertical="center"/>
    </xf>
    <xf numFmtId="49" fontId="24" fillId="22" borderId="10" xfId="0" applyNumberFormat="1" applyFont="1" applyFill="1" applyBorder="1" applyAlignment="1">
      <alignment horizontal="left" vertical="center"/>
    </xf>
    <xf numFmtId="49" fontId="23" fillId="22" borderId="10" xfId="0" applyNumberFormat="1" applyFont="1" applyFill="1" applyBorder="1" applyAlignment="1">
      <alignment horizontal="left" vertical="center"/>
    </xf>
    <xf numFmtId="49" fontId="33" fillId="24" borderId="13" xfId="0" applyNumberFormat="1" applyFont="1" applyFill="1" applyBorder="1" applyAlignment="1" applyProtection="1">
      <alignment horizontal="center" vertical="center" wrapText="1"/>
      <protection/>
    </xf>
    <xf numFmtId="49" fontId="23" fillId="24" borderId="13" xfId="0" applyNumberFormat="1" applyFont="1" applyFill="1" applyBorder="1" applyAlignment="1" applyProtection="1">
      <alignment horizontal="center" vertical="center"/>
      <protection/>
    </xf>
    <xf numFmtId="49" fontId="34" fillId="24" borderId="13" xfId="0" applyNumberFormat="1" applyFont="1" applyFill="1" applyBorder="1" applyAlignment="1" applyProtection="1">
      <alignment horizontal="center" vertical="center"/>
      <protection/>
    </xf>
    <xf numFmtId="0" fontId="32" fillId="24" borderId="14" xfId="0" applyFont="1" applyFill="1" applyBorder="1" applyAlignment="1" applyProtection="1">
      <alignment horizontal="center" vertical="center" wrapText="1"/>
      <protection/>
    </xf>
    <xf numFmtId="0" fontId="32" fillId="24" borderId="15" xfId="0" applyFont="1" applyFill="1" applyBorder="1" applyAlignment="1" applyProtection="1">
      <alignment horizontal="center" vertical="center" wrapText="1"/>
      <protection/>
    </xf>
    <xf numFmtId="0" fontId="29" fillId="24" borderId="16" xfId="42" applyFont="1" applyFill="1" applyBorder="1" applyAlignment="1">
      <alignment horizontal="center" vertical="center"/>
    </xf>
    <xf numFmtId="0" fontId="27" fillId="25" borderId="17" xfId="56" applyFont="1" applyFill="1" applyBorder="1" applyAlignment="1">
      <alignment horizontal="center" vertical="center"/>
      <protection/>
    </xf>
    <xf numFmtId="173" fontId="19" fillId="26" borderId="18" xfId="0" applyNumberFormat="1" applyFont="1" applyFill="1" applyBorder="1" applyAlignment="1" applyProtection="1">
      <alignment horizontal="right"/>
      <protection/>
    </xf>
    <xf numFmtId="173" fontId="19" fillId="26" borderId="19" xfId="0" applyNumberFormat="1" applyFont="1" applyFill="1" applyBorder="1" applyAlignment="1" applyProtection="1">
      <alignment horizontal="right"/>
      <protection/>
    </xf>
    <xf numFmtId="173" fontId="19" fillId="4" borderId="18" xfId="0" applyNumberFormat="1" applyFont="1" applyFill="1" applyBorder="1" applyAlignment="1" applyProtection="1">
      <alignment horizontal="left"/>
      <protection/>
    </xf>
    <xf numFmtId="173" fontId="19" fillId="4" borderId="18" xfId="0" applyNumberFormat="1" applyFont="1" applyFill="1" applyBorder="1" applyAlignment="1" applyProtection="1">
      <alignment horizontal="center"/>
      <protection/>
    </xf>
    <xf numFmtId="173" fontId="19" fillId="26" borderId="18" xfId="0" applyNumberFormat="1" applyFont="1" applyFill="1" applyBorder="1" applyAlignment="1" applyProtection="1">
      <alignment horizontal="center"/>
      <protection/>
    </xf>
    <xf numFmtId="0" fontId="33" fillId="24" borderId="16" xfId="42" applyFont="1" applyFill="1" applyBorder="1" applyAlignment="1">
      <alignment horizontal="center" vertical="center"/>
    </xf>
    <xf numFmtId="0" fontId="40" fillId="25" borderId="0" xfId="57" applyFont="1" applyFill="1" applyAlignment="1" applyProtection="1">
      <alignment horizontal="left"/>
      <protection/>
    </xf>
    <xf numFmtId="0" fontId="0" fillId="25" borderId="0" xfId="57" applyFill="1" applyProtection="1">
      <alignment/>
      <protection/>
    </xf>
    <xf numFmtId="0" fontId="42" fillId="25" borderId="17" xfId="56" applyFont="1" applyFill="1" applyBorder="1" applyAlignment="1">
      <alignment horizontal="center" vertical="center"/>
      <protection/>
    </xf>
    <xf numFmtId="0" fontId="43" fillId="24" borderId="14" xfId="57" applyFont="1" applyFill="1" applyBorder="1" applyAlignment="1" applyProtection="1">
      <alignment horizontal="center" vertical="center" wrapText="1"/>
      <protection/>
    </xf>
    <xf numFmtId="0" fontId="44" fillId="25" borderId="0" xfId="57" applyFont="1" applyFill="1" applyAlignment="1" applyProtection="1">
      <alignment horizontal="left"/>
      <protection/>
    </xf>
    <xf numFmtId="0" fontId="43" fillId="24" borderId="15" xfId="57" applyFont="1" applyFill="1" applyBorder="1" applyAlignment="1" applyProtection="1">
      <alignment horizontal="center" vertical="center" wrapText="1"/>
      <protection/>
    </xf>
    <xf numFmtId="0" fontId="45" fillId="25" borderId="0" xfId="57" applyFont="1" applyFill="1" applyAlignment="1" applyProtection="1">
      <alignment horizontal="left"/>
      <protection locked="0"/>
    </xf>
    <xf numFmtId="173" fontId="19" fillId="4" borderId="19" xfId="57" applyNumberFormat="1" applyFont="1" applyFill="1" applyBorder="1" applyAlignment="1" applyProtection="1">
      <alignment horizontal="left"/>
      <protection/>
    </xf>
    <xf numFmtId="173" fontId="19" fillId="4" borderId="20" xfId="57" applyNumberFormat="1" applyFont="1" applyFill="1" applyBorder="1" applyAlignment="1" applyProtection="1">
      <alignment horizontal="left"/>
      <protection/>
    </xf>
    <xf numFmtId="173" fontId="19" fillId="26" borderId="18" xfId="57" applyNumberFormat="1" applyFont="1" applyFill="1" applyBorder="1" applyAlignment="1" applyProtection="1">
      <alignment horizontal="center"/>
      <protection/>
    </xf>
    <xf numFmtId="173" fontId="46" fillId="4" borderId="18" xfId="57" applyNumberFormat="1" applyFont="1" applyFill="1" applyBorder="1" applyAlignment="1" applyProtection="1">
      <alignment horizontal="center"/>
      <protection/>
    </xf>
    <xf numFmtId="173" fontId="19" fillId="26" borderId="19" xfId="57" applyNumberFormat="1" applyFont="1" applyFill="1" applyBorder="1" applyAlignment="1" applyProtection="1">
      <alignment horizontal="right"/>
      <protection/>
    </xf>
    <xf numFmtId="173" fontId="19" fillId="26" borderId="20" xfId="57" applyNumberFormat="1" applyFont="1" applyFill="1" applyBorder="1" applyAlignment="1" applyProtection="1">
      <alignment horizontal="left" vertical="center"/>
      <protection/>
    </xf>
    <xf numFmtId="172" fontId="45" fillId="25" borderId="0" xfId="57" applyNumberFormat="1" applyFont="1" applyFill="1" applyAlignment="1" applyProtection="1">
      <alignment horizontal="left"/>
      <protection locked="0"/>
    </xf>
    <xf numFmtId="173" fontId="19" fillId="24" borderId="0" xfId="57" applyNumberFormat="1" applyFont="1" applyFill="1" applyAlignment="1" applyProtection="1">
      <alignment horizontal="left"/>
      <protection/>
    </xf>
    <xf numFmtId="0" fontId="0" fillId="24" borderId="0" xfId="57" applyFill="1" applyProtection="1">
      <alignment/>
      <protection/>
    </xf>
    <xf numFmtId="0" fontId="47" fillId="24" borderId="0" xfId="57" applyFont="1" applyFill="1" applyAlignment="1" applyProtection="1">
      <alignment horizontal="right"/>
      <protection/>
    </xf>
    <xf numFmtId="0" fontId="47" fillId="24" borderId="0" xfId="57" applyFont="1" applyFill="1" applyAlignment="1" applyProtection="1">
      <alignment horizontal="center"/>
      <protection/>
    </xf>
    <xf numFmtId="0" fontId="47" fillId="24" borderId="0" xfId="57" applyFont="1" applyFill="1" applyProtection="1">
      <alignment/>
      <protection/>
    </xf>
    <xf numFmtId="0" fontId="37" fillId="25" borderId="0" xfId="57" applyFont="1" applyFill="1" applyProtection="1">
      <alignment/>
      <protection/>
    </xf>
    <xf numFmtId="0" fontId="48" fillId="22" borderId="10" xfId="57" applyFont="1" applyFill="1" applyBorder="1" applyProtection="1">
      <alignment/>
      <protection/>
    </xf>
    <xf numFmtId="0" fontId="49" fillId="27" borderId="10" xfId="57" applyFont="1" applyFill="1" applyBorder="1" applyAlignment="1" applyProtection="1">
      <alignment horizontal="right"/>
      <protection locked="0"/>
    </xf>
    <xf numFmtId="0" fontId="50" fillId="24" borderId="0" xfId="57" applyFont="1" applyFill="1" applyAlignment="1" applyProtection="1">
      <alignment horizontal="center"/>
      <protection/>
    </xf>
    <xf numFmtId="0" fontId="51" fillId="24" borderId="0" xfId="57" applyFont="1" applyFill="1" applyAlignment="1" applyProtection="1">
      <alignment horizontal="left"/>
      <protection/>
    </xf>
    <xf numFmtId="0" fontId="37" fillId="25" borderId="0" xfId="57" applyFont="1" applyFill="1" applyAlignment="1" applyProtection="1">
      <alignment horizontal="right"/>
      <protection/>
    </xf>
    <xf numFmtId="49" fontId="51" fillId="24" borderId="0" xfId="57" applyNumberFormat="1" applyFont="1" applyFill="1" applyAlignment="1" applyProtection="1">
      <alignment horizontal="left"/>
      <protection/>
    </xf>
    <xf numFmtId="0" fontId="53" fillId="24" borderId="16" xfId="42" applyFont="1" applyFill="1" applyBorder="1" applyAlignment="1">
      <alignment horizontal="center" vertical="center"/>
    </xf>
    <xf numFmtId="0" fontId="56" fillId="25" borderId="17" xfId="56" applyFont="1" applyFill="1" applyBorder="1" applyAlignment="1">
      <alignment horizontal="center" vertical="center"/>
      <protection/>
    </xf>
    <xf numFmtId="0" fontId="57" fillId="24" borderId="14" xfId="56" applyFont="1" applyFill="1" applyBorder="1" applyAlignment="1" applyProtection="1">
      <alignment horizontal="center" vertical="center"/>
      <protection locked="0"/>
    </xf>
    <xf numFmtId="0" fontId="58" fillId="24" borderId="0" xfId="57" applyFont="1" applyFill="1" applyAlignment="1" applyProtection="1">
      <alignment horizontal="center" vertical="center"/>
      <protection/>
    </xf>
    <xf numFmtId="0" fontId="59" fillId="25" borderId="0" xfId="57" applyFont="1" applyFill="1" applyAlignment="1" applyProtection="1">
      <alignment horizontal="center" vertical="center"/>
      <protection/>
    </xf>
    <xf numFmtId="0" fontId="60" fillId="25" borderId="0" xfId="57" applyFont="1" applyFill="1" applyAlignment="1">
      <alignment vertical="center"/>
      <protection/>
    </xf>
    <xf numFmtId="14" fontId="61" fillId="24" borderId="0" xfId="57" applyNumberFormat="1" applyFont="1" applyFill="1" applyAlignment="1" applyProtection="1">
      <alignment horizontal="center" vertical="center"/>
      <protection/>
    </xf>
    <xf numFmtId="172" fontId="62" fillId="25" borderId="0" xfId="57" applyNumberFormat="1" applyFont="1" applyFill="1" applyAlignment="1" applyProtection="1">
      <alignment horizontal="center" vertical="center"/>
      <protection/>
    </xf>
    <xf numFmtId="0" fontId="63" fillId="24" borderId="0" xfId="57" applyFont="1" applyFill="1" applyAlignment="1">
      <alignment vertical="center"/>
      <protection/>
    </xf>
    <xf numFmtId="0" fontId="64" fillId="24" borderId="21" xfId="57" applyFont="1" applyFill="1" applyBorder="1" applyAlignment="1">
      <alignment vertical="center"/>
      <protection/>
    </xf>
    <xf numFmtId="49" fontId="65" fillId="24" borderId="22" xfId="57" applyNumberFormat="1" applyFont="1" applyFill="1" applyBorder="1" applyAlignment="1" applyProtection="1">
      <alignment vertical="center"/>
      <protection/>
    </xf>
    <xf numFmtId="0" fontId="66" fillId="24" borderId="0" xfId="57" applyNumberFormat="1" applyFont="1" applyFill="1" applyBorder="1" applyAlignment="1" applyProtection="1">
      <alignment vertical="center"/>
      <protection/>
    </xf>
    <xf numFmtId="0" fontId="67" fillId="24" borderId="0" xfId="57" applyNumberFormat="1" applyFont="1" applyFill="1" applyBorder="1" applyAlignment="1" applyProtection="1">
      <alignment vertical="center"/>
      <protection/>
    </xf>
    <xf numFmtId="0" fontId="68" fillId="24" borderId="0" xfId="57" applyNumberFormat="1" applyFont="1" applyFill="1" applyBorder="1" applyAlignment="1" applyProtection="1">
      <alignment vertical="center"/>
      <protection/>
    </xf>
    <xf numFmtId="0" fontId="69" fillId="25" borderId="0" xfId="57" applyFont="1" applyFill="1" applyAlignment="1">
      <alignment vertical="center"/>
      <protection/>
    </xf>
    <xf numFmtId="0" fontId="64" fillId="24" borderId="0" xfId="57" applyFont="1" applyFill="1" applyAlignment="1">
      <alignment vertical="center"/>
      <protection/>
    </xf>
    <xf numFmtId="0" fontId="67" fillId="24" borderId="23" xfId="57" applyNumberFormat="1" applyFont="1" applyFill="1" applyBorder="1" applyAlignment="1" applyProtection="1">
      <alignment vertical="center"/>
      <protection/>
    </xf>
    <xf numFmtId="0" fontId="64" fillId="24" borderId="24" xfId="57" applyNumberFormat="1" applyFont="1" applyFill="1" applyBorder="1" applyAlignment="1" applyProtection="1">
      <alignment vertical="center"/>
      <protection/>
    </xf>
    <xf numFmtId="49" fontId="67" fillId="24" borderId="22" xfId="57" applyNumberFormat="1" applyFont="1" applyFill="1" applyBorder="1" applyAlignment="1" applyProtection="1">
      <alignment vertical="center"/>
      <protection/>
    </xf>
    <xf numFmtId="49" fontId="65" fillId="24" borderId="25" xfId="57" applyNumberFormat="1" applyFont="1" applyFill="1" applyBorder="1" applyAlignment="1" applyProtection="1">
      <alignment vertical="center"/>
      <protection/>
    </xf>
    <xf numFmtId="0" fontId="64" fillId="24" borderId="26" xfId="57" applyNumberFormat="1" applyFont="1" applyFill="1" applyBorder="1" applyAlignment="1" applyProtection="1">
      <alignment vertical="center"/>
      <protection/>
    </xf>
    <xf numFmtId="0" fontId="70" fillId="24" borderId="27" xfId="57" applyNumberFormat="1" applyFont="1" applyFill="1" applyBorder="1" applyAlignment="1" applyProtection="1">
      <alignment vertical="center"/>
      <protection/>
    </xf>
    <xf numFmtId="0" fontId="67" fillId="24" borderId="28" xfId="57" applyNumberFormat="1" applyFont="1" applyFill="1" applyBorder="1" applyAlignment="1" applyProtection="1">
      <alignment vertical="center"/>
      <protection/>
    </xf>
    <xf numFmtId="0" fontId="64" fillId="24" borderId="0" xfId="57" applyNumberFormat="1" applyFont="1" applyFill="1" applyBorder="1" applyAlignment="1" applyProtection="1">
      <alignment vertical="center"/>
      <protection/>
    </xf>
    <xf numFmtId="0" fontId="67" fillId="24" borderId="29" xfId="57" applyNumberFormat="1" applyFont="1" applyFill="1" applyBorder="1" applyAlignment="1" applyProtection="1">
      <alignment vertical="center"/>
      <protection/>
    </xf>
    <xf numFmtId="0" fontId="67" fillId="24" borderId="27" xfId="57" applyNumberFormat="1" applyFont="1" applyFill="1" applyBorder="1" applyAlignment="1" applyProtection="1">
      <alignment vertical="center"/>
      <protection/>
    </xf>
    <xf numFmtId="49" fontId="67" fillId="24" borderId="25" xfId="57" applyNumberFormat="1" applyFont="1" applyFill="1" applyBorder="1" applyAlignment="1" applyProtection="1">
      <alignment vertical="center"/>
      <protection/>
    </xf>
    <xf numFmtId="0" fontId="64" fillId="24" borderId="27" xfId="57" applyNumberFormat="1" applyFont="1" applyFill="1" applyBorder="1" applyAlignment="1" applyProtection="1">
      <alignment vertical="center"/>
      <protection/>
    </xf>
    <xf numFmtId="0" fontId="67" fillId="24" borderId="22" xfId="57" applyNumberFormat="1" applyFont="1" applyFill="1" applyBorder="1" applyAlignment="1" applyProtection="1">
      <alignment horizontal="left" vertical="center"/>
      <protection/>
    </xf>
    <xf numFmtId="0" fontId="67" fillId="24" borderId="28" xfId="57" applyNumberFormat="1" applyFont="1" applyFill="1" applyBorder="1" applyAlignment="1" applyProtection="1">
      <alignment horizontal="right" vertical="center"/>
      <protection/>
    </xf>
    <xf numFmtId="0" fontId="68" fillId="24" borderId="28" xfId="57" applyNumberFormat="1" applyFont="1" applyFill="1" applyBorder="1" applyAlignment="1" applyProtection="1">
      <alignment vertical="center"/>
      <protection/>
    </xf>
    <xf numFmtId="49" fontId="71" fillId="24" borderId="28" xfId="57" applyNumberFormat="1" applyFont="1" applyFill="1" applyBorder="1" applyAlignment="1" applyProtection="1">
      <alignment horizontal="right" vertical="center"/>
      <protection/>
    </xf>
    <xf numFmtId="0" fontId="67" fillId="24" borderId="0" xfId="57" applyNumberFormat="1" applyFont="1" applyFill="1" applyBorder="1" applyAlignment="1" applyProtection="1">
      <alignment horizontal="right" vertical="center"/>
      <protection/>
    </xf>
    <xf numFmtId="0" fontId="64" fillId="24" borderId="22" xfId="57" applyNumberFormat="1" applyFont="1" applyFill="1" applyBorder="1" applyAlignment="1" applyProtection="1">
      <alignment horizontal="right" vertical="center"/>
      <protection/>
    </xf>
    <xf numFmtId="49" fontId="65" fillId="24" borderId="22" xfId="57" applyNumberFormat="1" applyFont="1" applyFill="1" applyBorder="1" applyAlignment="1" applyProtection="1">
      <alignment horizontal="left" vertical="center"/>
      <protection/>
    </xf>
    <xf numFmtId="0" fontId="65" fillId="24" borderId="22" xfId="57" applyNumberFormat="1" applyFont="1" applyFill="1" applyBorder="1" applyAlignment="1" applyProtection="1">
      <alignment horizontal="left" vertical="center"/>
      <protection/>
    </xf>
    <xf numFmtId="0" fontId="64" fillId="24" borderId="28" xfId="57" applyNumberFormat="1" applyFont="1" applyFill="1" applyBorder="1" applyAlignment="1" applyProtection="1">
      <alignment vertical="center"/>
      <protection/>
    </xf>
    <xf numFmtId="0" fontId="64" fillId="24" borderId="21" xfId="57" applyFont="1" applyFill="1" applyBorder="1" applyAlignment="1" applyProtection="1">
      <alignment horizontal="right" vertical="center"/>
      <protection/>
    </xf>
    <xf numFmtId="0" fontId="64" fillId="24" borderId="0" xfId="57" applyNumberFormat="1" applyFont="1" applyFill="1" applyBorder="1" applyAlignment="1" applyProtection="1">
      <alignment horizontal="left" vertical="center"/>
      <protection/>
    </xf>
    <xf numFmtId="49" fontId="65" fillId="24" borderId="25" xfId="57" applyNumberFormat="1" applyFont="1" applyFill="1" applyBorder="1" applyAlignment="1" applyProtection="1">
      <alignment horizontal="left" vertical="center"/>
      <protection/>
    </xf>
    <xf numFmtId="0" fontId="64" fillId="24" borderId="26" xfId="57" applyNumberFormat="1" applyFont="1" applyFill="1" applyBorder="1" applyAlignment="1" applyProtection="1">
      <alignment horizontal="left" vertical="center"/>
      <protection/>
    </xf>
    <xf numFmtId="0" fontId="64" fillId="24" borderId="22" xfId="57" applyNumberFormat="1" applyFont="1" applyFill="1" applyBorder="1" applyAlignment="1" applyProtection="1">
      <alignment horizontal="left" vertical="center"/>
      <protection/>
    </xf>
    <xf numFmtId="0" fontId="64" fillId="24" borderId="28" xfId="57" applyNumberFormat="1" applyFont="1" applyFill="1" applyBorder="1" applyAlignment="1" applyProtection="1">
      <alignment horizontal="left" vertical="center"/>
      <protection/>
    </xf>
    <xf numFmtId="0" fontId="72" fillId="24" borderId="0" xfId="57" applyFont="1" applyFill="1" applyAlignment="1">
      <alignment vertical="center"/>
      <protection/>
    </xf>
    <xf numFmtId="0" fontId="70" fillId="24" borderId="28" xfId="57" applyNumberFormat="1" applyFont="1" applyFill="1" applyBorder="1" applyAlignment="1" applyProtection="1">
      <alignment vertical="center"/>
      <protection/>
    </xf>
    <xf numFmtId="0" fontId="70" fillId="24" borderId="0" xfId="57" applyNumberFormat="1" applyFont="1" applyFill="1" applyBorder="1" applyAlignment="1" applyProtection="1">
      <alignment vertical="center"/>
      <protection/>
    </xf>
    <xf numFmtId="49" fontId="67" fillId="24" borderId="22" xfId="57" applyNumberFormat="1" applyFont="1" applyFill="1" applyBorder="1" applyAlignment="1" applyProtection="1">
      <alignment horizontal="left" vertical="center"/>
      <protection/>
    </xf>
    <xf numFmtId="0" fontId="64" fillId="24" borderId="21" xfId="57" applyFont="1" applyFill="1" applyBorder="1" applyAlignment="1" applyProtection="1">
      <alignment horizontal="left" vertical="center"/>
      <protection/>
    </xf>
    <xf numFmtId="0" fontId="66" fillId="24" borderId="0" xfId="57" applyNumberFormat="1" applyFont="1" applyFill="1" applyBorder="1" applyAlignment="1" applyProtection="1">
      <alignment horizontal="left" vertical="center"/>
      <protection/>
    </xf>
    <xf numFmtId="0" fontId="73" fillId="24" borderId="28" xfId="57" applyNumberFormat="1" applyFont="1" applyFill="1" applyBorder="1" applyAlignment="1" applyProtection="1">
      <alignment horizontal="left" vertical="center"/>
      <protection/>
    </xf>
    <xf numFmtId="0" fontId="66" fillId="24" borderId="26" xfId="57" applyNumberFormat="1" applyFont="1" applyFill="1" applyBorder="1" applyAlignment="1" applyProtection="1">
      <alignment horizontal="left" vertical="center"/>
      <protection/>
    </xf>
    <xf numFmtId="0" fontId="73" fillId="24" borderId="0" xfId="57" applyNumberFormat="1" applyFont="1" applyFill="1" applyBorder="1" applyAlignment="1" applyProtection="1">
      <alignment horizontal="right" vertical="center"/>
      <protection/>
    </xf>
    <xf numFmtId="0" fontId="71" fillId="24" borderId="28" xfId="57" applyNumberFormat="1" applyFont="1" applyFill="1" applyBorder="1" applyAlignment="1" applyProtection="1">
      <alignment vertical="center"/>
      <protection/>
    </xf>
    <xf numFmtId="0" fontId="73" fillId="24" borderId="0" xfId="57" applyNumberFormat="1" applyFont="1" applyFill="1" applyBorder="1" applyAlignment="1" applyProtection="1">
      <alignment horizontal="left" vertical="center"/>
      <protection/>
    </xf>
    <xf numFmtId="0" fontId="65" fillId="24" borderId="0" xfId="57" applyNumberFormat="1" applyFont="1" applyFill="1" applyBorder="1" applyAlignment="1" applyProtection="1">
      <alignment horizontal="left" vertical="center"/>
      <protection/>
    </xf>
    <xf numFmtId="0" fontId="64" fillId="25" borderId="0" xfId="57" applyFont="1" applyFill="1" applyAlignment="1">
      <alignment vertical="center"/>
      <protection/>
    </xf>
    <xf numFmtId="0" fontId="73" fillId="25" borderId="0" xfId="57" applyFont="1" applyFill="1" applyAlignment="1">
      <alignment vertical="center"/>
      <protection/>
    </xf>
    <xf numFmtId="0" fontId="0" fillId="20" borderId="10" xfId="57" applyFill="1" applyBorder="1" applyAlignment="1">
      <alignment horizontal="center" vertical="center"/>
      <protection/>
    </xf>
    <xf numFmtId="0" fontId="74" fillId="20" borderId="12" xfId="57" applyFont="1" applyFill="1" applyBorder="1" applyAlignment="1">
      <alignment horizontal="center" vertical="center"/>
      <protection/>
    </xf>
    <xf numFmtId="0" fontId="74" fillId="20" borderId="30" xfId="57" applyFont="1" applyFill="1" applyBorder="1" applyAlignment="1">
      <alignment horizontal="center" vertical="center"/>
      <protection/>
    </xf>
    <xf numFmtId="0" fontId="75" fillId="20" borderId="12" xfId="57" applyFont="1" applyFill="1" applyBorder="1" applyAlignment="1">
      <alignment horizontal="center" vertical="center"/>
      <protection/>
    </xf>
    <xf numFmtId="0" fontId="75" fillId="20" borderId="30" xfId="57" applyFont="1" applyFill="1" applyBorder="1" applyAlignment="1">
      <alignment horizontal="center" vertical="center"/>
      <protection/>
    </xf>
    <xf numFmtId="0" fontId="0" fillId="25" borderId="0" xfId="57" applyFill="1">
      <alignment/>
      <protection/>
    </xf>
    <xf numFmtId="0" fontId="0" fillId="20" borderId="10" xfId="57" applyFill="1" applyBorder="1" applyAlignment="1">
      <alignment horizontal="center"/>
      <protection/>
    </xf>
    <xf numFmtId="0" fontId="76" fillId="28" borderId="10" xfId="57" applyFont="1" applyFill="1" applyBorder="1" applyAlignment="1">
      <alignment horizontal="center" vertical="center"/>
      <protection/>
    </xf>
    <xf numFmtId="0" fontId="77" fillId="28" borderId="10" xfId="57" applyFont="1" applyFill="1" applyBorder="1" applyAlignment="1">
      <alignment horizontal="left"/>
      <protection/>
    </xf>
    <xf numFmtId="0" fontId="77" fillId="29" borderId="10" xfId="57" applyFont="1" applyFill="1" applyBorder="1" applyAlignment="1">
      <alignment horizontal="left"/>
      <protection/>
    </xf>
    <xf numFmtId="0" fontId="76" fillId="29" borderId="10" xfId="57" applyFont="1" applyFill="1" applyBorder="1" applyAlignment="1">
      <alignment horizontal="center" vertical="center"/>
      <protection/>
    </xf>
    <xf numFmtId="0" fontId="0" fillId="25" borderId="0" xfId="57" applyFont="1" applyFill="1" applyAlignment="1">
      <alignment horizontal="center" vertical="center"/>
      <protection/>
    </xf>
    <xf numFmtId="0" fontId="0" fillId="25" borderId="0" xfId="57" applyFill="1" applyAlignment="1">
      <alignment horizontal="center"/>
      <protection/>
    </xf>
    <xf numFmtId="0" fontId="79" fillId="25" borderId="17" xfId="56" applyFont="1" applyFill="1" applyBorder="1" applyAlignment="1">
      <alignment horizontal="center" vertical="center"/>
      <protection/>
    </xf>
    <xf numFmtId="0" fontId="80" fillId="25" borderId="0" xfId="57" applyFont="1" applyFill="1" applyAlignment="1" applyProtection="1">
      <alignment horizontal="left"/>
      <protection/>
    </xf>
    <xf numFmtId="172" fontId="81" fillId="25" borderId="0" xfId="57" applyNumberFormat="1" applyFont="1" applyFill="1" applyAlignment="1" applyProtection="1">
      <alignment horizontal="left"/>
      <protection locked="0"/>
    </xf>
    <xf numFmtId="173" fontId="19" fillId="4" borderId="18" xfId="57" applyNumberFormat="1" applyFont="1" applyFill="1" applyBorder="1" applyAlignment="1" applyProtection="1">
      <alignment horizontal="center"/>
      <protection/>
    </xf>
    <xf numFmtId="173" fontId="19" fillId="24" borderId="0" xfId="57" applyNumberFormat="1" applyFont="1" applyFill="1" applyBorder="1" applyAlignment="1" applyProtection="1">
      <alignment horizontal="left"/>
      <protection/>
    </xf>
    <xf numFmtId="173" fontId="19" fillId="24" borderId="0" xfId="57" applyNumberFormat="1" applyFont="1" applyFill="1" applyBorder="1" applyAlignment="1" applyProtection="1">
      <alignment horizontal="center"/>
      <protection/>
    </xf>
    <xf numFmtId="173" fontId="19" fillId="24" borderId="0" xfId="57" applyNumberFormat="1" applyFont="1" applyFill="1" applyBorder="1" applyAlignment="1" applyProtection="1">
      <alignment horizontal="right"/>
      <protection/>
    </xf>
    <xf numFmtId="173" fontId="19" fillId="24" borderId="0" xfId="57" applyNumberFormat="1" applyFont="1" applyFill="1" applyBorder="1" applyAlignment="1" applyProtection="1">
      <alignment horizontal="left" vertical="center"/>
      <protection/>
    </xf>
    <xf numFmtId="0" fontId="0" fillId="24" borderId="0" xfId="57" applyFill="1" applyAlignment="1" applyProtection="1">
      <alignment horizontal="right"/>
      <protection/>
    </xf>
    <xf numFmtId="0" fontId="0" fillId="24" borderId="0" xfId="57" applyFill="1" applyAlignment="1" applyProtection="1">
      <alignment horizontal="center"/>
      <protection/>
    </xf>
    <xf numFmtId="0" fontId="82" fillId="22" borderId="10" xfId="57" applyFont="1" applyFill="1" applyBorder="1" applyAlignment="1" applyProtection="1">
      <alignment horizontal="center"/>
      <protection/>
    </xf>
    <xf numFmtId="0" fontId="0" fillId="24" borderId="0" xfId="57" applyFont="1" applyFill="1" applyProtection="1">
      <alignment/>
      <protection/>
    </xf>
    <xf numFmtId="0" fontId="83" fillId="24" borderId="14" xfId="57" applyFont="1" applyFill="1" applyBorder="1" applyAlignment="1" applyProtection="1">
      <alignment horizontal="center" vertical="center"/>
      <protection locked="0"/>
    </xf>
    <xf numFmtId="0" fontId="22" fillId="25" borderId="0" xfId="57" applyFont="1" applyFill="1">
      <alignment/>
      <protection/>
    </xf>
    <xf numFmtId="0" fontId="61" fillId="24" borderId="0" xfId="57" applyFont="1" applyFill="1" applyBorder="1" applyAlignment="1" applyProtection="1">
      <alignment horizontal="center" vertical="center"/>
      <protection/>
    </xf>
    <xf numFmtId="0" fontId="84" fillId="24" borderId="0" xfId="57" applyFont="1" applyFill="1" applyProtection="1">
      <alignment/>
      <protection/>
    </xf>
    <xf numFmtId="0" fontId="85" fillId="24" borderId="21" xfId="57" applyFont="1" applyFill="1" applyBorder="1" applyProtection="1">
      <alignment/>
      <protection/>
    </xf>
    <xf numFmtId="49" fontId="53" fillId="24" borderId="22" xfId="57" applyNumberFormat="1" applyFont="1" applyFill="1" applyBorder="1" applyAlignment="1" applyProtection="1">
      <alignment horizontal="left"/>
      <protection/>
    </xf>
    <xf numFmtId="0" fontId="53" fillId="24" borderId="0" xfId="57" applyNumberFormat="1" applyFont="1" applyFill="1" applyBorder="1" applyAlignment="1" applyProtection="1">
      <alignment horizontal="left"/>
      <protection/>
    </xf>
    <xf numFmtId="0" fontId="70" fillId="24" borderId="0" xfId="57" applyNumberFormat="1" applyFont="1" applyFill="1" applyBorder="1" applyAlignment="1" applyProtection="1">
      <alignment/>
      <protection/>
    </xf>
    <xf numFmtId="0" fontId="70" fillId="24" borderId="31" xfId="57" applyNumberFormat="1" applyFont="1" applyFill="1" applyBorder="1" applyAlignment="1" applyProtection="1">
      <alignment/>
      <protection/>
    </xf>
    <xf numFmtId="0" fontId="85" fillId="24" borderId="0" xfId="57" applyFont="1" applyFill="1" applyProtection="1">
      <alignment/>
      <protection/>
    </xf>
    <xf numFmtId="0" fontId="70" fillId="24" borderId="23" xfId="57" applyNumberFormat="1" applyFont="1" applyFill="1" applyBorder="1" applyAlignment="1" applyProtection="1">
      <alignment/>
      <protection/>
    </xf>
    <xf numFmtId="0" fontId="85" fillId="24" borderId="24" xfId="57" applyNumberFormat="1" applyFont="1" applyFill="1" applyBorder="1" applyAlignment="1" applyProtection="1">
      <alignment/>
      <protection/>
    </xf>
    <xf numFmtId="49" fontId="84" fillId="24" borderId="22" xfId="57" applyNumberFormat="1" applyFont="1" applyFill="1" applyBorder="1" applyAlignment="1" applyProtection="1">
      <alignment horizontal="left"/>
      <protection/>
    </xf>
    <xf numFmtId="0" fontId="84" fillId="24" borderId="0" xfId="57" applyNumberFormat="1" applyFont="1" applyFill="1" applyBorder="1" applyAlignment="1" applyProtection="1">
      <alignment horizontal="left"/>
      <protection/>
    </xf>
    <xf numFmtId="49" fontId="53" fillId="24" borderId="25" xfId="57" applyNumberFormat="1" applyFont="1" applyFill="1" applyBorder="1" applyAlignment="1" applyProtection="1">
      <alignment horizontal="left"/>
      <protection/>
    </xf>
    <xf numFmtId="0" fontId="85" fillId="24" borderId="26" xfId="57" applyNumberFormat="1" applyFont="1" applyFill="1" applyBorder="1" applyAlignment="1" applyProtection="1">
      <alignment horizontal="left"/>
      <protection/>
    </xf>
    <xf numFmtId="0" fontId="70" fillId="24" borderId="27" xfId="57" applyNumberFormat="1" applyFont="1" applyFill="1" applyBorder="1" applyAlignment="1" applyProtection="1">
      <alignment/>
      <protection/>
    </xf>
    <xf numFmtId="0" fontId="70" fillId="24" borderId="28" xfId="57" applyNumberFormat="1" applyFont="1" applyFill="1" applyBorder="1" applyAlignment="1" applyProtection="1">
      <alignment/>
      <protection/>
    </xf>
    <xf numFmtId="0" fontId="85" fillId="24" borderId="0" xfId="57" applyNumberFormat="1" applyFont="1" applyFill="1" applyBorder="1" applyAlignment="1" applyProtection="1">
      <alignment/>
      <protection/>
    </xf>
    <xf numFmtId="0" fontId="70" fillId="24" borderId="29" xfId="57" applyNumberFormat="1" applyFont="1" applyFill="1" applyBorder="1" applyAlignment="1" applyProtection="1">
      <alignment/>
      <protection/>
    </xf>
    <xf numFmtId="0" fontId="85" fillId="24" borderId="0" xfId="57" applyNumberFormat="1" applyFont="1" applyFill="1" applyBorder="1" applyAlignment="1" applyProtection="1">
      <alignment horizontal="left"/>
      <protection/>
    </xf>
    <xf numFmtId="0" fontId="85" fillId="24" borderId="26" xfId="57" applyNumberFormat="1" applyFont="1" applyFill="1" applyBorder="1" applyAlignment="1" applyProtection="1">
      <alignment/>
      <protection/>
    </xf>
    <xf numFmtId="49" fontId="84" fillId="24" borderId="25" xfId="57" applyNumberFormat="1" applyFont="1" applyFill="1" applyBorder="1" applyAlignment="1" applyProtection="1">
      <alignment horizontal="left"/>
      <protection/>
    </xf>
    <xf numFmtId="0" fontId="85" fillId="24" borderId="27" xfId="57" applyNumberFormat="1" applyFont="1" applyFill="1" applyBorder="1" applyAlignment="1" applyProtection="1">
      <alignment horizontal="left"/>
      <protection/>
    </xf>
    <xf numFmtId="0" fontId="84" fillId="24" borderId="0" xfId="57" applyNumberFormat="1" applyFont="1" applyFill="1" applyBorder="1" applyAlignment="1" applyProtection="1">
      <alignment horizontal="center"/>
      <protection/>
    </xf>
    <xf numFmtId="0" fontId="84" fillId="24" borderId="27" xfId="57" applyNumberFormat="1" applyFont="1" applyFill="1" applyBorder="1" applyAlignment="1" applyProtection="1">
      <alignment horizontal="left"/>
      <protection/>
    </xf>
    <xf numFmtId="49" fontId="70" fillId="24" borderId="22" xfId="57" applyNumberFormat="1" applyFont="1" applyFill="1" applyBorder="1" applyAlignment="1" applyProtection="1">
      <alignment/>
      <protection/>
    </xf>
    <xf numFmtId="0" fontId="85" fillId="24" borderId="27" xfId="57" applyNumberFormat="1" applyFont="1" applyFill="1" applyBorder="1" applyAlignment="1" applyProtection="1">
      <alignment/>
      <protection/>
    </xf>
    <xf numFmtId="0" fontId="84" fillId="24" borderId="22" xfId="57" applyNumberFormat="1" applyFont="1" applyFill="1" applyBorder="1" applyAlignment="1" applyProtection="1">
      <alignment horizontal="left"/>
      <protection/>
    </xf>
    <xf numFmtId="0" fontId="84" fillId="24" borderId="32" xfId="57" applyNumberFormat="1" applyFont="1" applyFill="1" applyBorder="1" applyAlignment="1" applyProtection="1">
      <alignment horizontal="left"/>
      <protection/>
    </xf>
    <xf numFmtId="0" fontId="70" fillId="24" borderId="26" xfId="57" applyNumberFormat="1" applyFont="1" applyFill="1" applyBorder="1" applyAlignment="1" applyProtection="1">
      <alignment/>
      <protection/>
    </xf>
    <xf numFmtId="49" fontId="86" fillId="24" borderId="28" xfId="57" applyNumberFormat="1" applyFont="1" applyFill="1" applyBorder="1" applyAlignment="1" applyProtection="1">
      <alignment horizontal="right"/>
      <protection/>
    </xf>
    <xf numFmtId="49" fontId="86" fillId="24" borderId="33" xfId="57" applyNumberFormat="1" applyFont="1" applyFill="1" applyBorder="1" applyAlignment="1" applyProtection="1">
      <alignment horizontal="right"/>
      <protection/>
    </xf>
    <xf numFmtId="0" fontId="85" fillId="24" borderId="22" xfId="57" applyNumberFormat="1" applyFont="1" applyFill="1" applyBorder="1" applyAlignment="1" applyProtection="1">
      <alignment horizontal="left"/>
      <protection/>
    </xf>
    <xf numFmtId="0" fontId="53" fillId="24" borderId="22" xfId="57" applyNumberFormat="1" applyFont="1" applyFill="1" applyBorder="1" applyAlignment="1" applyProtection="1">
      <alignment horizontal="left"/>
      <protection/>
    </xf>
    <xf numFmtId="0" fontId="70" fillId="24" borderId="22" xfId="57" applyNumberFormat="1" applyFont="1" applyFill="1" applyBorder="1" applyAlignment="1" applyProtection="1">
      <alignment/>
      <protection/>
    </xf>
    <xf numFmtId="0" fontId="70" fillId="24" borderId="32" xfId="57" applyNumberFormat="1" applyFont="1" applyFill="1" applyBorder="1" applyAlignment="1" applyProtection="1">
      <alignment/>
      <protection/>
    </xf>
    <xf numFmtId="0" fontId="53" fillId="24" borderId="26" xfId="57" applyNumberFormat="1" applyFont="1" applyFill="1" applyBorder="1" applyAlignment="1" applyProtection="1">
      <alignment horizontal="left"/>
      <protection/>
    </xf>
    <xf numFmtId="0" fontId="85" fillId="24" borderId="21" xfId="57" applyFont="1" applyFill="1" applyBorder="1" applyAlignment="1" applyProtection="1">
      <alignment horizontal="left"/>
      <protection/>
    </xf>
    <xf numFmtId="0" fontId="53" fillId="24" borderId="28" xfId="57" applyNumberFormat="1" applyFont="1" applyFill="1" applyBorder="1" applyAlignment="1" applyProtection="1">
      <alignment horizontal="left"/>
      <protection/>
    </xf>
    <xf numFmtId="0" fontId="86" fillId="24" borderId="23" xfId="57" applyNumberFormat="1" applyFont="1" applyFill="1" applyBorder="1" applyAlignment="1" applyProtection="1">
      <alignment/>
      <protection/>
    </xf>
    <xf numFmtId="0" fontId="84" fillId="24" borderId="28" xfId="57" applyNumberFormat="1" applyFont="1" applyFill="1" applyBorder="1" applyAlignment="1" applyProtection="1">
      <alignment horizontal="right"/>
      <protection/>
    </xf>
    <xf numFmtId="49" fontId="86" fillId="24" borderId="28" xfId="57" applyNumberFormat="1" applyFont="1" applyFill="1" applyBorder="1" applyAlignment="1" applyProtection="1">
      <alignment horizontal="right"/>
      <protection/>
    </xf>
    <xf numFmtId="0" fontId="86" fillId="24" borderId="0" xfId="57" applyNumberFormat="1" applyFont="1" applyFill="1" applyBorder="1" applyAlignment="1" applyProtection="1">
      <alignment horizontal="right"/>
      <protection/>
    </xf>
    <xf numFmtId="0" fontId="53" fillId="24" borderId="25" xfId="57" applyNumberFormat="1" applyFont="1" applyFill="1" applyBorder="1" applyAlignment="1" applyProtection="1">
      <alignment horizontal="left"/>
      <protection/>
    </xf>
    <xf numFmtId="0" fontId="84" fillId="24" borderId="25" xfId="57" applyNumberFormat="1" applyFont="1" applyFill="1" applyBorder="1" applyAlignment="1" applyProtection="1">
      <alignment horizontal="left"/>
      <protection/>
    </xf>
    <xf numFmtId="0" fontId="84" fillId="24" borderId="0" xfId="57" applyNumberFormat="1" applyFont="1" applyFill="1" applyBorder="1" applyAlignment="1" applyProtection="1">
      <alignment horizontal="right"/>
      <protection/>
    </xf>
    <xf numFmtId="0" fontId="22" fillId="24" borderId="0" xfId="57" applyFont="1" applyFill="1" applyProtection="1">
      <alignment/>
      <protection/>
    </xf>
    <xf numFmtId="0" fontId="70" fillId="24" borderId="34" xfId="57" applyNumberFormat="1" applyFont="1" applyFill="1" applyBorder="1" applyAlignment="1" applyProtection="1">
      <alignment/>
      <protection/>
    </xf>
    <xf numFmtId="0" fontId="70" fillId="24" borderId="35" xfId="57" applyNumberFormat="1" applyFont="1" applyFill="1" applyBorder="1" applyAlignment="1" applyProtection="1">
      <alignment/>
      <protection/>
    </xf>
    <xf numFmtId="49" fontId="86" fillId="24" borderId="35" xfId="57" applyNumberFormat="1" applyFont="1" applyFill="1" applyBorder="1" applyAlignment="1" applyProtection="1">
      <alignment horizontal="right"/>
      <protection/>
    </xf>
    <xf numFmtId="49" fontId="86" fillId="24" borderId="36" xfId="57" applyNumberFormat="1" applyFont="1" applyFill="1" applyBorder="1" applyAlignment="1" applyProtection="1">
      <alignment horizontal="right"/>
      <protection/>
    </xf>
    <xf numFmtId="0" fontId="87" fillId="24" borderId="14" xfId="0" applyFont="1" applyFill="1" applyBorder="1" applyAlignment="1" applyProtection="1">
      <alignment horizontal="center" vertical="center" wrapText="1"/>
      <protection/>
    </xf>
    <xf numFmtId="0" fontId="87" fillId="24" borderId="15" xfId="0" applyFont="1" applyFill="1" applyBorder="1" applyAlignment="1" applyProtection="1">
      <alignment horizontal="center" vertical="center" wrapText="1"/>
      <protection/>
    </xf>
    <xf numFmtId="49" fontId="23" fillId="6" borderId="13" xfId="0" applyNumberFormat="1" applyFont="1" applyFill="1" applyBorder="1" applyAlignment="1" applyProtection="1">
      <alignment horizontal="center" vertical="center"/>
      <protection/>
    </xf>
    <xf numFmtId="0" fontId="0" fillId="25" borderId="0" xfId="53" applyFill="1" applyProtection="1">
      <alignment/>
      <protection/>
    </xf>
    <xf numFmtId="0" fontId="80" fillId="25" borderId="0" xfId="53" applyFont="1" applyFill="1" applyAlignment="1" applyProtection="1">
      <alignment horizontal="left"/>
      <protection/>
    </xf>
    <xf numFmtId="172" fontId="81" fillId="25" borderId="0" xfId="53" applyNumberFormat="1" applyFont="1" applyFill="1" applyAlignment="1" applyProtection="1">
      <alignment horizontal="left"/>
      <protection locked="0"/>
    </xf>
    <xf numFmtId="173" fontId="19" fillId="4" borderId="19" xfId="53" applyNumberFormat="1" applyFont="1" applyFill="1" applyBorder="1" applyAlignment="1" applyProtection="1">
      <alignment horizontal="left"/>
      <protection/>
    </xf>
    <xf numFmtId="173" fontId="19" fillId="4" borderId="20" xfId="53" applyNumberFormat="1" applyFont="1" applyFill="1" applyBorder="1" applyAlignment="1" applyProtection="1">
      <alignment horizontal="left"/>
      <protection/>
    </xf>
    <xf numFmtId="173" fontId="19" fillId="26" borderId="18" xfId="53" applyNumberFormat="1" applyFont="1" applyFill="1" applyBorder="1" applyAlignment="1" applyProtection="1">
      <alignment horizontal="center"/>
      <protection/>
    </xf>
    <xf numFmtId="173" fontId="19" fillId="4" borderId="18" xfId="53" applyNumberFormat="1" applyFont="1" applyFill="1" applyBorder="1" applyAlignment="1" applyProtection="1">
      <alignment horizontal="center"/>
      <protection/>
    </xf>
    <xf numFmtId="173" fontId="19" fillId="26" borderId="19" xfId="53" applyNumberFormat="1" applyFont="1" applyFill="1" applyBorder="1" applyAlignment="1" applyProtection="1">
      <alignment horizontal="right"/>
      <protection/>
    </xf>
    <xf numFmtId="173" fontId="19" fillId="26" borderId="20" xfId="53" applyNumberFormat="1" applyFont="1" applyFill="1" applyBorder="1" applyAlignment="1" applyProtection="1">
      <alignment horizontal="left" vertical="center"/>
      <protection/>
    </xf>
    <xf numFmtId="173" fontId="19" fillId="24" borderId="0" xfId="53" applyNumberFormat="1" applyFont="1" applyFill="1" applyBorder="1" applyAlignment="1" applyProtection="1">
      <alignment horizontal="left"/>
      <protection/>
    </xf>
    <xf numFmtId="173" fontId="19" fillId="24" borderId="0" xfId="53" applyNumberFormat="1" applyFont="1" applyFill="1" applyBorder="1" applyAlignment="1" applyProtection="1">
      <alignment horizontal="center"/>
      <protection/>
    </xf>
    <xf numFmtId="173" fontId="19" fillId="24" borderId="0" xfId="53" applyNumberFormat="1" applyFont="1" applyFill="1" applyBorder="1" applyAlignment="1" applyProtection="1">
      <alignment horizontal="right"/>
      <protection/>
    </xf>
    <xf numFmtId="173" fontId="19" fillId="24" borderId="0" xfId="53" applyNumberFormat="1" applyFont="1" applyFill="1" applyBorder="1" applyAlignment="1" applyProtection="1">
      <alignment horizontal="left" vertical="center"/>
      <protection/>
    </xf>
    <xf numFmtId="0" fontId="0" fillId="24" borderId="0" xfId="53" applyFill="1" applyProtection="1">
      <alignment/>
      <protection/>
    </xf>
    <xf numFmtId="0" fontId="0" fillId="24" borderId="0" xfId="53" applyFill="1" applyAlignment="1" applyProtection="1">
      <alignment horizontal="right"/>
      <protection/>
    </xf>
    <xf numFmtId="0" fontId="0" fillId="24" borderId="0" xfId="53" applyFill="1" applyAlignment="1" applyProtection="1">
      <alignment horizontal="center"/>
      <protection/>
    </xf>
    <xf numFmtId="0" fontId="82" fillId="22" borderId="10" xfId="53" applyFont="1" applyFill="1" applyBorder="1" applyAlignment="1" applyProtection="1">
      <alignment horizontal="center"/>
      <protection/>
    </xf>
    <xf numFmtId="0" fontId="49" fillId="27" borderId="10" xfId="53" applyFont="1" applyFill="1" applyBorder="1" applyAlignment="1" applyProtection="1">
      <alignment horizontal="right"/>
      <protection locked="0"/>
    </xf>
    <xf numFmtId="0" fontId="50" fillId="24" borderId="0" xfId="53" applyFont="1" applyFill="1" applyAlignment="1" applyProtection="1">
      <alignment horizontal="center"/>
      <protection/>
    </xf>
    <xf numFmtId="0" fontId="51" fillId="24" borderId="0" xfId="53" applyFont="1" applyFill="1" applyAlignment="1" applyProtection="1">
      <alignment horizontal="left"/>
      <protection/>
    </xf>
    <xf numFmtId="0" fontId="0" fillId="24" borderId="0" xfId="53" applyFont="1" applyFill="1" applyProtection="1">
      <alignment/>
      <protection/>
    </xf>
    <xf numFmtId="49" fontId="51" fillId="24" borderId="0" xfId="53" applyNumberFormat="1" applyFont="1" applyFill="1" applyAlignment="1" applyProtection="1">
      <alignment horizontal="left"/>
      <protection/>
    </xf>
    <xf numFmtId="0" fontId="83" fillId="24" borderId="14" xfId="53" applyFont="1" applyFill="1" applyBorder="1" applyAlignment="1" applyProtection="1">
      <alignment horizontal="center" vertical="center"/>
      <protection locked="0"/>
    </xf>
    <xf numFmtId="0" fontId="22" fillId="25" borderId="0" xfId="53" applyFont="1" applyFill="1">
      <alignment/>
      <protection/>
    </xf>
    <xf numFmtId="0" fontId="61" fillId="24" borderId="0" xfId="53" applyFont="1" applyFill="1" applyBorder="1" applyAlignment="1" applyProtection="1">
      <alignment horizontal="center" vertical="center"/>
      <protection/>
    </xf>
    <xf numFmtId="14" fontId="61" fillId="24" borderId="0" xfId="53" applyNumberFormat="1" applyFont="1" applyFill="1" applyAlignment="1" applyProtection="1">
      <alignment horizontal="center" vertical="center"/>
      <protection/>
    </xf>
    <xf numFmtId="0" fontId="84" fillId="24" borderId="0" xfId="53" applyFont="1" applyFill="1" applyProtection="1">
      <alignment/>
      <protection/>
    </xf>
    <xf numFmtId="0" fontId="85" fillId="24" borderId="21" xfId="53" applyFont="1" applyFill="1" applyBorder="1" applyProtection="1">
      <alignment/>
      <protection/>
    </xf>
    <xf numFmtId="49" fontId="53" fillId="24" borderId="22" xfId="53" applyNumberFormat="1" applyFont="1" applyFill="1" applyBorder="1" applyAlignment="1" applyProtection="1">
      <alignment horizontal="left"/>
      <protection/>
    </xf>
    <xf numFmtId="0" fontId="53" fillId="24" borderId="0" xfId="53" applyNumberFormat="1" applyFont="1" applyFill="1" applyBorder="1" applyAlignment="1" applyProtection="1">
      <alignment horizontal="left"/>
      <protection/>
    </xf>
    <xf numFmtId="0" fontId="70" fillId="24" borderId="0" xfId="53" applyNumberFormat="1" applyFont="1" applyFill="1" applyBorder="1" applyAlignment="1" applyProtection="1">
      <alignment/>
      <protection/>
    </xf>
    <xf numFmtId="0" fontId="70" fillId="24" borderId="31" xfId="53" applyNumberFormat="1" applyFont="1" applyFill="1" applyBorder="1" applyAlignment="1" applyProtection="1">
      <alignment/>
      <protection/>
    </xf>
    <xf numFmtId="0" fontId="85" fillId="24" borderId="0" xfId="53" applyFont="1" applyFill="1" applyProtection="1">
      <alignment/>
      <protection/>
    </xf>
    <xf numFmtId="0" fontId="70" fillId="24" borderId="23" xfId="53" applyNumberFormat="1" applyFont="1" applyFill="1" applyBorder="1" applyAlignment="1" applyProtection="1">
      <alignment/>
      <protection/>
    </xf>
    <xf numFmtId="0" fontId="85" fillId="24" borderId="24" xfId="53" applyNumberFormat="1" applyFont="1" applyFill="1" applyBorder="1" applyAlignment="1" applyProtection="1">
      <alignment/>
      <protection/>
    </xf>
    <xf numFmtId="49" fontId="84" fillId="24" borderId="22" xfId="53" applyNumberFormat="1" applyFont="1" applyFill="1" applyBorder="1" applyAlignment="1" applyProtection="1">
      <alignment horizontal="left"/>
      <protection/>
    </xf>
    <xf numFmtId="0" fontId="84" fillId="24" borderId="0" xfId="53" applyNumberFormat="1" applyFont="1" applyFill="1" applyBorder="1" applyAlignment="1" applyProtection="1">
      <alignment horizontal="left"/>
      <protection/>
    </xf>
    <xf numFmtId="49" fontId="53" fillId="24" borderId="25" xfId="53" applyNumberFormat="1" applyFont="1" applyFill="1" applyBorder="1" applyAlignment="1" applyProtection="1">
      <alignment horizontal="left"/>
      <protection/>
    </xf>
    <xf numFmtId="0" fontId="85" fillId="24" borderId="26" xfId="53" applyNumberFormat="1" applyFont="1" applyFill="1" applyBorder="1" applyAlignment="1" applyProtection="1">
      <alignment horizontal="left"/>
      <protection/>
    </xf>
    <xf numFmtId="0" fontId="70" fillId="24" borderId="27" xfId="53" applyNumberFormat="1" applyFont="1" applyFill="1" applyBorder="1" applyAlignment="1" applyProtection="1">
      <alignment/>
      <protection/>
    </xf>
    <xf numFmtId="0" fontId="70" fillId="24" borderId="28" xfId="53" applyNumberFormat="1" applyFont="1" applyFill="1" applyBorder="1" applyAlignment="1" applyProtection="1">
      <alignment/>
      <protection/>
    </xf>
    <xf numFmtId="0" fontId="85" fillId="24" borderId="0" xfId="53" applyNumberFormat="1" applyFont="1" applyFill="1" applyBorder="1" applyAlignment="1" applyProtection="1">
      <alignment/>
      <protection/>
    </xf>
    <xf numFmtId="0" fontId="70" fillId="24" borderId="29" xfId="53" applyNumberFormat="1" applyFont="1" applyFill="1" applyBorder="1" applyAlignment="1" applyProtection="1">
      <alignment/>
      <protection/>
    </xf>
    <xf numFmtId="0" fontId="85" fillId="24" borderId="0" xfId="53" applyNumberFormat="1" applyFont="1" applyFill="1" applyBorder="1" applyAlignment="1" applyProtection="1">
      <alignment horizontal="left"/>
      <protection/>
    </xf>
    <xf numFmtId="0" fontId="85" fillId="24" borderId="26" xfId="53" applyNumberFormat="1" applyFont="1" applyFill="1" applyBorder="1" applyAlignment="1" applyProtection="1">
      <alignment/>
      <protection/>
    </xf>
    <xf numFmtId="49" fontId="84" fillId="24" borderId="25" xfId="53" applyNumberFormat="1" applyFont="1" applyFill="1" applyBorder="1" applyAlignment="1" applyProtection="1">
      <alignment horizontal="left"/>
      <protection/>
    </xf>
    <xf numFmtId="0" fontId="85" fillId="24" borderId="27" xfId="53" applyNumberFormat="1" applyFont="1" applyFill="1" applyBorder="1" applyAlignment="1" applyProtection="1">
      <alignment horizontal="left"/>
      <protection/>
    </xf>
    <xf numFmtId="0" fontId="84" fillId="24" borderId="0" xfId="53" applyNumberFormat="1" applyFont="1" applyFill="1" applyBorder="1" applyAlignment="1" applyProtection="1">
      <alignment horizontal="center"/>
      <protection/>
    </xf>
    <xf numFmtId="49" fontId="70" fillId="24" borderId="22" xfId="53" applyNumberFormat="1" applyFont="1" applyFill="1" applyBorder="1" applyAlignment="1" applyProtection="1">
      <alignment/>
      <protection/>
    </xf>
    <xf numFmtId="0" fontId="85" fillId="24" borderId="27" xfId="53" applyNumberFormat="1" applyFont="1" applyFill="1" applyBorder="1" applyAlignment="1" applyProtection="1">
      <alignment/>
      <protection/>
    </xf>
    <xf numFmtId="0" fontId="84" fillId="24" borderId="22" xfId="53" applyNumberFormat="1" applyFont="1" applyFill="1" applyBorder="1" applyAlignment="1" applyProtection="1">
      <alignment horizontal="left"/>
      <protection/>
    </xf>
    <xf numFmtId="0" fontId="84" fillId="24" borderId="32" xfId="53" applyNumberFormat="1" applyFont="1" applyFill="1" applyBorder="1" applyAlignment="1" applyProtection="1">
      <alignment horizontal="left"/>
      <protection/>
    </xf>
    <xf numFmtId="0" fontId="70" fillId="24" borderId="26" xfId="53" applyNumberFormat="1" applyFont="1" applyFill="1" applyBorder="1" applyAlignment="1" applyProtection="1">
      <alignment/>
      <protection/>
    </xf>
    <xf numFmtId="49" fontId="86" fillId="24" borderId="28" xfId="53" applyNumberFormat="1" applyFont="1" applyFill="1" applyBorder="1" applyAlignment="1" applyProtection="1">
      <alignment horizontal="right"/>
      <protection/>
    </xf>
    <xf numFmtId="49" fontId="86" fillId="24" borderId="33" xfId="53" applyNumberFormat="1" applyFont="1" applyFill="1" applyBorder="1" applyAlignment="1" applyProtection="1">
      <alignment horizontal="right"/>
      <protection/>
    </xf>
    <xf numFmtId="0" fontId="84" fillId="24" borderId="27" xfId="53" applyNumberFormat="1" applyFont="1" applyFill="1" applyBorder="1" applyAlignment="1" applyProtection="1">
      <alignment horizontal="left"/>
      <protection/>
    </xf>
    <xf numFmtId="0" fontId="85" fillId="24" borderId="22" xfId="53" applyNumberFormat="1" applyFont="1" applyFill="1" applyBorder="1" applyAlignment="1" applyProtection="1">
      <alignment horizontal="left"/>
      <protection/>
    </xf>
    <xf numFmtId="0" fontId="53" fillId="24" borderId="22" xfId="53" applyNumberFormat="1" applyFont="1" applyFill="1" applyBorder="1" applyAlignment="1" applyProtection="1">
      <alignment horizontal="left"/>
      <protection/>
    </xf>
    <xf numFmtId="0" fontId="70" fillId="24" borderId="22" xfId="53" applyNumberFormat="1" applyFont="1" applyFill="1" applyBorder="1" applyAlignment="1" applyProtection="1">
      <alignment/>
      <protection/>
    </xf>
    <xf numFmtId="0" fontId="70" fillId="24" borderId="32" xfId="53" applyNumberFormat="1" applyFont="1" applyFill="1" applyBorder="1" applyAlignment="1" applyProtection="1">
      <alignment/>
      <protection/>
    </xf>
    <xf numFmtId="0" fontId="53" fillId="24" borderId="26" xfId="53" applyNumberFormat="1" applyFont="1" applyFill="1" applyBorder="1" applyAlignment="1" applyProtection="1">
      <alignment horizontal="left"/>
      <protection/>
    </xf>
    <xf numFmtId="0" fontId="85" fillId="24" borderId="21" xfId="53" applyFont="1" applyFill="1" applyBorder="1" applyAlignment="1" applyProtection="1">
      <alignment horizontal="left"/>
      <protection/>
    </xf>
    <xf numFmtId="0" fontId="53" fillId="24" borderId="28" xfId="53" applyNumberFormat="1" applyFont="1" applyFill="1" applyBorder="1" applyAlignment="1" applyProtection="1">
      <alignment horizontal="left"/>
      <protection/>
    </xf>
    <xf numFmtId="0" fontId="86" fillId="24" borderId="23" xfId="53" applyNumberFormat="1" applyFont="1" applyFill="1" applyBorder="1" applyAlignment="1" applyProtection="1">
      <alignment/>
      <protection/>
    </xf>
    <xf numFmtId="0" fontId="84" fillId="24" borderId="28" xfId="53" applyNumberFormat="1" applyFont="1" applyFill="1" applyBorder="1" applyAlignment="1" applyProtection="1">
      <alignment horizontal="right"/>
      <protection/>
    </xf>
    <xf numFmtId="49" fontId="86" fillId="24" borderId="28" xfId="53" applyNumberFormat="1" applyFont="1" applyFill="1" applyBorder="1" applyAlignment="1" applyProtection="1">
      <alignment horizontal="right"/>
      <protection/>
    </xf>
    <xf numFmtId="0" fontId="86" fillId="24" borderId="0" xfId="53" applyNumberFormat="1" applyFont="1" applyFill="1" applyBorder="1" applyAlignment="1" applyProtection="1">
      <alignment horizontal="right"/>
      <protection/>
    </xf>
    <xf numFmtId="0" fontId="84" fillId="24" borderId="0" xfId="53" applyNumberFormat="1" applyFont="1" applyFill="1" applyBorder="1" applyAlignment="1" applyProtection="1">
      <alignment horizontal="right"/>
      <protection/>
    </xf>
    <xf numFmtId="0" fontId="84" fillId="24" borderId="25" xfId="53" applyNumberFormat="1" applyFont="1" applyFill="1" applyBorder="1" applyAlignment="1" applyProtection="1">
      <alignment horizontal="left"/>
      <protection/>
    </xf>
    <xf numFmtId="0" fontId="53" fillId="24" borderId="25" xfId="53" applyNumberFormat="1" applyFont="1" applyFill="1" applyBorder="1" applyAlignment="1" applyProtection="1">
      <alignment horizontal="left"/>
      <protection/>
    </xf>
    <xf numFmtId="0" fontId="22" fillId="24" borderId="0" xfId="53" applyFont="1" applyFill="1" applyProtection="1">
      <alignment/>
      <protection/>
    </xf>
    <xf numFmtId="0" fontId="70" fillId="24" borderId="34" xfId="53" applyNumberFormat="1" applyFont="1" applyFill="1" applyBorder="1" applyAlignment="1" applyProtection="1">
      <alignment/>
      <protection/>
    </xf>
    <xf numFmtId="0" fontId="70" fillId="24" borderId="35" xfId="53" applyNumberFormat="1" applyFont="1" applyFill="1" applyBorder="1" applyAlignment="1" applyProtection="1">
      <alignment/>
      <protection/>
    </xf>
    <xf numFmtId="49" fontId="86" fillId="24" borderId="35" xfId="53" applyNumberFormat="1" applyFont="1" applyFill="1" applyBorder="1" applyAlignment="1" applyProtection="1">
      <alignment horizontal="right"/>
      <protection/>
    </xf>
    <xf numFmtId="49" fontId="86" fillId="24" borderId="36" xfId="53" applyNumberFormat="1" applyFont="1" applyFill="1" applyBorder="1" applyAlignment="1" applyProtection="1">
      <alignment horizontal="right"/>
      <protection/>
    </xf>
    <xf numFmtId="0" fontId="0" fillId="20" borderId="10" xfId="53" applyFill="1" applyBorder="1" applyAlignment="1">
      <alignment horizontal="center" vertical="center"/>
      <protection/>
    </xf>
    <xf numFmtId="0" fontId="74" fillId="20" borderId="12" xfId="53" applyFont="1" applyFill="1" applyBorder="1" applyAlignment="1">
      <alignment horizontal="center" vertical="center"/>
      <protection/>
    </xf>
    <xf numFmtId="0" fontId="74" fillId="20" borderId="30" xfId="53" applyFont="1" applyFill="1" applyBorder="1" applyAlignment="1">
      <alignment horizontal="center" vertical="center"/>
      <protection/>
    </xf>
    <xf numFmtId="0" fontId="75" fillId="20" borderId="12" xfId="53" applyFont="1" applyFill="1" applyBorder="1" applyAlignment="1">
      <alignment horizontal="center" vertical="center"/>
      <protection/>
    </xf>
    <xf numFmtId="0" fontId="75" fillId="20" borderId="30" xfId="53" applyFont="1" applyFill="1" applyBorder="1" applyAlignment="1">
      <alignment horizontal="center" vertical="center"/>
      <protection/>
    </xf>
    <xf numFmtId="0" fontId="0" fillId="25" borderId="0" xfId="53" applyFill="1">
      <alignment/>
      <protection/>
    </xf>
    <xf numFmtId="0" fontId="0" fillId="20" borderId="10" xfId="53" applyFill="1" applyBorder="1" applyAlignment="1">
      <alignment horizontal="center"/>
      <protection/>
    </xf>
    <xf numFmtId="0" fontId="76" fillId="28" borderId="10" xfId="53" applyFont="1" applyFill="1" applyBorder="1" applyAlignment="1">
      <alignment horizontal="center" vertical="center"/>
      <protection/>
    </xf>
    <xf numFmtId="0" fontId="77" fillId="28" borderId="10" xfId="53" applyFont="1" applyFill="1" applyBorder="1" applyAlignment="1">
      <alignment horizontal="left"/>
      <protection/>
    </xf>
    <xf numFmtId="0" fontId="77" fillId="29" borderId="10" xfId="53" applyFont="1" applyFill="1" applyBorder="1" applyAlignment="1">
      <alignment horizontal="left"/>
      <protection/>
    </xf>
    <xf numFmtId="0" fontId="76" fillId="29" borderId="10" xfId="53" applyFont="1" applyFill="1" applyBorder="1" applyAlignment="1">
      <alignment horizontal="center" vertical="center"/>
      <protection/>
    </xf>
    <xf numFmtId="0" fontId="0" fillId="25" borderId="0" xfId="53" applyFill="1" applyAlignment="1">
      <alignment horizontal="center"/>
      <protection/>
    </xf>
    <xf numFmtId="0" fontId="0" fillId="25" borderId="0" xfId="54" applyFill="1" applyProtection="1">
      <alignment/>
      <protection/>
    </xf>
    <xf numFmtId="0" fontId="80" fillId="25" borderId="0" xfId="54" applyFont="1" applyFill="1" applyAlignment="1" applyProtection="1">
      <alignment horizontal="left"/>
      <protection/>
    </xf>
    <xf numFmtId="172" fontId="81" fillId="25" borderId="0" xfId="54" applyNumberFormat="1" applyFont="1" applyFill="1" applyAlignment="1" applyProtection="1">
      <alignment horizontal="left"/>
      <protection locked="0"/>
    </xf>
    <xf numFmtId="173" fontId="19" fillId="4" borderId="19" xfId="54" applyNumberFormat="1" applyFont="1" applyFill="1" applyBorder="1" applyAlignment="1" applyProtection="1">
      <alignment horizontal="left"/>
      <protection/>
    </xf>
    <xf numFmtId="173" fontId="19" fillId="4" borderId="20" xfId="54" applyNumberFormat="1" applyFont="1" applyFill="1" applyBorder="1" applyAlignment="1" applyProtection="1">
      <alignment horizontal="left"/>
      <protection/>
    </xf>
    <xf numFmtId="173" fontId="19" fillId="26" borderId="18" xfId="54" applyNumberFormat="1" applyFont="1" applyFill="1" applyBorder="1" applyAlignment="1" applyProtection="1">
      <alignment horizontal="center"/>
      <protection/>
    </xf>
    <xf numFmtId="173" fontId="19" fillId="4" borderId="18" xfId="54" applyNumberFormat="1" applyFont="1" applyFill="1" applyBorder="1" applyAlignment="1" applyProtection="1">
      <alignment horizontal="center"/>
      <protection/>
    </xf>
    <xf numFmtId="173" fontId="19" fillId="26" borderId="19" xfId="54" applyNumberFormat="1" applyFont="1" applyFill="1" applyBorder="1" applyAlignment="1" applyProtection="1">
      <alignment horizontal="right"/>
      <protection/>
    </xf>
    <xf numFmtId="173" fontId="19" fillId="26" borderId="20" xfId="54" applyNumberFormat="1" applyFont="1" applyFill="1" applyBorder="1" applyAlignment="1" applyProtection="1">
      <alignment horizontal="left" vertical="center"/>
      <protection/>
    </xf>
    <xf numFmtId="173" fontId="19" fillId="24" borderId="0" xfId="54" applyNumberFormat="1" applyFont="1" applyFill="1" applyAlignment="1" applyProtection="1">
      <alignment horizontal="left"/>
      <protection/>
    </xf>
    <xf numFmtId="0" fontId="0" fillId="24" borderId="0" xfId="54" applyFill="1" applyProtection="1">
      <alignment/>
      <protection/>
    </xf>
    <xf numFmtId="0" fontId="0" fillId="24" borderId="0" xfId="54" applyFill="1" applyAlignment="1" applyProtection="1">
      <alignment horizontal="right"/>
      <protection/>
    </xf>
    <xf numFmtId="0" fontId="0" fillId="24" borderId="0" xfId="54" applyFill="1" applyAlignment="1" applyProtection="1">
      <alignment horizontal="center"/>
      <protection/>
    </xf>
    <xf numFmtId="0" fontId="82" fillId="22" borderId="10" xfId="54" applyFont="1" applyFill="1" applyBorder="1" applyAlignment="1" applyProtection="1">
      <alignment horizontal="center"/>
      <protection/>
    </xf>
    <xf numFmtId="0" fontId="49" fillId="27" borderId="10" xfId="54" applyFont="1" applyFill="1" applyBorder="1" applyAlignment="1" applyProtection="1">
      <alignment horizontal="right"/>
      <protection locked="0"/>
    </xf>
    <xf numFmtId="0" fontId="50" fillId="24" borderId="0" xfId="54" applyFont="1" applyFill="1" applyAlignment="1" applyProtection="1">
      <alignment horizontal="center"/>
      <protection/>
    </xf>
    <xf numFmtId="0" fontId="51" fillId="24" borderId="0" xfId="54" applyFont="1" applyFill="1" applyAlignment="1" applyProtection="1">
      <alignment horizontal="left"/>
      <protection/>
    </xf>
    <xf numFmtId="49" fontId="51" fillId="24" borderId="0" xfId="54" applyNumberFormat="1" applyFont="1" applyFill="1" applyAlignment="1" applyProtection="1">
      <alignment horizontal="left"/>
      <protection/>
    </xf>
    <xf numFmtId="0" fontId="56" fillId="25" borderId="17" xfId="56" applyFont="1" applyFill="1" applyBorder="1" applyAlignment="1">
      <alignment horizontal="center" vertical="center"/>
      <protection/>
    </xf>
    <xf numFmtId="0" fontId="83" fillId="24" borderId="14" xfId="54" applyFont="1" applyFill="1" applyBorder="1" applyAlignment="1" applyProtection="1">
      <alignment horizontal="center" vertical="center"/>
      <protection locked="0"/>
    </xf>
    <xf numFmtId="0" fontId="89" fillId="25" borderId="14" xfId="54" applyFont="1" applyFill="1" applyBorder="1" applyAlignment="1" applyProtection="1">
      <alignment horizontal="center" vertical="center"/>
      <protection/>
    </xf>
    <xf numFmtId="0" fontId="22" fillId="25" borderId="0" xfId="54" applyFont="1" applyFill="1">
      <alignment/>
      <protection/>
    </xf>
    <xf numFmtId="0" fontId="61" fillId="24" borderId="0" xfId="54" applyFont="1" applyFill="1" applyBorder="1" applyAlignment="1" applyProtection="1">
      <alignment horizontal="center" vertical="center"/>
      <protection/>
    </xf>
    <xf numFmtId="0" fontId="89" fillId="25" borderId="0" xfId="54" applyFont="1" applyFill="1" applyBorder="1" applyAlignment="1" applyProtection="1">
      <alignment horizontal="center" vertical="center"/>
      <protection/>
    </xf>
    <xf numFmtId="14" fontId="61" fillId="24" borderId="0" xfId="54" applyNumberFormat="1" applyFont="1" applyFill="1" applyAlignment="1" applyProtection="1">
      <alignment horizontal="center" vertical="center"/>
      <protection/>
    </xf>
    <xf numFmtId="14" fontId="61" fillId="25" borderId="0" xfId="54" applyNumberFormat="1" applyFont="1" applyFill="1" applyAlignment="1" applyProtection="1">
      <alignment horizontal="center" vertical="center"/>
      <protection/>
    </xf>
    <xf numFmtId="0" fontId="22" fillId="24" borderId="0" xfId="54" applyFont="1" applyFill="1" applyAlignment="1" applyProtection="1">
      <alignment vertical="center"/>
      <protection/>
    </xf>
    <xf numFmtId="0" fontId="84" fillId="24" borderId="0" xfId="54" applyFont="1" applyFill="1" applyAlignment="1" applyProtection="1">
      <alignment vertical="center"/>
      <protection/>
    </xf>
    <xf numFmtId="0" fontId="64" fillId="24" borderId="21" xfId="54" applyFont="1" applyFill="1" applyBorder="1" applyAlignment="1" applyProtection="1">
      <alignment horizontal="center" vertical="center"/>
      <protection/>
    </xf>
    <xf numFmtId="49" fontId="53" fillId="24" borderId="22" xfId="54" applyNumberFormat="1" applyFont="1" applyFill="1" applyBorder="1" applyAlignment="1" applyProtection="1">
      <alignment horizontal="left" vertical="center"/>
      <protection/>
    </xf>
    <xf numFmtId="0" fontId="53" fillId="24" borderId="0" xfId="54" applyNumberFormat="1" applyFont="1" applyFill="1" applyBorder="1" applyAlignment="1" applyProtection="1">
      <alignment horizontal="left" vertical="center"/>
      <protection/>
    </xf>
    <xf numFmtId="0" fontId="70" fillId="24" borderId="0" xfId="54" applyNumberFormat="1" applyFont="1" applyFill="1" applyBorder="1" applyAlignment="1" applyProtection="1">
      <alignment vertical="center"/>
      <protection/>
    </xf>
    <xf numFmtId="0" fontId="20" fillId="25" borderId="0" xfId="54" applyFont="1" applyFill="1">
      <alignment/>
      <protection/>
    </xf>
    <xf numFmtId="0" fontId="64" fillId="24" borderId="0" xfId="54" applyFont="1" applyFill="1" applyAlignment="1" applyProtection="1">
      <alignment horizontal="center" vertical="center"/>
      <protection/>
    </xf>
    <xf numFmtId="0" fontId="70" fillId="24" borderId="23" xfId="54" applyNumberFormat="1" applyFont="1" applyFill="1" applyBorder="1" applyAlignment="1" applyProtection="1">
      <alignment vertical="center"/>
      <protection/>
    </xf>
    <xf numFmtId="0" fontId="64" fillId="24" borderId="24" xfId="54" applyNumberFormat="1" applyFont="1" applyFill="1" applyBorder="1" applyAlignment="1" applyProtection="1">
      <alignment horizontal="center" vertical="center"/>
      <protection/>
    </xf>
    <xf numFmtId="49" fontId="84" fillId="24" borderId="22" xfId="54" applyNumberFormat="1" applyFont="1" applyFill="1" applyBorder="1" applyAlignment="1" applyProtection="1">
      <alignment horizontal="left" vertical="center"/>
      <protection/>
    </xf>
    <xf numFmtId="0" fontId="84" fillId="24" borderId="0" xfId="54" applyNumberFormat="1" applyFont="1" applyFill="1" applyBorder="1" applyAlignment="1" applyProtection="1">
      <alignment horizontal="center" vertical="center"/>
      <protection/>
    </xf>
    <xf numFmtId="49" fontId="53" fillId="24" borderId="25" xfId="54" applyNumberFormat="1" applyFont="1" applyFill="1" applyBorder="1" applyAlignment="1" applyProtection="1">
      <alignment horizontal="left" vertical="center"/>
      <protection/>
    </xf>
    <xf numFmtId="0" fontId="53" fillId="24" borderId="26" xfId="54" applyNumberFormat="1" applyFont="1" applyFill="1" applyBorder="1" applyAlignment="1" applyProtection="1">
      <alignment horizontal="center" vertical="center"/>
      <protection/>
    </xf>
    <xf numFmtId="0" fontId="84" fillId="24" borderId="27" xfId="54" applyNumberFormat="1" applyFont="1" applyFill="1" applyBorder="1" applyAlignment="1" applyProtection="1">
      <alignment horizontal="center" vertical="center"/>
      <protection/>
    </xf>
    <xf numFmtId="0" fontId="70" fillId="24" borderId="28" xfId="54" applyNumberFormat="1" applyFont="1" applyFill="1" applyBorder="1" applyAlignment="1" applyProtection="1">
      <alignment vertical="center"/>
      <protection/>
    </xf>
    <xf numFmtId="0" fontId="70" fillId="24" borderId="29" xfId="54" applyNumberFormat="1" applyFont="1" applyFill="1" applyBorder="1" applyAlignment="1" applyProtection="1">
      <alignment vertical="center"/>
      <protection/>
    </xf>
    <xf numFmtId="0" fontId="53" fillId="24" borderId="0" xfId="54" applyNumberFormat="1" applyFont="1" applyFill="1" applyBorder="1" applyAlignment="1" applyProtection="1">
      <alignment horizontal="center" vertical="center"/>
      <protection/>
    </xf>
    <xf numFmtId="0" fontId="84" fillId="24" borderId="26" xfId="54" applyNumberFormat="1" applyFont="1" applyFill="1" applyBorder="1" applyAlignment="1" applyProtection="1">
      <alignment horizontal="center" vertical="center"/>
      <protection/>
    </xf>
    <xf numFmtId="49" fontId="84" fillId="24" borderId="25" xfId="54" applyNumberFormat="1" applyFont="1" applyFill="1" applyBorder="1" applyAlignment="1" applyProtection="1">
      <alignment horizontal="left" vertical="center"/>
      <protection/>
    </xf>
    <xf numFmtId="49" fontId="86" fillId="24" borderId="28" xfId="54" applyNumberFormat="1" applyFont="1" applyFill="1" applyBorder="1" applyAlignment="1" applyProtection="1">
      <alignment horizontal="right" vertical="center"/>
      <protection/>
    </xf>
    <xf numFmtId="0" fontId="70" fillId="24" borderId="27" xfId="54" applyNumberFormat="1" applyFont="1" applyFill="1" applyBorder="1" applyAlignment="1" applyProtection="1">
      <alignment vertical="center"/>
      <protection/>
    </xf>
    <xf numFmtId="0" fontId="64" fillId="24" borderId="22" xfId="54" applyNumberFormat="1" applyFont="1" applyFill="1" applyBorder="1" applyAlignment="1" applyProtection="1">
      <alignment horizontal="center" vertical="center"/>
      <protection/>
    </xf>
    <xf numFmtId="0" fontId="84" fillId="24" borderId="28" xfId="54" applyNumberFormat="1" applyFont="1" applyFill="1" applyBorder="1" applyAlignment="1" applyProtection="1">
      <alignment horizontal="center" vertical="center"/>
      <protection/>
    </xf>
    <xf numFmtId="0" fontId="84" fillId="24" borderId="27" xfId="54" applyNumberFormat="1" applyFont="1" applyFill="1" applyBorder="1" applyAlignment="1" applyProtection="1">
      <alignment horizontal="left" vertical="center"/>
      <protection/>
    </xf>
    <xf numFmtId="0" fontId="86" fillId="24" borderId="0" xfId="54" applyNumberFormat="1" applyFont="1" applyFill="1" applyBorder="1" applyAlignment="1" applyProtection="1">
      <alignment horizontal="center" vertical="center"/>
      <protection/>
    </xf>
    <xf numFmtId="0" fontId="84" fillId="24" borderId="0" xfId="54" applyNumberFormat="1" applyFont="1" applyFill="1" applyBorder="1" applyAlignment="1" applyProtection="1">
      <alignment horizontal="right" vertical="center"/>
      <protection/>
    </xf>
    <xf numFmtId="0" fontId="63" fillId="24" borderId="0" xfId="54" applyFont="1" applyFill="1" applyAlignment="1" applyProtection="1">
      <alignment vertical="center"/>
      <protection/>
    </xf>
    <xf numFmtId="0" fontId="22" fillId="25" borderId="0" xfId="54" applyFont="1" applyFill="1" applyAlignment="1">
      <alignment vertical="center"/>
      <protection/>
    </xf>
    <xf numFmtId="0" fontId="63" fillId="25" borderId="0" xfId="54" applyFont="1" applyFill="1" applyAlignment="1">
      <alignment vertical="center"/>
      <protection/>
    </xf>
    <xf numFmtId="0" fontId="22" fillId="25" borderId="0" xfId="54" applyFont="1" applyFill="1" applyAlignment="1">
      <alignment horizontal="center" vertical="center"/>
      <protection/>
    </xf>
    <xf numFmtId="0" fontId="20" fillId="25" borderId="0" xfId="54" applyFont="1" applyFill="1" applyAlignment="1">
      <alignment vertical="center"/>
      <protection/>
    </xf>
    <xf numFmtId="0" fontId="69" fillId="25" borderId="0" xfId="54" applyFont="1" applyFill="1" applyAlignment="1">
      <alignment vertical="center"/>
      <protection/>
    </xf>
    <xf numFmtId="0" fontId="20" fillId="25" borderId="0" xfId="54" applyFont="1" applyFill="1" applyAlignment="1">
      <alignment horizontal="center" vertical="center"/>
      <protection/>
    </xf>
    <xf numFmtId="0" fontId="83" fillId="24" borderId="14" xfId="54" applyFont="1" applyFill="1" applyBorder="1" applyAlignment="1" applyProtection="1">
      <alignment horizontal="center" vertical="center"/>
      <protection/>
    </xf>
    <xf numFmtId="0" fontId="90" fillId="25" borderId="0" xfId="54" applyFont="1" applyFill="1">
      <alignment/>
      <protection/>
    </xf>
    <xf numFmtId="172" fontId="91" fillId="24" borderId="0" xfId="54" applyNumberFormat="1" applyFont="1" applyFill="1" applyAlignment="1" applyProtection="1">
      <alignment horizontal="center" vertical="center"/>
      <protection/>
    </xf>
    <xf numFmtId="0" fontId="84" fillId="24" borderId="0" xfId="54" applyFont="1" applyFill="1" applyProtection="1">
      <alignment/>
      <protection/>
    </xf>
    <xf numFmtId="0" fontId="64" fillId="24" borderId="21" xfId="54" applyFont="1" applyFill="1" applyBorder="1" applyAlignment="1" applyProtection="1">
      <alignment horizontal="center"/>
      <protection/>
    </xf>
    <xf numFmtId="49" fontId="53" fillId="24" borderId="22" xfId="54" applyNumberFormat="1" applyFont="1" applyFill="1" applyBorder="1" applyAlignment="1" applyProtection="1">
      <alignment horizontal="left"/>
      <protection/>
    </xf>
    <xf numFmtId="0" fontId="53" fillId="24" borderId="0" xfId="54" applyNumberFormat="1" applyFont="1" applyFill="1" applyBorder="1" applyAlignment="1" applyProtection="1">
      <alignment horizontal="left"/>
      <protection/>
    </xf>
    <xf numFmtId="0" fontId="84" fillId="24" borderId="0" xfId="54" applyNumberFormat="1" applyFont="1" applyFill="1" applyBorder="1" applyAlignment="1" applyProtection="1">
      <alignment/>
      <protection/>
    </xf>
    <xf numFmtId="0" fontId="64" fillId="24" borderId="22" xfId="54" applyNumberFormat="1" applyFont="1" applyFill="1" applyBorder="1" applyAlignment="1" applyProtection="1">
      <alignment horizontal="center"/>
      <protection/>
    </xf>
    <xf numFmtId="0" fontId="0" fillId="25" borderId="0" xfId="54" applyFill="1">
      <alignment/>
      <protection/>
    </xf>
    <xf numFmtId="0" fontId="84" fillId="24" borderId="23" xfId="54" applyNumberFormat="1" applyFont="1" applyFill="1" applyBorder="1" applyAlignment="1" applyProtection="1">
      <alignment/>
      <protection/>
    </xf>
    <xf numFmtId="0" fontId="64" fillId="24" borderId="24" xfId="54" applyNumberFormat="1" applyFont="1" applyFill="1" applyBorder="1" applyAlignment="1" applyProtection="1">
      <alignment horizontal="center"/>
      <protection/>
    </xf>
    <xf numFmtId="49" fontId="84" fillId="24" borderId="22" xfId="54" applyNumberFormat="1" applyFont="1" applyFill="1" applyBorder="1" applyAlignment="1" applyProtection="1">
      <alignment/>
      <protection/>
    </xf>
    <xf numFmtId="0" fontId="84" fillId="24" borderId="28" xfId="54" applyNumberFormat="1" applyFont="1" applyFill="1" applyBorder="1" applyAlignment="1" applyProtection="1">
      <alignment/>
      <protection/>
    </xf>
    <xf numFmtId="0" fontId="84" fillId="24" borderId="27" xfId="54" applyNumberFormat="1" applyFont="1" applyFill="1" applyBorder="1" applyAlignment="1" applyProtection="1">
      <alignment/>
      <protection/>
    </xf>
    <xf numFmtId="49" fontId="53" fillId="24" borderId="25" xfId="54" applyNumberFormat="1" applyFont="1" applyFill="1" applyBorder="1" applyAlignment="1" applyProtection="1">
      <alignment horizontal="left"/>
      <protection/>
    </xf>
    <xf numFmtId="0" fontId="65" fillId="24" borderId="26" xfId="54" applyNumberFormat="1" applyFont="1" applyFill="1" applyBorder="1" applyAlignment="1" applyProtection="1">
      <alignment horizontal="left"/>
      <protection/>
    </xf>
    <xf numFmtId="0" fontId="84" fillId="24" borderId="29" xfId="54" applyNumberFormat="1" applyFont="1" applyFill="1" applyBorder="1" applyAlignment="1" applyProtection="1">
      <alignment/>
      <protection/>
    </xf>
    <xf numFmtId="49" fontId="84" fillId="24" borderId="25" xfId="54" applyNumberFormat="1" applyFont="1" applyFill="1" applyBorder="1" applyAlignment="1" applyProtection="1">
      <alignment/>
      <protection/>
    </xf>
    <xf numFmtId="0" fontId="53" fillId="24" borderId="26" xfId="54" applyNumberFormat="1" applyFont="1" applyFill="1" applyBorder="1" applyAlignment="1" applyProtection="1">
      <alignment horizontal="left"/>
      <protection/>
    </xf>
    <xf numFmtId="0" fontId="84" fillId="24" borderId="26" xfId="54" applyNumberFormat="1" applyFont="1" applyFill="1" applyBorder="1" applyAlignment="1" applyProtection="1">
      <alignment/>
      <protection/>
    </xf>
    <xf numFmtId="0" fontId="65" fillId="24" borderId="28" xfId="54" applyNumberFormat="1" applyFont="1" applyFill="1" applyBorder="1" applyAlignment="1" applyProtection="1">
      <alignment horizontal="left"/>
      <protection/>
    </xf>
    <xf numFmtId="0" fontId="84" fillId="24" borderId="22" xfId="54" applyNumberFormat="1" applyFont="1" applyFill="1" applyBorder="1" applyAlignment="1" applyProtection="1">
      <alignment/>
      <protection/>
    </xf>
    <xf numFmtId="0" fontId="53" fillId="24" borderId="27" xfId="54" applyNumberFormat="1" applyFont="1" applyFill="1" applyBorder="1" applyAlignment="1" applyProtection="1">
      <alignment horizontal="left"/>
      <protection/>
    </xf>
    <xf numFmtId="0" fontId="84" fillId="24" borderId="28" xfId="54" applyNumberFormat="1" applyFont="1" applyFill="1" applyBorder="1" applyAlignment="1" applyProtection="1">
      <alignment horizontal="right"/>
      <protection/>
    </xf>
    <xf numFmtId="49" fontId="86" fillId="24" borderId="28" xfId="54" applyNumberFormat="1" applyFont="1" applyFill="1" applyBorder="1" applyAlignment="1" applyProtection="1">
      <alignment horizontal="right"/>
      <protection/>
    </xf>
    <xf numFmtId="0" fontId="53" fillId="24" borderId="22" xfId="54" applyNumberFormat="1" applyFont="1" applyFill="1" applyBorder="1" applyAlignment="1" applyProtection="1">
      <alignment horizontal="left"/>
      <protection/>
    </xf>
    <xf numFmtId="0" fontId="65" fillId="24" borderId="0" xfId="54" applyNumberFormat="1" applyFont="1" applyFill="1" applyBorder="1" applyAlignment="1" applyProtection="1">
      <alignment horizontal="left"/>
      <protection/>
    </xf>
    <xf numFmtId="0" fontId="53" fillId="24" borderId="25" xfId="54" applyNumberFormat="1" applyFont="1" applyFill="1" applyBorder="1" applyAlignment="1" applyProtection="1">
      <alignment horizontal="left"/>
      <protection/>
    </xf>
    <xf numFmtId="0" fontId="67" fillId="24" borderId="26" xfId="54" applyNumberFormat="1" applyFont="1" applyFill="1" applyBorder="1" applyAlignment="1" applyProtection="1">
      <alignment/>
      <protection/>
    </xf>
    <xf numFmtId="0" fontId="67" fillId="24" borderId="0" xfId="54" applyNumberFormat="1" applyFont="1" applyFill="1" applyBorder="1" applyAlignment="1" applyProtection="1">
      <alignment/>
      <protection/>
    </xf>
    <xf numFmtId="0" fontId="84" fillId="24" borderId="24" xfId="54" applyNumberFormat="1" applyFont="1" applyFill="1" applyBorder="1" applyAlignment="1" applyProtection="1">
      <alignment horizontal="left"/>
      <protection/>
    </xf>
    <xf numFmtId="0" fontId="84" fillId="24" borderId="22" xfId="54" applyNumberFormat="1" applyFont="1" applyFill="1" applyBorder="1" applyAlignment="1" applyProtection="1">
      <alignment horizontal="left"/>
      <protection/>
    </xf>
    <xf numFmtId="0" fontId="84" fillId="24" borderId="25" xfId="54" applyNumberFormat="1" applyFont="1" applyFill="1" applyBorder="1" applyAlignment="1" applyProtection="1">
      <alignment/>
      <protection/>
    </xf>
    <xf numFmtId="0" fontId="84" fillId="24" borderId="0" xfId="54" applyNumberFormat="1" applyFont="1" applyFill="1" applyBorder="1" applyAlignment="1" applyProtection="1">
      <alignment horizontal="right"/>
      <protection/>
    </xf>
    <xf numFmtId="49" fontId="86" fillId="24" borderId="28" xfId="54" applyNumberFormat="1" applyFont="1" applyFill="1" applyBorder="1" applyAlignment="1" applyProtection="1">
      <alignment horizontal="right"/>
      <protection/>
    </xf>
    <xf numFmtId="0" fontId="86" fillId="24" borderId="0" xfId="54" applyNumberFormat="1" applyFont="1" applyFill="1" applyBorder="1" applyAlignment="1" applyProtection="1">
      <alignment horizontal="right"/>
      <protection/>
    </xf>
    <xf numFmtId="0" fontId="53" fillId="24" borderId="28" xfId="54" applyNumberFormat="1" applyFont="1" applyFill="1" applyBorder="1" applyAlignment="1" applyProtection="1">
      <alignment horizontal="left"/>
      <protection/>
    </xf>
    <xf numFmtId="0" fontId="22" fillId="24" borderId="0" xfId="54" applyFont="1" applyFill="1" applyProtection="1">
      <alignment/>
      <protection/>
    </xf>
    <xf numFmtId="0" fontId="0" fillId="20" borderId="10" xfId="54" applyFill="1" applyBorder="1" applyAlignment="1">
      <alignment horizontal="center" vertical="center"/>
      <protection/>
    </xf>
    <xf numFmtId="0" fontId="74" fillId="20" borderId="12" xfId="54" applyFont="1" applyFill="1" applyBorder="1" applyAlignment="1">
      <alignment horizontal="center" vertical="center"/>
      <protection/>
    </xf>
    <xf numFmtId="0" fontId="74" fillId="20" borderId="30" xfId="54" applyFont="1" applyFill="1" applyBorder="1" applyAlignment="1">
      <alignment horizontal="center" vertical="center"/>
      <protection/>
    </xf>
    <xf numFmtId="0" fontId="75" fillId="20" borderId="12" xfId="54" applyFont="1" applyFill="1" applyBorder="1" applyAlignment="1">
      <alignment horizontal="center" vertical="center"/>
      <protection/>
    </xf>
    <xf numFmtId="0" fontId="75" fillId="20" borderId="30" xfId="54" applyFont="1" applyFill="1" applyBorder="1" applyAlignment="1">
      <alignment horizontal="center" vertical="center"/>
      <protection/>
    </xf>
    <xf numFmtId="0" fontId="0" fillId="0" borderId="0" xfId="54">
      <alignment/>
      <protection/>
    </xf>
    <xf numFmtId="0" fontId="0" fillId="20" borderId="10" xfId="54" applyFill="1" applyBorder="1" applyAlignment="1">
      <alignment horizontal="center"/>
      <protection/>
    </xf>
    <xf numFmtId="0" fontId="76" fillId="11" borderId="10" xfId="54" applyFont="1" applyFill="1" applyBorder="1" applyAlignment="1">
      <alignment horizontal="center"/>
      <protection/>
    </xf>
    <xf numFmtId="0" fontId="77" fillId="17" borderId="10" xfId="54" applyFont="1" applyFill="1" applyBorder="1" applyAlignment="1">
      <alignment horizontal="left"/>
      <protection/>
    </xf>
    <xf numFmtId="0" fontId="77" fillId="30" borderId="10" xfId="54" applyFont="1" applyFill="1" applyBorder="1" applyAlignment="1">
      <alignment horizontal="left"/>
      <protection/>
    </xf>
    <xf numFmtId="0" fontId="76" fillId="31" borderId="10" xfId="54" applyFont="1" applyFill="1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49" fontId="70" fillId="27" borderId="0" xfId="0" applyNumberFormat="1" applyFont="1" applyFill="1" applyBorder="1" applyAlignment="1" applyProtection="1">
      <alignment/>
      <protection/>
    </xf>
    <xf numFmtId="0" fontId="70" fillId="25" borderId="0" xfId="0" applyNumberFormat="1" applyFont="1" applyFill="1" applyBorder="1" applyAlignment="1" applyProtection="1">
      <alignment/>
      <protection/>
    </xf>
    <xf numFmtId="0" fontId="70" fillId="27" borderId="0" xfId="0" applyNumberFormat="1" applyFont="1" applyFill="1" applyBorder="1" applyAlignment="1" applyProtection="1">
      <alignment/>
      <protection/>
    </xf>
    <xf numFmtId="0" fontId="92" fillId="27" borderId="0" xfId="0" applyNumberFormat="1" applyFont="1" applyFill="1" applyBorder="1" applyAlignment="1" applyProtection="1">
      <alignment/>
      <protection/>
    </xf>
    <xf numFmtId="0" fontId="88" fillId="24" borderId="14" xfId="54" applyFont="1" applyFill="1" applyBorder="1" applyAlignment="1" applyProtection="1">
      <alignment horizontal="center" vertical="center" wrapText="1"/>
      <protection/>
    </xf>
    <xf numFmtId="0" fontId="88" fillId="24" borderId="15" xfId="54" applyFont="1" applyFill="1" applyBorder="1" applyAlignment="1" applyProtection="1">
      <alignment horizontal="center" vertical="center" wrapText="1"/>
      <protection/>
    </xf>
    <xf numFmtId="0" fontId="88" fillId="24" borderId="14" xfId="53" applyFont="1" applyFill="1" applyBorder="1" applyAlignment="1" applyProtection="1">
      <alignment horizontal="center" vertical="center" wrapText="1"/>
      <protection/>
    </xf>
    <xf numFmtId="0" fontId="88" fillId="24" borderId="15" xfId="5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1ж" xfId="53"/>
    <cellStyle name="Обычный_11м" xfId="54"/>
    <cellStyle name="Обычный_170211" xfId="55"/>
    <cellStyle name="Обычный_171421" xfId="56"/>
    <cellStyle name="Обычный_м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4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0037"/>
      <rgbColor rgb="00009B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D75"/>
  <sheetViews>
    <sheetView tabSelected="1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4" customWidth="1"/>
    <col min="2" max="2" width="42.75390625" style="4" customWidth="1"/>
    <col min="3" max="3" width="7.75390625" style="4" customWidth="1"/>
    <col min="4" max="12" width="7.00390625" style="4" customWidth="1"/>
    <col min="13" max="16384" width="3.75390625" style="4" customWidth="1"/>
  </cols>
  <sheetData>
    <row r="1" spans="1:19" s="3" customFormat="1" ht="15.75" thickBo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1"/>
      <c r="N1" s="11"/>
      <c r="O1" s="11"/>
      <c r="P1" s="11"/>
      <c r="Q1" s="11"/>
      <c r="R1" s="11"/>
      <c r="S1" s="11"/>
    </row>
    <row r="2" spans="1:19" s="3" customFormat="1" ht="13.5" thickBot="1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1"/>
      <c r="N2" s="11"/>
      <c r="O2" s="11"/>
      <c r="P2" s="11"/>
      <c r="Q2" s="11"/>
      <c r="R2" s="11"/>
      <c r="S2" s="11"/>
    </row>
    <row r="3" spans="1:30" ht="21.75" customHeigh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2"/>
      <c r="N3" s="11"/>
      <c r="O3" s="11"/>
      <c r="P3" s="11"/>
      <c r="Q3" s="11"/>
      <c r="R3" s="11"/>
      <c r="S3" s="11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12"/>
      <c r="N4" s="11"/>
      <c r="O4" s="11"/>
      <c r="P4" s="11"/>
      <c r="Q4" s="11"/>
      <c r="R4" s="11"/>
      <c r="S4" s="11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>
      <c r="A5" s="32" t="s">
        <v>143</v>
      </c>
      <c r="B5" s="32"/>
      <c r="C5" s="34" t="s">
        <v>11</v>
      </c>
      <c r="D5" s="34"/>
      <c r="E5" s="34"/>
      <c r="F5" s="33">
        <v>45411</v>
      </c>
      <c r="G5" s="33"/>
      <c r="H5" s="33"/>
      <c r="I5" s="30"/>
      <c r="J5" s="30"/>
      <c r="K5" s="31"/>
      <c r="L5" s="14"/>
      <c r="M5" s="12"/>
      <c r="N5" s="11"/>
      <c r="O5" s="11"/>
      <c r="P5" s="11"/>
      <c r="Q5" s="11"/>
      <c r="R5" s="11"/>
      <c r="S5" s="11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2"/>
      <c r="N6" s="11"/>
      <c r="O6" s="11"/>
      <c r="P6" s="11"/>
      <c r="Q6" s="11"/>
      <c r="R6" s="11"/>
      <c r="S6" s="11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29" ht="21" customHeight="1">
      <c r="A7" s="6" t="s">
        <v>0</v>
      </c>
      <c r="B7" s="15" t="s">
        <v>8</v>
      </c>
      <c r="C7" s="19"/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9</v>
      </c>
      <c r="K7" s="8" t="s">
        <v>10</v>
      </c>
      <c r="L7" s="9" t="s">
        <v>7</v>
      </c>
      <c r="M7" s="12"/>
      <c r="N7" s="12"/>
      <c r="O7" s="13"/>
      <c r="P7" s="13"/>
      <c r="Q7" s="13"/>
      <c r="R7" s="13"/>
      <c r="S7" s="13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34.5" customHeight="1">
      <c r="A8" s="7" t="s">
        <v>1</v>
      </c>
      <c r="B8" s="16" t="s">
        <v>144</v>
      </c>
      <c r="C8" s="20"/>
      <c r="D8" s="23" t="s">
        <v>21</v>
      </c>
      <c r="E8" s="24" t="s">
        <v>2</v>
      </c>
      <c r="F8" s="24" t="s">
        <v>2</v>
      </c>
      <c r="G8" s="24" t="s">
        <v>2</v>
      </c>
      <c r="H8" s="24" t="s">
        <v>2</v>
      </c>
      <c r="I8" s="23" t="s">
        <v>21</v>
      </c>
      <c r="J8" s="23" t="s">
        <v>21</v>
      </c>
      <c r="K8" s="23" t="s">
        <v>21</v>
      </c>
      <c r="L8" s="25" t="s">
        <v>1</v>
      </c>
      <c r="M8" s="12"/>
      <c r="N8" s="12"/>
      <c r="O8" s="13"/>
      <c r="P8" s="13"/>
      <c r="Q8" s="13"/>
      <c r="R8" s="13"/>
      <c r="S8" s="13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34.5" customHeight="1">
      <c r="A9" s="7" t="s">
        <v>2</v>
      </c>
      <c r="B9" s="16" t="s">
        <v>145</v>
      </c>
      <c r="C9" s="20"/>
      <c r="D9" s="24" t="s">
        <v>22</v>
      </c>
      <c r="E9" s="23" t="s">
        <v>21</v>
      </c>
      <c r="F9" s="24" t="s">
        <v>2</v>
      </c>
      <c r="G9" s="24" t="s">
        <v>2</v>
      </c>
      <c r="H9" s="24" t="s">
        <v>2</v>
      </c>
      <c r="I9" s="23" t="s">
        <v>21</v>
      </c>
      <c r="J9" s="23" t="s">
        <v>21</v>
      </c>
      <c r="K9" s="23" t="s">
        <v>21</v>
      </c>
      <c r="L9" s="25" t="s">
        <v>2</v>
      </c>
      <c r="M9" s="12"/>
      <c r="N9" s="12"/>
      <c r="O9" s="13"/>
      <c r="P9" s="13"/>
      <c r="Q9" s="13"/>
      <c r="R9" s="13"/>
      <c r="S9" s="13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34.5" customHeight="1">
      <c r="A10" s="7" t="s">
        <v>3</v>
      </c>
      <c r="B10" s="16" t="s">
        <v>146</v>
      </c>
      <c r="C10" s="20"/>
      <c r="D10" s="24" t="s">
        <v>22</v>
      </c>
      <c r="E10" s="24" t="s">
        <v>22</v>
      </c>
      <c r="F10" s="23" t="s">
        <v>21</v>
      </c>
      <c r="G10" s="24" t="s">
        <v>2</v>
      </c>
      <c r="H10" s="24" t="s">
        <v>2</v>
      </c>
      <c r="I10" s="23" t="s">
        <v>21</v>
      </c>
      <c r="J10" s="23" t="s">
        <v>21</v>
      </c>
      <c r="K10" s="23" t="s">
        <v>21</v>
      </c>
      <c r="L10" s="25" t="s">
        <v>3</v>
      </c>
      <c r="M10" s="12"/>
      <c r="N10" s="12"/>
      <c r="O10" s="13"/>
      <c r="P10" s="13"/>
      <c r="Q10" s="13"/>
      <c r="R10" s="13"/>
      <c r="S10" s="13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34.5" customHeight="1">
      <c r="A11" s="7" t="s">
        <v>4</v>
      </c>
      <c r="B11" s="18" t="s">
        <v>147</v>
      </c>
      <c r="C11" s="21"/>
      <c r="D11" s="24" t="s">
        <v>22</v>
      </c>
      <c r="E11" s="24" t="s">
        <v>22</v>
      </c>
      <c r="F11" s="24" t="s">
        <v>22</v>
      </c>
      <c r="G11" s="23" t="s">
        <v>21</v>
      </c>
      <c r="H11" s="24" t="s">
        <v>2</v>
      </c>
      <c r="I11" s="23" t="s">
        <v>21</v>
      </c>
      <c r="J11" s="23" t="s">
        <v>21</v>
      </c>
      <c r="K11" s="23" t="s">
        <v>21</v>
      </c>
      <c r="L11" s="25" t="s">
        <v>4</v>
      </c>
      <c r="M11" s="12"/>
      <c r="N11" s="12"/>
      <c r="O11" s="13"/>
      <c r="P11" s="13"/>
      <c r="Q11" s="13"/>
      <c r="R11" s="13"/>
      <c r="S11" s="13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34.5" customHeight="1">
      <c r="A12" s="7" t="s">
        <v>5</v>
      </c>
      <c r="B12" s="17" t="s">
        <v>148</v>
      </c>
      <c r="C12" s="22"/>
      <c r="D12" s="24" t="s">
        <v>22</v>
      </c>
      <c r="E12" s="24" t="s">
        <v>22</v>
      </c>
      <c r="F12" s="24" t="s">
        <v>22</v>
      </c>
      <c r="G12" s="24" t="s">
        <v>1</v>
      </c>
      <c r="H12" s="23" t="s">
        <v>21</v>
      </c>
      <c r="I12" s="23" t="s">
        <v>21</v>
      </c>
      <c r="J12" s="23" t="s">
        <v>21</v>
      </c>
      <c r="K12" s="23" t="s">
        <v>21</v>
      </c>
      <c r="L12" s="25" t="s">
        <v>5</v>
      </c>
      <c r="M12" s="12"/>
      <c r="N12" s="12"/>
      <c r="O12" s="13"/>
      <c r="P12" s="13"/>
      <c r="Q12" s="13"/>
      <c r="R12" s="13"/>
      <c r="S12" s="13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30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"/>
      <c r="M13" s="12"/>
      <c r="N13" s="11"/>
      <c r="O13" s="11"/>
      <c r="P13" s="11"/>
      <c r="Q13" s="11"/>
      <c r="R13" s="11"/>
      <c r="S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29" ht="21" customHeight="1">
      <c r="A14" s="6" t="s">
        <v>0</v>
      </c>
      <c r="B14" s="15" t="s">
        <v>8</v>
      </c>
      <c r="C14" s="19"/>
      <c r="D14" s="8" t="s">
        <v>1</v>
      </c>
      <c r="E14" s="8" t="s">
        <v>2</v>
      </c>
      <c r="F14" s="8" t="s">
        <v>3</v>
      </c>
      <c r="G14" s="8" t="s">
        <v>4</v>
      </c>
      <c r="H14" s="8" t="s">
        <v>5</v>
      </c>
      <c r="I14" s="8" t="s">
        <v>6</v>
      </c>
      <c r="J14" s="8" t="s">
        <v>9</v>
      </c>
      <c r="K14" s="8" t="s">
        <v>10</v>
      </c>
      <c r="L14" s="9" t="s">
        <v>7</v>
      </c>
      <c r="M14" s="12"/>
      <c r="N14" s="12"/>
      <c r="O14" s="13"/>
      <c r="P14" s="13"/>
      <c r="Q14" s="13"/>
      <c r="R14" s="13"/>
      <c r="S14" s="13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34.5" customHeight="1">
      <c r="A15" s="7" t="s">
        <v>1</v>
      </c>
      <c r="B15" s="16" t="s">
        <v>149</v>
      </c>
      <c r="C15" s="20"/>
      <c r="D15" s="23" t="s">
        <v>21</v>
      </c>
      <c r="E15" s="24" t="s">
        <v>2</v>
      </c>
      <c r="F15" s="24" t="s">
        <v>2</v>
      </c>
      <c r="G15" s="24" t="s">
        <v>2</v>
      </c>
      <c r="H15" s="24" t="s">
        <v>2</v>
      </c>
      <c r="I15" s="24" t="s">
        <v>2</v>
      </c>
      <c r="J15" s="23" t="s">
        <v>21</v>
      </c>
      <c r="K15" s="23" t="s">
        <v>21</v>
      </c>
      <c r="L15" s="25" t="s">
        <v>1</v>
      </c>
      <c r="M15" s="12"/>
      <c r="N15" s="12"/>
      <c r="O15" s="13"/>
      <c r="P15" s="13"/>
      <c r="Q15" s="13"/>
      <c r="R15" s="13"/>
      <c r="S15" s="13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34.5" customHeight="1">
      <c r="A16" s="7" t="s">
        <v>2</v>
      </c>
      <c r="B16" s="16" t="s">
        <v>150</v>
      </c>
      <c r="C16" s="20"/>
      <c r="D16" s="24" t="s">
        <v>22</v>
      </c>
      <c r="E16" s="23" t="s">
        <v>21</v>
      </c>
      <c r="F16" s="24" t="s">
        <v>2</v>
      </c>
      <c r="G16" s="24" t="s">
        <v>2</v>
      </c>
      <c r="H16" s="24" t="s">
        <v>2</v>
      </c>
      <c r="I16" s="24" t="s">
        <v>2</v>
      </c>
      <c r="J16" s="23" t="s">
        <v>21</v>
      </c>
      <c r="K16" s="23" t="s">
        <v>21</v>
      </c>
      <c r="L16" s="25" t="s">
        <v>2</v>
      </c>
      <c r="M16" s="12"/>
      <c r="N16" s="12"/>
      <c r="O16" s="13"/>
      <c r="P16" s="13"/>
      <c r="Q16" s="13"/>
      <c r="R16" s="13"/>
      <c r="S16" s="13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34.5" customHeight="1">
      <c r="A17" s="7" t="s">
        <v>3</v>
      </c>
      <c r="B17" s="16" t="s">
        <v>151</v>
      </c>
      <c r="C17" s="20"/>
      <c r="D17" s="24" t="s">
        <v>22</v>
      </c>
      <c r="E17" s="24" t="s">
        <v>22</v>
      </c>
      <c r="F17" s="23" t="s">
        <v>21</v>
      </c>
      <c r="G17" s="24" t="s">
        <v>22</v>
      </c>
      <c r="H17" s="24" t="s">
        <v>2</v>
      </c>
      <c r="I17" s="24" t="s">
        <v>2</v>
      </c>
      <c r="J17" s="23" t="s">
        <v>21</v>
      </c>
      <c r="K17" s="23" t="s">
        <v>21</v>
      </c>
      <c r="L17" s="25" t="s">
        <v>4</v>
      </c>
      <c r="M17" s="12"/>
      <c r="N17" s="12"/>
      <c r="O17" s="13"/>
      <c r="P17" s="13"/>
      <c r="Q17" s="13"/>
      <c r="R17" s="13"/>
      <c r="S17" s="13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34.5" customHeight="1">
      <c r="A18" s="7" t="s">
        <v>4</v>
      </c>
      <c r="B18" s="18" t="s">
        <v>152</v>
      </c>
      <c r="C18" s="21"/>
      <c r="D18" s="24" t="s">
        <v>22</v>
      </c>
      <c r="E18" s="24" t="s">
        <v>22</v>
      </c>
      <c r="F18" s="24" t="s">
        <v>2</v>
      </c>
      <c r="G18" s="23" t="s">
        <v>21</v>
      </c>
      <c r="H18" s="24" t="s">
        <v>2</v>
      </c>
      <c r="I18" s="24" t="s">
        <v>2</v>
      </c>
      <c r="J18" s="23" t="s">
        <v>21</v>
      </c>
      <c r="K18" s="23" t="s">
        <v>21</v>
      </c>
      <c r="L18" s="25" t="s">
        <v>3</v>
      </c>
      <c r="M18" s="12"/>
      <c r="N18" s="12"/>
      <c r="O18" s="13"/>
      <c r="P18" s="13"/>
      <c r="Q18" s="13"/>
      <c r="R18" s="13"/>
      <c r="S18" s="13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34.5" customHeight="1">
      <c r="A19" s="7" t="s">
        <v>5</v>
      </c>
      <c r="B19" s="17" t="s">
        <v>153</v>
      </c>
      <c r="C19" s="22"/>
      <c r="D19" s="24" t="s">
        <v>22</v>
      </c>
      <c r="E19" s="24" t="s">
        <v>22</v>
      </c>
      <c r="F19" s="24" t="s">
        <v>22</v>
      </c>
      <c r="G19" s="24" t="s">
        <v>22</v>
      </c>
      <c r="H19" s="23" t="s">
        <v>21</v>
      </c>
      <c r="I19" s="24" t="s">
        <v>2</v>
      </c>
      <c r="J19" s="23" t="s">
        <v>21</v>
      </c>
      <c r="K19" s="23" t="s">
        <v>21</v>
      </c>
      <c r="L19" s="25" t="s">
        <v>5</v>
      </c>
      <c r="M19" s="12"/>
      <c r="N19" s="12"/>
      <c r="O19" s="13"/>
      <c r="P19" s="13"/>
      <c r="Q19" s="13"/>
      <c r="R19" s="13"/>
      <c r="S19" s="13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34.5" customHeight="1">
      <c r="A20" s="7" t="s">
        <v>6</v>
      </c>
      <c r="B20" s="18" t="s">
        <v>154</v>
      </c>
      <c r="C20" s="21"/>
      <c r="D20" s="24" t="s">
        <v>22</v>
      </c>
      <c r="E20" s="24" t="s">
        <v>22</v>
      </c>
      <c r="F20" s="24" t="s">
        <v>22</v>
      </c>
      <c r="G20" s="24" t="s">
        <v>22</v>
      </c>
      <c r="H20" s="24" t="s">
        <v>1</v>
      </c>
      <c r="I20" s="23" t="s">
        <v>21</v>
      </c>
      <c r="J20" s="23" t="s">
        <v>21</v>
      </c>
      <c r="K20" s="23" t="s">
        <v>21</v>
      </c>
      <c r="L20" s="25" t="s">
        <v>6</v>
      </c>
      <c r="M20" s="12"/>
      <c r="N20" s="12"/>
      <c r="O20" s="13"/>
      <c r="P20" s="13"/>
      <c r="Q20" s="13"/>
      <c r="R20" s="13"/>
      <c r="S20" s="13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12" ht="10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0.5" customHeight="1">
      <c r="A22" s="5" t="s">
        <v>155</v>
      </c>
      <c r="B22" s="397" t="s">
        <v>144</v>
      </c>
      <c r="C22" s="398"/>
      <c r="D22" s="398"/>
      <c r="E22" s="398"/>
      <c r="F22" s="398"/>
      <c r="G22" s="398"/>
      <c r="H22" s="398"/>
      <c r="I22" s="398"/>
      <c r="J22" s="398"/>
      <c r="K22" s="398"/>
      <c r="L22" s="5"/>
    </row>
    <row r="23" spans="1:12" ht="10.5" customHeight="1">
      <c r="A23" s="5"/>
      <c r="B23" s="398"/>
      <c r="C23" s="397" t="s">
        <v>144</v>
      </c>
      <c r="D23" s="399"/>
      <c r="E23" s="399"/>
      <c r="F23" s="399"/>
      <c r="G23" s="398"/>
      <c r="H23" s="398"/>
      <c r="I23" s="398"/>
      <c r="J23" s="398"/>
      <c r="K23" s="398"/>
      <c r="L23" s="5"/>
    </row>
    <row r="24" spans="1:12" ht="10.5" customHeight="1">
      <c r="A24" s="5" t="s">
        <v>156</v>
      </c>
      <c r="B24" s="397" t="s">
        <v>150</v>
      </c>
      <c r="C24" s="398"/>
      <c r="D24" s="398"/>
      <c r="E24" s="398"/>
      <c r="F24" s="398"/>
      <c r="G24" s="398"/>
      <c r="H24" s="398"/>
      <c r="I24" s="398"/>
      <c r="J24" s="398"/>
      <c r="K24" s="398"/>
      <c r="L24" s="5"/>
    </row>
    <row r="25" spans="1:12" ht="10.5" customHeight="1">
      <c r="A25" s="5"/>
      <c r="B25" s="398"/>
      <c r="C25" s="398"/>
      <c r="D25" s="398"/>
      <c r="E25" s="398"/>
      <c r="F25" s="398"/>
      <c r="G25" s="400" t="s">
        <v>144</v>
      </c>
      <c r="H25" s="399"/>
      <c r="I25" s="399"/>
      <c r="J25" s="399"/>
      <c r="K25" s="399"/>
      <c r="L25" s="5"/>
    </row>
    <row r="26" spans="1:12" ht="10.5" customHeight="1">
      <c r="A26" s="5" t="s">
        <v>157</v>
      </c>
      <c r="B26" s="397" t="s">
        <v>149</v>
      </c>
      <c r="C26" s="398"/>
      <c r="D26" s="398"/>
      <c r="E26" s="398"/>
      <c r="F26" s="398"/>
      <c r="G26" s="398"/>
      <c r="H26" s="398"/>
      <c r="I26" s="398"/>
      <c r="J26" s="398"/>
      <c r="K26" s="398"/>
      <c r="L26" s="5"/>
    </row>
    <row r="27" spans="1:12" ht="10.5" customHeight="1">
      <c r="A27" s="5"/>
      <c r="B27" s="398"/>
      <c r="C27" s="397" t="s">
        <v>158</v>
      </c>
      <c r="D27" s="399"/>
      <c r="E27" s="399"/>
      <c r="F27" s="399"/>
      <c r="G27" s="398"/>
      <c r="H27" s="398"/>
      <c r="I27" s="398"/>
      <c r="J27" s="398"/>
      <c r="K27" s="398"/>
      <c r="L27" s="5"/>
    </row>
    <row r="28" spans="1:12" ht="10.5" customHeight="1">
      <c r="A28" s="5" t="s">
        <v>159</v>
      </c>
      <c r="B28" s="397" t="s">
        <v>145</v>
      </c>
      <c r="C28" s="398"/>
      <c r="D28" s="398"/>
      <c r="E28" s="398"/>
      <c r="F28" s="398"/>
      <c r="G28" s="398"/>
      <c r="H28" s="398"/>
      <c r="I28" s="398"/>
      <c r="J28" s="398"/>
      <c r="K28" s="398"/>
      <c r="L28" s="5"/>
    </row>
    <row r="29" spans="1:12" ht="10.5" customHeight="1">
      <c r="A29" s="5"/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5"/>
    </row>
    <row r="30" spans="1:12" ht="10.5" customHeight="1">
      <c r="A30" s="5" t="s">
        <v>160</v>
      </c>
      <c r="B30" s="397" t="s">
        <v>146</v>
      </c>
      <c r="C30" s="398"/>
      <c r="D30" s="398"/>
      <c r="E30" s="398"/>
      <c r="F30" s="398"/>
      <c r="G30" s="398"/>
      <c r="H30" s="398"/>
      <c r="I30" s="398"/>
      <c r="J30" s="398"/>
      <c r="K30" s="398"/>
      <c r="L30" s="5"/>
    </row>
    <row r="31" spans="1:12" ht="10.5" customHeight="1">
      <c r="A31" s="5"/>
      <c r="B31" s="398"/>
      <c r="C31" s="397" t="s">
        <v>146</v>
      </c>
      <c r="D31" s="399"/>
      <c r="E31" s="399"/>
      <c r="F31" s="399"/>
      <c r="G31" s="398"/>
      <c r="H31" s="398"/>
      <c r="I31" s="398"/>
      <c r="J31" s="398"/>
      <c r="K31" s="398"/>
      <c r="L31" s="5"/>
    </row>
    <row r="32" spans="1:12" ht="10.5" customHeight="1">
      <c r="A32" s="5" t="s">
        <v>161</v>
      </c>
      <c r="B32" s="397" t="s">
        <v>152</v>
      </c>
      <c r="C32" s="398"/>
      <c r="D32" s="398"/>
      <c r="E32" s="398"/>
      <c r="F32" s="398"/>
      <c r="G32" s="398"/>
      <c r="H32" s="398"/>
      <c r="I32" s="398"/>
      <c r="J32" s="398"/>
      <c r="K32" s="398"/>
      <c r="L32" s="5"/>
    </row>
    <row r="33" spans="1:12" ht="10.5" customHeight="1">
      <c r="A33" s="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5"/>
    </row>
    <row r="34" spans="1:12" ht="10.5" customHeight="1">
      <c r="A34" s="5" t="s">
        <v>162</v>
      </c>
      <c r="B34" s="397" t="s">
        <v>147</v>
      </c>
      <c r="C34" s="398"/>
      <c r="D34" s="398"/>
      <c r="E34" s="398"/>
      <c r="F34" s="398"/>
      <c r="G34" s="398"/>
      <c r="H34" s="398"/>
      <c r="I34" s="398"/>
      <c r="J34" s="398"/>
      <c r="K34" s="398"/>
      <c r="L34" s="5"/>
    </row>
    <row r="35" spans="1:12" ht="10.5" customHeight="1">
      <c r="A35" s="5"/>
      <c r="B35" s="398"/>
      <c r="C35" s="397" t="s">
        <v>147</v>
      </c>
      <c r="D35" s="399"/>
      <c r="E35" s="399"/>
      <c r="F35" s="399"/>
      <c r="G35" s="398"/>
      <c r="H35" s="398"/>
      <c r="I35" s="398"/>
      <c r="J35" s="398"/>
      <c r="K35" s="398"/>
      <c r="L35" s="5"/>
    </row>
    <row r="36" spans="1:12" ht="10.5" customHeight="1">
      <c r="A36" s="5" t="s">
        <v>163</v>
      </c>
      <c r="B36" s="397" t="s">
        <v>151</v>
      </c>
      <c r="C36" s="398"/>
      <c r="D36" s="398"/>
      <c r="E36" s="398"/>
      <c r="F36" s="398"/>
      <c r="G36" s="398"/>
      <c r="H36" s="398"/>
      <c r="I36" s="398"/>
      <c r="J36" s="398"/>
      <c r="K36" s="398"/>
      <c r="L36" s="5"/>
    </row>
    <row r="37" spans="1:12" ht="10.5" customHeight="1">
      <c r="A37" s="5"/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5"/>
    </row>
    <row r="38" spans="1:12" ht="10.5" customHeight="1">
      <c r="A38" s="5" t="s">
        <v>164</v>
      </c>
      <c r="B38" s="397" t="s">
        <v>148</v>
      </c>
      <c r="C38" s="398"/>
      <c r="D38" s="398"/>
      <c r="E38" s="398"/>
      <c r="F38" s="398"/>
      <c r="G38" s="398"/>
      <c r="H38" s="398"/>
      <c r="I38" s="398"/>
      <c r="J38" s="398"/>
      <c r="K38" s="398"/>
      <c r="L38" s="5"/>
    </row>
    <row r="39" spans="1:12" ht="10.5" customHeight="1">
      <c r="A39" s="5"/>
      <c r="B39" s="398"/>
      <c r="C39" s="397" t="s">
        <v>153</v>
      </c>
      <c r="D39" s="399"/>
      <c r="E39" s="399"/>
      <c r="F39" s="399"/>
      <c r="G39" s="398"/>
      <c r="H39" s="398"/>
      <c r="I39" s="398"/>
      <c r="J39" s="398"/>
      <c r="K39" s="398"/>
      <c r="L39" s="5"/>
    </row>
    <row r="40" spans="1:12" ht="10.5" customHeight="1">
      <c r="A40" s="5" t="s">
        <v>165</v>
      </c>
      <c r="B40" s="397" t="s">
        <v>153</v>
      </c>
      <c r="C40" s="398"/>
      <c r="D40" s="398"/>
      <c r="E40" s="398"/>
      <c r="F40" s="398"/>
      <c r="G40" s="398"/>
      <c r="H40" s="398"/>
      <c r="I40" s="398"/>
      <c r="J40" s="398"/>
      <c r="K40" s="398"/>
      <c r="L40" s="5"/>
    </row>
    <row r="41" spans="1:12" ht="10.5" customHeight="1">
      <c r="A41" s="5"/>
      <c r="B41" s="398"/>
      <c r="C41" s="398"/>
      <c r="D41" s="398"/>
      <c r="E41" s="398"/>
      <c r="F41" s="398"/>
      <c r="G41" s="398"/>
      <c r="H41" s="398"/>
      <c r="I41" s="398"/>
      <c r="J41" s="398"/>
      <c r="K41" s="398"/>
      <c r="L41" s="5"/>
    </row>
    <row r="42" spans="1:12" ht="10.5" customHeight="1">
      <c r="A42" s="5" t="s">
        <v>166</v>
      </c>
      <c r="B42" s="397" t="s">
        <v>154</v>
      </c>
      <c r="C42" s="398"/>
      <c r="D42" s="398"/>
      <c r="E42" s="398"/>
      <c r="F42" s="398"/>
      <c r="G42" s="398"/>
      <c r="H42" s="398"/>
      <c r="I42" s="398"/>
      <c r="J42" s="398"/>
      <c r="K42" s="398"/>
      <c r="L42" s="5"/>
    </row>
    <row r="43" spans="1:12" ht="10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0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0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0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0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0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0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0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0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0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0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0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0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0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0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0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0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0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0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0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0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0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0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0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0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0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0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0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</sheetData>
  <sheetProtection sheet="1" formatRows="0" insertColumns="0" insertRows="0" insertHyperlinks="0" deleteColumns="0" deleteRows="0" sort="0" autoFilter="0" pivotTables="0"/>
  <mergeCells count="7">
    <mergeCell ref="C5:E5"/>
    <mergeCell ref="A1:L1"/>
    <mergeCell ref="A2:L2"/>
    <mergeCell ref="I5:K5"/>
    <mergeCell ref="A5:B5"/>
    <mergeCell ref="F5:H5"/>
    <mergeCell ref="A3:L4"/>
  </mergeCells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AA71"/>
  <sheetViews>
    <sheetView showRowColHeaders="0" zoomScaleSheetLayoutView="97" zoomScalePageLayoutView="0" workbookViewId="0" topLeftCell="A1">
      <selection activeCell="A2" sqref="A2:N2"/>
    </sheetView>
  </sheetViews>
  <sheetFormatPr defaultColWidth="3.75390625" defaultRowHeight="10.5" customHeight="1"/>
  <cols>
    <col min="1" max="1" width="5.75390625" style="4" customWidth="1"/>
    <col min="2" max="2" width="42.75390625" style="4" customWidth="1"/>
    <col min="3" max="3" width="7.75390625" style="4" customWidth="1"/>
    <col min="4" max="14" width="7.00390625" style="4" customWidth="1"/>
    <col min="15" max="16384" width="3.75390625" style="4" customWidth="1"/>
  </cols>
  <sheetData>
    <row r="1" spans="1:18" s="3" customFormat="1" ht="16.5" thickBot="1">
      <c r="A1" s="35" t="s">
        <v>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1"/>
      <c r="P1" s="11"/>
      <c r="Q1" s="11"/>
      <c r="R1" s="11"/>
    </row>
    <row r="2" spans="1:18" s="3" customFormat="1" ht="13.5" thickBot="1">
      <c r="A2" s="38" t="s">
        <v>88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1"/>
      <c r="P2" s="11"/>
      <c r="Q2" s="11"/>
      <c r="R2" s="11"/>
    </row>
    <row r="3" spans="1:27" ht="20.25" customHeigh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2"/>
      <c r="P3" s="11"/>
      <c r="Q3" s="11"/>
      <c r="R3" s="11"/>
      <c r="S3" s="3"/>
      <c r="T3" s="3"/>
      <c r="U3" s="3"/>
      <c r="V3" s="3"/>
      <c r="W3" s="3"/>
      <c r="X3" s="3"/>
      <c r="Y3" s="3"/>
      <c r="Z3" s="3"/>
      <c r="AA3" s="3"/>
    </row>
    <row r="4" spans="1:27" ht="21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12"/>
      <c r="P4" s="11"/>
      <c r="Q4" s="11"/>
      <c r="R4" s="11"/>
      <c r="S4" s="3"/>
      <c r="T4" s="3"/>
      <c r="U4" s="3"/>
      <c r="V4" s="3"/>
      <c r="W4" s="3"/>
      <c r="X4" s="3"/>
      <c r="Y4" s="3"/>
      <c r="Z4" s="3"/>
      <c r="AA4" s="3"/>
    </row>
    <row r="5" spans="1:27" ht="15.75">
      <c r="A5" s="32" t="s">
        <v>75</v>
      </c>
      <c r="B5" s="32"/>
      <c r="C5" s="34" t="s">
        <v>11</v>
      </c>
      <c r="D5" s="34"/>
      <c r="E5" s="34"/>
      <c r="F5" s="33">
        <v>45413</v>
      </c>
      <c r="G5" s="33"/>
      <c r="H5" s="33"/>
      <c r="I5" s="30"/>
      <c r="J5" s="30"/>
      <c r="K5" s="31"/>
      <c r="L5" s="31"/>
      <c r="M5" s="31"/>
      <c r="N5" s="14"/>
      <c r="O5" s="12"/>
      <c r="P5" s="11"/>
      <c r="Q5" s="11"/>
      <c r="R5" s="11"/>
      <c r="S5" s="3"/>
      <c r="T5" s="3"/>
      <c r="U5" s="3"/>
      <c r="V5" s="3"/>
      <c r="W5" s="3"/>
      <c r="X5" s="3"/>
      <c r="Y5" s="3"/>
      <c r="Z5" s="3"/>
      <c r="AA5" s="3"/>
    </row>
    <row r="6" spans="1:27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12"/>
      <c r="P6" s="11"/>
      <c r="Q6" s="11"/>
      <c r="R6" s="11"/>
      <c r="S6" s="3"/>
      <c r="T6" s="3"/>
      <c r="U6" s="3"/>
      <c r="V6" s="3"/>
      <c r="W6" s="3"/>
      <c r="X6" s="3"/>
      <c r="Y6" s="3"/>
      <c r="Z6" s="3"/>
      <c r="AA6" s="3"/>
    </row>
    <row r="7" spans="1:26" ht="21" customHeight="1">
      <c r="A7" s="6" t="s">
        <v>0</v>
      </c>
      <c r="B7" s="15" t="s">
        <v>8</v>
      </c>
      <c r="C7" s="19"/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9</v>
      </c>
      <c r="K7" s="8" t="s">
        <v>10</v>
      </c>
      <c r="L7" s="8" t="s">
        <v>76</v>
      </c>
      <c r="M7" s="7" t="s">
        <v>77</v>
      </c>
      <c r="N7" s="9" t="s">
        <v>7</v>
      </c>
      <c r="O7" s="12"/>
      <c r="P7" s="12"/>
      <c r="Q7" s="13"/>
      <c r="R7" s="13"/>
      <c r="S7" s="10"/>
      <c r="T7" s="10"/>
      <c r="U7" s="10"/>
      <c r="V7" s="10"/>
      <c r="W7" s="10"/>
      <c r="X7" s="10"/>
      <c r="Y7" s="10"/>
      <c r="Z7" s="10"/>
    </row>
    <row r="8" spans="1:26" ht="34.5" customHeight="1">
      <c r="A8" s="7" t="s">
        <v>1</v>
      </c>
      <c r="B8" s="16" t="s">
        <v>29</v>
      </c>
      <c r="C8" s="20"/>
      <c r="D8" s="23" t="s">
        <v>21</v>
      </c>
      <c r="E8" s="24" t="s">
        <v>78</v>
      </c>
      <c r="F8" s="24" t="s">
        <v>3</v>
      </c>
      <c r="G8" s="24" t="s">
        <v>3</v>
      </c>
      <c r="H8" s="24" t="s">
        <v>3</v>
      </c>
      <c r="I8" s="198"/>
      <c r="J8" s="198"/>
      <c r="K8" s="198"/>
      <c r="L8" s="198"/>
      <c r="M8" s="198" t="s">
        <v>3</v>
      </c>
      <c r="N8" s="25" t="s">
        <v>1</v>
      </c>
      <c r="O8" s="12"/>
      <c r="P8" s="12"/>
      <c r="Q8" s="13"/>
      <c r="R8" s="13"/>
      <c r="S8" s="10"/>
      <c r="T8" s="10"/>
      <c r="U8" s="10"/>
      <c r="V8" s="10"/>
      <c r="W8" s="10"/>
      <c r="X8" s="10"/>
      <c r="Y8" s="10"/>
      <c r="Z8" s="10"/>
    </row>
    <row r="9" spans="1:26" ht="34.5" customHeight="1">
      <c r="A9" s="7" t="s">
        <v>2</v>
      </c>
      <c r="B9" s="16" t="s">
        <v>79</v>
      </c>
      <c r="C9" s="20"/>
      <c r="D9" s="24" t="s">
        <v>22</v>
      </c>
      <c r="E9" s="23" t="s">
        <v>21</v>
      </c>
      <c r="F9" s="24" t="s">
        <v>3</v>
      </c>
      <c r="G9" s="24" t="s">
        <v>3</v>
      </c>
      <c r="H9" s="24" t="s">
        <v>3</v>
      </c>
      <c r="I9" s="198" t="s">
        <v>3</v>
      </c>
      <c r="J9" s="198"/>
      <c r="K9" s="198"/>
      <c r="L9" s="198"/>
      <c r="M9" s="198"/>
      <c r="N9" s="25" t="s">
        <v>2</v>
      </c>
      <c r="O9" s="12"/>
      <c r="P9" s="12"/>
      <c r="Q9" s="13"/>
      <c r="R9" s="13"/>
      <c r="S9" s="10"/>
      <c r="T9" s="10"/>
      <c r="U9" s="10"/>
      <c r="V9" s="10"/>
      <c r="W9" s="10"/>
      <c r="X9" s="10"/>
      <c r="Y9" s="10"/>
      <c r="Z9" s="10"/>
    </row>
    <row r="10" spans="1:26" ht="34.5" customHeight="1">
      <c r="A10" s="7" t="s">
        <v>3</v>
      </c>
      <c r="B10" s="16" t="s">
        <v>80</v>
      </c>
      <c r="C10" s="20"/>
      <c r="D10" s="24" t="s">
        <v>22</v>
      </c>
      <c r="E10" s="24" t="s">
        <v>22</v>
      </c>
      <c r="F10" s="23" t="s">
        <v>21</v>
      </c>
      <c r="G10" s="24" t="s">
        <v>3</v>
      </c>
      <c r="H10" s="24" t="s">
        <v>3</v>
      </c>
      <c r="I10" s="198"/>
      <c r="J10" s="198" t="s">
        <v>3</v>
      </c>
      <c r="K10" s="198"/>
      <c r="L10" s="198"/>
      <c r="M10" s="198"/>
      <c r="N10" s="25" t="s">
        <v>5</v>
      </c>
      <c r="O10" s="12"/>
      <c r="P10" s="12"/>
      <c r="Q10" s="13"/>
      <c r="R10" s="13"/>
      <c r="S10" s="10"/>
      <c r="T10" s="10"/>
      <c r="U10" s="10"/>
      <c r="V10" s="10"/>
      <c r="W10" s="10"/>
      <c r="X10" s="10"/>
      <c r="Y10" s="10"/>
      <c r="Z10" s="10"/>
    </row>
    <row r="11" spans="1:26" ht="34.5" customHeight="1">
      <c r="A11" s="7" t="s">
        <v>4</v>
      </c>
      <c r="B11" s="18" t="s">
        <v>81</v>
      </c>
      <c r="C11" s="21"/>
      <c r="D11" s="24" t="s">
        <v>22</v>
      </c>
      <c r="E11" s="24" t="s">
        <v>22</v>
      </c>
      <c r="F11" s="24" t="s">
        <v>1</v>
      </c>
      <c r="G11" s="23" t="s">
        <v>21</v>
      </c>
      <c r="H11" s="24" t="s">
        <v>3</v>
      </c>
      <c r="I11" s="198"/>
      <c r="J11" s="198"/>
      <c r="K11" s="198"/>
      <c r="L11" s="198"/>
      <c r="M11" s="198"/>
      <c r="N11" s="25" t="s">
        <v>10</v>
      </c>
      <c r="O11" s="12"/>
      <c r="P11" s="12"/>
      <c r="Q11" s="13"/>
      <c r="R11" s="13"/>
      <c r="S11" s="10"/>
      <c r="T11" s="10"/>
      <c r="U11" s="10"/>
      <c r="V11" s="10"/>
      <c r="W11" s="10"/>
      <c r="X11" s="10"/>
      <c r="Y11" s="10"/>
      <c r="Z11" s="10"/>
    </row>
    <row r="12" spans="1:26" ht="34.5" customHeight="1">
      <c r="A12" s="7" t="s">
        <v>5</v>
      </c>
      <c r="B12" s="17" t="s">
        <v>82</v>
      </c>
      <c r="C12" s="22"/>
      <c r="D12" s="24" t="s">
        <v>22</v>
      </c>
      <c r="E12" s="24" t="s">
        <v>22</v>
      </c>
      <c r="F12" s="24" t="s">
        <v>22</v>
      </c>
      <c r="G12" s="24" t="s">
        <v>22</v>
      </c>
      <c r="H12" s="23" t="s">
        <v>21</v>
      </c>
      <c r="I12" s="198"/>
      <c r="J12" s="198"/>
      <c r="K12" s="198"/>
      <c r="L12" s="198"/>
      <c r="M12" s="198"/>
      <c r="N12" s="25" t="s">
        <v>77</v>
      </c>
      <c r="O12" s="12"/>
      <c r="P12" s="12"/>
      <c r="Q12" s="13"/>
      <c r="R12" s="13"/>
      <c r="S12" s="10"/>
      <c r="T12" s="10"/>
      <c r="U12" s="10"/>
      <c r="V12" s="10"/>
      <c r="W12" s="10"/>
      <c r="X12" s="10"/>
      <c r="Y12" s="10"/>
      <c r="Z12" s="10"/>
    </row>
    <row r="13" spans="1:26" ht="34.5" customHeight="1">
      <c r="A13" s="7" t="s">
        <v>6</v>
      </c>
      <c r="B13" s="18" t="s">
        <v>83</v>
      </c>
      <c r="C13" s="21"/>
      <c r="D13" s="198"/>
      <c r="E13" s="198"/>
      <c r="F13" s="198"/>
      <c r="G13" s="198"/>
      <c r="H13" s="198"/>
      <c r="I13" s="23" t="s">
        <v>21</v>
      </c>
      <c r="J13" s="24" t="s">
        <v>3</v>
      </c>
      <c r="K13" s="24" t="s">
        <v>3</v>
      </c>
      <c r="L13" s="24" t="s">
        <v>3</v>
      </c>
      <c r="M13" s="24" t="s">
        <v>3</v>
      </c>
      <c r="N13" s="25" t="s">
        <v>3</v>
      </c>
      <c r="O13" s="12"/>
      <c r="P13" s="12"/>
      <c r="Q13" s="13"/>
      <c r="R13" s="13"/>
      <c r="S13" s="10"/>
      <c r="T13" s="10"/>
      <c r="U13" s="10"/>
      <c r="V13" s="10"/>
      <c r="W13" s="10"/>
      <c r="X13" s="10"/>
      <c r="Y13" s="10"/>
      <c r="Z13" s="10"/>
    </row>
    <row r="14" spans="1:26" ht="34.5" customHeight="1">
      <c r="A14" s="7" t="s">
        <v>9</v>
      </c>
      <c r="B14" s="17" t="s">
        <v>33</v>
      </c>
      <c r="C14" s="22"/>
      <c r="D14" s="198"/>
      <c r="E14" s="198"/>
      <c r="F14" s="198"/>
      <c r="G14" s="198"/>
      <c r="H14" s="198"/>
      <c r="I14" s="24" t="s">
        <v>1</v>
      </c>
      <c r="J14" s="23" t="s">
        <v>21</v>
      </c>
      <c r="K14" s="24" t="s">
        <v>3</v>
      </c>
      <c r="L14" s="24" t="s">
        <v>3</v>
      </c>
      <c r="M14" s="24" t="s">
        <v>2</v>
      </c>
      <c r="N14" s="25" t="s">
        <v>6</v>
      </c>
      <c r="O14" s="12"/>
      <c r="P14" s="12"/>
      <c r="Q14" s="13"/>
      <c r="R14" s="13"/>
      <c r="S14" s="10"/>
      <c r="T14" s="10"/>
      <c r="U14" s="10"/>
      <c r="V14" s="10"/>
      <c r="W14" s="10"/>
      <c r="X14" s="10"/>
      <c r="Y14" s="10"/>
      <c r="Z14" s="10"/>
    </row>
    <row r="15" spans="1:26" ht="34.5" customHeight="1">
      <c r="A15" s="7" t="s">
        <v>10</v>
      </c>
      <c r="B15" s="17" t="s">
        <v>84</v>
      </c>
      <c r="C15" s="22"/>
      <c r="D15" s="198"/>
      <c r="E15" s="198"/>
      <c r="F15" s="198"/>
      <c r="G15" s="198" t="s">
        <v>3</v>
      </c>
      <c r="H15" s="198"/>
      <c r="I15" s="24" t="s">
        <v>1</v>
      </c>
      <c r="J15" s="24" t="s">
        <v>1</v>
      </c>
      <c r="K15" s="23" t="s">
        <v>21</v>
      </c>
      <c r="L15" s="24" t="s">
        <v>3</v>
      </c>
      <c r="M15" s="24" t="s">
        <v>1</v>
      </c>
      <c r="N15" s="25" t="s">
        <v>9</v>
      </c>
      <c r="O15" s="12"/>
      <c r="P15" s="12"/>
      <c r="Q15" s="13"/>
      <c r="R15" s="13"/>
      <c r="S15" s="10"/>
      <c r="T15" s="10"/>
      <c r="U15" s="10"/>
      <c r="V15" s="10"/>
      <c r="W15" s="10"/>
      <c r="X15" s="10"/>
      <c r="Y15" s="10"/>
      <c r="Z15" s="10"/>
    </row>
    <row r="16" spans="1:26" ht="34.5" customHeight="1">
      <c r="A16" s="7" t="s">
        <v>76</v>
      </c>
      <c r="B16" s="17" t="s">
        <v>85</v>
      </c>
      <c r="C16" s="22"/>
      <c r="D16" s="198"/>
      <c r="E16" s="198"/>
      <c r="F16" s="198"/>
      <c r="G16" s="198"/>
      <c r="H16" s="198" t="s">
        <v>3</v>
      </c>
      <c r="I16" s="24" t="s">
        <v>22</v>
      </c>
      <c r="J16" s="24" t="s">
        <v>22</v>
      </c>
      <c r="K16" s="24" t="s">
        <v>22</v>
      </c>
      <c r="L16" s="23" t="s">
        <v>21</v>
      </c>
      <c r="M16" s="24" t="s">
        <v>22</v>
      </c>
      <c r="N16" s="25" t="s">
        <v>76</v>
      </c>
      <c r="O16" s="12"/>
      <c r="P16" s="12"/>
      <c r="Q16" s="13"/>
      <c r="R16" s="13"/>
      <c r="S16" s="10"/>
      <c r="T16" s="10"/>
      <c r="U16" s="10"/>
      <c r="V16" s="10"/>
      <c r="W16" s="10"/>
      <c r="X16" s="10"/>
      <c r="Y16" s="10"/>
      <c r="Z16" s="10"/>
    </row>
    <row r="17" spans="1:26" ht="34.5" customHeight="1">
      <c r="A17" s="7" t="s">
        <v>77</v>
      </c>
      <c r="B17" s="18" t="s">
        <v>86</v>
      </c>
      <c r="C17" s="21"/>
      <c r="D17" s="198"/>
      <c r="E17" s="198"/>
      <c r="F17" s="198"/>
      <c r="G17" s="198"/>
      <c r="H17" s="198"/>
      <c r="I17" s="24" t="s">
        <v>22</v>
      </c>
      <c r="J17" s="24" t="s">
        <v>3</v>
      </c>
      <c r="K17" s="24" t="s">
        <v>3</v>
      </c>
      <c r="L17" s="24" t="s">
        <v>3</v>
      </c>
      <c r="M17" s="23" t="s">
        <v>21</v>
      </c>
      <c r="N17" s="25" t="s">
        <v>3</v>
      </c>
      <c r="O17" s="12"/>
      <c r="P17" s="12"/>
      <c r="Q17" s="13"/>
      <c r="R17" s="13"/>
      <c r="S17" s="10"/>
      <c r="T17" s="10"/>
      <c r="U17" s="10"/>
      <c r="V17" s="10"/>
      <c r="W17" s="10"/>
      <c r="X17" s="10"/>
      <c r="Y17" s="10"/>
      <c r="Z17" s="10"/>
    </row>
    <row r="18" spans="1:14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0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0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0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0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0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0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0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0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0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0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0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0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0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0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0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0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0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0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0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0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0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0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0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0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0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0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0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0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0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0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0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0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0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0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0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0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0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0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0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0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0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0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0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0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</sheetData>
  <sheetProtection sheet="1" formatRows="0" insertColumns="0" insertRows="0" insertHyperlinks="0" deleteColumns="0" deleteRows="0" sort="0" autoFilter="0" pivotTables="0"/>
  <mergeCells count="7">
    <mergeCell ref="A3:N4"/>
    <mergeCell ref="C5:E5"/>
    <mergeCell ref="A1:N1"/>
    <mergeCell ref="A2:N2"/>
    <mergeCell ref="I5:M5"/>
    <mergeCell ref="A5:B5"/>
    <mergeCell ref="F5:H5"/>
  </mergeCells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75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AD65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4" customWidth="1"/>
    <col min="2" max="2" width="42.75390625" style="4" customWidth="1"/>
    <col min="3" max="3" width="7.75390625" style="4" customWidth="1"/>
    <col min="4" max="12" width="7.00390625" style="4" customWidth="1"/>
    <col min="13" max="16384" width="3.75390625" style="4" customWidth="1"/>
  </cols>
  <sheetData>
    <row r="1" spans="1:19" s="3" customFormat="1" ht="15.75" thickBo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1"/>
      <c r="N1" s="11"/>
      <c r="O1" s="11"/>
      <c r="P1" s="11"/>
      <c r="Q1" s="11"/>
      <c r="R1" s="11"/>
      <c r="S1" s="11"/>
    </row>
    <row r="2" spans="1:19" s="3" customFormat="1" ht="13.5" thickBot="1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1"/>
      <c r="N2" s="11"/>
      <c r="O2" s="11"/>
      <c r="P2" s="11"/>
      <c r="Q2" s="11"/>
      <c r="R2" s="11"/>
      <c r="S2" s="11"/>
    </row>
    <row r="3" spans="1:30" ht="21.75" customHeight="1">
      <c r="A3" s="196" t="s">
        <v>14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2"/>
      <c r="N3" s="11"/>
      <c r="O3" s="11"/>
      <c r="P3" s="11"/>
      <c r="Q3" s="11"/>
      <c r="R3" s="11"/>
      <c r="S3" s="11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7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2"/>
      <c r="N4" s="11"/>
      <c r="O4" s="11"/>
      <c r="P4" s="11"/>
      <c r="Q4" s="11"/>
      <c r="R4" s="11"/>
      <c r="S4" s="11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>
      <c r="A5" s="32" t="s">
        <v>70</v>
      </c>
      <c r="B5" s="32"/>
      <c r="C5" s="34" t="s">
        <v>11</v>
      </c>
      <c r="D5" s="34"/>
      <c r="E5" s="34"/>
      <c r="F5" s="33">
        <v>45413</v>
      </c>
      <c r="G5" s="33"/>
      <c r="H5" s="33"/>
      <c r="I5" s="30"/>
      <c r="J5" s="30"/>
      <c r="K5" s="31"/>
      <c r="L5" s="14"/>
      <c r="M5" s="12"/>
      <c r="N5" s="11"/>
      <c r="O5" s="11"/>
      <c r="P5" s="11"/>
      <c r="Q5" s="11"/>
      <c r="R5" s="11"/>
      <c r="S5" s="11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2"/>
      <c r="N6" s="11"/>
      <c r="O6" s="11"/>
      <c r="P6" s="11"/>
      <c r="Q6" s="11"/>
      <c r="R6" s="11"/>
      <c r="S6" s="11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29" ht="21" customHeight="1">
      <c r="A7" s="6" t="s">
        <v>0</v>
      </c>
      <c r="B7" s="15" t="s">
        <v>8</v>
      </c>
      <c r="C7" s="19"/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9</v>
      </c>
      <c r="K7" s="8" t="s">
        <v>10</v>
      </c>
      <c r="L7" s="9" t="s">
        <v>7</v>
      </c>
      <c r="M7" s="12"/>
      <c r="N7" s="12"/>
      <c r="O7" s="13"/>
      <c r="P7" s="13"/>
      <c r="Q7" s="13"/>
      <c r="R7" s="13"/>
      <c r="S7" s="13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34.5" customHeight="1">
      <c r="A8" s="7" t="s">
        <v>1</v>
      </c>
      <c r="B8" s="16" t="s">
        <v>71</v>
      </c>
      <c r="C8" s="20"/>
      <c r="D8" s="23" t="s">
        <v>21</v>
      </c>
      <c r="E8" s="24" t="s">
        <v>3</v>
      </c>
      <c r="F8" s="24" t="s">
        <v>3</v>
      </c>
      <c r="G8" s="24" t="s">
        <v>3</v>
      </c>
      <c r="H8" s="24" t="s">
        <v>3</v>
      </c>
      <c r="I8" s="23" t="s">
        <v>21</v>
      </c>
      <c r="J8" s="23" t="s">
        <v>21</v>
      </c>
      <c r="K8" s="23" t="s">
        <v>21</v>
      </c>
      <c r="L8" s="25" t="s">
        <v>1</v>
      </c>
      <c r="M8" s="12"/>
      <c r="N8" s="12"/>
      <c r="O8" s="13"/>
      <c r="P8" s="13"/>
      <c r="Q8" s="13"/>
      <c r="R8" s="13"/>
      <c r="S8" s="13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34.5" customHeight="1">
      <c r="A9" s="7" t="s">
        <v>2</v>
      </c>
      <c r="B9" s="16" t="s">
        <v>72</v>
      </c>
      <c r="C9" s="20"/>
      <c r="D9" s="24" t="s">
        <v>1</v>
      </c>
      <c r="E9" s="23" t="s">
        <v>21</v>
      </c>
      <c r="F9" s="24" t="s">
        <v>3</v>
      </c>
      <c r="G9" s="24" t="s">
        <v>3</v>
      </c>
      <c r="H9" s="24" t="s">
        <v>3</v>
      </c>
      <c r="I9" s="23" t="s">
        <v>21</v>
      </c>
      <c r="J9" s="23" t="s">
        <v>21</v>
      </c>
      <c r="K9" s="23" t="s">
        <v>21</v>
      </c>
      <c r="L9" s="25" t="s">
        <v>2</v>
      </c>
      <c r="M9" s="12"/>
      <c r="N9" s="12"/>
      <c r="O9" s="13"/>
      <c r="P9" s="13"/>
      <c r="Q9" s="13"/>
      <c r="R9" s="13"/>
      <c r="S9" s="13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34.5" customHeight="1">
      <c r="A10" s="7" t="s">
        <v>3</v>
      </c>
      <c r="B10" s="16" t="s">
        <v>16</v>
      </c>
      <c r="C10" s="20"/>
      <c r="D10" s="24" t="s">
        <v>22</v>
      </c>
      <c r="E10" s="24" t="s">
        <v>1</v>
      </c>
      <c r="F10" s="23" t="s">
        <v>21</v>
      </c>
      <c r="G10" s="24" t="s">
        <v>2</v>
      </c>
      <c r="H10" s="24" t="s">
        <v>3</v>
      </c>
      <c r="I10" s="23" t="s">
        <v>21</v>
      </c>
      <c r="J10" s="23" t="s">
        <v>21</v>
      </c>
      <c r="K10" s="23" t="s">
        <v>21</v>
      </c>
      <c r="L10" s="25" t="s">
        <v>3</v>
      </c>
      <c r="M10" s="12"/>
      <c r="N10" s="12"/>
      <c r="O10" s="13"/>
      <c r="P10" s="13"/>
      <c r="Q10" s="13"/>
      <c r="R10" s="13"/>
      <c r="S10" s="13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34.5" customHeight="1">
      <c r="A11" s="7" t="s">
        <v>4</v>
      </c>
      <c r="B11" s="18" t="s">
        <v>73</v>
      </c>
      <c r="C11" s="21"/>
      <c r="D11" s="24" t="s">
        <v>22</v>
      </c>
      <c r="E11" s="24" t="s">
        <v>1</v>
      </c>
      <c r="F11" s="24" t="s">
        <v>3</v>
      </c>
      <c r="G11" s="23" t="s">
        <v>21</v>
      </c>
      <c r="H11" s="24" t="s">
        <v>3</v>
      </c>
      <c r="I11" s="23" t="s">
        <v>21</v>
      </c>
      <c r="J11" s="23" t="s">
        <v>21</v>
      </c>
      <c r="K11" s="23" t="s">
        <v>21</v>
      </c>
      <c r="L11" s="25" t="s">
        <v>3</v>
      </c>
      <c r="M11" s="12"/>
      <c r="N11" s="12"/>
      <c r="O11" s="13"/>
      <c r="P11" s="13"/>
      <c r="Q11" s="13"/>
      <c r="R11" s="13"/>
      <c r="S11" s="13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34.5" customHeight="1">
      <c r="A12" s="7" t="s">
        <v>5</v>
      </c>
      <c r="B12" s="17" t="s">
        <v>74</v>
      </c>
      <c r="C12" s="22"/>
      <c r="D12" s="24" t="s">
        <v>22</v>
      </c>
      <c r="E12" s="24" t="s">
        <v>22</v>
      </c>
      <c r="F12" s="24" t="s">
        <v>22</v>
      </c>
      <c r="G12" s="24" t="s">
        <v>1</v>
      </c>
      <c r="H12" s="23" t="s">
        <v>21</v>
      </c>
      <c r="I12" s="23" t="s">
        <v>21</v>
      </c>
      <c r="J12" s="23" t="s">
        <v>21</v>
      </c>
      <c r="K12" s="23" t="s">
        <v>21</v>
      </c>
      <c r="L12" s="25" t="s">
        <v>4</v>
      </c>
      <c r="M12" s="12"/>
      <c r="N12" s="12"/>
      <c r="O12" s="13"/>
      <c r="P12" s="13"/>
      <c r="Q12" s="13"/>
      <c r="R12" s="13"/>
      <c r="S12" s="13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12" ht="10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0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0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0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0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0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0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0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0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0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0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0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0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0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0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0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0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0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0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0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0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0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0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0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0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0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0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0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0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0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0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0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0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0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0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0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0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0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0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0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0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0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0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0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</sheetData>
  <sheetProtection sheet="1" formatRows="0" insertColumns="0" insertRows="0" insertHyperlinks="0" deleteColumns="0" deleteRows="0" sort="0" autoFilter="0" pivotTables="0"/>
  <mergeCells count="7">
    <mergeCell ref="A3:L4"/>
    <mergeCell ref="A1:L1"/>
    <mergeCell ref="A2:L2"/>
    <mergeCell ref="I5:K5"/>
    <mergeCell ref="A5:B5"/>
    <mergeCell ref="F5:H5"/>
    <mergeCell ref="C5:E5"/>
  </mergeCells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37" customWidth="1"/>
    <col min="2" max="2" width="42.75390625" style="37" customWidth="1"/>
    <col min="3" max="3" width="9.125" style="37" customWidth="1"/>
    <col min="4" max="4" width="24.75390625" style="37" customWidth="1"/>
    <col min="5" max="5" width="3.75390625" style="37" customWidth="1"/>
    <col min="6" max="6" width="4.875" style="37" customWidth="1"/>
    <col min="7" max="7" width="9.75390625" style="37" customWidth="1"/>
    <col min="8" max="8" width="20.75390625" style="37" customWidth="1"/>
    <col min="9" max="9" width="7.125" style="37" customWidth="1"/>
    <col min="10" max="16384" width="9.125" style="37" customWidth="1"/>
  </cols>
  <sheetData>
    <row r="1" spans="1:10" ht="20.25" thickBot="1">
      <c r="A1" s="35" t="s">
        <v>63</v>
      </c>
      <c r="B1" s="35"/>
      <c r="C1" s="35"/>
      <c r="D1" s="35"/>
      <c r="E1" s="35"/>
      <c r="F1" s="35"/>
      <c r="G1" s="35"/>
      <c r="H1" s="35"/>
      <c r="I1" s="35"/>
      <c r="J1" s="36" t="s">
        <v>25</v>
      </c>
    </row>
    <row r="2" spans="1:9" ht="13.5" thickBot="1">
      <c r="A2" s="38" t="s">
        <v>64</v>
      </c>
      <c r="B2" s="38"/>
      <c r="C2" s="38"/>
      <c r="D2" s="38"/>
      <c r="E2" s="38"/>
      <c r="F2" s="38"/>
      <c r="G2" s="38"/>
      <c r="H2" s="38"/>
      <c r="I2" s="38"/>
    </row>
    <row r="3" spans="1:10" ht="20.25" customHeight="1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>
      <c r="A4" s="41"/>
      <c r="B4" s="41"/>
      <c r="C4" s="41"/>
      <c r="D4" s="41"/>
      <c r="E4" s="41"/>
      <c r="F4" s="41"/>
      <c r="G4" s="41"/>
      <c r="H4" s="41"/>
      <c r="I4" s="41"/>
      <c r="J4" s="42"/>
    </row>
    <row r="5" spans="1:10" ht="15.75">
      <c r="A5" s="43" t="s">
        <v>26</v>
      </c>
      <c r="B5" s="44"/>
      <c r="C5" s="44"/>
      <c r="D5" s="45" t="s">
        <v>11</v>
      </c>
      <c r="E5" s="46">
        <v>45421</v>
      </c>
      <c r="F5" s="46"/>
      <c r="G5" s="46"/>
      <c r="H5" s="47"/>
      <c r="I5" s="48"/>
      <c r="J5" s="49"/>
    </row>
    <row r="6" spans="1:10" ht="15.75">
      <c r="A6" s="50"/>
      <c r="B6" s="50"/>
      <c r="C6" s="50"/>
      <c r="D6" s="50"/>
      <c r="E6" s="50"/>
      <c r="F6" s="50"/>
      <c r="G6" s="50"/>
      <c r="H6" s="50"/>
      <c r="I6" s="50"/>
      <c r="J6" s="49"/>
    </row>
    <row r="7" spans="1:10" ht="10.5" customHeight="1">
      <c r="A7" s="51"/>
      <c r="B7" s="52" t="s">
        <v>27</v>
      </c>
      <c r="C7" s="53" t="s">
        <v>0</v>
      </c>
      <c r="D7" s="54" t="s">
        <v>28</v>
      </c>
      <c r="E7" s="51"/>
      <c r="F7" s="51"/>
      <c r="G7" s="51"/>
      <c r="H7" s="51"/>
      <c r="I7" s="51"/>
      <c r="J7" s="55"/>
    </row>
    <row r="8" spans="1:10" ht="18">
      <c r="A8" s="56"/>
      <c r="B8" s="57" t="s">
        <v>29</v>
      </c>
      <c r="C8" s="58">
        <v>1</v>
      </c>
      <c r="D8" s="59" t="str">
        <f>'м7'!I13</f>
        <v>Тимергалиев Эдгар</v>
      </c>
      <c r="E8" s="51">
        <f>'м7'!H13</f>
        <v>0</v>
      </c>
      <c r="F8" s="51"/>
      <c r="G8" s="51"/>
      <c r="H8" s="51"/>
      <c r="I8" s="51"/>
      <c r="J8" s="60"/>
    </row>
    <row r="9" spans="1:10" ht="18">
      <c r="A9" s="56"/>
      <c r="B9" s="57" t="s">
        <v>30</v>
      </c>
      <c r="C9" s="58">
        <v>2</v>
      </c>
      <c r="D9" s="59" t="str">
        <f>'м7'!I20</f>
        <v>Судаков Данил</v>
      </c>
      <c r="E9" s="51">
        <f>'м7'!H20</f>
        <v>0</v>
      </c>
      <c r="F9" s="51"/>
      <c r="G9" s="51"/>
      <c r="H9" s="51"/>
      <c r="I9" s="51"/>
      <c r="J9" s="60"/>
    </row>
    <row r="10" spans="1:10" ht="18">
      <c r="A10" s="56"/>
      <c r="B10" s="57" t="s">
        <v>31</v>
      </c>
      <c r="C10" s="58">
        <v>3</v>
      </c>
      <c r="D10" s="61" t="str">
        <f>'м7'!G24</f>
        <v>Касимов Линар</v>
      </c>
      <c r="E10" s="51">
        <f>'м7'!H26</f>
        <v>0</v>
      </c>
      <c r="F10" s="51"/>
      <c r="G10" s="51"/>
      <c r="H10" s="51"/>
      <c r="I10" s="51"/>
      <c r="J10" s="60"/>
    </row>
    <row r="11" spans="1:10" ht="18">
      <c r="A11" s="56"/>
      <c r="B11" s="57" t="s">
        <v>32</v>
      </c>
      <c r="C11" s="58">
        <v>3</v>
      </c>
      <c r="D11" s="61" t="s">
        <v>32</v>
      </c>
      <c r="E11" s="51">
        <f>'м7'!H29</f>
        <v>0</v>
      </c>
      <c r="F11" s="51"/>
      <c r="G11" s="51"/>
      <c r="H11" s="51"/>
      <c r="I11" s="51"/>
      <c r="J11" s="55"/>
    </row>
    <row r="12" spans="1:10" ht="18">
      <c r="A12" s="56"/>
      <c r="B12" s="57" t="s">
        <v>33</v>
      </c>
      <c r="C12" s="58">
        <v>5</v>
      </c>
      <c r="D12" s="59" t="str">
        <f>'м7'!I32</f>
        <v>Шамыков Кирилл</v>
      </c>
      <c r="E12" s="51">
        <f>'м7'!H32</f>
        <v>0</v>
      </c>
      <c r="F12" s="51"/>
      <c r="G12" s="51"/>
      <c r="H12" s="51"/>
      <c r="I12" s="51"/>
      <c r="J12" s="55"/>
    </row>
    <row r="13" spans="1:10" ht="18">
      <c r="A13" s="56"/>
      <c r="B13" s="57" t="s">
        <v>34</v>
      </c>
      <c r="C13" s="58">
        <v>6</v>
      </c>
      <c r="D13" s="59" t="str">
        <f>'м7'!I34</f>
        <v>Ахмеров Илья</v>
      </c>
      <c r="E13" s="51">
        <f>'м7'!H34</f>
        <v>0</v>
      </c>
      <c r="F13" s="51"/>
      <c r="G13" s="51"/>
      <c r="H13" s="51"/>
      <c r="I13" s="51"/>
      <c r="J13" s="55"/>
    </row>
    <row r="14" spans="1:10" ht="18">
      <c r="A14" s="56"/>
      <c r="B14" s="57" t="s">
        <v>35</v>
      </c>
      <c r="C14" s="58">
        <v>7</v>
      </c>
      <c r="D14" s="59" t="str">
        <f>'м7'!E34</f>
        <v>Шамыков Всеволод</v>
      </c>
      <c r="E14" s="51">
        <f>'м7'!D34</f>
        <v>0</v>
      </c>
      <c r="F14" s="51"/>
      <c r="G14" s="51"/>
      <c r="H14" s="51"/>
      <c r="I14" s="51"/>
      <c r="J14" s="55"/>
    </row>
    <row r="15" spans="1:10" ht="18">
      <c r="A15" s="56"/>
      <c r="B15" s="57" t="s">
        <v>36</v>
      </c>
      <c r="C15" s="58">
        <v>8</v>
      </c>
      <c r="D15" s="59" t="str">
        <f>'м7'!E36</f>
        <v>Магзумов Камиль</v>
      </c>
      <c r="E15" s="51">
        <f>'м7'!D36</f>
        <v>0</v>
      </c>
      <c r="F15" s="51"/>
      <c r="G15" s="51"/>
      <c r="H15" s="51"/>
      <c r="I15" s="51"/>
      <c r="J15" s="55"/>
    </row>
    <row r="16" ht="12.75">
      <c r="J16" s="55"/>
    </row>
    <row r="17" ht="12.75">
      <c r="J17" s="55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5:C5"/>
    <mergeCell ref="E5:G5"/>
    <mergeCell ref="A1:I1"/>
    <mergeCell ref="A2:I2"/>
    <mergeCell ref="A3:I4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Q49"/>
  <sheetViews>
    <sheetView showRowColHeaders="0" showZeros="0" showOutlineSymbols="0" zoomScaleSheetLayoutView="97" workbookViewId="0" topLeftCell="A1">
      <selection activeCell="A2" sqref="A2:N2"/>
    </sheetView>
  </sheetViews>
  <sheetFormatPr defaultColWidth="9.00390625" defaultRowHeight="10.5" customHeight="1"/>
  <cols>
    <col min="1" max="1" width="4.75390625" style="67" customWidth="1"/>
    <col min="2" max="2" width="3.75390625" style="67" customWidth="1"/>
    <col min="3" max="3" width="25.75390625" style="67" customWidth="1"/>
    <col min="4" max="4" width="3.75390625" style="67" customWidth="1"/>
    <col min="5" max="5" width="19.75390625" style="67" customWidth="1"/>
    <col min="6" max="6" width="3.75390625" style="67" customWidth="1"/>
    <col min="7" max="7" width="17.75390625" style="67" customWidth="1"/>
    <col min="8" max="8" width="3.75390625" style="67" customWidth="1"/>
    <col min="9" max="9" width="7.75390625" style="67" customWidth="1"/>
    <col min="10" max="13" width="3.75390625" style="67" customWidth="1"/>
    <col min="14" max="14" width="4.75390625" style="67" customWidth="1"/>
    <col min="15" max="17" width="3.75390625" style="67" customWidth="1"/>
    <col min="18" max="16384" width="2.75390625" style="67" customWidth="1"/>
  </cols>
  <sheetData>
    <row r="1" spans="1:14" s="37" customFormat="1" ht="13.5" thickBot="1">
      <c r="A1" s="62" t="s">
        <v>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37" customFormat="1" ht="13.5" thickBot="1">
      <c r="A2" s="63" t="s">
        <v>66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37" customFormat="1" ht="12.75">
      <c r="A3" s="64" t="str">
        <f>см7!A3</f>
        <v>ОТКРЫТОЕ ПЕРВЕНСТВО УФЫ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5" ht="10.5" customHeight="1">
      <c r="A4" s="65" t="str">
        <f>CONCATENATE(см7!A4," ",см7!C4)</f>
        <v> 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</row>
    <row r="5" spans="1:15" ht="13.5">
      <c r="A5" s="68">
        <f>см7!E5</f>
        <v>45421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</row>
    <row r="6" spans="1:14" s="76" customFormat="1" ht="10.5" customHeight="1">
      <c r="A6" s="70">
        <v>1</v>
      </c>
      <c r="B6" s="71">
        <f>см7!A8</f>
        <v>0</v>
      </c>
      <c r="C6" s="72" t="s">
        <v>29</v>
      </c>
      <c r="D6" s="73"/>
      <c r="E6" s="74"/>
      <c r="F6" s="74"/>
      <c r="G6" s="74"/>
      <c r="H6" s="74"/>
      <c r="I6" s="74"/>
      <c r="J6" s="75"/>
      <c r="K6" s="75"/>
      <c r="L6" s="75"/>
      <c r="M6" s="75"/>
      <c r="N6" s="75"/>
    </row>
    <row r="7" spans="1:14" s="76" customFormat="1" ht="10.5" customHeight="1">
      <c r="A7" s="70"/>
      <c r="B7" s="77"/>
      <c r="C7" s="78">
        <v>1</v>
      </c>
      <c r="D7" s="79">
        <v>0</v>
      </c>
      <c r="E7" s="80" t="s">
        <v>29</v>
      </c>
      <c r="F7" s="74"/>
      <c r="G7" s="74"/>
      <c r="H7" s="74"/>
      <c r="I7" s="74"/>
      <c r="J7" s="75"/>
      <c r="K7" s="75"/>
      <c r="L7" s="75"/>
      <c r="M7" s="75"/>
      <c r="N7" s="75"/>
    </row>
    <row r="8" spans="1:14" s="76" customFormat="1" ht="10.5" customHeight="1">
      <c r="A8" s="70">
        <v>8</v>
      </c>
      <c r="B8" s="71">
        <f>см7!A15</f>
        <v>0</v>
      </c>
      <c r="C8" s="81" t="s">
        <v>36</v>
      </c>
      <c r="D8" s="82"/>
      <c r="E8" s="78"/>
      <c r="F8" s="83"/>
      <c r="G8" s="74"/>
      <c r="H8" s="74"/>
      <c r="I8" s="74"/>
      <c r="J8" s="75"/>
      <c r="K8" s="75"/>
      <c r="L8" s="75"/>
      <c r="M8" s="75"/>
      <c r="N8" s="75"/>
    </row>
    <row r="9" spans="1:14" s="76" customFormat="1" ht="10.5" customHeight="1">
      <c r="A9" s="70"/>
      <c r="B9" s="77"/>
      <c r="C9" s="84"/>
      <c r="D9" s="85"/>
      <c r="E9" s="86">
        <v>5</v>
      </c>
      <c r="F9" s="79">
        <v>0</v>
      </c>
      <c r="G9" s="80" t="s">
        <v>29</v>
      </c>
      <c r="H9" s="74"/>
      <c r="I9" s="74"/>
      <c r="J9" s="75"/>
      <c r="K9" s="75"/>
      <c r="L9" s="75"/>
      <c r="M9" s="75"/>
      <c r="N9" s="75"/>
    </row>
    <row r="10" spans="1:14" s="76" customFormat="1" ht="10.5" customHeight="1">
      <c r="A10" s="70">
        <v>5</v>
      </c>
      <c r="B10" s="71">
        <f>см7!A12</f>
        <v>0</v>
      </c>
      <c r="C10" s="72" t="s">
        <v>33</v>
      </c>
      <c r="D10" s="85"/>
      <c r="E10" s="86"/>
      <c r="F10" s="82"/>
      <c r="G10" s="78"/>
      <c r="H10" s="87"/>
      <c r="I10" s="74"/>
      <c r="J10" s="75"/>
      <c r="K10" s="75"/>
      <c r="L10" s="75"/>
      <c r="M10" s="75"/>
      <c r="N10" s="75"/>
    </row>
    <row r="11" spans="1:14" s="76" customFormat="1" ht="10.5" customHeight="1">
      <c r="A11" s="70"/>
      <c r="B11" s="77"/>
      <c r="C11" s="78">
        <v>2</v>
      </c>
      <c r="D11" s="79">
        <v>0</v>
      </c>
      <c r="E11" s="88" t="s">
        <v>32</v>
      </c>
      <c r="F11" s="89"/>
      <c r="G11" s="86"/>
      <c r="H11" s="87"/>
      <c r="I11" s="74"/>
      <c r="J11" s="75"/>
      <c r="K11" s="75"/>
      <c r="L11" s="75"/>
      <c r="M11" s="75"/>
      <c r="N11" s="75"/>
    </row>
    <row r="12" spans="1:14" s="76" customFormat="1" ht="10.5" customHeight="1">
      <c r="A12" s="70">
        <v>4</v>
      </c>
      <c r="B12" s="71">
        <f>см7!A11</f>
        <v>0</v>
      </c>
      <c r="C12" s="81" t="s">
        <v>32</v>
      </c>
      <c r="D12" s="82"/>
      <c r="E12" s="84"/>
      <c r="F12" s="85"/>
      <c r="G12" s="86"/>
      <c r="H12" s="87"/>
      <c r="I12" s="74"/>
      <c r="J12" s="75"/>
      <c r="K12" s="75"/>
      <c r="L12" s="75"/>
      <c r="M12" s="75"/>
      <c r="N12" s="75"/>
    </row>
    <row r="13" spans="1:14" s="76" customFormat="1" ht="10.5" customHeight="1">
      <c r="A13" s="70"/>
      <c r="B13" s="77"/>
      <c r="C13" s="84"/>
      <c r="D13" s="85"/>
      <c r="E13" s="74"/>
      <c r="F13" s="85"/>
      <c r="G13" s="86">
        <v>7</v>
      </c>
      <c r="H13" s="79">
        <v>0</v>
      </c>
      <c r="I13" s="80" t="s">
        <v>29</v>
      </c>
      <c r="J13" s="90"/>
      <c r="K13" s="90"/>
      <c r="L13" s="90"/>
      <c r="M13" s="90"/>
      <c r="N13" s="90"/>
    </row>
    <row r="14" spans="1:14" s="76" customFormat="1" ht="10.5" customHeight="1">
      <c r="A14" s="70">
        <v>3</v>
      </c>
      <c r="B14" s="71">
        <f>см7!A10</f>
        <v>0</v>
      </c>
      <c r="C14" s="72" t="s">
        <v>31</v>
      </c>
      <c r="D14" s="85"/>
      <c r="E14" s="74"/>
      <c r="F14" s="85"/>
      <c r="G14" s="86"/>
      <c r="H14" s="82"/>
      <c r="I14" s="91"/>
      <c r="J14" s="92"/>
      <c r="K14" s="91"/>
      <c r="L14" s="92"/>
      <c r="M14" s="92"/>
      <c r="N14" s="93" t="s">
        <v>37</v>
      </c>
    </row>
    <row r="15" spans="1:14" s="76" customFormat="1" ht="10.5" customHeight="1">
      <c r="A15" s="70"/>
      <c r="B15" s="77"/>
      <c r="C15" s="78">
        <v>3</v>
      </c>
      <c r="D15" s="79">
        <v>0</v>
      </c>
      <c r="E15" s="80" t="s">
        <v>34</v>
      </c>
      <c r="F15" s="85"/>
      <c r="G15" s="86"/>
      <c r="H15" s="89"/>
      <c r="I15" s="94"/>
      <c r="J15" s="75"/>
      <c r="K15" s="94"/>
      <c r="L15" s="75"/>
      <c r="M15" s="75"/>
      <c r="N15" s="94"/>
    </row>
    <row r="16" spans="1:14" s="76" customFormat="1" ht="10.5" customHeight="1">
      <c r="A16" s="70">
        <v>6</v>
      </c>
      <c r="B16" s="71">
        <f>см7!A13</f>
        <v>0</v>
      </c>
      <c r="C16" s="81" t="s">
        <v>34</v>
      </c>
      <c r="D16" s="82"/>
      <c r="E16" s="78"/>
      <c r="F16" s="89"/>
      <c r="G16" s="86"/>
      <c r="H16" s="89"/>
      <c r="I16" s="94"/>
      <c r="J16" s="75"/>
      <c r="K16" s="94"/>
      <c r="L16" s="75"/>
      <c r="M16" s="75"/>
      <c r="N16" s="94"/>
    </row>
    <row r="17" spans="1:14" s="76" customFormat="1" ht="10.5" customHeight="1">
      <c r="A17" s="70"/>
      <c r="B17" s="77"/>
      <c r="C17" s="84"/>
      <c r="D17" s="85"/>
      <c r="E17" s="86">
        <v>6</v>
      </c>
      <c r="F17" s="79">
        <v>0</v>
      </c>
      <c r="G17" s="80" t="s">
        <v>34</v>
      </c>
      <c r="H17" s="85"/>
      <c r="I17" s="94"/>
      <c r="J17" s="75"/>
      <c r="K17" s="94"/>
      <c r="L17" s="75"/>
      <c r="M17" s="75"/>
      <c r="N17" s="94"/>
    </row>
    <row r="18" spans="1:14" s="76" customFormat="1" ht="10.5" customHeight="1">
      <c r="A18" s="70">
        <v>7</v>
      </c>
      <c r="B18" s="71">
        <f>см7!A14</f>
        <v>0</v>
      </c>
      <c r="C18" s="72" t="s">
        <v>35</v>
      </c>
      <c r="D18" s="85"/>
      <c r="E18" s="86"/>
      <c r="F18" s="82"/>
      <c r="G18" s="84"/>
      <c r="H18" s="85"/>
      <c r="I18" s="94"/>
      <c r="J18" s="75"/>
      <c r="K18" s="94"/>
      <c r="L18" s="75"/>
      <c r="M18" s="75"/>
      <c r="N18" s="94"/>
    </row>
    <row r="19" spans="1:14" s="76" customFormat="1" ht="10.5" customHeight="1">
      <c r="A19" s="70"/>
      <c r="B19" s="77"/>
      <c r="C19" s="78">
        <v>4</v>
      </c>
      <c r="D19" s="79">
        <v>0</v>
      </c>
      <c r="E19" s="88" t="s">
        <v>30</v>
      </c>
      <c r="F19" s="89"/>
      <c r="G19" s="74"/>
      <c r="H19" s="85"/>
      <c r="I19" s="94"/>
      <c r="J19" s="75"/>
      <c r="K19" s="94"/>
      <c r="L19" s="75"/>
      <c r="M19" s="75"/>
      <c r="N19" s="94"/>
    </row>
    <row r="20" spans="1:14" s="76" customFormat="1" ht="10.5" customHeight="1">
      <c r="A20" s="70">
        <v>2</v>
      </c>
      <c r="B20" s="71">
        <f>см7!A9</f>
        <v>0</v>
      </c>
      <c r="C20" s="81" t="s">
        <v>30</v>
      </c>
      <c r="D20" s="82"/>
      <c r="E20" s="84"/>
      <c r="F20" s="85"/>
      <c r="G20" s="74">
        <v>-7</v>
      </c>
      <c r="H20" s="95">
        <f>IF(H13=F9,F17,IF(H13=F17,F9,0))</f>
        <v>0</v>
      </c>
      <c r="I20" s="96" t="str">
        <f>IF(I13=G9,G17,IF(I13=G17,G9,0))</f>
        <v>Судаков Данил</v>
      </c>
      <c r="J20" s="97"/>
      <c r="K20" s="97"/>
      <c r="L20" s="97"/>
      <c r="M20" s="97"/>
      <c r="N20" s="97"/>
    </row>
    <row r="21" spans="1:14" s="76" customFormat="1" ht="10.5" customHeight="1">
      <c r="A21" s="70"/>
      <c r="B21" s="77"/>
      <c r="C21" s="84"/>
      <c r="D21" s="85"/>
      <c r="E21" s="74"/>
      <c r="F21" s="85"/>
      <c r="G21" s="74"/>
      <c r="H21" s="98"/>
      <c r="I21" s="91"/>
      <c r="J21" s="92"/>
      <c r="K21" s="91"/>
      <c r="L21" s="92"/>
      <c r="M21" s="92"/>
      <c r="N21" s="93" t="s">
        <v>38</v>
      </c>
    </row>
    <row r="22" spans="1:14" s="76" customFormat="1" ht="10.5" customHeight="1">
      <c r="A22" s="70">
        <v>-1</v>
      </c>
      <c r="B22" s="99">
        <f>IF(D7=B6,B8,IF(D7=B8,B6,0))</f>
        <v>0</v>
      </c>
      <c r="C22" s="96" t="str">
        <f>IF(E7=C6,C8,IF(E7=C8,C6,0))</f>
        <v>Магзумов Камиль</v>
      </c>
      <c r="D22" s="100"/>
      <c r="E22" s="74"/>
      <c r="F22" s="85"/>
      <c r="G22" s="74"/>
      <c r="H22" s="85"/>
      <c r="I22" s="94"/>
      <c r="J22" s="75"/>
      <c r="K22" s="94"/>
      <c r="L22" s="75"/>
      <c r="M22" s="75"/>
      <c r="N22" s="94"/>
    </row>
    <row r="23" spans="1:14" s="76" customFormat="1" ht="10.5" customHeight="1">
      <c r="A23" s="70"/>
      <c r="B23" s="77"/>
      <c r="C23" s="78">
        <v>8</v>
      </c>
      <c r="D23" s="79">
        <v>0</v>
      </c>
      <c r="E23" s="80" t="s">
        <v>33</v>
      </c>
      <c r="F23" s="85"/>
      <c r="G23" s="74"/>
      <c r="H23" s="85"/>
      <c r="I23" s="94"/>
      <c r="J23" s="75"/>
      <c r="K23" s="94"/>
      <c r="L23" s="75"/>
      <c r="M23" s="75"/>
      <c r="N23" s="94"/>
    </row>
    <row r="24" spans="1:14" s="76" customFormat="1" ht="10.5" customHeight="1">
      <c r="A24" s="70">
        <v>-2</v>
      </c>
      <c r="B24" s="99">
        <f>IF(D11=B10,B12,IF(D11=B12,B10,0))</f>
        <v>0</v>
      </c>
      <c r="C24" s="101" t="str">
        <f>IF(E11=C10,C12,IF(E11=C12,C10,0))</f>
        <v>Ахмеров Илья</v>
      </c>
      <c r="D24" s="102"/>
      <c r="E24" s="78">
        <v>10</v>
      </c>
      <c r="F24" s="79">
        <v>0</v>
      </c>
      <c r="G24" s="80" t="s">
        <v>30</v>
      </c>
      <c r="H24" s="85"/>
      <c r="I24" s="94"/>
      <c r="J24" s="75"/>
      <c r="K24" s="94"/>
      <c r="L24" s="75"/>
      <c r="M24" s="75"/>
      <c r="N24" s="94"/>
    </row>
    <row r="25" spans="1:14" s="76" customFormat="1" ht="10.5" customHeight="1">
      <c r="A25" s="70"/>
      <c r="B25" s="77"/>
      <c r="C25" s="84">
        <v>-6</v>
      </c>
      <c r="D25" s="103">
        <f>IF(F17=D15,D19,IF(F17=D19,D15,0))</f>
        <v>0</v>
      </c>
      <c r="E25" s="101" t="str">
        <f>IF(G17=E15,E19,IF(G17=E19,E15,0))</f>
        <v>Касимов Линар</v>
      </c>
      <c r="F25" s="102"/>
      <c r="G25" s="78"/>
      <c r="H25" s="89"/>
      <c r="I25" s="94"/>
      <c r="J25" s="75"/>
      <c r="K25" s="94"/>
      <c r="L25" s="75"/>
      <c r="M25" s="75"/>
      <c r="N25" s="94"/>
    </row>
    <row r="26" spans="1:14" s="76" customFormat="1" ht="10.5" customHeight="1">
      <c r="A26" s="70">
        <v>-3</v>
      </c>
      <c r="B26" s="99">
        <f>IF(D15=B14,B16,IF(D15=B16,B14,0))</f>
        <v>0</v>
      </c>
      <c r="C26" s="96" t="str">
        <f>IF(E15=C14,C16,IF(E15=C16,C14,0))</f>
        <v>Шамыков Кирилл</v>
      </c>
      <c r="D26" s="104"/>
      <c r="E26" s="84"/>
      <c r="F26" s="85"/>
      <c r="G26" s="86">
        <v>12</v>
      </c>
      <c r="H26" s="79"/>
      <c r="I26" s="90"/>
      <c r="J26" s="90"/>
      <c r="K26" s="90"/>
      <c r="L26" s="90"/>
      <c r="M26" s="90"/>
      <c r="N26" s="90"/>
    </row>
    <row r="27" spans="1:14" s="76" customFormat="1" ht="10.5" customHeight="1">
      <c r="A27" s="70"/>
      <c r="B27" s="77"/>
      <c r="C27" s="78">
        <v>9</v>
      </c>
      <c r="D27" s="79">
        <v>0</v>
      </c>
      <c r="E27" s="80" t="s">
        <v>31</v>
      </c>
      <c r="F27" s="85"/>
      <c r="G27" s="86"/>
      <c r="H27" s="82"/>
      <c r="I27" s="91"/>
      <c r="J27" s="92"/>
      <c r="K27" s="91"/>
      <c r="L27" s="92"/>
      <c r="M27" s="92"/>
      <c r="N27" s="93" t="s">
        <v>39</v>
      </c>
    </row>
    <row r="28" spans="1:14" s="76" customFormat="1" ht="10.5" customHeight="1">
      <c r="A28" s="70">
        <v>-4</v>
      </c>
      <c r="B28" s="99">
        <f>IF(D19=B18,B20,IF(D19=B20,B18,0))</f>
        <v>0</v>
      </c>
      <c r="C28" s="101" t="str">
        <f>IF(E19=C18,C20,IF(E19=C20,C18,0))</f>
        <v>Шамыков Всеволод</v>
      </c>
      <c r="D28" s="102"/>
      <c r="E28" s="78">
        <v>11</v>
      </c>
      <c r="F28" s="79">
        <v>0</v>
      </c>
      <c r="G28" s="88" t="s">
        <v>32</v>
      </c>
      <c r="H28" s="89"/>
      <c r="I28" s="94"/>
      <c r="J28" s="75"/>
      <c r="K28" s="94"/>
      <c r="L28" s="75"/>
      <c r="M28" s="75"/>
      <c r="N28" s="94"/>
    </row>
    <row r="29" spans="1:14" s="76" customFormat="1" ht="10.5" customHeight="1">
      <c r="A29" s="70"/>
      <c r="B29" s="105"/>
      <c r="C29" s="84">
        <v>-5</v>
      </c>
      <c r="D29" s="103">
        <f>IF(F9=D7,D11,IF(F9=D11,D7,0))</f>
        <v>0</v>
      </c>
      <c r="E29" s="101" t="str">
        <f>IF(G9=E7,E11,IF(G9=E11,E7,0))</f>
        <v>Шамратов Олег</v>
      </c>
      <c r="F29" s="102"/>
      <c r="G29" s="84">
        <v>-12</v>
      </c>
      <c r="H29" s="95">
        <f>IF(H26=F24,F28,IF(H26=F28,F24,0))</f>
        <v>0</v>
      </c>
      <c r="I29" s="97">
        <f>IF(I26=G24,G28,IF(I26=G28,G24,0))</f>
        <v>0</v>
      </c>
      <c r="J29" s="97"/>
      <c r="K29" s="97"/>
      <c r="L29" s="97"/>
      <c r="M29" s="97"/>
      <c r="N29" s="97"/>
    </row>
    <row r="30" spans="1:14" s="76" customFormat="1" ht="10.5" customHeight="1">
      <c r="A30" s="70"/>
      <c r="B30" s="105"/>
      <c r="C30" s="74"/>
      <c r="D30" s="106"/>
      <c r="E30" s="84"/>
      <c r="F30" s="85"/>
      <c r="G30" s="74"/>
      <c r="H30" s="98"/>
      <c r="I30" s="91"/>
      <c r="J30" s="92"/>
      <c r="K30" s="91"/>
      <c r="L30" s="92"/>
      <c r="M30" s="92"/>
      <c r="N30" s="93" t="s">
        <v>40</v>
      </c>
    </row>
    <row r="31" spans="1:14" s="76" customFormat="1" ht="10.5" customHeight="1">
      <c r="A31" s="70"/>
      <c r="B31" s="105"/>
      <c r="C31" s="74"/>
      <c r="D31" s="107"/>
      <c r="E31" s="74">
        <v>-10</v>
      </c>
      <c r="F31" s="103">
        <f>IF(F24=D23,D25,IF(F24=D25,D23,0))</f>
        <v>0</v>
      </c>
      <c r="G31" s="96" t="str">
        <f>IF(G24=E23,E25,IF(G24=E25,E23,0))</f>
        <v>Ахмеров Илья</v>
      </c>
      <c r="H31" s="100"/>
      <c r="I31" s="94"/>
      <c r="J31" s="75"/>
      <c r="K31" s="94"/>
      <c r="L31" s="75"/>
      <c r="M31" s="75"/>
      <c r="N31" s="94"/>
    </row>
    <row r="32" spans="1:14" s="76" customFormat="1" ht="10.5" customHeight="1">
      <c r="A32" s="70"/>
      <c r="B32" s="105"/>
      <c r="C32" s="74"/>
      <c r="D32" s="107"/>
      <c r="E32" s="74"/>
      <c r="F32" s="98"/>
      <c r="G32" s="78">
        <v>13</v>
      </c>
      <c r="H32" s="79">
        <v>0</v>
      </c>
      <c r="I32" s="108" t="s">
        <v>31</v>
      </c>
      <c r="J32" s="90"/>
      <c r="K32" s="90"/>
      <c r="L32" s="90"/>
      <c r="M32" s="90"/>
      <c r="N32" s="90"/>
    </row>
    <row r="33" spans="1:14" s="76" customFormat="1" ht="10.5" customHeight="1">
      <c r="A33" s="70">
        <v>-8</v>
      </c>
      <c r="B33" s="109">
        <f>IF(D23=B22,B24,IF(D23=B24,B22,0))</f>
        <v>0</v>
      </c>
      <c r="C33" s="96" t="str">
        <f>IF(E23=C22,C24,IF(E23=C24,C22,0))</f>
        <v>Магзумов Камиль</v>
      </c>
      <c r="D33" s="110"/>
      <c r="E33" s="74">
        <v>-11</v>
      </c>
      <c r="F33" s="103">
        <f>IF(F28=D27,D29,IF(F28=D29,D27,0))</f>
        <v>0</v>
      </c>
      <c r="G33" s="101" t="str">
        <f>IF(G28=E27,E29,IF(G28=E29,E27,0))</f>
        <v>Шамыков Кирилл</v>
      </c>
      <c r="H33" s="102"/>
      <c r="I33" s="91"/>
      <c r="J33" s="92"/>
      <c r="K33" s="91"/>
      <c r="L33" s="92"/>
      <c r="M33" s="92"/>
      <c r="N33" s="93" t="s">
        <v>41</v>
      </c>
    </row>
    <row r="34" spans="1:14" s="76" customFormat="1" ht="10.5" customHeight="1">
      <c r="A34" s="70"/>
      <c r="B34" s="105"/>
      <c r="C34" s="78">
        <v>14</v>
      </c>
      <c r="D34" s="79">
        <v>0</v>
      </c>
      <c r="E34" s="108" t="s">
        <v>35</v>
      </c>
      <c r="F34" s="111"/>
      <c r="G34" s="84">
        <v>-13</v>
      </c>
      <c r="H34" s="95">
        <f>IF(H32=F31,F33,IF(H32=F33,F31,0))</f>
        <v>0</v>
      </c>
      <c r="I34" s="96" t="str">
        <f>IF(I32=G31,G33,IF(I32=G33,G31,0))</f>
        <v>Ахмеров Илья</v>
      </c>
      <c r="J34" s="97"/>
      <c r="K34" s="97"/>
      <c r="L34" s="97"/>
      <c r="M34" s="97"/>
      <c r="N34" s="97"/>
    </row>
    <row r="35" spans="1:14" s="76" customFormat="1" ht="10.5" customHeight="1">
      <c r="A35" s="70">
        <v>-9</v>
      </c>
      <c r="B35" s="109">
        <f>IF(D27=B26,B28,IF(D27=B28,B26,0))</f>
        <v>0</v>
      </c>
      <c r="C35" s="101" t="str">
        <f>IF(E27=C26,C28,IF(E27=C28,C26,0))</f>
        <v>Шамыков Всеволод</v>
      </c>
      <c r="D35" s="112"/>
      <c r="E35" s="93" t="s">
        <v>42</v>
      </c>
      <c r="F35" s="113"/>
      <c r="G35" s="74"/>
      <c r="H35" s="114"/>
      <c r="I35" s="91"/>
      <c r="J35" s="92"/>
      <c r="K35" s="91"/>
      <c r="L35" s="92"/>
      <c r="M35" s="92"/>
      <c r="N35" s="93" t="s">
        <v>43</v>
      </c>
    </row>
    <row r="36" spans="1:14" s="76" customFormat="1" ht="10.5" customHeight="1">
      <c r="A36" s="70"/>
      <c r="B36" s="70"/>
      <c r="C36" s="84">
        <v>-14</v>
      </c>
      <c r="D36" s="95">
        <v>0</v>
      </c>
      <c r="E36" s="96" t="str">
        <f>IF(E34=C33,C35,IF(E34=C35,C33,0))</f>
        <v>Магзумов Камиль</v>
      </c>
      <c r="F36" s="115"/>
      <c r="G36" s="116"/>
      <c r="H36" s="116"/>
      <c r="I36" s="116"/>
      <c r="J36" s="116"/>
      <c r="K36" s="116"/>
      <c r="L36" s="116"/>
      <c r="M36" s="75"/>
      <c r="N36" s="75"/>
    </row>
    <row r="37" spans="1:14" s="76" customFormat="1" ht="10.5" customHeight="1">
      <c r="A37" s="70"/>
      <c r="B37" s="70"/>
      <c r="C37" s="74"/>
      <c r="D37" s="84"/>
      <c r="E37" s="93" t="s">
        <v>44</v>
      </c>
      <c r="F37" s="113"/>
      <c r="G37" s="74"/>
      <c r="H37" s="74"/>
      <c r="I37" s="94"/>
      <c r="J37" s="75"/>
      <c r="K37" s="75"/>
      <c r="L37" s="75"/>
      <c r="M37" s="75"/>
      <c r="N37" s="75"/>
    </row>
    <row r="38" spans="1:17" ht="10.5" customHeight="1">
      <c r="A38" s="76"/>
      <c r="B38" s="76"/>
      <c r="C38" s="76"/>
      <c r="D38" s="76"/>
      <c r="E38" s="76"/>
      <c r="F38" s="117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0.5" customHeight="1">
      <c r="A39" s="76"/>
      <c r="B39" s="76"/>
      <c r="C39" s="76"/>
      <c r="D39" s="76"/>
      <c r="E39" s="76"/>
      <c r="F39" s="117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0.5" customHeight="1">
      <c r="A40" s="76"/>
      <c r="B40" s="76"/>
      <c r="C40" s="76"/>
      <c r="D40" s="76"/>
      <c r="E40" s="76"/>
      <c r="F40" s="117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0.5" customHeight="1">
      <c r="A41" s="76"/>
      <c r="B41" s="76"/>
      <c r="C41" s="76"/>
      <c r="D41" s="76"/>
      <c r="E41" s="76"/>
      <c r="F41" s="117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1:17" ht="10.5" customHeight="1">
      <c r="A42" s="76"/>
      <c r="B42" s="76"/>
      <c r="C42" s="76"/>
      <c r="D42" s="76"/>
      <c r="E42" s="76"/>
      <c r="F42" s="117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  <row r="43" spans="1:17" ht="10.5" customHeight="1">
      <c r="A43" s="76"/>
      <c r="B43" s="76"/>
      <c r="C43" s="76"/>
      <c r="D43" s="76"/>
      <c r="E43" s="76"/>
      <c r="F43" s="117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4" spans="1:17" ht="10.5" customHeight="1">
      <c r="A44" s="76"/>
      <c r="B44" s="76"/>
      <c r="C44" s="76"/>
      <c r="D44" s="76"/>
      <c r="E44" s="76"/>
      <c r="F44" s="117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</row>
    <row r="45" spans="1:17" ht="10.5" customHeight="1">
      <c r="A45" s="76"/>
      <c r="B45" s="76"/>
      <c r="C45" s="76"/>
      <c r="D45" s="76"/>
      <c r="E45" s="76"/>
      <c r="F45" s="117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</row>
    <row r="46" spans="1:17" ht="10.5" customHeight="1">
      <c r="A46" s="76"/>
      <c r="B46" s="76"/>
      <c r="C46" s="76"/>
      <c r="D46" s="76"/>
      <c r="E46" s="76"/>
      <c r="F46" s="117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</row>
    <row r="47" spans="1:17" ht="10.5" customHeight="1">
      <c r="A47" s="76"/>
      <c r="B47" s="76"/>
      <c r="C47" s="76"/>
      <c r="D47" s="76"/>
      <c r="E47" s="76"/>
      <c r="F47" s="117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ht="10.5" customHeight="1">
      <c r="F48" s="118"/>
    </row>
    <row r="49" ht="10.5" customHeight="1">
      <c r="F49" s="118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6 B24 B28 B35 B33 B22">
    <cfRule type="cellIs" priority="1" dxfId="2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workbookViewId="0" topLeftCell="A1">
      <selection activeCell="A2" sqref="A2"/>
    </sheetView>
  </sheetViews>
  <sheetFormatPr defaultColWidth="9.00390625" defaultRowHeight="12.75"/>
  <cols>
    <col min="1" max="1" width="9.125" style="131" customWidth="1"/>
    <col min="2" max="2" width="5.75390625" style="131" customWidth="1"/>
    <col min="3" max="4" width="25.75390625" style="124" customWidth="1"/>
    <col min="5" max="5" width="5.75390625" style="124" customWidth="1"/>
    <col min="6" max="16384" width="9.125" style="124" customWidth="1"/>
  </cols>
  <sheetData>
    <row r="1" spans="1:5" ht="12.75">
      <c r="A1" s="119" t="s">
        <v>45</v>
      </c>
      <c r="B1" s="120" t="s">
        <v>46</v>
      </c>
      <c r="C1" s="121"/>
      <c r="D1" s="122" t="s">
        <v>47</v>
      </c>
      <c r="E1" s="123"/>
    </row>
    <row r="2" spans="1:5" ht="12.75">
      <c r="A2" s="125">
        <v>1</v>
      </c>
      <c r="B2" s="126">
        <f>'м7'!D7</f>
        <v>0</v>
      </c>
      <c r="C2" s="127">
        <f>'м7'!I26</f>
        <v>0</v>
      </c>
      <c r="D2" s="128">
        <f>'м7'!I29</f>
        <v>0</v>
      </c>
      <c r="E2" s="129">
        <f>'м7'!B22</f>
        <v>0</v>
      </c>
    </row>
    <row r="3" spans="1:13" ht="12.75">
      <c r="A3" s="125">
        <v>2</v>
      </c>
      <c r="B3" s="126">
        <f>'м7'!D11</f>
        <v>0</v>
      </c>
      <c r="C3" s="127" t="str">
        <f>'м7'!E23</f>
        <v>Ахмеров Илья</v>
      </c>
      <c r="D3" s="128" t="str">
        <f>'м7'!C33</f>
        <v>Магзумов Камиль</v>
      </c>
      <c r="E3" s="129">
        <f>'м7'!B24</f>
        <v>0</v>
      </c>
      <c r="M3" s="130"/>
    </row>
    <row r="4" spans="1:5" ht="12.75">
      <c r="A4" s="125">
        <v>3</v>
      </c>
      <c r="B4" s="126">
        <f>'м7'!D15</f>
        <v>0</v>
      </c>
      <c r="C4" s="127" t="str">
        <f>'м7'!G24</f>
        <v>Касимов Линар</v>
      </c>
      <c r="D4" s="128" t="str">
        <f>'м7'!G31</f>
        <v>Ахмеров Илья</v>
      </c>
      <c r="E4" s="129">
        <f>'м7'!B26</f>
        <v>0</v>
      </c>
    </row>
    <row r="5" spans="1:5" ht="12.75">
      <c r="A5" s="125">
        <v>4</v>
      </c>
      <c r="B5" s="126">
        <f>'м7'!D19</f>
        <v>0</v>
      </c>
      <c r="C5" s="127" t="str">
        <f>'м7'!E19</f>
        <v>Касимов Линар</v>
      </c>
      <c r="D5" s="128" t="str">
        <f>'м7'!C28</f>
        <v>Шамыков Всеволод</v>
      </c>
      <c r="E5" s="129">
        <f>'м7'!B28</f>
        <v>0</v>
      </c>
    </row>
    <row r="6" spans="1:5" ht="12.75">
      <c r="A6" s="125">
        <v>5</v>
      </c>
      <c r="B6" s="126">
        <f>'м7'!F9</f>
        <v>0</v>
      </c>
      <c r="C6" s="127" t="str">
        <f>'м7'!G17</f>
        <v>Судаков Данил</v>
      </c>
      <c r="D6" s="128" t="str">
        <f>'м7'!E25</f>
        <v>Касимов Линар</v>
      </c>
      <c r="E6" s="129">
        <f>'м7'!D29</f>
        <v>0</v>
      </c>
    </row>
    <row r="7" spans="1:5" ht="12.75">
      <c r="A7" s="125">
        <v>6</v>
      </c>
      <c r="B7" s="126">
        <f>'м7'!F17</f>
        <v>0</v>
      </c>
      <c r="C7" s="127" t="str">
        <f>'м7'!E15</f>
        <v>Судаков Данил</v>
      </c>
      <c r="D7" s="128" t="str">
        <f>'м7'!C26</f>
        <v>Шамыков Кирилл</v>
      </c>
      <c r="E7" s="129">
        <f>'м7'!D25</f>
        <v>0</v>
      </c>
    </row>
    <row r="8" spans="1:5" ht="12.75">
      <c r="A8" s="125">
        <v>7</v>
      </c>
      <c r="B8" s="126">
        <f>'м7'!H13</f>
        <v>0</v>
      </c>
      <c r="C8" s="127" t="str">
        <f>'м7'!E7</f>
        <v>Тимергалиев Эдгар</v>
      </c>
      <c r="D8" s="128" t="str">
        <f>'м7'!C22</f>
        <v>Магзумов Камиль</v>
      </c>
      <c r="E8" s="129">
        <f>'м7'!H20</f>
        <v>0</v>
      </c>
    </row>
    <row r="9" spans="1:5" ht="12.75">
      <c r="A9" s="125">
        <v>8</v>
      </c>
      <c r="B9" s="126">
        <f>'м7'!D23</f>
        <v>0</v>
      </c>
      <c r="C9" s="127" t="str">
        <f>'м7'!I13</f>
        <v>Тимергалиев Эдгар</v>
      </c>
      <c r="D9" s="128" t="str">
        <f>'м7'!I20</f>
        <v>Судаков Данил</v>
      </c>
      <c r="E9" s="129">
        <f>'м7'!B33</f>
        <v>0</v>
      </c>
    </row>
    <row r="10" spans="1:5" ht="12.75">
      <c r="A10" s="125">
        <v>9</v>
      </c>
      <c r="B10" s="126">
        <f>'м7'!D27</f>
        <v>0</v>
      </c>
      <c r="C10" s="127" t="str">
        <f>'м7'!G9</f>
        <v>Тимергалиев Эдгар</v>
      </c>
      <c r="D10" s="128" t="str">
        <f>'м7'!E29</f>
        <v>Шамратов Олег</v>
      </c>
      <c r="E10" s="129">
        <f>'м7'!B35</f>
        <v>0</v>
      </c>
    </row>
    <row r="11" spans="1:5" ht="12.75">
      <c r="A11" s="125">
        <v>10</v>
      </c>
      <c r="B11" s="126">
        <f>'м7'!F24</f>
        <v>0</v>
      </c>
      <c r="C11" s="127" t="str">
        <f>'м7'!E11</f>
        <v>Шамратов Олег</v>
      </c>
      <c r="D11" s="128" t="str">
        <f>'м7'!C24</f>
        <v>Ахмеров Илья</v>
      </c>
      <c r="E11" s="129">
        <f>'м7'!F31</f>
        <v>0</v>
      </c>
    </row>
    <row r="12" spans="1:5" ht="12.75">
      <c r="A12" s="125">
        <v>11</v>
      </c>
      <c r="B12" s="126">
        <f>'м7'!F28</f>
        <v>0</v>
      </c>
      <c r="C12" s="127" t="str">
        <f>'м7'!G28</f>
        <v>Шамратов Олег</v>
      </c>
      <c r="D12" s="128" t="str">
        <f>'м7'!G33</f>
        <v>Шамыков Кирилл</v>
      </c>
      <c r="E12" s="129">
        <f>'м7'!F33</f>
        <v>0</v>
      </c>
    </row>
    <row r="13" spans="1:5" ht="12.75">
      <c r="A13" s="125">
        <v>12</v>
      </c>
      <c r="B13" s="126">
        <f>'м7'!H26</f>
        <v>0</v>
      </c>
      <c r="C13" s="127" t="str">
        <f>'м7'!E34</f>
        <v>Шамыков Всеволод</v>
      </c>
      <c r="D13" s="128" t="str">
        <f>'м7'!E36</f>
        <v>Магзумов Камиль</v>
      </c>
      <c r="E13" s="129">
        <f>'м7'!H29</f>
        <v>0</v>
      </c>
    </row>
    <row r="14" spans="1:5" ht="12.75">
      <c r="A14" s="125">
        <v>13</v>
      </c>
      <c r="B14" s="126">
        <f>'м7'!H32</f>
        <v>0</v>
      </c>
      <c r="C14" s="127" t="str">
        <f>'м7'!I32</f>
        <v>Шамыков Кирилл</v>
      </c>
      <c r="D14" s="128" t="str">
        <f>'м7'!I34</f>
        <v>Ахмеров Илья</v>
      </c>
      <c r="E14" s="129">
        <f>'м7'!H34</f>
        <v>0</v>
      </c>
    </row>
    <row r="15" spans="1:5" ht="12.75">
      <c r="A15" s="125">
        <v>14</v>
      </c>
      <c r="B15" s="126">
        <f>'м7'!D34</f>
        <v>0</v>
      </c>
      <c r="C15" s="127" t="str">
        <f>'м7'!E27</f>
        <v>Шамыков Кирилл</v>
      </c>
      <c r="D15" s="128" t="str">
        <f>'м7'!C35</f>
        <v>Шамыков Всеволод</v>
      </c>
      <c r="E15" s="129">
        <f>'м7'!D36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AD45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4" customWidth="1"/>
    <col min="2" max="2" width="42.75390625" style="4" customWidth="1"/>
    <col min="3" max="3" width="7.75390625" style="4" customWidth="1"/>
    <col min="4" max="12" width="7.00390625" style="4" customWidth="1"/>
    <col min="13" max="16384" width="3.75390625" style="4" customWidth="1"/>
  </cols>
  <sheetData>
    <row r="1" spans="1:19" s="3" customFormat="1" ht="15.75" thickBo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1"/>
      <c r="N1" s="11"/>
      <c r="O1" s="11"/>
      <c r="P1" s="11"/>
      <c r="Q1" s="11"/>
      <c r="R1" s="11"/>
      <c r="S1" s="11"/>
    </row>
    <row r="2" spans="1:19" s="3" customFormat="1" ht="13.5" thickBot="1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1"/>
      <c r="N2" s="11"/>
      <c r="O2" s="11"/>
      <c r="P2" s="11"/>
      <c r="Q2" s="11"/>
      <c r="R2" s="11"/>
      <c r="S2" s="11"/>
    </row>
    <row r="3" spans="1:30" ht="21.75" customHeigh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2"/>
      <c r="N3" s="11"/>
      <c r="O3" s="11"/>
      <c r="P3" s="11"/>
      <c r="Q3" s="11"/>
      <c r="R3" s="11"/>
      <c r="S3" s="11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12"/>
      <c r="N4" s="11"/>
      <c r="O4" s="11"/>
      <c r="P4" s="11"/>
      <c r="Q4" s="11"/>
      <c r="R4" s="11"/>
      <c r="S4" s="11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>
      <c r="A5" s="32" t="s">
        <v>23</v>
      </c>
      <c r="B5" s="32"/>
      <c r="C5" s="34" t="s">
        <v>11</v>
      </c>
      <c r="D5" s="34"/>
      <c r="E5" s="34"/>
      <c r="F5" s="33">
        <v>45421</v>
      </c>
      <c r="G5" s="33"/>
      <c r="H5" s="33"/>
      <c r="I5" s="30"/>
      <c r="J5" s="30"/>
      <c r="K5" s="31"/>
      <c r="L5" s="14"/>
      <c r="M5" s="12"/>
      <c r="N5" s="11"/>
      <c r="O5" s="11"/>
      <c r="P5" s="11"/>
      <c r="Q5" s="11"/>
      <c r="R5" s="11"/>
      <c r="S5" s="11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2"/>
      <c r="N6" s="11"/>
      <c r="O6" s="11"/>
      <c r="P6" s="11"/>
      <c r="Q6" s="11"/>
      <c r="R6" s="11"/>
      <c r="S6" s="11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29" ht="21" customHeight="1">
      <c r="A7" s="6" t="s">
        <v>0</v>
      </c>
      <c r="B7" s="15" t="s">
        <v>8</v>
      </c>
      <c r="C7" s="19"/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9</v>
      </c>
      <c r="K7" s="8" t="s">
        <v>10</v>
      </c>
      <c r="L7" s="9" t="s">
        <v>7</v>
      </c>
      <c r="M7" s="12"/>
      <c r="N7" s="12"/>
      <c r="O7" s="13"/>
      <c r="P7" s="13"/>
      <c r="Q7" s="13"/>
      <c r="R7" s="13"/>
      <c r="S7" s="13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34.5" customHeight="1">
      <c r="A8" s="7" t="s">
        <v>1</v>
      </c>
      <c r="B8" s="16" t="s">
        <v>15</v>
      </c>
      <c r="C8" s="20"/>
      <c r="D8" s="23" t="s">
        <v>21</v>
      </c>
      <c r="E8" s="24" t="s">
        <v>3</v>
      </c>
      <c r="F8" s="24" t="s">
        <v>3</v>
      </c>
      <c r="G8" s="24" t="s">
        <v>3</v>
      </c>
      <c r="H8" s="24" t="s">
        <v>3</v>
      </c>
      <c r="I8" s="23" t="s">
        <v>21</v>
      </c>
      <c r="J8" s="23" t="s">
        <v>21</v>
      </c>
      <c r="K8" s="23" t="s">
        <v>21</v>
      </c>
      <c r="L8" s="25" t="s">
        <v>1</v>
      </c>
      <c r="M8" s="12"/>
      <c r="N8" s="12"/>
      <c r="O8" s="13"/>
      <c r="P8" s="13"/>
      <c r="Q8" s="13"/>
      <c r="R8" s="13"/>
      <c r="S8" s="13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34.5" customHeight="1">
      <c r="A9" s="7" t="s">
        <v>2</v>
      </c>
      <c r="B9" s="16" t="s">
        <v>16</v>
      </c>
      <c r="C9" s="20"/>
      <c r="D9" s="24" t="s">
        <v>22</v>
      </c>
      <c r="E9" s="23" t="s">
        <v>21</v>
      </c>
      <c r="F9" s="24" t="s">
        <v>3</v>
      </c>
      <c r="G9" s="24" t="s">
        <v>1</v>
      </c>
      <c r="H9" s="24" t="s">
        <v>3</v>
      </c>
      <c r="I9" s="23" t="s">
        <v>21</v>
      </c>
      <c r="J9" s="23" t="s">
        <v>21</v>
      </c>
      <c r="K9" s="23" t="s">
        <v>21</v>
      </c>
      <c r="L9" s="25" t="s">
        <v>3</v>
      </c>
      <c r="M9" s="12"/>
      <c r="N9" s="12"/>
      <c r="O9" s="13"/>
      <c r="P9" s="13"/>
      <c r="Q9" s="13"/>
      <c r="R9" s="13"/>
      <c r="S9" s="13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34.5" customHeight="1">
      <c r="A10" s="7" t="s">
        <v>3</v>
      </c>
      <c r="B10" s="16" t="s">
        <v>17</v>
      </c>
      <c r="C10" s="20"/>
      <c r="D10" s="24" t="s">
        <v>22</v>
      </c>
      <c r="E10" s="24" t="s">
        <v>22</v>
      </c>
      <c r="F10" s="23" t="s">
        <v>21</v>
      </c>
      <c r="G10" s="24" t="s">
        <v>22</v>
      </c>
      <c r="H10" s="24" t="s">
        <v>1</v>
      </c>
      <c r="I10" s="23" t="s">
        <v>21</v>
      </c>
      <c r="J10" s="23" t="s">
        <v>21</v>
      </c>
      <c r="K10" s="23" t="s">
        <v>21</v>
      </c>
      <c r="L10" s="25" t="s">
        <v>4</v>
      </c>
      <c r="M10" s="12"/>
      <c r="N10" s="12"/>
      <c r="O10" s="13"/>
      <c r="P10" s="13"/>
      <c r="Q10" s="13"/>
      <c r="R10" s="13"/>
      <c r="S10" s="13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34.5" customHeight="1">
      <c r="A11" s="7" t="s">
        <v>4</v>
      </c>
      <c r="B11" s="18" t="s">
        <v>24</v>
      </c>
      <c r="C11" s="21"/>
      <c r="D11" s="24" t="s">
        <v>22</v>
      </c>
      <c r="E11" s="24" t="s">
        <v>3</v>
      </c>
      <c r="F11" s="24" t="s">
        <v>3</v>
      </c>
      <c r="G11" s="23" t="s">
        <v>21</v>
      </c>
      <c r="H11" s="24" t="s">
        <v>3</v>
      </c>
      <c r="I11" s="23" t="s">
        <v>21</v>
      </c>
      <c r="J11" s="23" t="s">
        <v>21</v>
      </c>
      <c r="K11" s="23" t="s">
        <v>21</v>
      </c>
      <c r="L11" s="25" t="s">
        <v>2</v>
      </c>
      <c r="M11" s="12"/>
      <c r="N11" s="12"/>
      <c r="O11" s="13"/>
      <c r="P11" s="13"/>
      <c r="Q11" s="13"/>
      <c r="R11" s="13"/>
      <c r="S11" s="13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34.5" customHeight="1">
      <c r="A12" s="7" t="s">
        <v>5</v>
      </c>
      <c r="B12" s="17" t="s">
        <v>18</v>
      </c>
      <c r="C12" s="22"/>
      <c r="D12" s="24" t="s">
        <v>22</v>
      </c>
      <c r="E12" s="24" t="s">
        <v>22</v>
      </c>
      <c r="F12" s="24" t="s">
        <v>3</v>
      </c>
      <c r="G12" s="24" t="s">
        <v>22</v>
      </c>
      <c r="H12" s="23" t="s">
        <v>21</v>
      </c>
      <c r="I12" s="23" t="s">
        <v>21</v>
      </c>
      <c r="J12" s="23" t="s">
        <v>21</v>
      </c>
      <c r="K12" s="23" t="s">
        <v>21</v>
      </c>
      <c r="L12" s="25" t="s">
        <v>3</v>
      </c>
      <c r="M12" s="12"/>
      <c r="N12" s="12"/>
      <c r="O12" s="13"/>
      <c r="P12" s="13"/>
      <c r="Q12" s="13"/>
      <c r="R12" s="13"/>
      <c r="S12" s="13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12" ht="10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0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0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0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0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0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0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0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0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0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0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0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0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0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0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0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0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0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0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0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0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0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0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0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0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0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0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0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</sheetData>
  <sheetProtection sheet="1" formatRows="0" insertColumns="0" insertRows="0" insertHyperlinks="0" deleteColumns="0" deleteRows="0" sort="0" autoFilter="0" pivotTables="0"/>
  <mergeCells count="7">
    <mergeCell ref="A3:L4"/>
    <mergeCell ref="A1:L1"/>
    <mergeCell ref="A2:L2"/>
    <mergeCell ref="I5:K5"/>
    <mergeCell ref="A5:B5"/>
    <mergeCell ref="F5:H5"/>
    <mergeCell ref="C5:E5"/>
  </mergeCells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37" customWidth="1"/>
    <col min="2" max="2" width="41.75390625" style="37" customWidth="1"/>
    <col min="3" max="3" width="9.125" style="37" customWidth="1"/>
    <col min="4" max="4" width="30.75390625" style="37" customWidth="1"/>
    <col min="5" max="5" width="9.75390625" style="37" customWidth="1"/>
    <col min="6" max="6" width="4.875" style="37" customWidth="1"/>
    <col min="7" max="7" width="7.75390625" style="37" customWidth="1"/>
    <col min="8" max="8" width="20.75390625" style="37" customWidth="1"/>
    <col min="9" max="9" width="7.125" style="37" customWidth="1"/>
    <col min="10" max="16384" width="9.125" style="37" customWidth="1"/>
  </cols>
  <sheetData>
    <row r="1" spans="1:9" ht="16.5" thickBot="1">
      <c r="A1" s="35" t="s">
        <v>67</v>
      </c>
      <c r="B1" s="35"/>
      <c r="C1" s="35"/>
      <c r="D1" s="35"/>
      <c r="E1" s="35"/>
      <c r="F1" s="35"/>
      <c r="G1" s="35"/>
      <c r="H1" s="35"/>
      <c r="I1" s="35"/>
    </row>
    <row r="2" spans="1:9" ht="13.5" thickBot="1">
      <c r="A2" s="132" t="s">
        <v>68</v>
      </c>
      <c r="B2" s="132"/>
      <c r="C2" s="132"/>
      <c r="D2" s="132"/>
      <c r="E2" s="132"/>
      <c r="F2" s="132"/>
      <c r="G2" s="132"/>
      <c r="H2" s="132"/>
      <c r="I2" s="132"/>
    </row>
    <row r="3" spans="1:10" ht="23.25" customHeight="1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133"/>
    </row>
    <row r="4" spans="1:10" ht="21.75" customHeight="1">
      <c r="A4" s="41"/>
      <c r="B4" s="41"/>
      <c r="C4" s="41"/>
      <c r="D4" s="41"/>
      <c r="E4" s="41"/>
      <c r="F4" s="41"/>
      <c r="G4" s="41"/>
      <c r="H4" s="41"/>
      <c r="I4" s="41"/>
      <c r="J4" s="134"/>
    </row>
    <row r="5" spans="1:10" ht="15.75">
      <c r="A5" s="43" t="s">
        <v>48</v>
      </c>
      <c r="B5" s="44"/>
      <c r="C5" s="44"/>
      <c r="D5" s="45" t="s">
        <v>11</v>
      </c>
      <c r="E5" s="135">
        <v>45421</v>
      </c>
      <c r="F5" s="135"/>
      <c r="G5" s="135"/>
      <c r="H5" s="47"/>
      <c r="I5" s="48"/>
      <c r="J5" s="134"/>
    </row>
    <row r="6" spans="1:10" ht="15.75">
      <c r="A6" s="136"/>
      <c r="B6" s="136"/>
      <c r="C6" s="136"/>
      <c r="D6" s="137"/>
      <c r="E6" s="137"/>
      <c r="F6" s="137"/>
      <c r="G6" s="137"/>
      <c r="H6" s="138"/>
      <c r="I6" s="139"/>
      <c r="J6" s="134"/>
    </row>
    <row r="7" spans="1:9" ht="10.5" customHeight="1">
      <c r="A7" s="51"/>
      <c r="B7" s="140" t="s">
        <v>27</v>
      </c>
      <c r="C7" s="141" t="s">
        <v>0</v>
      </c>
      <c r="D7" s="51" t="s">
        <v>28</v>
      </c>
      <c r="E7" s="51"/>
      <c r="F7" s="51"/>
      <c r="G7" s="51"/>
      <c r="H7" s="51"/>
      <c r="I7" s="51"/>
    </row>
    <row r="8" spans="1:9" ht="18">
      <c r="A8" s="142"/>
      <c r="B8" s="57" t="s">
        <v>49</v>
      </c>
      <c r="C8" s="58">
        <v>1</v>
      </c>
      <c r="D8" s="59" t="str">
        <f>'м5'!K21</f>
        <v>Фирсов Денис</v>
      </c>
      <c r="E8" s="143">
        <f>'м5'!J21</f>
        <v>0</v>
      </c>
      <c r="F8" s="51"/>
      <c r="G8" s="51"/>
      <c r="H8" s="51"/>
      <c r="I8" s="51"/>
    </row>
    <row r="9" spans="1:9" ht="18">
      <c r="A9" s="142"/>
      <c r="B9" s="57" t="s">
        <v>29</v>
      </c>
      <c r="C9" s="58">
        <v>2</v>
      </c>
      <c r="D9" s="59" t="str">
        <f>'м5'!K32</f>
        <v>Абулаев Айрат</v>
      </c>
      <c r="E9" s="51">
        <f>'м5'!J32</f>
        <v>0</v>
      </c>
      <c r="F9" s="51"/>
      <c r="G9" s="51"/>
      <c r="H9" s="51"/>
      <c r="I9" s="51"/>
    </row>
    <row r="10" spans="1:9" ht="18">
      <c r="A10" s="142"/>
      <c r="B10" s="57" t="s">
        <v>50</v>
      </c>
      <c r="C10" s="58">
        <v>3</v>
      </c>
      <c r="D10" s="61" t="str">
        <f>'м5'!K40</f>
        <v>Андрющенко Александр</v>
      </c>
      <c r="E10" s="51">
        <f>'м5'!L44</f>
        <v>0</v>
      </c>
      <c r="F10" s="51"/>
      <c r="G10" s="51"/>
      <c r="H10" s="51"/>
      <c r="I10" s="51"/>
    </row>
    <row r="11" spans="1:9" ht="18">
      <c r="A11" s="142"/>
      <c r="B11" s="57" t="s">
        <v>51</v>
      </c>
      <c r="C11" s="58">
        <v>3</v>
      </c>
      <c r="D11" s="61" t="str">
        <f>'м5'!K48</f>
        <v>Тимергалиев Эдгар</v>
      </c>
      <c r="E11" s="51">
        <f>'м5'!L52</f>
        <v>0</v>
      </c>
      <c r="F11" s="51"/>
      <c r="G11" s="51"/>
      <c r="H11" s="51"/>
      <c r="I11" s="51"/>
    </row>
    <row r="12" spans="1:9" ht="18">
      <c r="A12" s="142"/>
      <c r="B12" s="57" t="s">
        <v>52</v>
      </c>
      <c r="C12" s="58">
        <v>5</v>
      </c>
      <c r="D12" s="59" t="str">
        <f>'м5'!E56</f>
        <v>Матвеев Антон</v>
      </c>
      <c r="E12" s="51">
        <f>'м5'!D56</f>
        <v>0</v>
      </c>
      <c r="F12" s="51"/>
      <c r="G12" s="51"/>
      <c r="H12" s="51"/>
      <c r="I12" s="51"/>
    </row>
    <row r="13" spans="1:9" ht="18">
      <c r="A13" s="142"/>
      <c r="B13" s="57" t="s">
        <v>30</v>
      </c>
      <c r="C13" s="58">
        <v>6</v>
      </c>
      <c r="D13" s="59" t="str">
        <f>'м5'!E58</f>
        <v>Касимов Линар</v>
      </c>
      <c r="E13" s="51">
        <f>'м5'!D58</f>
        <v>0</v>
      </c>
      <c r="F13" s="51"/>
      <c r="G13" s="51"/>
      <c r="H13" s="51"/>
      <c r="I13" s="51"/>
    </row>
    <row r="14" spans="1:9" ht="18">
      <c r="A14" s="142"/>
      <c r="B14" s="57" t="s">
        <v>33</v>
      </c>
      <c r="C14" s="58">
        <v>7</v>
      </c>
      <c r="D14" s="59" t="str">
        <f>'м5'!E61</f>
        <v>Судаков Данил</v>
      </c>
      <c r="E14" s="51">
        <f>'м5'!D61</f>
        <v>0</v>
      </c>
      <c r="F14" s="51"/>
      <c r="G14" s="51"/>
      <c r="H14" s="51"/>
      <c r="I14" s="51"/>
    </row>
    <row r="15" spans="1:9" ht="18">
      <c r="A15" s="142"/>
      <c r="B15" s="57" t="s">
        <v>34</v>
      </c>
      <c r="C15" s="58">
        <v>8</v>
      </c>
      <c r="D15" s="59" t="str">
        <f>'м5'!E63</f>
        <v>Ахмеров Илья</v>
      </c>
      <c r="E15" s="51">
        <f>'м5'!D63</f>
        <v>0</v>
      </c>
      <c r="F15" s="51"/>
      <c r="G15" s="51"/>
      <c r="H15" s="51"/>
      <c r="I15" s="51"/>
    </row>
    <row r="16" spans="1:9" ht="18">
      <c r="A16" s="142"/>
      <c r="B16" s="57" t="s">
        <v>53</v>
      </c>
      <c r="C16" s="58">
        <v>9</v>
      </c>
      <c r="D16" s="59" t="str">
        <f>'м5'!M58</f>
        <v>Снегирев Герман</v>
      </c>
      <c r="E16" s="51">
        <f>'м5'!L58</f>
        <v>0</v>
      </c>
      <c r="F16" s="51"/>
      <c r="G16" s="51"/>
      <c r="H16" s="51"/>
      <c r="I16" s="51"/>
    </row>
    <row r="17" spans="1:9" ht="18">
      <c r="A17" s="142"/>
      <c r="B17" s="57" t="s">
        <v>54</v>
      </c>
      <c r="C17" s="58">
        <v>10</v>
      </c>
      <c r="D17" s="59">
        <f>'м5'!M61</f>
        <v>0</v>
      </c>
      <c r="E17" s="51">
        <f>'м5'!L61</f>
        <v>0</v>
      </c>
      <c r="F17" s="51"/>
      <c r="G17" s="51"/>
      <c r="H17" s="51"/>
      <c r="I17" s="51"/>
    </row>
    <row r="18" spans="1:9" ht="18">
      <c r="A18" s="142"/>
      <c r="B18" s="57" t="s">
        <v>54</v>
      </c>
      <c r="C18" s="58">
        <v>11</v>
      </c>
      <c r="D18" s="59">
        <f>'м5'!M65</f>
        <v>0</v>
      </c>
      <c r="E18" s="51">
        <f>'м5'!L65</f>
        <v>0</v>
      </c>
      <c r="F18" s="51"/>
      <c r="G18" s="51"/>
      <c r="H18" s="51"/>
      <c r="I18" s="51"/>
    </row>
    <row r="19" spans="1:9" ht="18">
      <c r="A19" s="142"/>
      <c r="B19" s="57" t="s">
        <v>54</v>
      </c>
      <c r="C19" s="58">
        <v>12</v>
      </c>
      <c r="D19" s="59">
        <f>'м5'!M67</f>
        <v>0</v>
      </c>
      <c r="E19" s="51">
        <f>'м5'!L67</f>
        <v>0</v>
      </c>
      <c r="F19" s="51"/>
      <c r="G19" s="51"/>
      <c r="H19" s="51"/>
      <c r="I19" s="51"/>
    </row>
    <row r="20" spans="1:9" ht="18">
      <c r="A20" s="142"/>
      <c r="B20" s="57" t="s">
        <v>54</v>
      </c>
      <c r="C20" s="58">
        <v>13</v>
      </c>
      <c r="D20" s="59">
        <f>'м5'!G68</f>
        <v>0</v>
      </c>
      <c r="E20" s="51">
        <f>'м5'!F68</f>
        <v>0</v>
      </c>
      <c r="F20" s="51"/>
      <c r="G20" s="51"/>
      <c r="H20" s="51"/>
      <c r="I20" s="51"/>
    </row>
    <row r="21" spans="1:9" ht="18">
      <c r="A21" s="142"/>
      <c r="B21" s="57" t="s">
        <v>54</v>
      </c>
      <c r="C21" s="58">
        <v>14</v>
      </c>
      <c r="D21" s="59">
        <f>'м5'!G71</f>
        <v>0</v>
      </c>
      <c r="E21" s="51">
        <f>'м5'!F71</f>
        <v>0</v>
      </c>
      <c r="F21" s="51"/>
      <c r="G21" s="51"/>
      <c r="H21" s="51"/>
      <c r="I21" s="51"/>
    </row>
    <row r="22" spans="1:9" ht="18">
      <c r="A22" s="142"/>
      <c r="B22" s="57" t="s">
        <v>54</v>
      </c>
      <c r="C22" s="58">
        <v>15</v>
      </c>
      <c r="D22" s="59">
        <f>'м5'!M70</f>
        <v>0</v>
      </c>
      <c r="E22" s="51">
        <f>'м5'!L70</f>
        <v>0</v>
      </c>
      <c r="F22" s="51"/>
      <c r="G22" s="51"/>
      <c r="H22" s="51"/>
      <c r="I22" s="51"/>
    </row>
    <row r="23" spans="1:9" ht="18">
      <c r="A23" s="142"/>
      <c r="B23" s="57" t="s">
        <v>54</v>
      </c>
      <c r="C23" s="58">
        <v>16</v>
      </c>
      <c r="D23" s="59" t="str">
        <f>'м5'!M72</f>
        <v>_</v>
      </c>
      <c r="E23" s="51">
        <f>'м5'!L72</f>
        <v>0</v>
      </c>
      <c r="F23" s="51"/>
      <c r="G23" s="51"/>
      <c r="H23" s="51"/>
      <c r="I23" s="51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5:C5"/>
    <mergeCell ref="E5:G5"/>
    <mergeCell ref="A1:I1"/>
    <mergeCell ref="A2:I2"/>
    <mergeCell ref="A3:I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O2"/>
    </sheetView>
  </sheetViews>
  <sheetFormatPr defaultColWidth="9.00390625" defaultRowHeight="12.75"/>
  <cols>
    <col min="1" max="1" width="6.00390625" style="145" customWidth="1"/>
    <col min="2" max="2" width="3.75390625" style="145" customWidth="1"/>
    <col min="3" max="3" width="25.75390625" style="145" customWidth="1"/>
    <col min="4" max="4" width="3.75390625" style="145" customWidth="1"/>
    <col min="5" max="5" width="15.75390625" style="145" customWidth="1"/>
    <col min="6" max="6" width="3.75390625" style="145" customWidth="1"/>
    <col min="7" max="7" width="15.75390625" style="145" customWidth="1"/>
    <col min="8" max="8" width="3.75390625" style="145" customWidth="1"/>
    <col min="9" max="9" width="15.75390625" style="145" customWidth="1"/>
    <col min="10" max="10" width="3.75390625" style="145" customWidth="1"/>
    <col min="11" max="11" width="9.75390625" style="145" customWidth="1"/>
    <col min="12" max="12" width="3.75390625" style="145" customWidth="1"/>
    <col min="13" max="15" width="5.75390625" style="145" customWidth="1"/>
    <col min="16" max="16384" width="9.125" style="145" customWidth="1"/>
  </cols>
  <sheetData>
    <row r="1" spans="1:15" s="37" customFormat="1" ht="16.5" thickBot="1">
      <c r="A1" s="35" t="s">
        <v>69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37" customFormat="1" ht="13.5" thickBot="1">
      <c r="A2" s="38" t="s">
        <v>64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2.75">
      <c r="A3" s="144" t="str">
        <f>см5!A3</f>
        <v>ОТКРЫТОЕ ПЕРВЕНСТВО УФЫ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12.75">
      <c r="A4" s="146" t="str">
        <f>CONCATENATE(см5!A4," ",см5!C4)</f>
        <v> 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5" ht="12.75">
      <c r="A5" s="68">
        <f>см5!E5</f>
        <v>45421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2.75">
      <c r="A6" s="147">
        <v>1</v>
      </c>
      <c r="B6" s="148">
        <f>см5!A8</f>
        <v>0</v>
      </c>
      <c r="C6" s="149" t="s">
        <v>49</v>
      </c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spans="1:15" ht="12.75">
      <c r="A7" s="147"/>
      <c r="B7" s="153"/>
      <c r="C7" s="154">
        <v>1</v>
      </c>
      <c r="D7" s="155">
        <v>0</v>
      </c>
      <c r="E7" s="156" t="s">
        <v>49</v>
      </c>
      <c r="F7" s="157"/>
      <c r="G7" s="151"/>
      <c r="H7" s="151"/>
      <c r="I7" s="151"/>
      <c r="J7" s="151"/>
      <c r="K7" s="151"/>
      <c r="L7" s="151"/>
      <c r="M7" s="151"/>
      <c r="N7" s="151"/>
      <c r="O7" s="152"/>
    </row>
    <row r="8" spans="1:15" ht="12.75">
      <c r="A8" s="147">
        <v>16</v>
      </c>
      <c r="B8" s="148">
        <f>см5!A23</f>
        <v>0</v>
      </c>
      <c r="C8" s="158" t="s">
        <v>54</v>
      </c>
      <c r="D8" s="159"/>
      <c r="E8" s="154"/>
      <c r="F8" s="160"/>
      <c r="G8" s="151"/>
      <c r="H8" s="151"/>
      <c r="I8" s="151"/>
      <c r="J8" s="151"/>
      <c r="K8" s="151"/>
      <c r="L8" s="151"/>
      <c r="M8" s="151"/>
      <c r="N8" s="151"/>
      <c r="O8" s="152"/>
    </row>
    <row r="9" spans="1:15" ht="12.75">
      <c r="A9" s="147"/>
      <c r="B9" s="153"/>
      <c r="C9" s="161"/>
      <c r="D9" s="162"/>
      <c r="E9" s="163">
        <v>9</v>
      </c>
      <c r="F9" s="155">
        <v>0</v>
      </c>
      <c r="G9" s="156" t="s">
        <v>49</v>
      </c>
      <c r="H9" s="157"/>
      <c r="I9" s="151"/>
      <c r="J9" s="151"/>
      <c r="K9" s="151"/>
      <c r="L9" s="151"/>
      <c r="M9" s="151"/>
      <c r="N9" s="151"/>
      <c r="O9" s="152"/>
    </row>
    <row r="10" spans="1:15" ht="12.75">
      <c r="A10" s="147">
        <v>9</v>
      </c>
      <c r="B10" s="148">
        <f>см5!A16</f>
        <v>0</v>
      </c>
      <c r="C10" s="149" t="s">
        <v>53</v>
      </c>
      <c r="D10" s="164"/>
      <c r="E10" s="163"/>
      <c r="F10" s="165"/>
      <c r="G10" s="154"/>
      <c r="H10" s="160"/>
      <c r="I10" s="151"/>
      <c r="J10" s="151"/>
      <c r="K10" s="151"/>
      <c r="L10" s="151"/>
      <c r="M10" s="151"/>
      <c r="N10" s="151"/>
      <c r="O10" s="152"/>
    </row>
    <row r="11" spans="1:15" ht="12.75">
      <c r="A11" s="147"/>
      <c r="B11" s="153"/>
      <c r="C11" s="154">
        <v>2</v>
      </c>
      <c r="D11" s="155">
        <v>0</v>
      </c>
      <c r="E11" s="166" t="s">
        <v>34</v>
      </c>
      <c r="F11" s="167"/>
      <c r="G11" s="163"/>
      <c r="H11" s="160"/>
      <c r="I11" s="151"/>
      <c r="J11" s="151"/>
      <c r="K11" s="151"/>
      <c r="L11" s="151"/>
      <c r="M11" s="151"/>
      <c r="N11" s="151"/>
      <c r="O11" s="152"/>
    </row>
    <row r="12" spans="1:15" ht="12.75">
      <c r="A12" s="147">
        <v>8</v>
      </c>
      <c r="B12" s="148">
        <f>см5!A15</f>
        <v>0</v>
      </c>
      <c r="C12" s="158" t="s">
        <v>34</v>
      </c>
      <c r="D12" s="159"/>
      <c r="E12" s="161"/>
      <c r="F12" s="162"/>
      <c r="G12" s="163"/>
      <c r="H12" s="160"/>
      <c r="I12" s="151"/>
      <c r="J12" s="151"/>
      <c r="K12" s="151"/>
      <c r="L12" s="151"/>
      <c r="M12" s="168"/>
      <c r="N12" s="151"/>
      <c r="O12" s="152"/>
    </row>
    <row r="13" spans="1:15" ht="12.75">
      <c r="A13" s="147"/>
      <c r="B13" s="153"/>
      <c r="C13" s="161"/>
      <c r="D13" s="162"/>
      <c r="E13" s="151"/>
      <c r="F13" s="162"/>
      <c r="G13" s="163">
        <v>13</v>
      </c>
      <c r="H13" s="155">
        <v>0</v>
      </c>
      <c r="I13" s="166" t="s">
        <v>51</v>
      </c>
      <c r="J13" s="169"/>
      <c r="K13" s="151"/>
      <c r="L13" s="151"/>
      <c r="M13" s="168"/>
      <c r="N13" s="151"/>
      <c r="O13" s="152"/>
    </row>
    <row r="14" spans="1:15" ht="12.75">
      <c r="A14" s="147">
        <v>5</v>
      </c>
      <c r="B14" s="148">
        <f>см5!A12</f>
        <v>0</v>
      </c>
      <c r="C14" s="149" t="s">
        <v>52</v>
      </c>
      <c r="D14" s="164"/>
      <c r="E14" s="151"/>
      <c r="F14" s="162"/>
      <c r="G14" s="163"/>
      <c r="H14" s="165"/>
      <c r="I14" s="154"/>
      <c r="J14" s="160"/>
      <c r="K14" s="151"/>
      <c r="L14" s="151"/>
      <c r="M14" s="168"/>
      <c r="N14" s="151"/>
      <c r="O14" s="152"/>
    </row>
    <row r="15" spans="1:15" ht="12.75">
      <c r="A15" s="147"/>
      <c r="B15" s="153"/>
      <c r="C15" s="154">
        <v>3</v>
      </c>
      <c r="D15" s="155">
        <v>0</v>
      </c>
      <c r="E15" s="170" t="s">
        <v>52</v>
      </c>
      <c r="F15" s="162"/>
      <c r="G15" s="163"/>
      <c r="H15" s="171"/>
      <c r="I15" s="163"/>
      <c r="J15" s="160"/>
      <c r="K15" s="150"/>
      <c r="L15" s="151"/>
      <c r="M15" s="168"/>
      <c r="N15" s="151"/>
      <c r="O15" s="152"/>
    </row>
    <row r="16" spans="1:15" ht="12.75">
      <c r="A16" s="147">
        <v>12</v>
      </c>
      <c r="B16" s="148">
        <f>см5!A19</f>
        <v>0</v>
      </c>
      <c r="C16" s="158" t="s">
        <v>54</v>
      </c>
      <c r="D16" s="159"/>
      <c r="E16" s="154"/>
      <c r="F16" s="171"/>
      <c r="G16" s="163"/>
      <c r="H16" s="171"/>
      <c r="I16" s="163"/>
      <c r="J16" s="160"/>
      <c r="K16" s="151"/>
      <c r="L16" s="151"/>
      <c r="M16" s="168"/>
      <c r="N16" s="151"/>
      <c r="O16" s="152"/>
    </row>
    <row r="17" spans="1:15" ht="12.75">
      <c r="A17" s="147"/>
      <c r="B17" s="153"/>
      <c r="C17" s="161"/>
      <c r="D17" s="162"/>
      <c r="E17" s="163">
        <v>10</v>
      </c>
      <c r="F17" s="155">
        <v>0</v>
      </c>
      <c r="G17" s="166" t="s">
        <v>51</v>
      </c>
      <c r="H17" s="167"/>
      <c r="I17" s="163"/>
      <c r="J17" s="160"/>
      <c r="K17" s="151"/>
      <c r="L17" s="151"/>
      <c r="M17" s="151"/>
      <c r="N17" s="151"/>
      <c r="O17" s="152"/>
    </row>
    <row r="18" spans="1:15" ht="12.75">
      <c r="A18" s="147">
        <v>13</v>
      </c>
      <c r="B18" s="148">
        <f>см5!A20</f>
        <v>0</v>
      </c>
      <c r="C18" s="149" t="s">
        <v>54</v>
      </c>
      <c r="D18" s="164"/>
      <c r="E18" s="163"/>
      <c r="F18" s="165"/>
      <c r="G18" s="161"/>
      <c r="H18" s="162"/>
      <c r="I18" s="163"/>
      <c r="J18" s="160"/>
      <c r="K18" s="151"/>
      <c r="L18" s="151"/>
      <c r="M18" s="151"/>
      <c r="N18" s="151"/>
      <c r="O18" s="152"/>
    </row>
    <row r="19" spans="1:15" ht="12.75">
      <c r="A19" s="147"/>
      <c r="B19" s="153"/>
      <c r="C19" s="154">
        <v>4</v>
      </c>
      <c r="D19" s="155">
        <v>0</v>
      </c>
      <c r="E19" s="166" t="s">
        <v>51</v>
      </c>
      <c r="F19" s="167"/>
      <c r="G19" s="151"/>
      <c r="H19" s="162"/>
      <c r="I19" s="163"/>
      <c r="J19" s="160"/>
      <c r="K19" s="151"/>
      <c r="L19" s="151"/>
      <c r="M19" s="151"/>
      <c r="N19" s="151"/>
      <c r="O19" s="152"/>
    </row>
    <row r="20" spans="1:15" ht="12.75">
      <c r="A20" s="147">
        <v>4</v>
      </c>
      <c r="B20" s="148">
        <f>см5!A11</f>
        <v>0</v>
      </c>
      <c r="C20" s="158" t="s">
        <v>51</v>
      </c>
      <c r="D20" s="159"/>
      <c r="E20" s="161"/>
      <c r="F20" s="162"/>
      <c r="G20" s="151"/>
      <c r="H20" s="162"/>
      <c r="I20" s="163"/>
      <c r="J20" s="160"/>
      <c r="K20" s="151"/>
      <c r="L20" s="151"/>
      <c r="M20" s="151"/>
      <c r="N20" s="151"/>
      <c r="O20" s="152"/>
    </row>
    <row r="21" spans="1:15" ht="12.75">
      <c r="A21" s="147"/>
      <c r="B21" s="153"/>
      <c r="C21" s="161"/>
      <c r="D21" s="162"/>
      <c r="E21" s="151"/>
      <c r="F21" s="162"/>
      <c r="G21" s="151"/>
      <c r="H21" s="162"/>
      <c r="I21" s="163">
        <v>15</v>
      </c>
      <c r="J21" s="155">
        <v>0</v>
      </c>
      <c r="K21" s="156" t="s">
        <v>50</v>
      </c>
      <c r="L21" s="172"/>
      <c r="M21" s="172"/>
      <c r="N21" s="172"/>
      <c r="O21" s="173"/>
    </row>
    <row r="22" spans="1:15" ht="12.75">
      <c r="A22" s="147">
        <v>3</v>
      </c>
      <c r="B22" s="148">
        <f>см5!A10</f>
        <v>0</v>
      </c>
      <c r="C22" s="149" t="s">
        <v>50</v>
      </c>
      <c r="D22" s="164"/>
      <c r="E22" s="151"/>
      <c r="F22" s="162"/>
      <c r="G22" s="151"/>
      <c r="H22" s="162"/>
      <c r="I22" s="163"/>
      <c r="J22" s="174"/>
      <c r="K22" s="161"/>
      <c r="L22" s="161"/>
      <c r="M22" s="161"/>
      <c r="N22" s="175" t="s">
        <v>37</v>
      </c>
      <c r="O22" s="176"/>
    </row>
    <row r="23" spans="1:15" ht="12.75">
      <c r="A23" s="147"/>
      <c r="B23" s="153"/>
      <c r="C23" s="154">
        <v>5</v>
      </c>
      <c r="D23" s="155">
        <v>0</v>
      </c>
      <c r="E23" s="156" t="s">
        <v>50</v>
      </c>
      <c r="F23" s="164"/>
      <c r="G23" s="151"/>
      <c r="H23" s="162"/>
      <c r="I23" s="163"/>
      <c r="J23" s="169"/>
      <c r="K23" s="151"/>
      <c r="L23" s="151"/>
      <c r="M23" s="151"/>
      <c r="N23" s="151"/>
      <c r="O23" s="152"/>
    </row>
    <row r="24" spans="1:15" ht="12.75">
      <c r="A24" s="147">
        <v>14</v>
      </c>
      <c r="B24" s="148">
        <f>см5!A21</f>
        <v>0</v>
      </c>
      <c r="C24" s="158" t="s">
        <v>54</v>
      </c>
      <c r="D24" s="159"/>
      <c r="E24" s="154"/>
      <c r="F24" s="171"/>
      <c r="G24" s="151"/>
      <c r="H24" s="162"/>
      <c r="I24" s="163"/>
      <c r="J24" s="160"/>
      <c r="K24" s="151"/>
      <c r="L24" s="151"/>
      <c r="M24" s="151"/>
      <c r="N24" s="151"/>
      <c r="O24" s="152"/>
    </row>
    <row r="25" spans="1:15" ht="12.75">
      <c r="A25" s="147"/>
      <c r="B25" s="153"/>
      <c r="C25" s="161"/>
      <c r="D25" s="162"/>
      <c r="E25" s="163">
        <v>11</v>
      </c>
      <c r="F25" s="155">
        <v>0</v>
      </c>
      <c r="G25" s="156" t="s">
        <v>50</v>
      </c>
      <c r="H25" s="164"/>
      <c r="I25" s="163"/>
      <c r="J25" s="160"/>
      <c r="K25" s="151"/>
      <c r="L25" s="151"/>
      <c r="M25" s="151"/>
      <c r="N25" s="151"/>
      <c r="O25" s="152"/>
    </row>
    <row r="26" spans="1:15" ht="12.75">
      <c r="A26" s="147">
        <v>11</v>
      </c>
      <c r="B26" s="148">
        <f>см5!A18</f>
        <v>0</v>
      </c>
      <c r="C26" s="149" t="s">
        <v>54</v>
      </c>
      <c r="D26" s="164"/>
      <c r="E26" s="163"/>
      <c r="F26" s="165"/>
      <c r="G26" s="154"/>
      <c r="H26" s="171"/>
      <c r="I26" s="163"/>
      <c r="J26" s="160"/>
      <c r="K26" s="151"/>
      <c r="L26" s="151"/>
      <c r="M26" s="151"/>
      <c r="N26" s="151"/>
      <c r="O26" s="152"/>
    </row>
    <row r="27" spans="1:15" ht="12.75">
      <c r="A27" s="147"/>
      <c r="B27" s="153"/>
      <c r="C27" s="154">
        <v>6</v>
      </c>
      <c r="D27" s="155">
        <v>0</v>
      </c>
      <c r="E27" s="166" t="s">
        <v>30</v>
      </c>
      <c r="F27" s="167"/>
      <c r="G27" s="163"/>
      <c r="H27" s="171"/>
      <c r="I27" s="163"/>
      <c r="J27" s="160"/>
      <c r="K27" s="151"/>
      <c r="L27" s="151"/>
      <c r="M27" s="151"/>
      <c r="N27" s="151"/>
      <c r="O27" s="152"/>
    </row>
    <row r="28" spans="1:15" ht="12.75">
      <c r="A28" s="147">
        <v>6</v>
      </c>
      <c r="B28" s="148">
        <f>см5!A13</f>
        <v>0</v>
      </c>
      <c r="C28" s="158" t="s">
        <v>30</v>
      </c>
      <c r="D28" s="159"/>
      <c r="E28" s="161"/>
      <c r="F28" s="162"/>
      <c r="G28" s="163"/>
      <c r="H28" s="171"/>
      <c r="I28" s="163"/>
      <c r="J28" s="160"/>
      <c r="K28" s="151"/>
      <c r="L28" s="151"/>
      <c r="M28" s="151"/>
      <c r="N28" s="151"/>
      <c r="O28" s="152"/>
    </row>
    <row r="29" spans="1:15" ht="12.75">
      <c r="A29" s="147"/>
      <c r="B29" s="153"/>
      <c r="C29" s="161"/>
      <c r="D29" s="162"/>
      <c r="E29" s="151"/>
      <c r="F29" s="162"/>
      <c r="G29" s="163">
        <v>14</v>
      </c>
      <c r="H29" s="155">
        <v>0</v>
      </c>
      <c r="I29" s="156" t="s">
        <v>50</v>
      </c>
      <c r="J29" s="157"/>
      <c r="K29" s="151"/>
      <c r="L29" s="151"/>
      <c r="M29" s="151"/>
      <c r="N29" s="151"/>
      <c r="O29" s="152"/>
    </row>
    <row r="30" spans="1:15" ht="12.75">
      <c r="A30" s="147">
        <v>7</v>
      </c>
      <c r="B30" s="148">
        <f>см5!A14</f>
        <v>0</v>
      </c>
      <c r="C30" s="149" t="s">
        <v>33</v>
      </c>
      <c r="D30" s="164"/>
      <c r="E30" s="151"/>
      <c r="F30" s="162"/>
      <c r="G30" s="163"/>
      <c r="H30" s="174"/>
      <c r="I30" s="161"/>
      <c r="J30" s="151"/>
      <c r="K30" s="151"/>
      <c r="L30" s="151"/>
      <c r="M30" s="151"/>
      <c r="N30" s="151"/>
      <c r="O30" s="152"/>
    </row>
    <row r="31" spans="1:15" ht="12.75">
      <c r="A31" s="147"/>
      <c r="B31" s="153"/>
      <c r="C31" s="154">
        <v>7</v>
      </c>
      <c r="D31" s="155">
        <v>0</v>
      </c>
      <c r="E31" s="156" t="s">
        <v>33</v>
      </c>
      <c r="F31" s="164"/>
      <c r="G31" s="163"/>
      <c r="H31" s="160"/>
      <c r="I31" s="151"/>
      <c r="J31" s="151"/>
      <c r="K31" s="151"/>
      <c r="L31" s="151"/>
      <c r="M31" s="151"/>
      <c r="N31" s="151"/>
      <c r="O31" s="152"/>
    </row>
    <row r="32" spans="1:15" ht="12.75">
      <c r="A32" s="147">
        <v>10</v>
      </c>
      <c r="B32" s="148">
        <f>см5!A17</f>
        <v>0</v>
      </c>
      <c r="C32" s="158" t="s">
        <v>54</v>
      </c>
      <c r="D32" s="159"/>
      <c r="E32" s="154"/>
      <c r="F32" s="171"/>
      <c r="G32" s="163"/>
      <c r="H32" s="160"/>
      <c r="I32" s="151">
        <v>-15</v>
      </c>
      <c r="J32" s="177">
        <f>IF(J21=H13,H29,IF(J21=H29,H13,0))</f>
        <v>0</v>
      </c>
      <c r="K32" s="149" t="str">
        <f>IF(K21=I13,I29,IF(K21=I29,I13,0))</f>
        <v>Абулаев Айрат</v>
      </c>
      <c r="L32" s="178"/>
      <c r="M32" s="179"/>
      <c r="N32" s="179"/>
      <c r="O32" s="180"/>
    </row>
    <row r="33" spans="1:15" ht="12.75">
      <c r="A33" s="147"/>
      <c r="B33" s="153"/>
      <c r="C33" s="161"/>
      <c r="D33" s="162"/>
      <c r="E33" s="163">
        <v>12</v>
      </c>
      <c r="F33" s="155">
        <v>0</v>
      </c>
      <c r="G33" s="166" t="s">
        <v>29</v>
      </c>
      <c r="H33" s="169"/>
      <c r="I33" s="151"/>
      <c r="J33" s="161"/>
      <c r="K33" s="161"/>
      <c r="L33" s="161"/>
      <c r="M33" s="161"/>
      <c r="N33" s="175" t="s">
        <v>38</v>
      </c>
      <c r="O33" s="176"/>
    </row>
    <row r="34" spans="1:15" ht="12.75">
      <c r="A34" s="147">
        <v>15</v>
      </c>
      <c r="B34" s="148">
        <f>см5!A22</f>
        <v>0</v>
      </c>
      <c r="C34" s="149" t="s">
        <v>54</v>
      </c>
      <c r="D34" s="164"/>
      <c r="E34" s="163"/>
      <c r="F34" s="174"/>
      <c r="G34" s="161"/>
      <c r="H34" s="151"/>
      <c r="I34" s="151"/>
      <c r="J34" s="151"/>
      <c r="K34" s="151"/>
      <c r="L34" s="151"/>
      <c r="M34" s="151"/>
      <c r="N34" s="151"/>
      <c r="O34" s="152"/>
    </row>
    <row r="35" spans="1:15" ht="12.75">
      <c r="A35" s="147"/>
      <c r="B35" s="153"/>
      <c r="C35" s="154">
        <v>8</v>
      </c>
      <c r="D35" s="155">
        <v>0</v>
      </c>
      <c r="E35" s="166" t="s">
        <v>29</v>
      </c>
      <c r="F35" s="169"/>
      <c r="G35" s="151"/>
      <c r="H35" s="151"/>
      <c r="I35" s="151"/>
      <c r="J35" s="151"/>
      <c r="K35" s="151"/>
      <c r="L35" s="151"/>
      <c r="M35" s="151"/>
      <c r="N35" s="151"/>
      <c r="O35" s="152"/>
    </row>
    <row r="36" spans="1:15" ht="12.75">
      <c r="A36" s="147">
        <v>2</v>
      </c>
      <c r="B36" s="148">
        <f>см5!A9</f>
        <v>0</v>
      </c>
      <c r="C36" s="158" t="s">
        <v>29</v>
      </c>
      <c r="D36" s="181"/>
      <c r="E36" s="161"/>
      <c r="F36" s="151"/>
      <c r="G36" s="151"/>
      <c r="H36" s="151"/>
      <c r="I36" s="151"/>
      <c r="J36" s="151"/>
      <c r="K36" s="151"/>
      <c r="L36" s="151"/>
      <c r="M36" s="151"/>
      <c r="N36" s="151"/>
      <c r="O36" s="152"/>
    </row>
    <row r="37" spans="1:15" ht="12.75">
      <c r="A37" s="147"/>
      <c r="B37" s="147"/>
      <c r="C37" s="16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2"/>
    </row>
    <row r="38" spans="1:15" ht="12.75">
      <c r="A38" s="147">
        <v>-1</v>
      </c>
      <c r="B38" s="182">
        <f>IF(D7=B6,B8,IF(D7=B8,B6,0))</f>
        <v>0</v>
      </c>
      <c r="C38" s="149" t="str">
        <f>IF(E7=C6,C8,IF(E7=C8,C6,0))</f>
        <v>_</v>
      </c>
      <c r="D38" s="150"/>
      <c r="E38" s="151"/>
      <c r="F38" s="151"/>
      <c r="G38" s="151">
        <v>-13</v>
      </c>
      <c r="H38" s="177">
        <f>IF(H13=F9,F17,IF(H13=F17,F9,0))</f>
        <v>0</v>
      </c>
      <c r="I38" s="149" t="str">
        <f>IF(I13=G9,G17,IF(I13=G17,G9,0))</f>
        <v>Андрющенко Александр</v>
      </c>
      <c r="J38" s="150"/>
      <c r="K38" s="151"/>
      <c r="L38" s="151"/>
      <c r="M38" s="151"/>
      <c r="N38" s="151"/>
      <c r="O38" s="152"/>
    </row>
    <row r="39" spans="1:15" ht="12.75">
      <c r="A39" s="147"/>
      <c r="B39" s="147"/>
      <c r="C39" s="154">
        <v>16</v>
      </c>
      <c r="D39" s="155">
        <v>0</v>
      </c>
      <c r="E39" s="156" t="s">
        <v>53</v>
      </c>
      <c r="F39" s="157"/>
      <c r="G39" s="151"/>
      <c r="H39" s="161"/>
      <c r="I39" s="154"/>
      <c r="J39" s="160"/>
      <c r="K39" s="151"/>
      <c r="L39" s="151"/>
      <c r="M39" s="151"/>
      <c r="N39" s="151"/>
      <c r="O39" s="152"/>
    </row>
    <row r="40" spans="1:15" ht="12.75">
      <c r="A40" s="147">
        <v>-2</v>
      </c>
      <c r="B40" s="182">
        <f>IF(D11=B10,B12,IF(D11=B12,B10,0))</f>
        <v>0</v>
      </c>
      <c r="C40" s="158" t="str">
        <f>IF(E11=C10,C12,IF(E11=C12,C10,0))</f>
        <v>Снегирев Герман</v>
      </c>
      <c r="D40" s="181"/>
      <c r="E40" s="154">
        <v>20</v>
      </c>
      <c r="F40" s="155">
        <v>0</v>
      </c>
      <c r="G40" s="156" t="s">
        <v>33</v>
      </c>
      <c r="H40" s="157"/>
      <c r="I40" s="163">
        <v>26</v>
      </c>
      <c r="J40" s="155">
        <v>0</v>
      </c>
      <c r="K40" s="156" t="s">
        <v>49</v>
      </c>
      <c r="L40" s="157"/>
      <c r="M40" s="151"/>
      <c r="N40" s="151"/>
      <c r="O40" s="152"/>
    </row>
    <row r="41" spans="1:15" ht="12.75">
      <c r="A41" s="147"/>
      <c r="B41" s="147"/>
      <c r="C41" s="161">
        <v>-12</v>
      </c>
      <c r="D41" s="177">
        <f>IF(F33=D31,D35,IF(F33=D35,D31,0))</f>
        <v>0</v>
      </c>
      <c r="E41" s="158" t="str">
        <f>IF(G33=E31,E35,IF(G33=E35,E31,0))</f>
        <v>Ахмеров Илья</v>
      </c>
      <c r="F41" s="181"/>
      <c r="G41" s="154"/>
      <c r="H41" s="160"/>
      <c r="I41" s="163"/>
      <c r="J41" s="174"/>
      <c r="K41" s="154"/>
      <c r="L41" s="160"/>
      <c r="M41" s="151"/>
      <c r="N41" s="151"/>
      <c r="O41" s="152"/>
    </row>
    <row r="42" spans="1:15" ht="12.75">
      <c r="A42" s="147">
        <v>-3</v>
      </c>
      <c r="B42" s="182">
        <f>IF(D15=B14,B16,IF(D15=B16,B14,0))</f>
        <v>0</v>
      </c>
      <c r="C42" s="149" t="str">
        <f>IF(E15=C14,C16,IF(E15=C16,C14,0))</f>
        <v>_</v>
      </c>
      <c r="D42" s="183"/>
      <c r="E42" s="161"/>
      <c r="F42" s="151"/>
      <c r="G42" s="163">
        <v>24</v>
      </c>
      <c r="H42" s="155">
        <v>0</v>
      </c>
      <c r="I42" s="166" t="s">
        <v>30</v>
      </c>
      <c r="J42" s="169"/>
      <c r="K42" s="163"/>
      <c r="L42" s="160"/>
      <c r="M42" s="151"/>
      <c r="N42" s="151"/>
      <c r="O42" s="152"/>
    </row>
    <row r="43" spans="1:15" ht="12.75">
      <c r="A43" s="147"/>
      <c r="B43" s="147"/>
      <c r="C43" s="154">
        <v>17</v>
      </c>
      <c r="D43" s="155"/>
      <c r="E43" s="172"/>
      <c r="F43" s="157"/>
      <c r="G43" s="163"/>
      <c r="H43" s="174"/>
      <c r="I43" s="161"/>
      <c r="J43" s="151"/>
      <c r="K43" s="163"/>
      <c r="L43" s="160"/>
      <c r="M43" s="151"/>
      <c r="N43" s="151"/>
      <c r="O43" s="152"/>
    </row>
    <row r="44" spans="1:15" ht="12.75">
      <c r="A44" s="147">
        <v>-4</v>
      </c>
      <c r="B44" s="182">
        <f>IF(D19=B18,B20,IF(D19=B20,B18,0))</f>
        <v>0</v>
      </c>
      <c r="C44" s="158" t="str">
        <f>IF(E19=C18,C20,IF(E19=C20,C18,0))</f>
        <v>_</v>
      </c>
      <c r="D44" s="181"/>
      <c r="E44" s="154">
        <v>21</v>
      </c>
      <c r="F44" s="155">
        <v>0</v>
      </c>
      <c r="G44" s="166" t="s">
        <v>30</v>
      </c>
      <c r="H44" s="169"/>
      <c r="I44" s="151"/>
      <c r="J44" s="151"/>
      <c r="K44" s="163">
        <v>28</v>
      </c>
      <c r="L44" s="155"/>
      <c r="M44" s="172"/>
      <c r="N44" s="179"/>
      <c r="O44" s="180"/>
    </row>
    <row r="45" spans="1:15" ht="12.75">
      <c r="A45" s="147"/>
      <c r="B45" s="147"/>
      <c r="C45" s="161">
        <v>-11</v>
      </c>
      <c r="D45" s="177">
        <f>IF(F25=D23,D27,IF(F25=D27,D23,0))</f>
        <v>0</v>
      </c>
      <c r="E45" s="158" t="str">
        <f>IF(G25=E23,E27,IF(G25=E27,E23,0))</f>
        <v>Касимов Линар</v>
      </c>
      <c r="F45" s="181"/>
      <c r="G45" s="161"/>
      <c r="H45" s="151"/>
      <c r="I45" s="151"/>
      <c r="J45" s="151"/>
      <c r="K45" s="163"/>
      <c r="L45" s="174"/>
      <c r="M45" s="161"/>
      <c r="N45" s="175" t="s">
        <v>39</v>
      </c>
      <c r="O45" s="176"/>
    </row>
    <row r="46" spans="1:15" ht="12.75">
      <c r="A46" s="147">
        <v>-5</v>
      </c>
      <c r="B46" s="182">
        <f>IF(D23=B22,B24,IF(D23=B24,B22,0))</f>
        <v>0</v>
      </c>
      <c r="C46" s="149" t="str">
        <f>IF(E23=C22,C24,IF(E23=C24,C22,0))</f>
        <v>_</v>
      </c>
      <c r="D46" s="183"/>
      <c r="E46" s="161"/>
      <c r="F46" s="151"/>
      <c r="G46" s="151">
        <v>-14</v>
      </c>
      <c r="H46" s="177">
        <f>IF(H29=F25,F33,IF(H29=F33,F25,0))</f>
        <v>0</v>
      </c>
      <c r="I46" s="149" t="str">
        <f>IF(I29=G25,G33,IF(I29=G33,G25,0))</f>
        <v>Тимергалиев Эдгар</v>
      </c>
      <c r="J46" s="150"/>
      <c r="K46" s="163"/>
      <c r="L46" s="160"/>
      <c r="M46" s="151"/>
      <c r="N46" s="151"/>
      <c r="O46" s="152"/>
    </row>
    <row r="47" spans="1:15" ht="12.75">
      <c r="A47" s="147"/>
      <c r="B47" s="147"/>
      <c r="C47" s="154">
        <v>18</v>
      </c>
      <c r="D47" s="155"/>
      <c r="E47" s="172"/>
      <c r="F47" s="157"/>
      <c r="G47" s="151"/>
      <c r="H47" s="161"/>
      <c r="I47" s="184"/>
      <c r="J47" s="160"/>
      <c r="K47" s="163"/>
      <c r="L47" s="160"/>
      <c r="M47" s="151"/>
      <c r="N47" s="151"/>
      <c r="O47" s="152"/>
    </row>
    <row r="48" spans="1:15" ht="12.75">
      <c r="A48" s="147">
        <v>-6</v>
      </c>
      <c r="B48" s="182">
        <f>IF(D27=B26,B28,IF(D27=B28,B26,0))</f>
        <v>0</v>
      </c>
      <c r="C48" s="158" t="str">
        <f>IF(E27=C26,C28,IF(E27=C28,C26,0))</f>
        <v>_</v>
      </c>
      <c r="D48" s="181"/>
      <c r="E48" s="154">
        <v>22</v>
      </c>
      <c r="F48" s="155">
        <v>0</v>
      </c>
      <c r="G48" s="156" t="s">
        <v>52</v>
      </c>
      <c r="H48" s="157"/>
      <c r="I48" s="163">
        <v>27</v>
      </c>
      <c r="J48" s="155">
        <v>0</v>
      </c>
      <c r="K48" s="166" t="s">
        <v>29</v>
      </c>
      <c r="L48" s="169"/>
      <c r="M48" s="151"/>
      <c r="N48" s="151"/>
      <c r="O48" s="152"/>
    </row>
    <row r="49" spans="1:15" ht="12.75">
      <c r="A49" s="147"/>
      <c r="B49" s="147"/>
      <c r="C49" s="161">
        <v>-10</v>
      </c>
      <c r="D49" s="177">
        <f>IF(F17=D15,D19,IF(F17=D19,D15,0))</f>
        <v>0</v>
      </c>
      <c r="E49" s="158" t="str">
        <f>IF(G17=E15,E19,IF(G17=E19,E15,0))</f>
        <v>Матвеев Антон</v>
      </c>
      <c r="F49" s="181"/>
      <c r="G49" s="154"/>
      <c r="H49" s="160"/>
      <c r="I49" s="163"/>
      <c r="J49" s="174"/>
      <c r="K49" s="161"/>
      <c r="L49" s="151"/>
      <c r="M49" s="151"/>
      <c r="N49" s="151"/>
      <c r="O49" s="152"/>
    </row>
    <row r="50" spans="1:15" ht="12.75">
      <c r="A50" s="147">
        <v>-7</v>
      </c>
      <c r="B50" s="182">
        <f>IF(D31=B30,B32,IF(D31=B32,B30,0))</f>
        <v>0</v>
      </c>
      <c r="C50" s="149" t="str">
        <f>IF(E31=C30,C32,IF(E31=C32,C30,0))</f>
        <v>_</v>
      </c>
      <c r="D50" s="183"/>
      <c r="E50" s="161"/>
      <c r="F50" s="151"/>
      <c r="G50" s="163">
        <v>25</v>
      </c>
      <c r="H50" s="155">
        <v>0</v>
      </c>
      <c r="I50" s="156" t="s">
        <v>52</v>
      </c>
      <c r="J50" s="157"/>
      <c r="K50" s="151"/>
      <c r="L50" s="151"/>
      <c r="M50" s="151"/>
      <c r="N50" s="151"/>
      <c r="O50" s="152"/>
    </row>
    <row r="51" spans="1:15" ht="12.75">
      <c r="A51" s="147"/>
      <c r="B51" s="147"/>
      <c r="C51" s="154">
        <v>19</v>
      </c>
      <c r="D51" s="155"/>
      <c r="E51" s="172"/>
      <c r="F51" s="157"/>
      <c r="G51" s="163"/>
      <c r="H51" s="174"/>
      <c r="I51" s="161"/>
      <c r="J51" s="151"/>
      <c r="K51" s="151"/>
      <c r="L51" s="151"/>
      <c r="M51" s="151"/>
      <c r="N51" s="151"/>
      <c r="O51" s="152"/>
    </row>
    <row r="52" spans="1:15" ht="12.75">
      <c r="A52" s="147">
        <v>-8</v>
      </c>
      <c r="B52" s="182">
        <f>IF(D35=B34,B36,IF(D35=B36,B34,0))</f>
        <v>0</v>
      </c>
      <c r="C52" s="158" t="str">
        <f>IF(E35=C34,C36,IF(E35=C36,C34,0))</f>
        <v>_</v>
      </c>
      <c r="D52" s="181"/>
      <c r="E52" s="154">
        <v>23</v>
      </c>
      <c r="F52" s="155">
        <v>0</v>
      </c>
      <c r="G52" s="166" t="s">
        <v>34</v>
      </c>
      <c r="H52" s="169"/>
      <c r="I52" s="151"/>
      <c r="J52" s="151"/>
      <c r="K52" s="151">
        <v>-28</v>
      </c>
      <c r="L52" s="177">
        <f>IF(L44=J40,J48,IF(L44=J48,J40,0))</f>
        <v>0</v>
      </c>
      <c r="M52" s="178">
        <f>IF(M44=K40,K48,IF(M44=K48,K40,0))</f>
        <v>0</v>
      </c>
      <c r="N52" s="179"/>
      <c r="O52" s="180"/>
    </row>
    <row r="53" spans="1:15" ht="12.75">
      <c r="A53" s="147"/>
      <c r="B53" s="147"/>
      <c r="C53" s="161">
        <v>-9</v>
      </c>
      <c r="D53" s="177">
        <f>IF(F9=D7,D11,IF(F9=D11,D7,0))</f>
        <v>0</v>
      </c>
      <c r="E53" s="158" t="str">
        <f>IF(G9=E7,E11,IF(G9=E11,E7,0))</f>
        <v>Судаков Данил</v>
      </c>
      <c r="F53" s="181"/>
      <c r="G53" s="161"/>
      <c r="H53" s="151"/>
      <c r="I53" s="151"/>
      <c r="J53" s="151"/>
      <c r="K53" s="151"/>
      <c r="L53" s="161"/>
      <c r="M53" s="185"/>
      <c r="N53" s="175" t="s">
        <v>40</v>
      </c>
      <c r="O53" s="176"/>
    </row>
    <row r="54" spans="1:15" ht="12.75">
      <c r="A54" s="147"/>
      <c r="B54" s="147"/>
      <c r="C54" s="151"/>
      <c r="D54" s="161"/>
      <c r="E54" s="161"/>
      <c r="F54" s="151"/>
      <c r="G54" s="151"/>
      <c r="H54" s="151"/>
      <c r="I54" s="151"/>
      <c r="J54" s="151"/>
      <c r="K54" s="151"/>
      <c r="L54" s="151"/>
      <c r="M54" s="151"/>
      <c r="N54" s="151"/>
      <c r="O54" s="152"/>
    </row>
    <row r="55" spans="1:15" ht="12.75">
      <c r="A55" s="147">
        <v>-26</v>
      </c>
      <c r="B55" s="182">
        <f>IF(J40=H38,H42,IF(J40=H42,H38,0))</f>
        <v>0</v>
      </c>
      <c r="C55" s="149" t="str">
        <f>IF(K40=I38,I42,IF(K40=I42,I38,0))</f>
        <v>Касимов Линар</v>
      </c>
      <c r="D55" s="150"/>
      <c r="E55" s="151"/>
      <c r="F55" s="151"/>
      <c r="G55" s="151">
        <v>-20</v>
      </c>
      <c r="H55" s="177">
        <f>IF(F40=D39,D41,IF(F40=D41,D39,0))</f>
        <v>0</v>
      </c>
      <c r="I55" s="149" t="str">
        <f>IF(G40=E39,E41,IF(G40=E41,E39,0))</f>
        <v>Снегирев Герман</v>
      </c>
      <c r="J55" s="150"/>
      <c r="K55" s="151"/>
      <c r="L55" s="151"/>
      <c r="M55" s="151"/>
      <c r="N55" s="151"/>
      <c r="O55" s="152"/>
    </row>
    <row r="56" spans="1:15" ht="12.75">
      <c r="A56" s="147"/>
      <c r="B56" s="153"/>
      <c r="C56" s="154">
        <v>29</v>
      </c>
      <c r="D56" s="155">
        <v>0</v>
      </c>
      <c r="E56" s="156" t="s">
        <v>52</v>
      </c>
      <c r="F56" s="157"/>
      <c r="G56" s="151"/>
      <c r="H56" s="161"/>
      <c r="I56" s="154">
        <v>31</v>
      </c>
      <c r="J56" s="155">
        <v>0</v>
      </c>
      <c r="K56" s="156" t="s">
        <v>53</v>
      </c>
      <c r="L56" s="157"/>
      <c r="M56" s="151"/>
      <c r="N56" s="151"/>
      <c r="O56" s="152"/>
    </row>
    <row r="57" spans="1:15" ht="12.75">
      <c r="A57" s="147">
        <v>-27</v>
      </c>
      <c r="B57" s="182">
        <f>IF(J48=H46,H50,IF(J48=H50,H46,0))</f>
        <v>0</v>
      </c>
      <c r="C57" s="158" t="str">
        <f>IF(K48=I46,I50,IF(K48=I50,I46,0))</f>
        <v>Матвеев Антон</v>
      </c>
      <c r="D57" s="181"/>
      <c r="E57" s="186" t="s">
        <v>41</v>
      </c>
      <c r="F57" s="187"/>
      <c r="G57" s="151">
        <v>-21</v>
      </c>
      <c r="H57" s="177">
        <f>IF(F44=D43,D45,IF(F44=D45,D43,0))</f>
        <v>0</v>
      </c>
      <c r="I57" s="188">
        <f>IF(G44=E43,E45,IF(G44=E45,E43,0))</f>
        <v>0</v>
      </c>
      <c r="J57" s="181"/>
      <c r="K57" s="154"/>
      <c r="L57" s="160"/>
      <c r="M57" s="151"/>
      <c r="N57" s="151"/>
      <c r="O57" s="152"/>
    </row>
    <row r="58" spans="1:15" ht="12.75">
      <c r="A58" s="147"/>
      <c r="B58" s="147"/>
      <c r="C58" s="161">
        <v>-29</v>
      </c>
      <c r="D58" s="177">
        <v>0</v>
      </c>
      <c r="E58" s="149" t="str">
        <f>IF(E56=C55,C57,IF(E56=C57,C55,0))</f>
        <v>Касимов Линар</v>
      </c>
      <c r="F58" s="150"/>
      <c r="G58" s="151"/>
      <c r="H58" s="161"/>
      <c r="I58" s="161"/>
      <c r="J58" s="151"/>
      <c r="K58" s="163">
        <v>33</v>
      </c>
      <c r="L58" s="155">
        <v>0</v>
      </c>
      <c r="M58" s="156" t="s">
        <v>53</v>
      </c>
      <c r="N58" s="179"/>
      <c r="O58" s="180"/>
    </row>
    <row r="59" spans="1:15" ht="12.75">
      <c r="A59" s="147"/>
      <c r="B59" s="147"/>
      <c r="C59" s="151"/>
      <c r="D59" s="161"/>
      <c r="E59" s="186" t="s">
        <v>43</v>
      </c>
      <c r="F59" s="187"/>
      <c r="G59" s="151">
        <v>-22</v>
      </c>
      <c r="H59" s="177">
        <f>IF(F48=D47,D49,IF(F48=D49,D47,0))</f>
        <v>0</v>
      </c>
      <c r="I59" s="178">
        <f>IF(G48=E47,E49,IF(G48=E49,E47,0))</f>
        <v>0</v>
      </c>
      <c r="J59" s="150"/>
      <c r="K59" s="163"/>
      <c r="L59" s="174"/>
      <c r="M59" s="161"/>
      <c r="N59" s="175" t="s">
        <v>55</v>
      </c>
      <c r="O59" s="176"/>
    </row>
    <row r="60" spans="1:15" ht="12.75">
      <c r="A60" s="147">
        <v>-24</v>
      </c>
      <c r="B60" s="182">
        <f>IF(H42=F40,F44,IF(H42=F44,F40,0))</f>
        <v>0</v>
      </c>
      <c r="C60" s="149" t="str">
        <f>IF(I42=G40,G44,IF(I42=G44,G40,0))</f>
        <v>Ахмеров Илья</v>
      </c>
      <c r="D60" s="150"/>
      <c r="E60" s="151"/>
      <c r="F60" s="151"/>
      <c r="G60" s="151"/>
      <c r="H60" s="161"/>
      <c r="I60" s="154">
        <v>32</v>
      </c>
      <c r="J60" s="155"/>
      <c r="K60" s="189"/>
      <c r="L60" s="169"/>
      <c r="M60" s="190"/>
      <c r="N60" s="151"/>
      <c r="O60" s="152"/>
    </row>
    <row r="61" spans="1:15" ht="12.75">
      <c r="A61" s="147"/>
      <c r="B61" s="147"/>
      <c r="C61" s="154">
        <v>30</v>
      </c>
      <c r="D61" s="155">
        <v>0</v>
      </c>
      <c r="E61" s="156" t="s">
        <v>34</v>
      </c>
      <c r="F61" s="157"/>
      <c r="G61" s="151">
        <v>-23</v>
      </c>
      <c r="H61" s="177">
        <f>IF(F52=D51,D53,IF(F52=D53,D51,0))</f>
        <v>0</v>
      </c>
      <c r="I61" s="188">
        <f>IF(G52=E51,E53,IF(G52=E53,E51,0))</f>
        <v>0</v>
      </c>
      <c r="J61" s="181"/>
      <c r="K61" s="161">
        <v>-33</v>
      </c>
      <c r="L61" s="177">
        <f>IF(L58=J56,J60,IF(L58=J60,J56,0))</f>
        <v>0</v>
      </c>
      <c r="M61" s="178">
        <f>IF(M58=K56,K60,IF(M58=K60,K56,0))</f>
        <v>0</v>
      </c>
      <c r="N61" s="179"/>
      <c r="O61" s="180"/>
    </row>
    <row r="62" spans="1:15" ht="12.75">
      <c r="A62" s="147">
        <v>-25</v>
      </c>
      <c r="B62" s="182">
        <f>IF(H50=F48,F52,IF(H50=F52,F48,0))</f>
        <v>0</v>
      </c>
      <c r="C62" s="158" t="str">
        <f>IF(I50=G48,G52,IF(I50=G52,G48,0))</f>
        <v>Судаков Данил</v>
      </c>
      <c r="D62" s="181"/>
      <c r="E62" s="186" t="s">
        <v>42</v>
      </c>
      <c r="F62" s="187"/>
      <c r="G62" s="151"/>
      <c r="H62" s="161"/>
      <c r="I62" s="161"/>
      <c r="J62" s="151"/>
      <c r="K62" s="151"/>
      <c r="L62" s="161"/>
      <c r="M62" s="161"/>
      <c r="N62" s="175" t="s">
        <v>56</v>
      </c>
      <c r="O62" s="176"/>
    </row>
    <row r="63" spans="1:15" ht="12.75">
      <c r="A63" s="147"/>
      <c r="B63" s="147"/>
      <c r="C63" s="161">
        <v>-30</v>
      </c>
      <c r="D63" s="177">
        <v>0</v>
      </c>
      <c r="E63" s="149" t="str">
        <f>IF(E61=C60,C62,IF(E61=C62,C60,0))</f>
        <v>Ахмеров Илья</v>
      </c>
      <c r="F63" s="150"/>
      <c r="G63" s="151"/>
      <c r="H63" s="151"/>
      <c r="I63" s="151"/>
      <c r="J63" s="151"/>
      <c r="K63" s="151"/>
      <c r="L63" s="151"/>
      <c r="M63" s="151"/>
      <c r="N63" s="151"/>
      <c r="O63" s="152"/>
    </row>
    <row r="64" spans="1:15" ht="12.75">
      <c r="A64" s="147"/>
      <c r="B64" s="147"/>
      <c r="C64" s="151"/>
      <c r="D64" s="161"/>
      <c r="E64" s="186" t="s">
        <v>44</v>
      </c>
      <c r="F64" s="187"/>
      <c r="G64" s="151"/>
      <c r="H64" s="151"/>
      <c r="I64" s="151">
        <v>-31</v>
      </c>
      <c r="J64" s="177">
        <f>IF(J56=H55,H57,IF(J56=H57,H55,0))</f>
        <v>0</v>
      </c>
      <c r="K64" s="178">
        <f>IF(K56=I55,I57,IF(K56=I57,I55,0))</f>
        <v>0</v>
      </c>
      <c r="L64" s="150"/>
      <c r="M64" s="151"/>
      <c r="N64" s="151"/>
      <c r="O64" s="152"/>
    </row>
    <row r="65" spans="1:15" ht="12.75">
      <c r="A65" s="147">
        <v>-16</v>
      </c>
      <c r="B65" s="182">
        <f>IF(D39=B38,B40,IF(D39=B40,B38,0))</f>
        <v>0</v>
      </c>
      <c r="C65" s="149" t="str">
        <f>IF(E39=C38,C40,IF(E39=C40,C38,0))</f>
        <v>_</v>
      </c>
      <c r="D65" s="150"/>
      <c r="E65" s="151"/>
      <c r="F65" s="151"/>
      <c r="G65" s="151"/>
      <c r="H65" s="151"/>
      <c r="I65" s="151"/>
      <c r="J65" s="161"/>
      <c r="K65" s="154">
        <v>34</v>
      </c>
      <c r="L65" s="155"/>
      <c r="M65" s="172"/>
      <c r="N65" s="179"/>
      <c r="O65" s="180"/>
    </row>
    <row r="66" spans="1:15" ht="12.75">
      <c r="A66" s="147"/>
      <c r="B66" s="147"/>
      <c r="C66" s="154">
        <v>35</v>
      </c>
      <c r="D66" s="155"/>
      <c r="E66" s="172"/>
      <c r="F66" s="157"/>
      <c r="G66" s="151"/>
      <c r="H66" s="151"/>
      <c r="I66" s="151">
        <v>-32</v>
      </c>
      <c r="J66" s="177">
        <f>IF(J60=H59,H61,IF(J60=H61,H59,0))</f>
        <v>0</v>
      </c>
      <c r="K66" s="188">
        <f>IF(K60=I59,I61,IF(K60=I61,I59,0))</f>
        <v>0</v>
      </c>
      <c r="L66" s="181"/>
      <c r="M66" s="161"/>
      <c r="N66" s="175" t="s">
        <v>57</v>
      </c>
      <c r="O66" s="176"/>
    </row>
    <row r="67" spans="1:15" ht="12.75">
      <c r="A67" s="147">
        <v>-17</v>
      </c>
      <c r="B67" s="182">
        <f>IF(D43=B42,B44,IF(D43=B44,B42,0))</f>
        <v>0</v>
      </c>
      <c r="C67" s="188">
        <f>IF(E43=C42,C44,IF(E43=C44,C42,0))</f>
        <v>0</v>
      </c>
      <c r="D67" s="181"/>
      <c r="E67" s="154"/>
      <c r="F67" s="160"/>
      <c r="G67" s="151"/>
      <c r="H67" s="151"/>
      <c r="I67" s="151"/>
      <c r="J67" s="161"/>
      <c r="K67" s="161">
        <v>-34</v>
      </c>
      <c r="L67" s="177">
        <f>IF(L65=J64,J66,IF(L65=J66,J64,0))</f>
        <v>0</v>
      </c>
      <c r="M67" s="178">
        <f>IF(M65=K64,K66,IF(M65=K66,K64,0))</f>
        <v>0</v>
      </c>
      <c r="N67" s="179"/>
      <c r="O67" s="180"/>
    </row>
    <row r="68" spans="1:15" ht="12.75">
      <c r="A68" s="147"/>
      <c r="B68" s="147"/>
      <c r="C68" s="161"/>
      <c r="D68" s="151"/>
      <c r="E68" s="163">
        <v>37</v>
      </c>
      <c r="F68" s="155"/>
      <c r="G68" s="172"/>
      <c r="H68" s="157"/>
      <c r="I68" s="151"/>
      <c r="J68" s="151"/>
      <c r="K68" s="151"/>
      <c r="L68" s="161"/>
      <c r="M68" s="161"/>
      <c r="N68" s="175" t="s">
        <v>58</v>
      </c>
      <c r="O68" s="176"/>
    </row>
    <row r="69" spans="1:15" ht="12.75">
      <c r="A69" s="147">
        <v>-18</v>
      </c>
      <c r="B69" s="182">
        <f>IF(D47=B46,B48,IF(D47=B48,B46,0))</f>
        <v>0</v>
      </c>
      <c r="C69" s="178">
        <f>IF(E47=C46,C48,IF(E47=C48,C46,0))</f>
        <v>0</v>
      </c>
      <c r="D69" s="150"/>
      <c r="E69" s="163"/>
      <c r="F69" s="174"/>
      <c r="G69" s="186" t="s">
        <v>59</v>
      </c>
      <c r="H69" s="187"/>
      <c r="I69" s="151">
        <v>-35</v>
      </c>
      <c r="J69" s="177">
        <v>0</v>
      </c>
      <c r="K69" s="149" t="str">
        <f>IF(E66=C65,C67,IF(E66=C67,C65,0))</f>
        <v>_</v>
      </c>
      <c r="L69" s="150"/>
      <c r="M69" s="151"/>
      <c r="N69" s="151"/>
      <c r="O69" s="152"/>
    </row>
    <row r="70" spans="1:15" ht="12.75">
      <c r="A70" s="147"/>
      <c r="B70" s="147"/>
      <c r="C70" s="154">
        <v>36</v>
      </c>
      <c r="D70" s="155"/>
      <c r="E70" s="189"/>
      <c r="F70" s="169"/>
      <c r="G70" s="190"/>
      <c r="H70" s="190"/>
      <c r="I70" s="151"/>
      <c r="J70" s="161"/>
      <c r="K70" s="154">
        <v>38</v>
      </c>
      <c r="L70" s="155"/>
      <c r="M70" s="172"/>
      <c r="N70" s="179"/>
      <c r="O70" s="180"/>
    </row>
    <row r="71" spans="1:15" ht="12.75">
      <c r="A71" s="147">
        <v>-19</v>
      </c>
      <c r="B71" s="182">
        <f>IF(D51=B50,B52,IF(D51=B52,B50,0))</f>
        <v>0</v>
      </c>
      <c r="C71" s="188">
        <f>IF(E51=C50,C52,IF(E51=C52,C50,0))</f>
        <v>0</v>
      </c>
      <c r="D71" s="181"/>
      <c r="E71" s="161">
        <v>-37</v>
      </c>
      <c r="F71" s="177">
        <f>IF(F68=D66,D70,IF(F68=D70,D66,0))</f>
        <v>0</v>
      </c>
      <c r="G71" s="178">
        <f>IF(G68=E66,E70,IF(G68=E70,E66,0))</f>
        <v>0</v>
      </c>
      <c r="H71" s="150"/>
      <c r="I71" s="151">
        <v>-36</v>
      </c>
      <c r="J71" s="177">
        <v>0</v>
      </c>
      <c r="K71" s="188">
        <f>IF(E70=C69,C71,IF(E70=C71,C69,0))</f>
        <v>0</v>
      </c>
      <c r="L71" s="181"/>
      <c r="M71" s="161"/>
      <c r="N71" s="175" t="s">
        <v>60</v>
      </c>
      <c r="O71" s="176"/>
    </row>
    <row r="72" spans="1:15" ht="12.75">
      <c r="A72" s="191"/>
      <c r="B72" s="191"/>
      <c r="C72" s="161"/>
      <c r="D72" s="151"/>
      <c r="E72" s="151"/>
      <c r="F72" s="161"/>
      <c r="G72" s="186" t="s">
        <v>61</v>
      </c>
      <c r="H72" s="187"/>
      <c r="I72" s="151"/>
      <c r="J72" s="161"/>
      <c r="K72" s="161">
        <v>-38</v>
      </c>
      <c r="L72" s="177">
        <f>IF(L70=J69,J71,IF(L70=J71,J69,0))</f>
        <v>0</v>
      </c>
      <c r="M72" s="149" t="str">
        <f>IF(M70=K69,K71,IF(M70=K71,K69,0))</f>
        <v>_</v>
      </c>
      <c r="N72" s="179"/>
      <c r="O72" s="180"/>
    </row>
    <row r="73" spans="1:15" ht="12.75">
      <c r="A73" s="191"/>
      <c r="B73" s="191"/>
      <c r="C73" s="192"/>
      <c r="D73" s="192"/>
      <c r="E73" s="192"/>
      <c r="F73" s="192"/>
      <c r="G73" s="192"/>
      <c r="H73" s="192"/>
      <c r="I73" s="192"/>
      <c r="J73" s="192"/>
      <c r="K73" s="192"/>
      <c r="L73" s="193"/>
      <c r="M73" s="193"/>
      <c r="N73" s="194" t="s">
        <v>62</v>
      </c>
      <c r="O73" s="195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24">
      <selection activeCell="A2" sqref="A2:L2"/>
    </sheetView>
  </sheetViews>
  <sheetFormatPr defaultColWidth="9.00390625" defaultRowHeight="12.75"/>
  <cols>
    <col min="1" max="1" width="9.125" style="131" customWidth="1"/>
    <col min="2" max="2" width="5.75390625" style="131" customWidth="1"/>
    <col min="3" max="4" width="25.75390625" style="124" customWidth="1"/>
    <col min="5" max="5" width="5.75390625" style="124" customWidth="1"/>
    <col min="6" max="16384" width="9.125" style="124" customWidth="1"/>
  </cols>
  <sheetData>
    <row r="1" spans="1:5" ht="12.75">
      <c r="A1" s="119" t="s">
        <v>45</v>
      </c>
      <c r="B1" s="120" t="s">
        <v>46</v>
      </c>
      <c r="C1" s="121"/>
      <c r="D1" s="122" t="s">
        <v>47</v>
      </c>
      <c r="E1" s="123"/>
    </row>
    <row r="2" spans="1:5" ht="12.75">
      <c r="A2" s="125">
        <v>1</v>
      </c>
      <c r="B2" s="126">
        <f>'м5'!D7</f>
        <v>0</v>
      </c>
      <c r="C2" s="127">
        <f>'м5'!E43</f>
        <v>0</v>
      </c>
      <c r="D2" s="128">
        <f>'м5'!C67</f>
        <v>0</v>
      </c>
      <c r="E2" s="129">
        <f>'м5'!B38</f>
        <v>0</v>
      </c>
    </row>
    <row r="3" spans="1:5" ht="12.75">
      <c r="A3" s="125">
        <v>2</v>
      </c>
      <c r="B3" s="126">
        <f>'м5'!D11</f>
        <v>0</v>
      </c>
      <c r="C3" s="127">
        <f>'м5'!E47</f>
        <v>0</v>
      </c>
      <c r="D3" s="128">
        <f>'м5'!C69</f>
        <v>0</v>
      </c>
      <c r="E3" s="129">
        <f>'м5'!B40</f>
        <v>0</v>
      </c>
    </row>
    <row r="4" spans="1:5" ht="12.75">
      <c r="A4" s="125">
        <v>3</v>
      </c>
      <c r="B4" s="126">
        <f>'м5'!D15</f>
        <v>0</v>
      </c>
      <c r="C4" s="127">
        <f>'м5'!E51</f>
        <v>0</v>
      </c>
      <c r="D4" s="128">
        <f>'м5'!C71</f>
        <v>0</v>
      </c>
      <c r="E4" s="129">
        <f>'м5'!B42</f>
        <v>0</v>
      </c>
    </row>
    <row r="5" spans="1:5" ht="12.75">
      <c r="A5" s="125">
        <v>4</v>
      </c>
      <c r="B5" s="126">
        <f>'м5'!D19</f>
        <v>0</v>
      </c>
      <c r="C5" s="127" t="str">
        <f>'м5'!G44</f>
        <v>Касимов Линар</v>
      </c>
      <c r="D5" s="128">
        <f>'м5'!I57</f>
        <v>0</v>
      </c>
      <c r="E5" s="129">
        <f>'м5'!B44</f>
        <v>0</v>
      </c>
    </row>
    <row r="6" spans="1:5" ht="12.75">
      <c r="A6" s="125">
        <v>5</v>
      </c>
      <c r="B6" s="126">
        <f>'м5'!D23</f>
        <v>0</v>
      </c>
      <c r="C6" s="127" t="str">
        <f>'м5'!G48</f>
        <v>Матвеев Антон</v>
      </c>
      <c r="D6" s="128">
        <f>'м5'!I59</f>
        <v>0</v>
      </c>
      <c r="E6" s="129">
        <f>'м5'!B46</f>
        <v>0</v>
      </c>
    </row>
    <row r="7" spans="1:5" ht="12.75">
      <c r="A7" s="125">
        <v>6</v>
      </c>
      <c r="B7" s="126">
        <f>'м5'!D27</f>
        <v>0</v>
      </c>
      <c r="C7" s="127" t="str">
        <f>'м5'!G52</f>
        <v>Судаков Данил</v>
      </c>
      <c r="D7" s="128">
        <f>'м5'!I61</f>
        <v>0</v>
      </c>
      <c r="E7" s="129">
        <f>'м5'!B48</f>
        <v>0</v>
      </c>
    </row>
    <row r="8" spans="1:5" ht="12.75">
      <c r="A8" s="125">
        <v>7</v>
      </c>
      <c r="B8" s="126">
        <f>'м5'!D31</f>
        <v>0</v>
      </c>
      <c r="C8" s="127">
        <f>'м5'!M44</f>
        <v>0</v>
      </c>
      <c r="D8" s="128">
        <f>'м5'!M52</f>
        <v>0</v>
      </c>
      <c r="E8" s="129">
        <f>'м5'!B50</f>
        <v>0</v>
      </c>
    </row>
    <row r="9" spans="1:5" ht="12.75">
      <c r="A9" s="125">
        <v>8</v>
      </c>
      <c r="B9" s="126">
        <f>'м5'!D35</f>
        <v>0</v>
      </c>
      <c r="C9" s="127" t="str">
        <f>'м5'!K56</f>
        <v>Снегирев Герман</v>
      </c>
      <c r="D9" s="128">
        <f>'м5'!K64</f>
        <v>0</v>
      </c>
      <c r="E9" s="129">
        <f>'м5'!B52</f>
        <v>0</v>
      </c>
    </row>
    <row r="10" spans="1:5" ht="12.75">
      <c r="A10" s="125">
        <v>9</v>
      </c>
      <c r="B10" s="126">
        <f>'м5'!F9</f>
        <v>0</v>
      </c>
      <c r="C10" s="127">
        <f>'м5'!K60</f>
        <v>0</v>
      </c>
      <c r="D10" s="128">
        <f>'м5'!K66</f>
        <v>0</v>
      </c>
      <c r="E10" s="129">
        <f>'м5'!D53</f>
        <v>0</v>
      </c>
    </row>
    <row r="11" spans="1:5" ht="12.75">
      <c r="A11" s="125">
        <v>10</v>
      </c>
      <c r="B11" s="126">
        <f>'м5'!F17</f>
        <v>0</v>
      </c>
      <c r="C11" s="127" t="str">
        <f>'м5'!M58</f>
        <v>Снегирев Герман</v>
      </c>
      <c r="D11" s="128">
        <f>'м5'!M61</f>
        <v>0</v>
      </c>
      <c r="E11" s="129">
        <f>'м5'!D49</f>
        <v>0</v>
      </c>
    </row>
    <row r="12" spans="1:5" ht="12.75">
      <c r="A12" s="125">
        <v>11</v>
      </c>
      <c r="B12" s="126">
        <f>'м5'!F25</f>
        <v>0</v>
      </c>
      <c r="C12" s="127">
        <f>'м5'!M65</f>
        <v>0</v>
      </c>
      <c r="D12" s="128">
        <f>'м5'!M67</f>
        <v>0</v>
      </c>
      <c r="E12" s="129">
        <f>'м5'!D45</f>
        <v>0</v>
      </c>
    </row>
    <row r="13" spans="1:5" ht="12.75">
      <c r="A13" s="125">
        <v>12</v>
      </c>
      <c r="B13" s="126">
        <f>'м5'!F33</f>
        <v>0</v>
      </c>
      <c r="C13" s="127">
        <f>'м5'!E70</f>
        <v>0</v>
      </c>
      <c r="D13" s="128">
        <f>'м5'!K71</f>
        <v>0</v>
      </c>
      <c r="E13" s="129">
        <f>'м5'!D41</f>
        <v>0</v>
      </c>
    </row>
    <row r="14" spans="1:5" ht="12.75">
      <c r="A14" s="125">
        <v>13</v>
      </c>
      <c r="B14" s="126">
        <f>'м5'!H13</f>
        <v>0</v>
      </c>
      <c r="C14" s="127">
        <f>'м5'!G68</f>
        <v>0</v>
      </c>
      <c r="D14" s="128">
        <f>'м5'!G71</f>
        <v>0</v>
      </c>
      <c r="E14" s="129">
        <f>'м5'!H38</f>
        <v>0</v>
      </c>
    </row>
    <row r="15" spans="1:5" ht="12.75">
      <c r="A15" s="125">
        <v>14</v>
      </c>
      <c r="B15" s="126">
        <f>'м5'!H29</f>
        <v>0</v>
      </c>
      <c r="C15" s="127" t="str">
        <f>'м5'!E7</f>
        <v>Андрющенко Александр</v>
      </c>
      <c r="D15" s="128" t="str">
        <f>'м5'!C38</f>
        <v>_</v>
      </c>
      <c r="E15" s="129">
        <f>'м5'!H46</f>
        <v>0</v>
      </c>
    </row>
    <row r="16" spans="1:5" ht="12.75">
      <c r="A16" s="125">
        <v>15</v>
      </c>
      <c r="B16" s="126">
        <f>'м5'!J21</f>
        <v>0</v>
      </c>
      <c r="C16" s="127" t="str">
        <f>'м5'!E15</f>
        <v>Матвеев Антон</v>
      </c>
      <c r="D16" s="128" t="str">
        <f>'м5'!C42</f>
        <v>_</v>
      </c>
      <c r="E16" s="129">
        <f>'м5'!J32</f>
        <v>0</v>
      </c>
    </row>
    <row r="17" spans="1:5" ht="12.75">
      <c r="A17" s="125">
        <v>16</v>
      </c>
      <c r="B17" s="126">
        <f>'м5'!D39</f>
        <v>0</v>
      </c>
      <c r="C17" s="127" t="str">
        <f>'м5'!E19</f>
        <v>Абулаев Айрат</v>
      </c>
      <c r="D17" s="128" t="str">
        <f>'м5'!C44</f>
        <v>_</v>
      </c>
      <c r="E17" s="129">
        <f>'м5'!B65</f>
        <v>0</v>
      </c>
    </row>
    <row r="18" spans="1:5" ht="12.75">
      <c r="A18" s="125">
        <v>17</v>
      </c>
      <c r="B18" s="126">
        <f>'м5'!D43</f>
        <v>0</v>
      </c>
      <c r="C18" s="127" t="str">
        <f>'м5'!E23</f>
        <v>Фирсов Денис</v>
      </c>
      <c r="D18" s="128" t="str">
        <f>'м5'!C46</f>
        <v>_</v>
      </c>
      <c r="E18" s="129">
        <f>'м5'!B67</f>
        <v>0</v>
      </c>
    </row>
    <row r="19" spans="1:5" ht="12.75">
      <c r="A19" s="125">
        <v>18</v>
      </c>
      <c r="B19" s="126">
        <f>'м5'!D47</f>
        <v>0</v>
      </c>
      <c r="C19" s="127" t="str">
        <f>'м5'!E27</f>
        <v>Касимов Линар</v>
      </c>
      <c r="D19" s="128" t="str">
        <f>'м5'!C48</f>
        <v>_</v>
      </c>
      <c r="E19" s="129">
        <f>'м5'!B69</f>
        <v>0</v>
      </c>
    </row>
    <row r="20" spans="1:5" ht="12.75">
      <c r="A20" s="125">
        <v>19</v>
      </c>
      <c r="B20" s="126">
        <f>'м5'!D51</f>
        <v>0</v>
      </c>
      <c r="C20" s="127" t="str">
        <f>'м5'!E31</f>
        <v>Ахмеров Илья</v>
      </c>
      <c r="D20" s="128" t="str">
        <f>'м5'!C50</f>
        <v>_</v>
      </c>
      <c r="E20" s="129">
        <f>'м5'!B71</f>
        <v>0</v>
      </c>
    </row>
    <row r="21" spans="1:5" ht="12.75">
      <c r="A21" s="125">
        <v>20</v>
      </c>
      <c r="B21" s="126">
        <f>'м5'!F40</f>
        <v>0</v>
      </c>
      <c r="C21" s="127" t="str">
        <f>'м5'!E35</f>
        <v>Тимергалиев Эдгар</v>
      </c>
      <c r="D21" s="128" t="str">
        <f>'м5'!C52</f>
        <v>_</v>
      </c>
      <c r="E21" s="129">
        <f>'м5'!H55</f>
        <v>0</v>
      </c>
    </row>
    <row r="22" spans="1:5" ht="12.75">
      <c r="A22" s="125">
        <v>21</v>
      </c>
      <c r="B22" s="126">
        <f>'м5'!F44</f>
        <v>0</v>
      </c>
      <c r="C22" s="127" t="str">
        <f>'м5'!E39</f>
        <v>Снегирев Герман</v>
      </c>
      <c r="D22" s="128" t="str">
        <f>'м5'!C65</f>
        <v>_</v>
      </c>
      <c r="E22" s="129">
        <f>'м5'!H57</f>
        <v>0</v>
      </c>
    </row>
    <row r="23" spans="1:5" ht="12.75">
      <c r="A23" s="125">
        <v>22</v>
      </c>
      <c r="B23" s="126">
        <f>'м5'!F48</f>
        <v>0</v>
      </c>
      <c r="C23" s="127">
        <f>'м5'!E66</f>
        <v>0</v>
      </c>
      <c r="D23" s="128" t="str">
        <f>'м5'!K69</f>
        <v>_</v>
      </c>
      <c r="E23" s="129">
        <f>'м5'!H59</f>
        <v>0</v>
      </c>
    </row>
    <row r="24" spans="1:5" ht="12.75">
      <c r="A24" s="125">
        <v>23</v>
      </c>
      <c r="B24" s="126">
        <f>'м5'!F52</f>
        <v>0</v>
      </c>
      <c r="C24" s="127">
        <f>'м5'!M70</f>
        <v>0</v>
      </c>
      <c r="D24" s="128" t="str">
        <f>'м5'!M72</f>
        <v>_</v>
      </c>
      <c r="E24" s="129">
        <f>'м5'!H61</f>
        <v>0</v>
      </c>
    </row>
    <row r="25" spans="1:5" ht="12.75">
      <c r="A25" s="125">
        <v>24</v>
      </c>
      <c r="B25" s="126">
        <f>'м5'!H42</f>
        <v>0</v>
      </c>
      <c r="C25" s="127" t="str">
        <f>'м5'!I13</f>
        <v>Абулаев Айрат</v>
      </c>
      <c r="D25" s="128" t="str">
        <f>'м5'!I38</f>
        <v>Андрющенко Александр</v>
      </c>
      <c r="E25" s="129">
        <f>'м5'!B60</f>
        <v>0</v>
      </c>
    </row>
    <row r="26" spans="1:5" ht="12.75">
      <c r="A26" s="125">
        <v>25</v>
      </c>
      <c r="B26" s="126">
        <f>'м5'!H50</f>
        <v>0</v>
      </c>
      <c r="C26" s="127" t="str">
        <f>'м5'!G17</f>
        <v>Абулаев Айрат</v>
      </c>
      <c r="D26" s="128" t="str">
        <f>'м5'!E49</f>
        <v>Матвеев Антон</v>
      </c>
      <c r="E26" s="129">
        <f>'м5'!B62</f>
        <v>0</v>
      </c>
    </row>
    <row r="27" spans="1:5" ht="12.75">
      <c r="A27" s="125">
        <v>26</v>
      </c>
      <c r="B27" s="126">
        <f>'м5'!J40</f>
        <v>0</v>
      </c>
      <c r="C27" s="127" t="str">
        <f>'м5'!K40</f>
        <v>Андрющенко Александр</v>
      </c>
      <c r="D27" s="128" t="str">
        <f>'м5'!C55</f>
        <v>Касимов Линар</v>
      </c>
      <c r="E27" s="129">
        <f>'м5'!B55</f>
        <v>0</v>
      </c>
    </row>
    <row r="28" spans="1:5" ht="12.75">
      <c r="A28" s="125">
        <v>27</v>
      </c>
      <c r="B28" s="126">
        <f>'м5'!J48</f>
        <v>0</v>
      </c>
      <c r="C28" s="127" t="str">
        <f>'м5'!G9</f>
        <v>Андрющенко Александр</v>
      </c>
      <c r="D28" s="128" t="str">
        <f>'м5'!E53</f>
        <v>Судаков Данил</v>
      </c>
      <c r="E28" s="129">
        <f>'м5'!B57</f>
        <v>0</v>
      </c>
    </row>
    <row r="29" spans="1:5" ht="12.75">
      <c r="A29" s="125">
        <v>28</v>
      </c>
      <c r="B29" s="126">
        <f>'м5'!L44</f>
        <v>0</v>
      </c>
      <c r="C29" s="127" t="str">
        <f>'м5'!G40</f>
        <v>Ахмеров Илья</v>
      </c>
      <c r="D29" s="128" t="str">
        <f>'м5'!I55</f>
        <v>Снегирев Герман</v>
      </c>
      <c r="E29" s="129">
        <f>'м5'!L52</f>
        <v>0</v>
      </c>
    </row>
    <row r="30" spans="1:5" ht="12.75">
      <c r="A30" s="125">
        <v>29</v>
      </c>
      <c r="B30" s="126">
        <f>'м5'!D56</f>
        <v>0</v>
      </c>
      <c r="C30" s="127" t="str">
        <f>'м5'!I42</f>
        <v>Касимов Линар</v>
      </c>
      <c r="D30" s="128" t="str">
        <f>'м5'!C60</f>
        <v>Ахмеров Илья</v>
      </c>
      <c r="E30" s="129">
        <f>'м5'!D58</f>
        <v>0</v>
      </c>
    </row>
    <row r="31" spans="1:5" ht="12.75">
      <c r="A31" s="125">
        <v>30</v>
      </c>
      <c r="B31" s="126">
        <f>'м5'!D61</f>
        <v>0</v>
      </c>
      <c r="C31" s="127" t="str">
        <f>'м5'!E56</f>
        <v>Матвеев Антон</v>
      </c>
      <c r="D31" s="128" t="str">
        <f>'м5'!E58</f>
        <v>Касимов Линар</v>
      </c>
      <c r="E31" s="129">
        <f>'м5'!D63</f>
        <v>0</v>
      </c>
    </row>
    <row r="32" spans="1:5" ht="12.75">
      <c r="A32" s="125">
        <v>31</v>
      </c>
      <c r="B32" s="126">
        <f>'м5'!J56</f>
        <v>0</v>
      </c>
      <c r="C32" s="127" t="str">
        <f>'м5'!I50</f>
        <v>Матвеев Антон</v>
      </c>
      <c r="D32" s="128" t="str">
        <f>'м5'!C62</f>
        <v>Судаков Данил</v>
      </c>
      <c r="E32" s="129">
        <f>'м5'!J64</f>
        <v>0</v>
      </c>
    </row>
    <row r="33" spans="1:5" ht="12.75">
      <c r="A33" s="125">
        <v>32</v>
      </c>
      <c r="B33" s="126">
        <f>'м5'!J60</f>
        <v>0</v>
      </c>
      <c r="C33" s="127" t="str">
        <f>'м5'!E61</f>
        <v>Судаков Данил</v>
      </c>
      <c r="D33" s="128" t="str">
        <f>'м5'!E63</f>
        <v>Ахмеров Илья</v>
      </c>
      <c r="E33" s="129">
        <f>'м5'!J66</f>
        <v>0</v>
      </c>
    </row>
    <row r="34" spans="1:5" ht="12.75">
      <c r="A34" s="125">
        <v>33</v>
      </c>
      <c r="B34" s="126">
        <f>'м5'!L58</f>
        <v>0</v>
      </c>
      <c r="C34" s="127" t="str">
        <f>'м5'!E11</f>
        <v>Судаков Данил</v>
      </c>
      <c r="D34" s="128" t="str">
        <f>'м5'!C40</f>
        <v>Снегирев Герман</v>
      </c>
      <c r="E34" s="129">
        <f>'м5'!L61</f>
        <v>0</v>
      </c>
    </row>
    <row r="35" spans="1:5" ht="12.75">
      <c r="A35" s="125">
        <v>34</v>
      </c>
      <c r="B35" s="126">
        <f>'м5'!L65</f>
        <v>0</v>
      </c>
      <c r="C35" s="127" t="str">
        <f>'м5'!G33</f>
        <v>Тимергалиев Эдгар</v>
      </c>
      <c r="D35" s="128" t="str">
        <f>'м5'!E41</f>
        <v>Ахмеров Илья</v>
      </c>
      <c r="E35" s="129">
        <f>'м5'!L67</f>
        <v>0</v>
      </c>
    </row>
    <row r="36" spans="1:5" ht="12.75">
      <c r="A36" s="125">
        <v>35</v>
      </c>
      <c r="B36" s="126">
        <f>'м5'!D66</f>
        <v>0</v>
      </c>
      <c r="C36" s="127" t="str">
        <f>'м5'!K48</f>
        <v>Тимергалиев Эдгар</v>
      </c>
      <c r="D36" s="128" t="str">
        <f>'м5'!C57</f>
        <v>Матвеев Антон</v>
      </c>
      <c r="E36" s="129">
        <f>'м5'!J69</f>
        <v>0</v>
      </c>
    </row>
    <row r="37" spans="1:5" ht="12.75">
      <c r="A37" s="125">
        <v>36</v>
      </c>
      <c r="B37" s="126">
        <f>'м5'!D70</f>
        <v>0</v>
      </c>
      <c r="C37" s="127" t="str">
        <f>'м5'!K21</f>
        <v>Фирсов Денис</v>
      </c>
      <c r="D37" s="128" t="str">
        <f>'м5'!K32</f>
        <v>Абулаев Айрат</v>
      </c>
      <c r="E37" s="129">
        <f>'м5'!J71</f>
        <v>0</v>
      </c>
    </row>
    <row r="38" spans="1:5" ht="12.75">
      <c r="A38" s="125">
        <v>37</v>
      </c>
      <c r="B38" s="126">
        <f>'м5'!F68</f>
        <v>0</v>
      </c>
      <c r="C38" s="127" t="str">
        <f>'м5'!G25</f>
        <v>Фирсов Денис</v>
      </c>
      <c r="D38" s="128" t="str">
        <f>'м5'!E45</f>
        <v>Касимов Линар</v>
      </c>
      <c r="E38" s="129">
        <f>'м5'!F71</f>
        <v>0</v>
      </c>
    </row>
    <row r="39" spans="1:5" ht="12.75">
      <c r="A39" s="125">
        <v>38</v>
      </c>
      <c r="B39" s="126">
        <f>'м5'!L70</f>
        <v>0</v>
      </c>
      <c r="C39" s="127" t="str">
        <f>'м5'!I29</f>
        <v>Фирсов Денис</v>
      </c>
      <c r="D39" s="128" t="str">
        <f>'м5'!I46</f>
        <v>Тимергалиев Эдгар</v>
      </c>
      <c r="E39" s="129">
        <f>'м5'!L72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AD65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4" customWidth="1"/>
    <col min="2" max="2" width="42.75390625" style="4" customWidth="1"/>
    <col min="3" max="3" width="7.75390625" style="4" customWidth="1"/>
    <col min="4" max="12" width="7.00390625" style="4" customWidth="1"/>
    <col min="13" max="16384" width="3.75390625" style="4" customWidth="1"/>
  </cols>
  <sheetData>
    <row r="1" spans="1:19" s="3" customFormat="1" ht="15.75" thickBo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1"/>
      <c r="N1" s="11"/>
      <c r="O1" s="11"/>
      <c r="P1" s="11"/>
      <c r="Q1" s="11"/>
      <c r="R1" s="11"/>
      <c r="S1" s="11"/>
    </row>
    <row r="2" spans="1:19" s="3" customFormat="1" ht="13.5" thickBot="1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1"/>
      <c r="N2" s="11"/>
      <c r="O2" s="11"/>
      <c r="P2" s="11"/>
      <c r="Q2" s="11"/>
      <c r="R2" s="11"/>
      <c r="S2" s="11"/>
    </row>
    <row r="3" spans="1:30" ht="21.75" customHeigh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2"/>
      <c r="N3" s="11"/>
      <c r="O3" s="11"/>
      <c r="P3" s="11"/>
      <c r="Q3" s="11"/>
      <c r="R3" s="11"/>
      <c r="S3" s="11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12"/>
      <c r="N4" s="11"/>
      <c r="O4" s="11"/>
      <c r="P4" s="11"/>
      <c r="Q4" s="11"/>
      <c r="R4" s="11"/>
      <c r="S4" s="11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>
      <c r="A5" s="32" t="s">
        <v>20</v>
      </c>
      <c r="B5" s="32"/>
      <c r="C5" s="34" t="s">
        <v>11</v>
      </c>
      <c r="D5" s="34"/>
      <c r="E5" s="34"/>
      <c r="F5" s="33">
        <v>45421</v>
      </c>
      <c r="G5" s="33"/>
      <c r="H5" s="33"/>
      <c r="I5" s="30"/>
      <c r="J5" s="30"/>
      <c r="K5" s="31"/>
      <c r="L5" s="14"/>
      <c r="M5" s="12"/>
      <c r="N5" s="11"/>
      <c r="O5" s="11"/>
      <c r="P5" s="11"/>
      <c r="Q5" s="11"/>
      <c r="R5" s="11"/>
      <c r="S5" s="11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2"/>
      <c r="N6" s="11"/>
      <c r="O6" s="11"/>
      <c r="P6" s="11"/>
      <c r="Q6" s="11"/>
      <c r="R6" s="11"/>
      <c r="S6" s="11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29" ht="21" customHeight="1">
      <c r="A7" s="6" t="s">
        <v>0</v>
      </c>
      <c r="B7" s="15" t="s">
        <v>8</v>
      </c>
      <c r="C7" s="19"/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9</v>
      </c>
      <c r="K7" s="8" t="s">
        <v>10</v>
      </c>
      <c r="L7" s="9" t="s">
        <v>7</v>
      </c>
      <c r="M7" s="12"/>
      <c r="N7" s="12"/>
      <c r="O7" s="13"/>
      <c r="P7" s="13"/>
      <c r="Q7" s="13"/>
      <c r="R7" s="13"/>
      <c r="S7" s="13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34.5" customHeight="1">
      <c r="A8" s="7" t="s">
        <v>1</v>
      </c>
      <c r="B8" s="16" t="s">
        <v>15</v>
      </c>
      <c r="C8" s="20"/>
      <c r="D8" s="23" t="s">
        <v>21</v>
      </c>
      <c r="E8" s="24" t="s">
        <v>3</v>
      </c>
      <c r="F8" s="24" t="s">
        <v>3</v>
      </c>
      <c r="G8" s="24" t="s">
        <v>3</v>
      </c>
      <c r="H8" s="24" t="s">
        <v>3</v>
      </c>
      <c r="I8" s="23" t="s">
        <v>21</v>
      </c>
      <c r="J8" s="23" t="s">
        <v>21</v>
      </c>
      <c r="K8" s="23" t="s">
        <v>21</v>
      </c>
      <c r="L8" s="25" t="s">
        <v>1</v>
      </c>
      <c r="M8" s="12"/>
      <c r="N8" s="12"/>
      <c r="O8" s="13"/>
      <c r="P8" s="13"/>
      <c r="Q8" s="13"/>
      <c r="R8" s="13"/>
      <c r="S8" s="13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34.5" customHeight="1">
      <c r="A9" s="7" t="s">
        <v>2</v>
      </c>
      <c r="B9" s="16" t="s">
        <v>19</v>
      </c>
      <c r="C9" s="20"/>
      <c r="D9" s="24" t="s">
        <v>22</v>
      </c>
      <c r="E9" s="23" t="s">
        <v>21</v>
      </c>
      <c r="F9" s="24" t="s">
        <v>3</v>
      </c>
      <c r="G9" s="24" t="s">
        <v>3</v>
      </c>
      <c r="H9" s="24" t="s">
        <v>3</v>
      </c>
      <c r="I9" s="23" t="s">
        <v>21</v>
      </c>
      <c r="J9" s="23" t="s">
        <v>21</v>
      </c>
      <c r="K9" s="23" t="s">
        <v>21</v>
      </c>
      <c r="L9" s="25" t="s">
        <v>2</v>
      </c>
      <c r="M9" s="12"/>
      <c r="N9" s="12"/>
      <c r="O9" s="13"/>
      <c r="P9" s="13"/>
      <c r="Q9" s="13"/>
      <c r="R9" s="13"/>
      <c r="S9" s="13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34.5" customHeight="1">
      <c r="A10" s="7" t="s">
        <v>3</v>
      </c>
      <c r="B10" s="16" t="s">
        <v>16</v>
      </c>
      <c r="C10" s="20"/>
      <c r="D10" s="24" t="s">
        <v>22</v>
      </c>
      <c r="E10" s="24" t="s">
        <v>1</v>
      </c>
      <c r="F10" s="23" t="s">
        <v>21</v>
      </c>
      <c r="G10" s="24" t="s">
        <v>3</v>
      </c>
      <c r="H10" s="24" t="s">
        <v>3</v>
      </c>
      <c r="I10" s="23" t="s">
        <v>21</v>
      </c>
      <c r="J10" s="23" t="s">
        <v>21</v>
      </c>
      <c r="K10" s="23" t="s">
        <v>21</v>
      </c>
      <c r="L10" s="25" t="s">
        <v>3</v>
      </c>
      <c r="M10" s="12"/>
      <c r="N10" s="12"/>
      <c r="O10" s="13"/>
      <c r="P10" s="13"/>
      <c r="Q10" s="13"/>
      <c r="R10" s="13"/>
      <c r="S10" s="13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34.5" customHeight="1">
      <c r="A11" s="7" t="s">
        <v>4</v>
      </c>
      <c r="B11" s="18" t="s">
        <v>17</v>
      </c>
      <c r="C11" s="21"/>
      <c r="D11" s="24" t="s">
        <v>22</v>
      </c>
      <c r="E11" s="24" t="s">
        <v>1</v>
      </c>
      <c r="F11" s="24" t="s">
        <v>22</v>
      </c>
      <c r="G11" s="23" t="s">
        <v>21</v>
      </c>
      <c r="H11" s="24" t="s">
        <v>22</v>
      </c>
      <c r="I11" s="23" t="s">
        <v>21</v>
      </c>
      <c r="J11" s="23" t="s">
        <v>21</v>
      </c>
      <c r="K11" s="23" t="s">
        <v>21</v>
      </c>
      <c r="L11" s="25" t="s">
        <v>4</v>
      </c>
      <c r="M11" s="12"/>
      <c r="N11" s="12"/>
      <c r="O11" s="13"/>
      <c r="P11" s="13"/>
      <c r="Q11" s="13"/>
      <c r="R11" s="13"/>
      <c r="S11" s="13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34.5" customHeight="1">
      <c r="A12" s="7" t="s">
        <v>5</v>
      </c>
      <c r="B12" s="17" t="s">
        <v>18</v>
      </c>
      <c r="C12" s="22"/>
      <c r="D12" s="24" t="s">
        <v>22</v>
      </c>
      <c r="E12" s="24" t="s">
        <v>22</v>
      </c>
      <c r="F12" s="24" t="s">
        <v>1</v>
      </c>
      <c r="G12" s="24" t="s">
        <v>3</v>
      </c>
      <c r="H12" s="23" t="s">
        <v>21</v>
      </c>
      <c r="I12" s="23" t="s">
        <v>21</v>
      </c>
      <c r="J12" s="23" t="s">
        <v>21</v>
      </c>
      <c r="K12" s="23" t="s">
        <v>21</v>
      </c>
      <c r="L12" s="25" t="s">
        <v>3</v>
      </c>
      <c r="M12" s="12"/>
      <c r="N12" s="12"/>
      <c r="O12" s="13"/>
      <c r="P12" s="13"/>
      <c r="Q12" s="13"/>
      <c r="R12" s="13"/>
      <c r="S12" s="13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12" ht="10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0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0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0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0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0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0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0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0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0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0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0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0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0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0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0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0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0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0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0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0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0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0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0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0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0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0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0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0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0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0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0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0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0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0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0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0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0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0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0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0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0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0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0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</sheetData>
  <sheetProtection sheet="1" formatRows="0" insertColumns="0" insertRows="0" insertHyperlinks="0" deleteColumns="0" deleteRows="0" sort="0" autoFilter="0" pivotTables="0"/>
  <mergeCells count="7">
    <mergeCell ref="A3:L4"/>
    <mergeCell ref="A1:L1"/>
    <mergeCell ref="A2:L2"/>
    <mergeCell ref="I5:K5"/>
    <mergeCell ref="A5:B5"/>
    <mergeCell ref="F5:H5"/>
    <mergeCell ref="C5:E5"/>
  </mergeCells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D66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4" customWidth="1"/>
    <col min="2" max="2" width="42.75390625" style="4" customWidth="1"/>
    <col min="3" max="3" width="7.75390625" style="4" customWidth="1"/>
    <col min="4" max="12" width="7.00390625" style="4" customWidth="1"/>
    <col min="13" max="16384" width="3.75390625" style="4" customWidth="1"/>
  </cols>
  <sheetData>
    <row r="1" spans="1:19" s="3" customFormat="1" ht="15.75" thickBo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1"/>
      <c r="N1" s="11"/>
      <c r="O1" s="11"/>
      <c r="P1" s="11"/>
      <c r="Q1" s="11"/>
      <c r="R1" s="11"/>
      <c r="S1" s="11"/>
    </row>
    <row r="2" spans="1:19" s="3" customFormat="1" ht="13.5" thickBot="1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1"/>
      <c r="N2" s="11"/>
      <c r="O2" s="11"/>
      <c r="P2" s="11"/>
      <c r="Q2" s="11"/>
      <c r="R2" s="11"/>
      <c r="S2" s="11"/>
    </row>
    <row r="3" spans="1:30" ht="21.75" customHeigh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2"/>
      <c r="N3" s="11"/>
      <c r="O3" s="11"/>
      <c r="P3" s="11"/>
      <c r="Q3" s="11"/>
      <c r="R3" s="11"/>
      <c r="S3" s="11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12"/>
      <c r="N4" s="11"/>
      <c r="O4" s="11"/>
      <c r="P4" s="11"/>
      <c r="Q4" s="11"/>
      <c r="R4" s="11"/>
      <c r="S4" s="11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>
      <c r="A5" s="32" t="s">
        <v>136</v>
      </c>
      <c r="B5" s="32"/>
      <c r="C5" s="34" t="s">
        <v>11</v>
      </c>
      <c r="D5" s="34"/>
      <c r="E5" s="34"/>
      <c r="F5" s="33">
        <v>45411</v>
      </c>
      <c r="G5" s="33"/>
      <c r="H5" s="33"/>
      <c r="I5" s="30"/>
      <c r="J5" s="30"/>
      <c r="K5" s="31"/>
      <c r="L5" s="14"/>
      <c r="M5" s="12"/>
      <c r="N5" s="11"/>
      <c r="O5" s="11"/>
      <c r="P5" s="11"/>
      <c r="Q5" s="11"/>
      <c r="R5" s="11"/>
      <c r="S5" s="11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2"/>
      <c r="N6" s="11"/>
      <c r="O6" s="11"/>
      <c r="P6" s="11"/>
      <c r="Q6" s="11"/>
      <c r="R6" s="11"/>
      <c r="S6" s="11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29" ht="21" customHeight="1">
      <c r="A7" s="6" t="s">
        <v>0</v>
      </c>
      <c r="B7" s="15" t="s">
        <v>8</v>
      </c>
      <c r="C7" s="19"/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9</v>
      </c>
      <c r="K7" s="8" t="s">
        <v>10</v>
      </c>
      <c r="L7" s="9" t="s">
        <v>7</v>
      </c>
      <c r="M7" s="12"/>
      <c r="N7" s="12"/>
      <c r="O7" s="13"/>
      <c r="P7" s="13"/>
      <c r="Q7" s="13"/>
      <c r="R7" s="13"/>
      <c r="S7" s="13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34.5" customHeight="1">
      <c r="A8" s="7" t="s">
        <v>1</v>
      </c>
      <c r="B8" s="16" t="s">
        <v>137</v>
      </c>
      <c r="C8" s="20"/>
      <c r="D8" s="23" t="s">
        <v>21</v>
      </c>
      <c r="E8" s="24" t="s">
        <v>3</v>
      </c>
      <c r="F8" s="24" t="s">
        <v>3</v>
      </c>
      <c r="G8" s="24" t="s">
        <v>3</v>
      </c>
      <c r="H8" s="24" t="s">
        <v>3</v>
      </c>
      <c r="I8" s="24" t="s">
        <v>3</v>
      </c>
      <c r="J8" s="23" t="s">
        <v>21</v>
      </c>
      <c r="K8" s="23" t="s">
        <v>21</v>
      </c>
      <c r="L8" s="25" t="s">
        <v>1</v>
      </c>
      <c r="M8" s="12"/>
      <c r="N8" s="12"/>
      <c r="O8" s="13"/>
      <c r="P8" s="13"/>
      <c r="Q8" s="13"/>
      <c r="R8" s="13"/>
      <c r="S8" s="13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34.5" customHeight="1">
      <c r="A9" s="7" t="s">
        <v>2</v>
      </c>
      <c r="B9" s="16" t="s">
        <v>138</v>
      </c>
      <c r="C9" s="20"/>
      <c r="D9" s="24" t="s">
        <v>1</v>
      </c>
      <c r="E9" s="23" t="s">
        <v>21</v>
      </c>
      <c r="F9" s="24" t="s">
        <v>3</v>
      </c>
      <c r="G9" s="24" t="s">
        <v>3</v>
      </c>
      <c r="H9" s="24" t="s">
        <v>3</v>
      </c>
      <c r="I9" s="24" t="s">
        <v>3</v>
      </c>
      <c r="J9" s="23" t="s">
        <v>21</v>
      </c>
      <c r="K9" s="23" t="s">
        <v>21</v>
      </c>
      <c r="L9" s="25" t="s">
        <v>2</v>
      </c>
      <c r="M9" s="12"/>
      <c r="N9" s="12"/>
      <c r="O9" s="13"/>
      <c r="P9" s="13"/>
      <c r="Q9" s="13"/>
      <c r="R9" s="13"/>
      <c r="S9" s="13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34.5" customHeight="1">
      <c r="A10" s="7" t="s">
        <v>3</v>
      </c>
      <c r="B10" s="16" t="s">
        <v>139</v>
      </c>
      <c r="C10" s="20"/>
      <c r="D10" s="24" t="s">
        <v>1</v>
      </c>
      <c r="E10" s="24" t="s">
        <v>2</v>
      </c>
      <c r="F10" s="23" t="s">
        <v>21</v>
      </c>
      <c r="G10" s="24" t="s">
        <v>3</v>
      </c>
      <c r="H10" s="24" t="s">
        <v>3</v>
      </c>
      <c r="I10" s="24" t="s">
        <v>3</v>
      </c>
      <c r="J10" s="23" t="s">
        <v>21</v>
      </c>
      <c r="K10" s="23" t="s">
        <v>21</v>
      </c>
      <c r="L10" s="25" t="s">
        <v>3</v>
      </c>
      <c r="M10" s="12"/>
      <c r="N10" s="12"/>
      <c r="O10" s="13"/>
      <c r="P10" s="13"/>
      <c r="Q10" s="13"/>
      <c r="R10" s="13"/>
      <c r="S10" s="13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34.5" customHeight="1">
      <c r="A11" s="7" t="s">
        <v>4</v>
      </c>
      <c r="B11" s="18" t="s">
        <v>140</v>
      </c>
      <c r="C11" s="21"/>
      <c r="D11" s="24" t="s">
        <v>22</v>
      </c>
      <c r="E11" s="24" t="s">
        <v>22</v>
      </c>
      <c r="F11" s="24" t="s">
        <v>22</v>
      </c>
      <c r="G11" s="23" t="s">
        <v>21</v>
      </c>
      <c r="H11" s="24" t="s">
        <v>3</v>
      </c>
      <c r="I11" s="24" t="s">
        <v>3</v>
      </c>
      <c r="J11" s="23" t="s">
        <v>21</v>
      </c>
      <c r="K11" s="23" t="s">
        <v>21</v>
      </c>
      <c r="L11" s="25" t="s">
        <v>3</v>
      </c>
      <c r="M11" s="12"/>
      <c r="N11" s="12"/>
      <c r="O11" s="13"/>
      <c r="P11" s="13"/>
      <c r="Q11" s="13"/>
      <c r="R11" s="13"/>
      <c r="S11" s="13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34.5" customHeight="1">
      <c r="A12" s="7" t="s">
        <v>5</v>
      </c>
      <c r="B12" s="17" t="s">
        <v>141</v>
      </c>
      <c r="C12" s="22"/>
      <c r="D12" s="24" t="s">
        <v>22</v>
      </c>
      <c r="E12" s="24" t="s">
        <v>22</v>
      </c>
      <c r="F12" s="24" t="s">
        <v>22</v>
      </c>
      <c r="G12" s="24" t="s">
        <v>22</v>
      </c>
      <c r="H12" s="23" t="s">
        <v>21</v>
      </c>
      <c r="I12" s="24" t="s">
        <v>3</v>
      </c>
      <c r="J12" s="23" t="s">
        <v>21</v>
      </c>
      <c r="K12" s="23" t="s">
        <v>21</v>
      </c>
      <c r="L12" s="25" t="s">
        <v>5</v>
      </c>
      <c r="M12" s="12"/>
      <c r="N12" s="12"/>
      <c r="O12" s="13"/>
      <c r="P12" s="13"/>
      <c r="Q12" s="13"/>
      <c r="R12" s="13"/>
      <c r="S12" s="13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34.5" customHeight="1">
      <c r="A13" s="7" t="s">
        <v>6</v>
      </c>
      <c r="B13" s="18" t="s">
        <v>142</v>
      </c>
      <c r="C13" s="21"/>
      <c r="D13" s="24" t="s">
        <v>22</v>
      </c>
      <c r="E13" s="24" t="s">
        <v>22</v>
      </c>
      <c r="F13" s="24" t="s">
        <v>22</v>
      </c>
      <c r="G13" s="24" t="s">
        <v>22</v>
      </c>
      <c r="H13" s="24" t="s">
        <v>2</v>
      </c>
      <c r="I13" s="23" t="s">
        <v>21</v>
      </c>
      <c r="J13" s="23" t="s">
        <v>21</v>
      </c>
      <c r="K13" s="23" t="s">
        <v>21</v>
      </c>
      <c r="L13" s="25" t="s">
        <v>6</v>
      </c>
      <c r="M13" s="12"/>
      <c r="N13" s="12"/>
      <c r="O13" s="13"/>
      <c r="P13" s="13"/>
      <c r="Q13" s="13"/>
      <c r="R13" s="13"/>
      <c r="S13" s="13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12" ht="10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0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0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0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0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0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0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0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0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0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0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0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0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0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0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0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0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0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0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0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0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0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0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0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0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0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0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0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0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0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0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0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0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0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0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0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0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0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0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0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0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0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0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0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</sheetData>
  <sheetProtection sheet="1" formatRows="0" insertColumns="0" insertRows="0" insertHyperlinks="0" deleteColumns="0" deleteRows="0" sort="0" autoFilter="0" pivotTables="0"/>
  <mergeCells count="7">
    <mergeCell ref="A1:L1"/>
    <mergeCell ref="A2:L2"/>
    <mergeCell ref="I5:K5"/>
    <mergeCell ref="A5:B5"/>
    <mergeCell ref="F5:H5"/>
    <mergeCell ref="C5:E5"/>
    <mergeCell ref="A3:L4"/>
  </mergeCells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86" customWidth="1"/>
    <col min="2" max="2" width="42.75390625" style="286" customWidth="1"/>
    <col min="3" max="3" width="9.125" style="286" customWidth="1"/>
    <col min="4" max="4" width="25.75390625" style="286" customWidth="1"/>
    <col min="5" max="5" width="9.125" style="286" customWidth="1"/>
    <col min="6" max="6" width="4.75390625" style="286" customWidth="1"/>
    <col min="7" max="7" width="7.75390625" style="286" customWidth="1"/>
    <col min="8" max="8" width="23.75390625" style="286" customWidth="1"/>
    <col min="9" max="9" width="6.75390625" style="286" customWidth="1"/>
    <col min="10" max="16384" width="9.125" style="286" customWidth="1"/>
  </cols>
  <sheetData>
    <row r="1" spans="1:9" ht="16.5" thickBot="1">
      <c r="A1" s="35" t="s">
        <v>135</v>
      </c>
      <c r="B1" s="35"/>
      <c r="C1" s="35"/>
      <c r="D1" s="35"/>
      <c r="E1" s="35"/>
      <c r="F1" s="35"/>
      <c r="G1" s="35"/>
      <c r="H1" s="35"/>
      <c r="I1" s="35"/>
    </row>
    <row r="2" spans="1:9" ht="13.5" thickBot="1">
      <c r="A2" s="132" t="s">
        <v>68</v>
      </c>
      <c r="B2" s="132"/>
      <c r="C2" s="132"/>
      <c r="D2" s="132"/>
      <c r="E2" s="132"/>
      <c r="F2" s="132"/>
      <c r="G2" s="132"/>
      <c r="H2" s="132"/>
      <c r="I2" s="132"/>
    </row>
    <row r="3" spans="1:10" ht="23.25" customHeight="1">
      <c r="A3" s="401" t="s">
        <v>14</v>
      </c>
      <c r="B3" s="401"/>
      <c r="C3" s="401"/>
      <c r="D3" s="401"/>
      <c r="E3" s="401"/>
      <c r="F3" s="401"/>
      <c r="G3" s="401"/>
      <c r="H3" s="401"/>
      <c r="I3" s="401"/>
      <c r="J3" s="287"/>
    </row>
    <row r="4" spans="1:10" ht="19.5" customHeight="1">
      <c r="A4" s="402"/>
      <c r="B4" s="402"/>
      <c r="C4" s="402"/>
      <c r="D4" s="402"/>
      <c r="E4" s="402"/>
      <c r="F4" s="402"/>
      <c r="G4" s="402"/>
      <c r="H4" s="402"/>
      <c r="I4" s="402"/>
      <c r="J4" s="288"/>
    </row>
    <row r="5" spans="1:10" ht="15.75">
      <c r="A5" s="289"/>
      <c r="B5" s="290"/>
      <c r="C5" s="290"/>
      <c r="D5" s="291" t="s">
        <v>11</v>
      </c>
      <c r="E5" s="292">
        <v>45412</v>
      </c>
      <c r="F5" s="292"/>
      <c r="G5" s="292"/>
      <c r="H5" s="293"/>
      <c r="I5" s="294"/>
      <c r="J5" s="288"/>
    </row>
    <row r="6" spans="1:10" ht="15.75">
      <c r="A6" s="295"/>
      <c r="B6" s="295"/>
      <c r="C6" s="295"/>
      <c r="D6" s="295"/>
      <c r="E6" s="295"/>
      <c r="F6" s="295"/>
      <c r="G6" s="295"/>
      <c r="H6" s="295"/>
      <c r="I6" s="295"/>
      <c r="J6" s="288"/>
    </row>
    <row r="7" spans="1:9" ht="10.5" customHeight="1">
      <c r="A7" s="296"/>
      <c r="B7" s="297" t="s">
        <v>27</v>
      </c>
      <c r="C7" s="298" t="s">
        <v>0</v>
      </c>
      <c r="D7" s="296" t="s">
        <v>28</v>
      </c>
      <c r="E7" s="296"/>
      <c r="F7" s="296"/>
      <c r="G7" s="296"/>
      <c r="H7" s="296"/>
      <c r="I7" s="296"/>
    </row>
    <row r="8" spans="1:9" ht="18">
      <c r="A8" s="299"/>
      <c r="B8" s="300" t="s">
        <v>33</v>
      </c>
      <c r="C8" s="301">
        <v>1</v>
      </c>
      <c r="D8" s="302" t="str">
        <f>'М111'!M38</f>
        <v>Ахмеров Илья</v>
      </c>
      <c r="E8" s="296"/>
      <c r="F8" s="296"/>
      <c r="G8" s="296"/>
      <c r="H8" s="296"/>
      <c r="I8" s="296"/>
    </row>
    <row r="9" spans="1:9" ht="18">
      <c r="A9" s="299"/>
      <c r="B9" s="300" t="s">
        <v>103</v>
      </c>
      <c r="C9" s="301">
        <v>2</v>
      </c>
      <c r="D9" s="302" t="str">
        <f>'М111'!M58</f>
        <v>Мишнев Кирилл</v>
      </c>
      <c r="E9" s="296"/>
      <c r="F9" s="296"/>
      <c r="G9" s="296"/>
      <c r="H9" s="296"/>
      <c r="I9" s="296"/>
    </row>
    <row r="10" spans="1:9" ht="18">
      <c r="A10" s="299"/>
      <c r="B10" s="300" t="s">
        <v>104</v>
      </c>
      <c r="C10" s="301">
        <v>3</v>
      </c>
      <c r="D10" s="303" t="str">
        <f>'М112'!O17</f>
        <v>Яхин Ильяс</v>
      </c>
      <c r="E10" s="296"/>
      <c r="F10" s="296"/>
      <c r="G10" s="296"/>
      <c r="H10" s="296"/>
      <c r="I10" s="296"/>
    </row>
    <row r="11" spans="1:9" ht="18">
      <c r="A11" s="299"/>
      <c r="B11" s="300" t="s">
        <v>105</v>
      </c>
      <c r="C11" s="301">
        <v>3</v>
      </c>
      <c r="D11" s="303" t="str">
        <f>'М112'!O33</f>
        <v>Шайхутдинов Рамир</v>
      </c>
      <c r="E11" s="296"/>
      <c r="F11" s="296"/>
      <c r="G11" s="296"/>
      <c r="H11" s="296"/>
      <c r="I11" s="296"/>
    </row>
    <row r="12" spans="1:9" ht="18">
      <c r="A12" s="299"/>
      <c r="B12" s="300" t="s">
        <v>106</v>
      </c>
      <c r="C12" s="301">
        <v>5</v>
      </c>
      <c r="D12" s="302" t="str">
        <f>'М111'!M65</f>
        <v>Левашов Михаил</v>
      </c>
      <c r="E12" s="296"/>
      <c r="F12" s="296"/>
      <c r="G12" s="296"/>
      <c r="H12" s="296"/>
      <c r="I12" s="296"/>
    </row>
    <row r="13" spans="1:9" ht="18">
      <c r="A13" s="299"/>
      <c r="B13" s="300" t="s">
        <v>107</v>
      </c>
      <c r="C13" s="301">
        <v>6</v>
      </c>
      <c r="D13" s="302" t="str">
        <f>'М111'!M67</f>
        <v>Сулейманов Тимур</v>
      </c>
      <c r="E13" s="296"/>
      <c r="F13" s="296"/>
      <c r="G13" s="296"/>
      <c r="H13" s="296"/>
      <c r="I13" s="296"/>
    </row>
    <row r="14" spans="1:9" ht="18">
      <c r="A14" s="299"/>
      <c r="B14" s="300" t="s">
        <v>108</v>
      </c>
      <c r="C14" s="301">
        <v>7</v>
      </c>
      <c r="D14" s="302" t="str">
        <f>'М111'!M70</f>
        <v>Хомутов Макар</v>
      </c>
      <c r="E14" s="296"/>
      <c r="F14" s="296"/>
      <c r="G14" s="296"/>
      <c r="H14" s="296"/>
      <c r="I14" s="296"/>
    </row>
    <row r="15" spans="1:9" ht="18">
      <c r="A15" s="299"/>
      <c r="B15" s="300" t="s">
        <v>109</v>
      </c>
      <c r="C15" s="301">
        <v>8</v>
      </c>
      <c r="D15" s="302" t="str">
        <f>'М111'!M72</f>
        <v>Петров Сергей</v>
      </c>
      <c r="E15" s="296"/>
      <c r="F15" s="296"/>
      <c r="G15" s="296"/>
      <c r="H15" s="296"/>
      <c r="I15" s="296"/>
    </row>
    <row r="16" spans="1:9" ht="18">
      <c r="A16" s="299"/>
      <c r="B16" s="300" t="s">
        <v>110</v>
      </c>
      <c r="C16" s="301">
        <v>9</v>
      </c>
      <c r="D16" s="302" t="str">
        <f>'М111'!G74</f>
        <v>Куликов Роман</v>
      </c>
      <c r="E16" s="296"/>
      <c r="F16" s="296"/>
      <c r="G16" s="296"/>
      <c r="H16" s="296"/>
      <c r="I16" s="296"/>
    </row>
    <row r="17" spans="1:9" ht="18">
      <c r="A17" s="299"/>
      <c r="B17" s="300" t="s">
        <v>111</v>
      </c>
      <c r="C17" s="301">
        <v>10</v>
      </c>
      <c r="D17" s="302" t="str">
        <f>'М111'!G77</f>
        <v>Нурлыгаянов Арсен</v>
      </c>
      <c r="E17" s="296"/>
      <c r="F17" s="296"/>
      <c r="G17" s="296"/>
      <c r="H17" s="296"/>
      <c r="I17" s="296"/>
    </row>
    <row r="18" spans="1:9" ht="18">
      <c r="A18" s="299"/>
      <c r="B18" s="300" t="s">
        <v>112</v>
      </c>
      <c r="C18" s="301">
        <v>11</v>
      </c>
      <c r="D18" s="302" t="str">
        <f>'М111'!M75</f>
        <v>Мухаметрахимов Артур</v>
      </c>
      <c r="E18" s="296"/>
      <c r="F18" s="296"/>
      <c r="G18" s="296"/>
      <c r="H18" s="296"/>
      <c r="I18" s="296"/>
    </row>
    <row r="19" spans="1:9" ht="18">
      <c r="A19" s="299"/>
      <c r="B19" s="300" t="s">
        <v>113</v>
      </c>
      <c r="C19" s="301">
        <v>12</v>
      </c>
      <c r="D19" s="302" t="str">
        <f>'М111'!M77</f>
        <v>Мухаметрахимов Тимур</v>
      </c>
      <c r="E19" s="296"/>
      <c r="F19" s="296"/>
      <c r="G19" s="296"/>
      <c r="H19" s="296"/>
      <c r="I19" s="296"/>
    </row>
    <row r="20" spans="1:9" ht="18">
      <c r="A20" s="299"/>
      <c r="B20" s="300" t="s">
        <v>114</v>
      </c>
      <c r="C20" s="301">
        <v>13</v>
      </c>
      <c r="D20" s="302" t="str">
        <f>'М112'!Q43</f>
        <v>Пупышев Леонтий</v>
      </c>
      <c r="E20" s="296"/>
      <c r="F20" s="296"/>
      <c r="G20" s="296"/>
      <c r="H20" s="296"/>
      <c r="I20" s="296"/>
    </row>
    <row r="21" spans="1:9" ht="18">
      <c r="A21" s="299"/>
      <c r="B21" s="300" t="s">
        <v>115</v>
      </c>
      <c r="C21" s="301">
        <v>14</v>
      </c>
      <c r="D21" s="302" t="str">
        <f>'М112'!Q47</f>
        <v>Шаехов Амир</v>
      </c>
      <c r="E21" s="296"/>
      <c r="F21" s="296"/>
      <c r="G21" s="296"/>
      <c r="H21" s="296"/>
      <c r="I21" s="296"/>
    </row>
    <row r="22" spans="1:9" ht="18">
      <c r="A22" s="299"/>
      <c r="B22" s="300" t="s">
        <v>116</v>
      </c>
      <c r="C22" s="301">
        <v>15</v>
      </c>
      <c r="D22" s="302" t="str">
        <f>'М112'!Q49</f>
        <v>Гадиев Рамис</v>
      </c>
      <c r="E22" s="296"/>
      <c r="F22" s="296"/>
      <c r="G22" s="296"/>
      <c r="H22" s="296"/>
      <c r="I22" s="296"/>
    </row>
    <row r="23" spans="1:9" ht="18">
      <c r="A23" s="299"/>
      <c r="B23" s="300" t="s">
        <v>117</v>
      </c>
      <c r="C23" s="301">
        <v>16</v>
      </c>
      <c r="D23" s="302" t="str">
        <f>'М112'!Q51</f>
        <v>Осиев Денис</v>
      </c>
      <c r="E23" s="296"/>
      <c r="F23" s="296"/>
      <c r="G23" s="296"/>
      <c r="H23" s="296"/>
      <c r="I23" s="296"/>
    </row>
    <row r="24" spans="1:9" ht="18">
      <c r="A24" s="299"/>
      <c r="B24" s="300" t="s">
        <v>118</v>
      </c>
      <c r="C24" s="301">
        <v>17</v>
      </c>
      <c r="D24" s="302" t="str">
        <f>'М112'!I47</f>
        <v>Нургалиев Амир</v>
      </c>
      <c r="E24" s="296"/>
      <c r="F24" s="296"/>
      <c r="G24" s="296"/>
      <c r="H24" s="296"/>
      <c r="I24" s="296"/>
    </row>
    <row r="25" spans="1:9" ht="18">
      <c r="A25" s="299"/>
      <c r="B25" s="300" t="s">
        <v>54</v>
      </c>
      <c r="C25" s="301">
        <v>18</v>
      </c>
      <c r="D25" s="302">
        <f>'М112'!I53</f>
        <v>0</v>
      </c>
      <c r="E25" s="296"/>
      <c r="F25" s="296"/>
      <c r="G25" s="296"/>
      <c r="H25" s="296"/>
      <c r="I25" s="296"/>
    </row>
    <row r="26" spans="1:9" ht="18">
      <c r="A26" s="299"/>
      <c r="B26" s="300" t="s">
        <v>54</v>
      </c>
      <c r="C26" s="301">
        <v>19</v>
      </c>
      <c r="D26" s="302">
        <f>'М112'!I56</f>
        <v>0</v>
      </c>
      <c r="E26" s="296">
        <f>'М112'!H56</f>
        <v>0</v>
      </c>
      <c r="F26" s="296"/>
      <c r="G26" s="296"/>
      <c r="H26" s="296"/>
      <c r="I26" s="296"/>
    </row>
    <row r="27" spans="1:9" ht="18">
      <c r="A27" s="299"/>
      <c r="B27" s="300" t="s">
        <v>54</v>
      </c>
      <c r="C27" s="301">
        <v>20</v>
      </c>
      <c r="D27" s="302">
        <f>'М112'!I58</f>
        <v>0</v>
      </c>
      <c r="E27" s="296">
        <f>'М112'!H58</f>
        <v>0</v>
      </c>
      <c r="F27" s="296"/>
      <c r="G27" s="296"/>
      <c r="H27" s="296"/>
      <c r="I27" s="296"/>
    </row>
    <row r="28" spans="1:9" ht="18">
      <c r="A28" s="299"/>
      <c r="B28" s="300" t="s">
        <v>54</v>
      </c>
      <c r="C28" s="301">
        <v>21</v>
      </c>
      <c r="D28" s="302">
        <f>'М112'!Q56</f>
        <v>0</v>
      </c>
      <c r="E28" s="296">
        <f>'М112'!P56</f>
        <v>0</v>
      </c>
      <c r="F28" s="296"/>
      <c r="G28" s="296"/>
      <c r="H28" s="296"/>
      <c r="I28" s="296"/>
    </row>
    <row r="29" spans="1:9" ht="18">
      <c r="A29" s="299"/>
      <c r="B29" s="300" t="s">
        <v>54</v>
      </c>
      <c r="C29" s="301">
        <v>22</v>
      </c>
      <c r="D29" s="302">
        <f>'М112'!Q60</f>
        <v>0</v>
      </c>
      <c r="E29" s="296">
        <f>'М112'!P60</f>
        <v>0</v>
      </c>
      <c r="F29" s="296"/>
      <c r="G29" s="296"/>
      <c r="H29" s="296"/>
      <c r="I29" s="296"/>
    </row>
    <row r="30" spans="1:9" ht="18">
      <c r="A30" s="299"/>
      <c r="B30" s="300" t="s">
        <v>54</v>
      </c>
      <c r="C30" s="301">
        <v>23</v>
      </c>
      <c r="D30" s="302">
        <f>'М112'!Q62</f>
        <v>0</v>
      </c>
      <c r="E30" s="296">
        <f>'М112'!P62</f>
        <v>0</v>
      </c>
      <c r="F30" s="296"/>
      <c r="G30" s="296"/>
      <c r="H30" s="296"/>
      <c r="I30" s="296"/>
    </row>
    <row r="31" spans="1:9" ht="18">
      <c r="A31" s="299"/>
      <c r="B31" s="300" t="s">
        <v>54</v>
      </c>
      <c r="C31" s="301">
        <v>24</v>
      </c>
      <c r="D31" s="302">
        <f>'М112'!Q64</f>
        <v>0</v>
      </c>
      <c r="E31" s="296">
        <f>'М112'!P64</f>
        <v>0</v>
      </c>
      <c r="F31" s="296"/>
      <c r="G31" s="296"/>
      <c r="H31" s="296"/>
      <c r="I31" s="296"/>
    </row>
    <row r="32" spans="1:9" ht="18">
      <c r="A32" s="299"/>
      <c r="B32" s="300" t="s">
        <v>54</v>
      </c>
      <c r="C32" s="301">
        <v>25</v>
      </c>
      <c r="D32" s="302">
        <f>'М112'!I66</f>
        <v>0</v>
      </c>
      <c r="E32" s="296">
        <f>'М112'!H66</f>
        <v>0</v>
      </c>
      <c r="F32" s="296"/>
      <c r="G32" s="296"/>
      <c r="H32" s="296"/>
      <c r="I32" s="296"/>
    </row>
    <row r="33" spans="1:9" ht="18">
      <c r="A33" s="299"/>
      <c r="B33" s="300" t="s">
        <v>54</v>
      </c>
      <c r="C33" s="301">
        <v>26</v>
      </c>
      <c r="D33" s="302">
        <f>'М112'!I72</f>
        <v>0</v>
      </c>
      <c r="E33" s="296">
        <f>'М112'!H72</f>
        <v>0</v>
      </c>
      <c r="F33" s="296"/>
      <c r="G33" s="296"/>
      <c r="H33" s="296"/>
      <c r="I33" s="296"/>
    </row>
    <row r="34" spans="1:9" ht="18">
      <c r="A34" s="299"/>
      <c r="B34" s="300" t="s">
        <v>54</v>
      </c>
      <c r="C34" s="301">
        <v>27</v>
      </c>
      <c r="D34" s="302">
        <f>'М112'!I75</f>
        <v>0</v>
      </c>
      <c r="E34" s="296">
        <f>'М112'!H75</f>
        <v>0</v>
      </c>
      <c r="F34" s="296"/>
      <c r="G34" s="296"/>
      <c r="H34" s="296"/>
      <c r="I34" s="296"/>
    </row>
    <row r="35" spans="1:9" ht="18">
      <c r="A35" s="299"/>
      <c r="B35" s="300" t="s">
        <v>54</v>
      </c>
      <c r="C35" s="301">
        <v>28</v>
      </c>
      <c r="D35" s="302">
        <f>'М112'!I77</f>
        <v>0</v>
      </c>
      <c r="E35" s="296">
        <f>'М112'!H77</f>
        <v>0</v>
      </c>
      <c r="F35" s="296"/>
      <c r="G35" s="296"/>
      <c r="H35" s="296"/>
      <c r="I35" s="296"/>
    </row>
    <row r="36" spans="1:9" ht="18">
      <c r="A36" s="299"/>
      <c r="B36" s="300" t="s">
        <v>54</v>
      </c>
      <c r="C36" s="301">
        <v>29</v>
      </c>
      <c r="D36" s="302">
        <f>'М112'!Q69</f>
        <v>0</v>
      </c>
      <c r="E36" s="296">
        <f>'М112'!P69</f>
        <v>0</v>
      </c>
      <c r="F36" s="296"/>
      <c r="G36" s="296"/>
      <c r="H36" s="296"/>
      <c r="I36" s="296"/>
    </row>
    <row r="37" spans="1:9" ht="18">
      <c r="A37" s="299"/>
      <c r="B37" s="300" t="s">
        <v>54</v>
      </c>
      <c r="C37" s="301">
        <v>30</v>
      </c>
      <c r="D37" s="302">
        <f>'М112'!Q73</f>
        <v>0</v>
      </c>
      <c r="E37" s="296">
        <f>'М112'!P73</f>
        <v>0</v>
      </c>
      <c r="F37" s="296"/>
      <c r="G37" s="296"/>
      <c r="H37" s="296"/>
      <c r="I37" s="296"/>
    </row>
    <row r="38" spans="1:9" ht="18">
      <c r="A38" s="299"/>
      <c r="B38" s="300" t="s">
        <v>54</v>
      </c>
      <c r="C38" s="301">
        <v>31</v>
      </c>
      <c r="D38" s="302">
        <f>'М112'!Q75</f>
        <v>0</v>
      </c>
      <c r="E38" s="296">
        <f>'М112'!P75</f>
        <v>0</v>
      </c>
      <c r="F38" s="296"/>
      <c r="G38" s="296"/>
      <c r="H38" s="296"/>
      <c r="I38" s="296"/>
    </row>
    <row r="39" spans="1:9" ht="18">
      <c r="A39" s="299"/>
      <c r="B39" s="300" t="s">
        <v>54</v>
      </c>
      <c r="C39" s="301">
        <v>32</v>
      </c>
      <c r="D39" s="302" t="str">
        <f>'М112'!Q77</f>
        <v>_</v>
      </c>
      <c r="E39" s="296">
        <f>'М112'!P77</f>
        <v>0</v>
      </c>
      <c r="F39" s="296"/>
      <c r="G39" s="296"/>
      <c r="H39" s="296"/>
      <c r="I39" s="296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5:C5"/>
    <mergeCell ref="E5:G5"/>
    <mergeCell ref="A1:I1"/>
    <mergeCell ref="A2:I2"/>
    <mergeCell ref="A3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workbookViewId="0" topLeftCell="A1">
      <selection activeCell="A2" sqref="A2:M2"/>
    </sheetView>
  </sheetViews>
  <sheetFormatPr defaultColWidth="9.00390625" defaultRowHeight="12.75"/>
  <cols>
    <col min="1" max="1" width="4.375" style="307" customWidth="1"/>
    <col min="2" max="2" width="4.75390625" style="307" customWidth="1"/>
    <col min="3" max="3" width="16.75390625" style="307" customWidth="1"/>
    <col min="4" max="4" width="3.75390625" style="307" customWidth="1"/>
    <col min="5" max="5" width="14.75390625" style="307" customWidth="1"/>
    <col min="6" max="6" width="3.75390625" style="307" customWidth="1"/>
    <col min="7" max="7" width="15.75390625" style="307" customWidth="1"/>
    <col min="8" max="8" width="3.75390625" style="307" customWidth="1"/>
    <col min="9" max="9" width="15.75390625" style="307" customWidth="1"/>
    <col min="10" max="10" width="3.75390625" style="307" customWidth="1"/>
    <col min="11" max="11" width="15.75390625" style="307" customWidth="1"/>
    <col min="12" max="12" width="3.75390625" style="307" customWidth="1"/>
    <col min="13" max="13" width="22.75390625" style="307" customWidth="1"/>
    <col min="14" max="16384" width="9.125" style="307" customWidth="1"/>
  </cols>
  <sheetData>
    <row r="1" spans="1:13" s="286" customFormat="1" ht="16.5" thickBot="1">
      <c r="A1" s="35" t="s">
        <v>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s="286" customFormat="1" ht="13.5" thickBot="1">
      <c r="A2" s="38" t="s">
        <v>64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04"/>
    </row>
    <row r="3" spans="1:15" ht="12.75">
      <c r="A3" s="305" t="str">
        <f>сМ11!A3</f>
        <v>ОТКРЫТОЕ ПЕРВЕНСТВО УФЫ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6"/>
      <c r="O3" s="306"/>
    </row>
    <row r="4" spans="1:15" ht="12.75">
      <c r="A4" s="308" t="str">
        <f>CONCATENATE(сМ11!A4," ",сМ11!C4)</f>
        <v> 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9"/>
      <c r="O4" s="309"/>
    </row>
    <row r="5" spans="1:15" ht="12.75">
      <c r="A5" s="310">
        <f>сМ11!E5</f>
        <v>45412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1"/>
      <c r="O5" s="311"/>
    </row>
    <row r="6" spans="1:13" ht="12.75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</row>
    <row r="7" spans="1:25" ht="10.5" customHeight="1">
      <c r="A7" s="313">
        <v>1</v>
      </c>
      <c r="B7" s="314">
        <f>сМ11!A8</f>
        <v>0</v>
      </c>
      <c r="C7" s="315" t="s">
        <v>33</v>
      </c>
      <c r="D7" s="316"/>
      <c r="E7" s="317"/>
      <c r="F7" s="317"/>
      <c r="G7" s="317"/>
      <c r="H7" s="317"/>
      <c r="I7" s="317"/>
      <c r="J7" s="317"/>
      <c r="K7" s="317"/>
      <c r="L7" s="317"/>
      <c r="M7" s="317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</row>
    <row r="8" spans="1:25" ht="10.5" customHeight="1">
      <c r="A8" s="313"/>
      <c r="B8" s="319"/>
      <c r="C8" s="320">
        <v>1</v>
      </c>
      <c r="D8" s="321">
        <v>0</v>
      </c>
      <c r="E8" s="322" t="s">
        <v>33</v>
      </c>
      <c r="F8" s="323"/>
      <c r="G8" s="317"/>
      <c r="H8" s="323"/>
      <c r="I8" s="317"/>
      <c r="J8" s="323"/>
      <c r="K8" s="317"/>
      <c r="L8" s="323"/>
      <c r="M8" s="317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</row>
    <row r="9" spans="1:25" ht="10.5" customHeight="1">
      <c r="A9" s="313">
        <v>32</v>
      </c>
      <c r="B9" s="314">
        <f>сМ11!A39</f>
        <v>0</v>
      </c>
      <c r="C9" s="324" t="s">
        <v>54</v>
      </c>
      <c r="D9" s="325"/>
      <c r="E9" s="320"/>
      <c r="F9" s="326"/>
      <c r="G9" s="317"/>
      <c r="H9" s="323"/>
      <c r="I9" s="317"/>
      <c r="J9" s="323"/>
      <c r="K9" s="317"/>
      <c r="L9" s="323"/>
      <c r="M9" s="317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</row>
    <row r="10" spans="1:25" ht="10.5" customHeight="1">
      <c r="A10" s="313"/>
      <c r="B10" s="319"/>
      <c r="C10" s="327"/>
      <c r="D10" s="323"/>
      <c r="E10" s="328">
        <v>17</v>
      </c>
      <c r="F10" s="321">
        <v>0</v>
      </c>
      <c r="G10" s="322" t="s">
        <v>33</v>
      </c>
      <c r="H10" s="323"/>
      <c r="I10" s="317"/>
      <c r="J10" s="323"/>
      <c r="K10" s="317"/>
      <c r="L10" s="323"/>
      <c r="M10" s="317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</row>
    <row r="11" spans="1:25" ht="10.5" customHeight="1">
      <c r="A11" s="313">
        <v>17</v>
      </c>
      <c r="B11" s="314">
        <f>сМ11!A24</f>
        <v>0</v>
      </c>
      <c r="C11" s="315" t="s">
        <v>118</v>
      </c>
      <c r="D11" s="329"/>
      <c r="E11" s="328"/>
      <c r="F11" s="330"/>
      <c r="G11" s="320"/>
      <c r="H11" s="326"/>
      <c r="I11" s="317"/>
      <c r="J11" s="323"/>
      <c r="K11" s="317"/>
      <c r="L11" s="323"/>
      <c r="M11" s="317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</row>
    <row r="12" spans="1:25" ht="10.5" customHeight="1">
      <c r="A12" s="313"/>
      <c r="B12" s="319"/>
      <c r="C12" s="320">
        <v>2</v>
      </c>
      <c r="D12" s="321">
        <v>0</v>
      </c>
      <c r="E12" s="331" t="s">
        <v>118</v>
      </c>
      <c r="F12" s="326"/>
      <c r="G12" s="328"/>
      <c r="H12" s="326"/>
      <c r="I12" s="317"/>
      <c r="J12" s="323"/>
      <c r="K12" s="317"/>
      <c r="L12" s="323"/>
      <c r="M12" s="317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</row>
    <row r="13" spans="1:25" ht="10.5" customHeight="1">
      <c r="A13" s="313">
        <v>16</v>
      </c>
      <c r="B13" s="314">
        <f>сМ11!A23</f>
        <v>0</v>
      </c>
      <c r="C13" s="324" t="s">
        <v>117</v>
      </c>
      <c r="D13" s="325"/>
      <c r="E13" s="327"/>
      <c r="F13" s="323"/>
      <c r="G13" s="328"/>
      <c r="H13" s="326"/>
      <c r="I13" s="317"/>
      <c r="J13" s="323"/>
      <c r="K13" s="317"/>
      <c r="L13" s="323"/>
      <c r="M13" s="317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</row>
    <row r="14" spans="1:25" ht="10.5" customHeight="1">
      <c r="A14" s="313"/>
      <c r="B14" s="319"/>
      <c r="C14" s="327"/>
      <c r="D14" s="323"/>
      <c r="E14" s="317"/>
      <c r="F14" s="323"/>
      <c r="G14" s="328">
        <v>25</v>
      </c>
      <c r="H14" s="321">
        <v>0</v>
      </c>
      <c r="I14" s="322" t="s">
        <v>33</v>
      </c>
      <c r="J14" s="323"/>
      <c r="K14" s="317"/>
      <c r="L14" s="323"/>
      <c r="M14" s="323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</row>
    <row r="15" spans="1:25" ht="12" customHeight="1">
      <c r="A15" s="313">
        <v>9</v>
      </c>
      <c r="B15" s="314">
        <f>сМ11!A16</f>
        <v>0</v>
      </c>
      <c r="C15" s="315" t="s">
        <v>110</v>
      </c>
      <c r="D15" s="329"/>
      <c r="E15" s="317"/>
      <c r="F15" s="323"/>
      <c r="G15" s="328"/>
      <c r="H15" s="330"/>
      <c r="I15" s="320"/>
      <c r="J15" s="326"/>
      <c r="K15" s="317"/>
      <c r="L15" s="323"/>
      <c r="M15" s="323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</row>
    <row r="16" spans="1:25" ht="12" customHeight="1">
      <c r="A16" s="313"/>
      <c r="B16" s="319"/>
      <c r="C16" s="320">
        <v>3</v>
      </c>
      <c r="D16" s="321">
        <v>0</v>
      </c>
      <c r="E16" s="322" t="s">
        <v>110</v>
      </c>
      <c r="F16" s="323"/>
      <c r="G16" s="328"/>
      <c r="H16" s="326"/>
      <c r="I16" s="328"/>
      <c r="J16" s="326"/>
      <c r="K16" s="317"/>
      <c r="L16" s="323"/>
      <c r="M16" s="323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</row>
    <row r="17" spans="1:25" ht="12" customHeight="1">
      <c r="A17" s="313">
        <v>24</v>
      </c>
      <c r="B17" s="314">
        <f>сМ11!A31</f>
        <v>0</v>
      </c>
      <c r="C17" s="324" t="s">
        <v>54</v>
      </c>
      <c r="D17" s="325"/>
      <c r="E17" s="320"/>
      <c r="F17" s="326"/>
      <c r="G17" s="328"/>
      <c r="H17" s="326"/>
      <c r="I17" s="328"/>
      <c r="J17" s="326"/>
      <c r="K17" s="317"/>
      <c r="L17" s="323"/>
      <c r="M17" s="323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</row>
    <row r="18" spans="1:25" ht="12" customHeight="1">
      <c r="A18" s="313"/>
      <c r="B18" s="319"/>
      <c r="C18" s="327"/>
      <c r="D18" s="323"/>
      <c r="E18" s="328">
        <v>18</v>
      </c>
      <c r="F18" s="321">
        <v>0</v>
      </c>
      <c r="G18" s="331" t="s">
        <v>109</v>
      </c>
      <c r="H18" s="326"/>
      <c r="I18" s="328"/>
      <c r="J18" s="326"/>
      <c r="K18" s="317"/>
      <c r="L18" s="323"/>
      <c r="M18" s="323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</row>
    <row r="19" spans="1:25" ht="12" customHeight="1">
      <c r="A19" s="313">
        <v>25</v>
      </c>
      <c r="B19" s="314">
        <f>сМ11!A32</f>
        <v>0</v>
      </c>
      <c r="C19" s="315" t="s">
        <v>54</v>
      </c>
      <c r="D19" s="329"/>
      <c r="E19" s="328"/>
      <c r="F19" s="330"/>
      <c r="G19" s="327"/>
      <c r="H19" s="323"/>
      <c r="I19" s="328"/>
      <c r="J19" s="326"/>
      <c r="K19" s="317"/>
      <c r="L19" s="323"/>
      <c r="M19" s="323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</row>
    <row r="20" spans="1:25" ht="12" customHeight="1">
      <c r="A20" s="313"/>
      <c r="B20" s="319"/>
      <c r="C20" s="320">
        <v>4</v>
      </c>
      <c r="D20" s="321">
        <v>0</v>
      </c>
      <c r="E20" s="331" t="s">
        <v>109</v>
      </c>
      <c r="F20" s="326"/>
      <c r="G20" s="317"/>
      <c r="H20" s="323"/>
      <c r="I20" s="328"/>
      <c r="J20" s="326"/>
      <c r="K20" s="317"/>
      <c r="L20" s="323"/>
      <c r="M20" s="317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</row>
    <row r="21" spans="1:25" ht="12" customHeight="1">
      <c r="A21" s="313">
        <v>8</v>
      </c>
      <c r="B21" s="314">
        <f>сМ11!A15</f>
        <v>0</v>
      </c>
      <c r="C21" s="324" t="s">
        <v>109</v>
      </c>
      <c r="D21" s="325"/>
      <c r="E21" s="327"/>
      <c r="F21" s="323"/>
      <c r="G21" s="317"/>
      <c r="H21" s="323"/>
      <c r="I21" s="328"/>
      <c r="J21" s="326"/>
      <c r="K21" s="317"/>
      <c r="L21" s="323"/>
      <c r="M21" s="317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</row>
    <row r="22" spans="1:25" ht="12" customHeight="1">
      <c r="A22" s="313"/>
      <c r="B22" s="319"/>
      <c r="C22" s="327"/>
      <c r="D22" s="323"/>
      <c r="E22" s="317"/>
      <c r="F22" s="323"/>
      <c r="G22" s="317"/>
      <c r="H22" s="323"/>
      <c r="I22" s="328">
        <v>29</v>
      </c>
      <c r="J22" s="321">
        <v>0</v>
      </c>
      <c r="K22" s="322" t="s">
        <v>33</v>
      </c>
      <c r="L22" s="323"/>
      <c r="M22" s="317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</row>
    <row r="23" spans="1:25" ht="12" customHeight="1">
      <c r="A23" s="313">
        <v>5</v>
      </c>
      <c r="B23" s="314">
        <f>сМ11!A12</f>
        <v>0</v>
      </c>
      <c r="C23" s="315" t="s">
        <v>106</v>
      </c>
      <c r="D23" s="329"/>
      <c r="E23" s="317"/>
      <c r="F23" s="323"/>
      <c r="G23" s="317"/>
      <c r="H23" s="323"/>
      <c r="I23" s="328"/>
      <c r="J23" s="330"/>
      <c r="K23" s="320"/>
      <c r="L23" s="326"/>
      <c r="M23" s="317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</row>
    <row r="24" spans="1:25" ht="12" customHeight="1">
      <c r="A24" s="313"/>
      <c r="B24" s="319"/>
      <c r="C24" s="320">
        <v>5</v>
      </c>
      <c r="D24" s="321">
        <v>0</v>
      </c>
      <c r="E24" s="322" t="s">
        <v>106</v>
      </c>
      <c r="F24" s="323"/>
      <c r="G24" s="317"/>
      <c r="H24" s="323"/>
      <c r="I24" s="328"/>
      <c r="J24" s="326"/>
      <c r="K24" s="328"/>
      <c r="L24" s="326"/>
      <c r="M24" s="317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</row>
    <row r="25" spans="1:25" ht="12" customHeight="1">
      <c r="A25" s="313">
        <v>28</v>
      </c>
      <c r="B25" s="314">
        <f>сМ11!A35</f>
        <v>0</v>
      </c>
      <c r="C25" s="324" t="s">
        <v>54</v>
      </c>
      <c r="D25" s="325"/>
      <c r="E25" s="320"/>
      <c r="F25" s="326"/>
      <c r="G25" s="317"/>
      <c r="H25" s="323"/>
      <c r="I25" s="328"/>
      <c r="J25" s="326"/>
      <c r="K25" s="328"/>
      <c r="L25" s="326"/>
      <c r="M25" s="317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</row>
    <row r="26" spans="1:25" ht="12" customHeight="1">
      <c r="A26" s="313"/>
      <c r="B26" s="319"/>
      <c r="C26" s="327"/>
      <c r="D26" s="323"/>
      <c r="E26" s="328">
        <v>19</v>
      </c>
      <c r="F26" s="321">
        <v>0</v>
      </c>
      <c r="G26" s="322" t="s">
        <v>106</v>
      </c>
      <c r="H26" s="323"/>
      <c r="I26" s="328"/>
      <c r="J26" s="326"/>
      <c r="K26" s="328"/>
      <c r="L26" s="326"/>
      <c r="M26" s="317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</row>
    <row r="27" spans="1:25" ht="12" customHeight="1">
      <c r="A27" s="313">
        <v>21</v>
      </c>
      <c r="B27" s="314">
        <f>сМ11!A28</f>
        <v>0</v>
      </c>
      <c r="C27" s="315" t="s">
        <v>54</v>
      </c>
      <c r="D27" s="329"/>
      <c r="E27" s="328"/>
      <c r="F27" s="330"/>
      <c r="G27" s="320"/>
      <c r="H27" s="326"/>
      <c r="I27" s="328"/>
      <c r="J27" s="326"/>
      <c r="K27" s="328"/>
      <c r="L27" s="326"/>
      <c r="M27" s="317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</row>
    <row r="28" spans="1:25" ht="12" customHeight="1">
      <c r="A28" s="313"/>
      <c r="B28" s="319"/>
      <c r="C28" s="320">
        <v>6</v>
      </c>
      <c r="D28" s="321">
        <v>0</v>
      </c>
      <c r="E28" s="331" t="s">
        <v>113</v>
      </c>
      <c r="F28" s="326"/>
      <c r="G28" s="328"/>
      <c r="H28" s="326"/>
      <c r="I28" s="328"/>
      <c r="J28" s="326"/>
      <c r="K28" s="328"/>
      <c r="L28" s="326"/>
      <c r="M28" s="317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</row>
    <row r="29" spans="1:25" ht="12" customHeight="1">
      <c r="A29" s="313">
        <v>12</v>
      </c>
      <c r="B29" s="314">
        <f>сМ11!A19</f>
        <v>0</v>
      </c>
      <c r="C29" s="324" t="s">
        <v>113</v>
      </c>
      <c r="D29" s="325"/>
      <c r="E29" s="327"/>
      <c r="F29" s="323"/>
      <c r="G29" s="328"/>
      <c r="H29" s="326"/>
      <c r="I29" s="328"/>
      <c r="J29" s="326"/>
      <c r="K29" s="328"/>
      <c r="L29" s="326"/>
      <c r="M29" s="317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</row>
    <row r="30" spans="1:25" ht="12" customHeight="1">
      <c r="A30" s="313"/>
      <c r="B30" s="319"/>
      <c r="C30" s="327"/>
      <c r="D30" s="323"/>
      <c r="E30" s="317"/>
      <c r="F30" s="323"/>
      <c r="G30" s="328">
        <v>26</v>
      </c>
      <c r="H30" s="321">
        <v>0</v>
      </c>
      <c r="I30" s="331" t="s">
        <v>105</v>
      </c>
      <c r="J30" s="326"/>
      <c r="K30" s="328"/>
      <c r="L30" s="326"/>
      <c r="M30" s="317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</row>
    <row r="31" spans="1:25" ht="12" customHeight="1">
      <c r="A31" s="313">
        <v>13</v>
      </c>
      <c r="B31" s="314">
        <f>сМ11!A20</f>
        <v>0</v>
      </c>
      <c r="C31" s="315" t="s">
        <v>114</v>
      </c>
      <c r="D31" s="329"/>
      <c r="E31" s="317"/>
      <c r="F31" s="323"/>
      <c r="G31" s="328"/>
      <c r="H31" s="330"/>
      <c r="I31" s="327"/>
      <c r="J31" s="323"/>
      <c r="K31" s="328"/>
      <c r="L31" s="326"/>
      <c r="M31" s="317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</row>
    <row r="32" spans="1:25" ht="12" customHeight="1">
      <c r="A32" s="313"/>
      <c r="B32" s="319"/>
      <c r="C32" s="320">
        <v>7</v>
      </c>
      <c r="D32" s="321">
        <v>0</v>
      </c>
      <c r="E32" s="322" t="s">
        <v>114</v>
      </c>
      <c r="F32" s="323"/>
      <c r="G32" s="328"/>
      <c r="H32" s="326"/>
      <c r="I32" s="317"/>
      <c r="J32" s="323"/>
      <c r="K32" s="328"/>
      <c r="L32" s="326"/>
      <c r="M32" s="317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</row>
    <row r="33" spans="1:25" ht="12" customHeight="1">
      <c r="A33" s="313">
        <v>20</v>
      </c>
      <c r="B33" s="314">
        <f>сМ11!A27</f>
        <v>0</v>
      </c>
      <c r="C33" s="324" t="s">
        <v>54</v>
      </c>
      <c r="D33" s="325"/>
      <c r="E33" s="320"/>
      <c r="F33" s="326"/>
      <c r="G33" s="328"/>
      <c r="H33" s="326"/>
      <c r="I33" s="317"/>
      <c r="J33" s="323"/>
      <c r="K33" s="328"/>
      <c r="L33" s="326"/>
      <c r="M33" s="317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</row>
    <row r="34" spans="1:25" ht="12" customHeight="1">
      <c r="A34" s="313"/>
      <c r="B34" s="319"/>
      <c r="C34" s="327"/>
      <c r="D34" s="323"/>
      <c r="E34" s="328">
        <v>20</v>
      </c>
      <c r="F34" s="321">
        <v>0</v>
      </c>
      <c r="G34" s="331" t="s">
        <v>105</v>
      </c>
      <c r="H34" s="326"/>
      <c r="I34" s="317"/>
      <c r="J34" s="323"/>
      <c r="K34" s="328"/>
      <c r="L34" s="326"/>
      <c r="M34" s="317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</row>
    <row r="35" spans="1:25" ht="12" customHeight="1">
      <c r="A35" s="313">
        <v>29</v>
      </c>
      <c r="B35" s="314">
        <f>сМ11!A36</f>
        <v>0</v>
      </c>
      <c r="C35" s="315" t="s">
        <v>54</v>
      </c>
      <c r="D35" s="329"/>
      <c r="E35" s="328"/>
      <c r="F35" s="330"/>
      <c r="G35" s="327"/>
      <c r="H35" s="323"/>
      <c r="I35" s="317"/>
      <c r="J35" s="323"/>
      <c r="K35" s="328"/>
      <c r="L35" s="326"/>
      <c r="M35" s="317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</row>
    <row r="36" spans="1:25" ht="12" customHeight="1">
      <c r="A36" s="313"/>
      <c r="B36" s="319"/>
      <c r="C36" s="320">
        <v>8</v>
      </c>
      <c r="D36" s="321">
        <v>0</v>
      </c>
      <c r="E36" s="331" t="s">
        <v>105</v>
      </c>
      <c r="F36" s="326"/>
      <c r="G36" s="317"/>
      <c r="H36" s="323"/>
      <c r="I36" s="317"/>
      <c r="J36" s="323"/>
      <c r="K36" s="328"/>
      <c r="L36" s="326"/>
      <c r="M36" s="317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</row>
    <row r="37" spans="1:25" ht="12" customHeight="1">
      <c r="A37" s="313">
        <v>4</v>
      </c>
      <c r="B37" s="314">
        <f>сМ11!A11</f>
        <v>0</v>
      </c>
      <c r="C37" s="324" t="s">
        <v>105</v>
      </c>
      <c r="D37" s="325"/>
      <c r="E37" s="327"/>
      <c r="F37" s="323"/>
      <c r="G37" s="317"/>
      <c r="H37" s="323"/>
      <c r="I37" s="317"/>
      <c r="J37" s="323"/>
      <c r="K37" s="328"/>
      <c r="L37" s="326"/>
      <c r="M37" s="317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</row>
    <row r="38" spans="1:25" ht="12" customHeight="1">
      <c r="A38" s="313"/>
      <c r="B38" s="319"/>
      <c r="C38" s="327"/>
      <c r="D38" s="323"/>
      <c r="E38" s="317"/>
      <c r="F38" s="323"/>
      <c r="G38" s="317"/>
      <c r="H38" s="323"/>
      <c r="I38" s="317"/>
      <c r="J38" s="323"/>
      <c r="K38" s="328">
        <v>31</v>
      </c>
      <c r="L38" s="321">
        <v>0</v>
      </c>
      <c r="M38" s="322" t="s">
        <v>33</v>
      </c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</row>
    <row r="39" spans="1:25" ht="12" customHeight="1">
      <c r="A39" s="313">
        <v>3</v>
      </c>
      <c r="B39" s="314">
        <f>сМ11!A10</f>
        <v>0</v>
      </c>
      <c r="C39" s="315" t="s">
        <v>104</v>
      </c>
      <c r="D39" s="329"/>
      <c r="E39" s="317"/>
      <c r="F39" s="323"/>
      <c r="G39" s="317"/>
      <c r="H39" s="323"/>
      <c r="I39" s="317"/>
      <c r="J39" s="323"/>
      <c r="K39" s="328"/>
      <c r="L39" s="330"/>
      <c r="M39" s="332" t="s">
        <v>37</v>
      </c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</row>
    <row r="40" spans="1:25" ht="12" customHeight="1">
      <c r="A40" s="313"/>
      <c r="B40" s="319"/>
      <c r="C40" s="320">
        <v>9</v>
      </c>
      <c r="D40" s="321">
        <v>0</v>
      </c>
      <c r="E40" s="322" t="s">
        <v>104</v>
      </c>
      <c r="F40" s="323"/>
      <c r="G40" s="317"/>
      <c r="H40" s="323"/>
      <c r="I40" s="317"/>
      <c r="J40" s="323"/>
      <c r="K40" s="328"/>
      <c r="L40" s="326"/>
      <c r="M40" s="317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</row>
    <row r="41" spans="1:25" ht="12" customHeight="1">
      <c r="A41" s="313">
        <v>30</v>
      </c>
      <c r="B41" s="314">
        <f>сМ11!A37</f>
        <v>0</v>
      </c>
      <c r="C41" s="324" t="s">
        <v>54</v>
      </c>
      <c r="D41" s="325"/>
      <c r="E41" s="320"/>
      <c r="F41" s="326"/>
      <c r="G41" s="317"/>
      <c r="H41" s="323"/>
      <c r="I41" s="317"/>
      <c r="J41" s="323"/>
      <c r="K41" s="328"/>
      <c r="L41" s="326"/>
      <c r="M41" s="317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</row>
    <row r="42" spans="1:25" ht="12" customHeight="1">
      <c r="A42" s="313"/>
      <c r="B42" s="319"/>
      <c r="C42" s="327"/>
      <c r="D42" s="323"/>
      <c r="E42" s="328">
        <v>21</v>
      </c>
      <c r="F42" s="321">
        <v>0</v>
      </c>
      <c r="G42" s="322" t="s">
        <v>104</v>
      </c>
      <c r="H42" s="323"/>
      <c r="I42" s="317"/>
      <c r="J42" s="323"/>
      <c r="K42" s="328"/>
      <c r="L42" s="326"/>
      <c r="M42" s="317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</row>
    <row r="43" spans="1:25" ht="12" customHeight="1">
      <c r="A43" s="313">
        <v>19</v>
      </c>
      <c r="B43" s="314">
        <f>сМ11!A26</f>
        <v>0</v>
      </c>
      <c r="C43" s="315" t="s">
        <v>54</v>
      </c>
      <c r="D43" s="329"/>
      <c r="E43" s="328"/>
      <c r="F43" s="330"/>
      <c r="G43" s="320"/>
      <c r="H43" s="326"/>
      <c r="I43" s="317"/>
      <c r="J43" s="323"/>
      <c r="K43" s="328"/>
      <c r="L43" s="326"/>
      <c r="M43" s="317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</row>
    <row r="44" spans="1:25" ht="12" customHeight="1">
      <c r="A44" s="313"/>
      <c r="B44" s="319"/>
      <c r="C44" s="320">
        <v>10</v>
      </c>
      <c r="D44" s="321">
        <v>0</v>
      </c>
      <c r="E44" s="331" t="s">
        <v>115</v>
      </c>
      <c r="F44" s="326"/>
      <c r="G44" s="328"/>
      <c r="H44" s="326"/>
      <c r="I44" s="317"/>
      <c r="J44" s="323"/>
      <c r="K44" s="328"/>
      <c r="L44" s="326"/>
      <c r="M44" s="317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</row>
    <row r="45" spans="1:25" ht="12" customHeight="1">
      <c r="A45" s="313">
        <v>14</v>
      </c>
      <c r="B45" s="314">
        <f>сМ11!A21</f>
        <v>0</v>
      </c>
      <c r="C45" s="324" t="s">
        <v>115</v>
      </c>
      <c r="D45" s="325"/>
      <c r="E45" s="327"/>
      <c r="F45" s="323"/>
      <c r="G45" s="328"/>
      <c r="H45" s="326"/>
      <c r="I45" s="317"/>
      <c r="J45" s="323"/>
      <c r="K45" s="328"/>
      <c r="L45" s="326"/>
      <c r="M45" s="317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</row>
    <row r="46" spans="1:25" ht="12" customHeight="1">
      <c r="A46" s="313"/>
      <c r="B46" s="319"/>
      <c r="C46" s="327"/>
      <c r="D46" s="323"/>
      <c r="E46" s="317"/>
      <c r="F46" s="323"/>
      <c r="G46" s="328">
        <v>27</v>
      </c>
      <c r="H46" s="321">
        <v>0</v>
      </c>
      <c r="I46" s="331" t="s">
        <v>107</v>
      </c>
      <c r="J46" s="326"/>
      <c r="K46" s="328"/>
      <c r="L46" s="326"/>
      <c r="M46" s="317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</row>
    <row r="47" spans="1:25" ht="12" customHeight="1">
      <c r="A47" s="313">
        <v>11</v>
      </c>
      <c r="B47" s="314">
        <f>сМ11!A18</f>
        <v>0</v>
      </c>
      <c r="C47" s="315" t="s">
        <v>112</v>
      </c>
      <c r="D47" s="329"/>
      <c r="E47" s="317"/>
      <c r="F47" s="323"/>
      <c r="G47" s="328"/>
      <c r="H47" s="330"/>
      <c r="I47" s="320"/>
      <c r="J47" s="326"/>
      <c r="K47" s="328"/>
      <c r="L47" s="326"/>
      <c r="M47" s="317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</row>
    <row r="48" spans="1:25" ht="12" customHeight="1">
      <c r="A48" s="313"/>
      <c r="B48" s="319"/>
      <c r="C48" s="320">
        <v>11</v>
      </c>
      <c r="D48" s="321">
        <v>0</v>
      </c>
      <c r="E48" s="322" t="s">
        <v>112</v>
      </c>
      <c r="F48" s="323"/>
      <c r="G48" s="328"/>
      <c r="H48" s="326"/>
      <c r="I48" s="328"/>
      <c r="J48" s="326"/>
      <c r="K48" s="328"/>
      <c r="L48" s="326"/>
      <c r="M48" s="317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</row>
    <row r="49" spans="1:25" ht="12" customHeight="1">
      <c r="A49" s="313">
        <v>22</v>
      </c>
      <c r="B49" s="314">
        <f>сМ11!A29</f>
        <v>0</v>
      </c>
      <c r="C49" s="324" t="s">
        <v>54</v>
      </c>
      <c r="D49" s="325"/>
      <c r="E49" s="320"/>
      <c r="F49" s="326"/>
      <c r="G49" s="328"/>
      <c r="H49" s="326"/>
      <c r="I49" s="328"/>
      <c r="J49" s="326"/>
      <c r="K49" s="328"/>
      <c r="L49" s="326"/>
      <c r="M49" s="317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</row>
    <row r="50" spans="1:25" ht="12" customHeight="1">
      <c r="A50" s="313"/>
      <c r="B50" s="319"/>
      <c r="C50" s="327"/>
      <c r="D50" s="323"/>
      <c r="E50" s="328">
        <v>22</v>
      </c>
      <c r="F50" s="321">
        <v>0</v>
      </c>
      <c r="G50" s="331" t="s">
        <v>107</v>
      </c>
      <c r="H50" s="326"/>
      <c r="I50" s="328"/>
      <c r="J50" s="326"/>
      <c r="K50" s="328"/>
      <c r="L50" s="326"/>
      <c r="M50" s="317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</row>
    <row r="51" spans="1:25" ht="12" customHeight="1">
      <c r="A51" s="313">
        <v>27</v>
      </c>
      <c r="B51" s="314">
        <f>сМ11!A34</f>
        <v>0</v>
      </c>
      <c r="C51" s="315" t="s">
        <v>54</v>
      </c>
      <c r="D51" s="329"/>
      <c r="E51" s="328"/>
      <c r="F51" s="330"/>
      <c r="G51" s="327"/>
      <c r="H51" s="323"/>
      <c r="I51" s="328"/>
      <c r="J51" s="326"/>
      <c r="K51" s="328"/>
      <c r="L51" s="326"/>
      <c r="M51" s="317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</row>
    <row r="52" spans="1:25" ht="12" customHeight="1">
      <c r="A52" s="313"/>
      <c r="B52" s="319"/>
      <c r="C52" s="320">
        <v>12</v>
      </c>
      <c r="D52" s="321">
        <v>0</v>
      </c>
      <c r="E52" s="331" t="s">
        <v>107</v>
      </c>
      <c r="F52" s="326"/>
      <c r="G52" s="317"/>
      <c r="H52" s="323"/>
      <c r="I52" s="328"/>
      <c r="J52" s="326"/>
      <c r="K52" s="328"/>
      <c r="L52" s="326"/>
      <c r="M52" s="317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</row>
    <row r="53" spans="1:25" ht="12" customHeight="1">
      <c r="A53" s="313">
        <v>6</v>
      </c>
      <c r="B53" s="314">
        <f>сМ11!A13</f>
        <v>0</v>
      </c>
      <c r="C53" s="324" t="s">
        <v>107</v>
      </c>
      <c r="D53" s="325"/>
      <c r="E53" s="327"/>
      <c r="F53" s="323"/>
      <c r="G53" s="317"/>
      <c r="H53" s="323"/>
      <c r="I53" s="328"/>
      <c r="J53" s="326"/>
      <c r="K53" s="328"/>
      <c r="L53" s="326"/>
      <c r="M53" s="317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</row>
    <row r="54" spans="1:25" ht="12" customHeight="1">
      <c r="A54" s="313"/>
      <c r="B54" s="319"/>
      <c r="C54" s="327"/>
      <c r="D54" s="323"/>
      <c r="E54" s="317"/>
      <c r="F54" s="323"/>
      <c r="G54" s="317"/>
      <c r="H54" s="323"/>
      <c r="I54" s="328">
        <v>30</v>
      </c>
      <c r="J54" s="321">
        <v>0</v>
      </c>
      <c r="K54" s="331" t="s">
        <v>107</v>
      </c>
      <c r="L54" s="326"/>
      <c r="M54" s="317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</row>
    <row r="55" spans="1:25" ht="12" customHeight="1">
      <c r="A55" s="313">
        <v>7</v>
      </c>
      <c r="B55" s="314">
        <f>сМ11!A14</f>
        <v>0</v>
      </c>
      <c r="C55" s="315" t="s">
        <v>108</v>
      </c>
      <c r="D55" s="329"/>
      <c r="E55" s="317"/>
      <c r="F55" s="323"/>
      <c r="G55" s="317"/>
      <c r="H55" s="323"/>
      <c r="I55" s="328"/>
      <c r="J55" s="330"/>
      <c r="K55" s="327"/>
      <c r="L55" s="323"/>
      <c r="M55" s="317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</row>
    <row r="56" spans="1:25" ht="12" customHeight="1">
      <c r="A56" s="313"/>
      <c r="B56" s="319"/>
      <c r="C56" s="320">
        <v>13</v>
      </c>
      <c r="D56" s="321">
        <v>0</v>
      </c>
      <c r="E56" s="322" t="s">
        <v>108</v>
      </c>
      <c r="F56" s="323"/>
      <c r="G56" s="317"/>
      <c r="H56" s="323"/>
      <c r="I56" s="328"/>
      <c r="J56" s="333"/>
      <c r="K56" s="317"/>
      <c r="L56" s="323"/>
      <c r="M56" s="317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</row>
    <row r="57" spans="1:25" ht="12" customHeight="1">
      <c r="A57" s="313">
        <v>26</v>
      </c>
      <c r="B57" s="314">
        <f>сМ11!A33</f>
        <v>0</v>
      </c>
      <c r="C57" s="324" t="s">
        <v>54</v>
      </c>
      <c r="D57" s="325"/>
      <c r="E57" s="320"/>
      <c r="F57" s="326"/>
      <c r="G57" s="317"/>
      <c r="H57" s="323"/>
      <c r="I57" s="328"/>
      <c r="J57" s="333"/>
      <c r="K57" s="317"/>
      <c r="L57" s="323"/>
      <c r="M57" s="317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</row>
    <row r="58" spans="1:25" ht="12" customHeight="1">
      <c r="A58" s="313"/>
      <c r="B58" s="319"/>
      <c r="C58" s="327"/>
      <c r="D58" s="323"/>
      <c r="E58" s="328">
        <v>23</v>
      </c>
      <c r="F58" s="321">
        <v>0</v>
      </c>
      <c r="G58" s="322" t="s">
        <v>108</v>
      </c>
      <c r="H58" s="323"/>
      <c r="I58" s="328"/>
      <c r="J58" s="333"/>
      <c r="K58" s="317">
        <v>-31</v>
      </c>
      <c r="L58" s="334">
        <f>IF(L38=J22,J54,IF(L38=J54,J22,0))</f>
        <v>0</v>
      </c>
      <c r="M58" s="315" t="str">
        <f>IF(M38=K22,K54,IF(M38=K54,K22,0))</f>
        <v>Мишнев Кирилл</v>
      </c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</row>
    <row r="59" spans="1:25" ht="12" customHeight="1">
      <c r="A59" s="313">
        <v>23</v>
      </c>
      <c r="B59" s="314">
        <f>сМ11!A30</f>
        <v>0</v>
      </c>
      <c r="C59" s="315" t="s">
        <v>54</v>
      </c>
      <c r="D59" s="329"/>
      <c r="E59" s="328"/>
      <c r="F59" s="330"/>
      <c r="G59" s="320"/>
      <c r="H59" s="326"/>
      <c r="I59" s="328"/>
      <c r="J59" s="333"/>
      <c r="K59" s="317"/>
      <c r="L59" s="335"/>
      <c r="M59" s="332" t="s">
        <v>38</v>
      </c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</row>
    <row r="60" spans="1:25" ht="12" customHeight="1">
      <c r="A60" s="313"/>
      <c r="B60" s="319"/>
      <c r="C60" s="320">
        <v>14</v>
      </c>
      <c r="D60" s="321">
        <v>0</v>
      </c>
      <c r="E60" s="331" t="s">
        <v>111</v>
      </c>
      <c r="F60" s="326"/>
      <c r="G60" s="328"/>
      <c r="H60" s="326"/>
      <c r="I60" s="328"/>
      <c r="J60" s="333"/>
      <c r="K60" s="317"/>
      <c r="L60" s="323"/>
      <c r="M60" s="317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</row>
    <row r="61" spans="1:25" ht="12" customHeight="1">
      <c r="A61" s="313">
        <v>10</v>
      </c>
      <c r="B61" s="314">
        <f>сМ11!A17</f>
        <v>0</v>
      </c>
      <c r="C61" s="324" t="s">
        <v>111</v>
      </c>
      <c r="D61" s="325"/>
      <c r="E61" s="327"/>
      <c r="F61" s="323"/>
      <c r="G61" s="328"/>
      <c r="H61" s="326"/>
      <c r="I61" s="328"/>
      <c r="J61" s="333"/>
      <c r="K61" s="317"/>
      <c r="L61" s="323"/>
      <c r="M61" s="317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</row>
    <row r="62" spans="1:25" ht="12" customHeight="1">
      <c r="A62" s="313"/>
      <c r="B62" s="319"/>
      <c r="C62" s="327"/>
      <c r="D62" s="323"/>
      <c r="E62" s="317"/>
      <c r="F62" s="323"/>
      <c r="G62" s="328">
        <v>28</v>
      </c>
      <c r="H62" s="321">
        <v>0</v>
      </c>
      <c r="I62" s="331" t="s">
        <v>103</v>
      </c>
      <c r="J62" s="336"/>
      <c r="K62" s="317"/>
      <c r="L62" s="323"/>
      <c r="M62" s="317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</row>
    <row r="63" spans="1:25" ht="12" customHeight="1">
      <c r="A63" s="313">
        <v>15</v>
      </c>
      <c r="B63" s="314">
        <f>сМ11!A22</f>
        <v>0</v>
      </c>
      <c r="C63" s="315" t="s">
        <v>116</v>
      </c>
      <c r="D63" s="329"/>
      <c r="E63" s="317"/>
      <c r="F63" s="323"/>
      <c r="G63" s="328"/>
      <c r="H63" s="330"/>
      <c r="I63" s="327"/>
      <c r="J63" s="317"/>
      <c r="K63" s="317"/>
      <c r="L63" s="323"/>
      <c r="M63" s="317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</row>
    <row r="64" spans="1:25" ht="12" customHeight="1">
      <c r="A64" s="313"/>
      <c r="B64" s="319"/>
      <c r="C64" s="320">
        <v>15</v>
      </c>
      <c r="D64" s="321">
        <v>0</v>
      </c>
      <c r="E64" s="322" t="s">
        <v>116</v>
      </c>
      <c r="F64" s="323"/>
      <c r="G64" s="328"/>
      <c r="H64" s="326"/>
      <c r="I64" s="317">
        <v>-58</v>
      </c>
      <c r="J64" s="334">
        <v>0</v>
      </c>
      <c r="K64" s="315" t="s">
        <v>103</v>
      </c>
      <c r="L64" s="329"/>
      <c r="M64" s="317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</row>
    <row r="65" spans="1:25" ht="12" customHeight="1">
      <c r="A65" s="313">
        <v>18</v>
      </c>
      <c r="B65" s="314">
        <f>сМ11!A25</f>
        <v>0</v>
      </c>
      <c r="C65" s="324" t="s">
        <v>54</v>
      </c>
      <c r="D65" s="325"/>
      <c r="E65" s="320"/>
      <c r="F65" s="326"/>
      <c r="G65" s="328"/>
      <c r="H65" s="326"/>
      <c r="I65" s="317"/>
      <c r="J65" s="335"/>
      <c r="K65" s="320">
        <v>61</v>
      </c>
      <c r="L65" s="321">
        <v>0</v>
      </c>
      <c r="M65" s="322" t="s">
        <v>103</v>
      </c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</row>
    <row r="66" spans="1:25" ht="12" customHeight="1">
      <c r="A66" s="313"/>
      <c r="B66" s="319"/>
      <c r="C66" s="327"/>
      <c r="D66" s="323"/>
      <c r="E66" s="328">
        <v>24</v>
      </c>
      <c r="F66" s="321">
        <v>0</v>
      </c>
      <c r="G66" s="331" t="s">
        <v>103</v>
      </c>
      <c r="H66" s="326"/>
      <c r="I66" s="317">
        <v>-59</v>
      </c>
      <c r="J66" s="334">
        <v>0</v>
      </c>
      <c r="K66" s="324" t="s">
        <v>105</v>
      </c>
      <c r="L66" s="325"/>
      <c r="M66" s="332" t="s">
        <v>41</v>
      </c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</row>
    <row r="67" spans="1:25" ht="12" customHeight="1">
      <c r="A67" s="313">
        <v>31</v>
      </c>
      <c r="B67" s="314">
        <f>сМ11!A38</f>
        <v>0</v>
      </c>
      <c r="C67" s="315" t="s">
        <v>54</v>
      </c>
      <c r="D67" s="329"/>
      <c r="E67" s="328"/>
      <c r="F67" s="330"/>
      <c r="G67" s="327"/>
      <c r="H67" s="323"/>
      <c r="I67" s="317"/>
      <c r="J67" s="335"/>
      <c r="K67" s="327">
        <v>-61</v>
      </c>
      <c r="L67" s="334">
        <f>IF(L65=J64,J66,IF(L65=J66,J64,0))</f>
        <v>0</v>
      </c>
      <c r="M67" s="315" t="str">
        <f>IF(M65=K64,K66,IF(M65=K66,K64,0))</f>
        <v>Сулейманов Тимур</v>
      </c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</row>
    <row r="68" spans="1:25" ht="12" customHeight="1">
      <c r="A68" s="313"/>
      <c r="B68" s="319"/>
      <c r="C68" s="320">
        <v>16</v>
      </c>
      <c r="D68" s="321">
        <v>0</v>
      </c>
      <c r="E68" s="331" t="s">
        <v>103</v>
      </c>
      <c r="F68" s="326"/>
      <c r="G68" s="317"/>
      <c r="H68" s="323"/>
      <c r="I68" s="317"/>
      <c r="J68" s="323"/>
      <c r="K68" s="317"/>
      <c r="L68" s="335"/>
      <c r="M68" s="332" t="s">
        <v>43</v>
      </c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</row>
    <row r="69" spans="1:25" ht="12" customHeight="1">
      <c r="A69" s="313">
        <v>2</v>
      </c>
      <c r="B69" s="314">
        <f>сМ11!A9</f>
        <v>0</v>
      </c>
      <c r="C69" s="324" t="s">
        <v>103</v>
      </c>
      <c r="D69" s="325"/>
      <c r="E69" s="327"/>
      <c r="F69" s="323"/>
      <c r="G69" s="317"/>
      <c r="H69" s="323"/>
      <c r="I69" s="317">
        <v>-56</v>
      </c>
      <c r="J69" s="334">
        <v>0</v>
      </c>
      <c r="K69" s="315" t="s">
        <v>111</v>
      </c>
      <c r="L69" s="329"/>
      <c r="M69" s="317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</row>
    <row r="70" spans="1:25" ht="12" customHeight="1">
      <c r="A70" s="313"/>
      <c r="B70" s="319"/>
      <c r="C70" s="327"/>
      <c r="D70" s="323"/>
      <c r="E70" s="317"/>
      <c r="F70" s="323"/>
      <c r="G70" s="317"/>
      <c r="H70" s="323"/>
      <c r="I70" s="317"/>
      <c r="J70" s="335"/>
      <c r="K70" s="320">
        <v>62</v>
      </c>
      <c r="L70" s="321">
        <v>0</v>
      </c>
      <c r="M70" s="322" t="s">
        <v>111</v>
      </c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</row>
    <row r="71" spans="1:25" ht="12" customHeight="1">
      <c r="A71" s="313">
        <v>-52</v>
      </c>
      <c r="B71" s="314">
        <f>IF('М112'!J9='М112'!H7,'М112'!H11,IF('М112'!J9='М112'!H11,'М112'!H7,0))</f>
        <v>0</v>
      </c>
      <c r="C71" s="315" t="s">
        <v>109</v>
      </c>
      <c r="D71" s="329"/>
      <c r="E71" s="317"/>
      <c r="F71" s="323"/>
      <c r="G71" s="317"/>
      <c r="H71" s="323"/>
      <c r="I71" s="317">
        <v>-57</v>
      </c>
      <c r="J71" s="334">
        <v>0</v>
      </c>
      <c r="K71" s="324" t="s">
        <v>108</v>
      </c>
      <c r="L71" s="325"/>
      <c r="M71" s="332" t="s">
        <v>42</v>
      </c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</row>
    <row r="72" spans="1:25" ht="12" customHeight="1">
      <c r="A72" s="313"/>
      <c r="B72" s="319"/>
      <c r="C72" s="320">
        <v>63</v>
      </c>
      <c r="D72" s="321">
        <v>0</v>
      </c>
      <c r="E72" s="322" t="s">
        <v>106</v>
      </c>
      <c r="F72" s="323"/>
      <c r="G72" s="317"/>
      <c r="H72" s="323"/>
      <c r="I72" s="317"/>
      <c r="J72" s="335"/>
      <c r="K72" s="327">
        <v>-62</v>
      </c>
      <c r="L72" s="334">
        <f>IF(L70=J69,J71,IF(L70=J71,J69,0))</f>
        <v>0</v>
      </c>
      <c r="M72" s="315" t="str">
        <f>IF(M70=K69,K71,IF(M70=K71,K69,0))</f>
        <v>Петров Сергей</v>
      </c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</row>
    <row r="73" spans="1:25" ht="12" customHeight="1">
      <c r="A73" s="313">
        <v>-53</v>
      </c>
      <c r="B73" s="314">
        <f>IF('М112'!J17='М112'!H15,'М112'!H19,IF('М112'!J17='М112'!H19,'М112'!H15,0))</f>
        <v>0</v>
      </c>
      <c r="C73" s="324" t="s">
        <v>106</v>
      </c>
      <c r="D73" s="325"/>
      <c r="E73" s="320"/>
      <c r="F73" s="326"/>
      <c r="G73" s="317"/>
      <c r="H73" s="323"/>
      <c r="I73" s="317"/>
      <c r="J73" s="323"/>
      <c r="K73" s="317"/>
      <c r="L73" s="335"/>
      <c r="M73" s="332" t="s">
        <v>44</v>
      </c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</row>
    <row r="74" spans="1:25" ht="12" customHeight="1">
      <c r="A74" s="313"/>
      <c r="B74" s="319"/>
      <c r="C74" s="327"/>
      <c r="D74" s="323"/>
      <c r="E74" s="328">
        <v>65</v>
      </c>
      <c r="F74" s="321">
        <v>0</v>
      </c>
      <c r="G74" s="322" t="s">
        <v>106</v>
      </c>
      <c r="H74" s="323"/>
      <c r="I74" s="317">
        <v>-63</v>
      </c>
      <c r="J74" s="334">
        <v>0</v>
      </c>
      <c r="K74" s="315" t="str">
        <f>IF(E72=C71,C73,IF(E72=C73,C71,0))</f>
        <v>Мухаметрахимов Артур</v>
      </c>
      <c r="L74" s="329"/>
      <c r="M74" s="317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</row>
    <row r="75" spans="1:25" ht="12" customHeight="1">
      <c r="A75" s="313">
        <v>-54</v>
      </c>
      <c r="B75" s="314">
        <f>IF('М112'!J25='М112'!H23,'М112'!H27,IF('М112'!J25='М112'!H27,'М112'!H23,0))</f>
        <v>0</v>
      </c>
      <c r="C75" s="315" t="s">
        <v>113</v>
      </c>
      <c r="D75" s="329"/>
      <c r="E75" s="328"/>
      <c r="F75" s="330"/>
      <c r="G75" s="332" t="s">
        <v>55</v>
      </c>
      <c r="H75" s="337"/>
      <c r="I75" s="317"/>
      <c r="J75" s="335"/>
      <c r="K75" s="320">
        <v>66</v>
      </c>
      <c r="L75" s="321">
        <v>0</v>
      </c>
      <c r="M75" s="322" t="s">
        <v>109</v>
      </c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</row>
    <row r="76" spans="1:25" ht="12" customHeight="1">
      <c r="A76" s="313"/>
      <c r="B76" s="319"/>
      <c r="C76" s="320">
        <v>64</v>
      </c>
      <c r="D76" s="321">
        <v>0</v>
      </c>
      <c r="E76" s="331" t="s">
        <v>113</v>
      </c>
      <c r="F76" s="326"/>
      <c r="G76" s="338"/>
      <c r="H76" s="323"/>
      <c r="I76" s="317">
        <v>-64</v>
      </c>
      <c r="J76" s="334">
        <v>0</v>
      </c>
      <c r="K76" s="324" t="str">
        <f>IF(E76=C75,C77,IF(E76=C77,C75,0))</f>
        <v>Мухаметрахимов Тимур</v>
      </c>
      <c r="L76" s="325"/>
      <c r="M76" s="332" t="s">
        <v>57</v>
      </c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</row>
    <row r="77" spans="1:25" ht="12" customHeight="1">
      <c r="A77" s="313">
        <v>-55</v>
      </c>
      <c r="B77" s="314">
        <f>IF('М112'!J33='М112'!H31,'М112'!H35,IF('М112'!J33='М112'!H35,'М112'!H31,0))</f>
        <v>0</v>
      </c>
      <c r="C77" s="324" t="s">
        <v>110</v>
      </c>
      <c r="D77" s="325"/>
      <c r="E77" s="327">
        <v>-65</v>
      </c>
      <c r="F77" s="334">
        <f>IF(F74=D72,D76,IF(F74=D76,D72,0))</f>
        <v>0</v>
      </c>
      <c r="G77" s="315" t="str">
        <f>IF(G74=E72,E76,IF(G74=E76,E72,0))</f>
        <v>Нурлыгаянов Арсен</v>
      </c>
      <c r="H77" s="329"/>
      <c r="I77" s="317"/>
      <c r="J77" s="327"/>
      <c r="K77" s="327">
        <v>-66</v>
      </c>
      <c r="L77" s="334">
        <f>IF(L75=J74,J76,IF(L75=J76,J74,0))</f>
        <v>0</v>
      </c>
      <c r="M77" s="315" t="str">
        <f>IF(M75=K74,K76,IF(M75=K76,K74,0))</f>
        <v>Мухаметрахимов Тимур</v>
      </c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</row>
    <row r="78" spans="1:25" ht="12" customHeight="1">
      <c r="A78" s="313"/>
      <c r="B78" s="339"/>
      <c r="C78" s="327"/>
      <c r="D78" s="323"/>
      <c r="E78" s="317"/>
      <c r="F78" s="335"/>
      <c r="G78" s="332" t="s">
        <v>56</v>
      </c>
      <c r="H78" s="337"/>
      <c r="I78" s="317"/>
      <c r="J78" s="317"/>
      <c r="K78" s="317"/>
      <c r="L78" s="335"/>
      <c r="M78" s="332" t="s">
        <v>58</v>
      </c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</row>
    <row r="79" spans="1:25" ht="9" customHeight="1">
      <c r="A79" s="340"/>
      <c r="B79" s="341"/>
      <c r="C79" s="340"/>
      <c r="D79" s="342"/>
      <c r="E79" s="340"/>
      <c r="F79" s="342"/>
      <c r="G79" s="340"/>
      <c r="H79" s="342"/>
      <c r="I79" s="340"/>
      <c r="J79" s="340"/>
      <c r="K79" s="340"/>
      <c r="L79" s="342"/>
      <c r="M79" s="340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</row>
    <row r="80" spans="1:25" ht="9" customHeight="1">
      <c r="A80" s="340"/>
      <c r="B80" s="341"/>
      <c r="C80" s="340"/>
      <c r="D80" s="342"/>
      <c r="E80" s="340"/>
      <c r="F80" s="342"/>
      <c r="G80" s="340"/>
      <c r="H80" s="342"/>
      <c r="I80" s="340"/>
      <c r="J80" s="340"/>
      <c r="K80" s="340"/>
      <c r="L80" s="342"/>
      <c r="M80" s="340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</row>
    <row r="81" spans="1:25" ht="9" customHeight="1">
      <c r="A81" s="343"/>
      <c r="B81" s="344"/>
      <c r="C81" s="343"/>
      <c r="D81" s="345"/>
      <c r="E81" s="343"/>
      <c r="F81" s="345"/>
      <c r="G81" s="343"/>
      <c r="H81" s="345"/>
      <c r="I81" s="343"/>
      <c r="J81" s="343"/>
      <c r="K81" s="343"/>
      <c r="L81" s="345"/>
      <c r="M81" s="343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</row>
    <row r="82" spans="1:25" ht="12.75">
      <c r="A82" s="343"/>
      <c r="B82" s="344"/>
      <c r="C82" s="343"/>
      <c r="D82" s="345"/>
      <c r="E82" s="343"/>
      <c r="F82" s="345"/>
      <c r="G82" s="343"/>
      <c r="H82" s="345"/>
      <c r="I82" s="343"/>
      <c r="J82" s="343"/>
      <c r="K82" s="343"/>
      <c r="L82" s="345"/>
      <c r="M82" s="343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</row>
    <row r="83" spans="1:13" ht="12.75">
      <c r="A83" s="340"/>
      <c r="B83" s="341"/>
      <c r="C83" s="340"/>
      <c r="D83" s="342"/>
      <c r="E83" s="340"/>
      <c r="F83" s="342"/>
      <c r="G83" s="340"/>
      <c r="H83" s="342"/>
      <c r="I83" s="340"/>
      <c r="J83" s="340"/>
      <c r="K83" s="340"/>
      <c r="L83" s="342"/>
      <c r="M83" s="340"/>
    </row>
    <row r="84" spans="1:13" ht="12.75">
      <c r="A84" s="340"/>
      <c r="B84" s="340"/>
      <c r="C84" s="340"/>
      <c r="D84" s="342"/>
      <c r="E84" s="340"/>
      <c r="F84" s="342"/>
      <c r="G84" s="340"/>
      <c r="H84" s="342"/>
      <c r="I84" s="340"/>
      <c r="J84" s="340"/>
      <c r="K84" s="340"/>
      <c r="L84" s="342"/>
      <c r="M84" s="340"/>
    </row>
    <row r="85" spans="1:13" ht="12.75">
      <c r="A85" s="340"/>
      <c r="B85" s="340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</row>
    <row r="86" spans="1:13" ht="12.75">
      <c r="A86" s="340"/>
      <c r="B86" s="340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</row>
    <row r="87" spans="1:13" ht="12.75">
      <c r="A87" s="340"/>
      <c r="B87" s="340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</row>
    <row r="88" spans="1:13" ht="12.75">
      <c r="A88" s="340"/>
      <c r="B88" s="340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</row>
    <row r="89" spans="1:13" ht="12.75">
      <c r="A89" s="340"/>
      <c r="B89" s="340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</row>
    <row r="90" spans="1:13" ht="12.75">
      <c r="A90" s="340"/>
      <c r="B90" s="340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</row>
    <row r="91" spans="1:13" ht="12.75">
      <c r="A91" s="340"/>
      <c r="B91" s="340"/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</row>
    <row r="92" spans="1:13" ht="12.75">
      <c r="A92" s="340"/>
      <c r="B92" s="340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</row>
    <row r="93" spans="1:13" ht="12.75">
      <c r="A93" s="340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</row>
    <row r="94" spans="1:13" ht="12.75">
      <c r="A94" s="340"/>
      <c r="B94" s="340"/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</row>
    <row r="95" spans="1:13" ht="12.75">
      <c r="A95" s="340"/>
      <c r="B95" s="340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</row>
    <row r="96" spans="1:13" ht="12.75">
      <c r="A96" s="340"/>
      <c r="B96" s="340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</row>
    <row r="97" spans="1:13" ht="12.75">
      <c r="A97" s="340"/>
      <c r="B97" s="340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</row>
    <row r="98" spans="1:13" ht="12.75">
      <c r="A98" s="340"/>
      <c r="B98" s="340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</row>
    <row r="99" spans="1:13" ht="12.75">
      <c r="A99" s="340"/>
      <c r="B99" s="340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</row>
    <row r="100" spans="1:13" ht="12.75">
      <c r="A100" s="340"/>
      <c r="B100" s="340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</row>
    <row r="101" spans="1:13" ht="12.75">
      <c r="A101" s="340"/>
      <c r="B101" s="340"/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</row>
    <row r="102" spans="1:13" ht="12.75">
      <c r="A102" s="340"/>
      <c r="B102" s="340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</row>
    <row r="103" spans="1:13" ht="12.75">
      <c r="A103" s="340"/>
      <c r="B103" s="340"/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</row>
    <row r="104" spans="1:13" ht="12.75">
      <c r="A104" s="340"/>
      <c r="B104" s="340"/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  <c r="M104" s="340"/>
    </row>
    <row r="105" spans="1:13" ht="12.75">
      <c r="A105" s="340"/>
      <c r="B105" s="340"/>
      <c r="C105" s="340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</row>
    <row r="106" spans="1:13" ht="12.75">
      <c r="A106" s="340"/>
      <c r="B106" s="340"/>
      <c r="C106" s="340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</row>
    <row r="107" spans="1:13" ht="12.75">
      <c r="A107" s="340"/>
      <c r="B107" s="340"/>
      <c r="C107" s="340"/>
      <c r="D107" s="340"/>
      <c r="E107" s="340"/>
      <c r="F107" s="340"/>
      <c r="G107" s="340"/>
      <c r="H107" s="340"/>
      <c r="I107" s="340"/>
      <c r="J107" s="340"/>
      <c r="K107" s="340"/>
      <c r="L107" s="340"/>
      <c r="M107" s="340"/>
    </row>
    <row r="108" spans="1:13" ht="12.75">
      <c r="A108" s="340"/>
      <c r="B108" s="340"/>
      <c r="C108" s="340"/>
      <c r="D108" s="340"/>
      <c r="E108" s="340"/>
      <c r="F108" s="340"/>
      <c r="G108" s="340"/>
      <c r="H108" s="340"/>
      <c r="I108" s="340"/>
      <c r="J108" s="340"/>
      <c r="K108" s="340"/>
      <c r="L108" s="340"/>
      <c r="M108" s="340"/>
    </row>
    <row r="109" spans="1:13" ht="12.75">
      <c r="A109" s="340"/>
      <c r="B109" s="340"/>
      <c r="C109" s="340"/>
      <c r="D109" s="340"/>
      <c r="E109" s="340"/>
      <c r="F109" s="340"/>
      <c r="G109" s="340"/>
      <c r="H109" s="340"/>
      <c r="I109" s="340"/>
      <c r="J109" s="340"/>
      <c r="K109" s="340"/>
      <c r="L109" s="340"/>
      <c r="M109" s="340"/>
    </row>
    <row r="110" spans="1:13" ht="12.75">
      <c r="A110" s="340"/>
      <c r="B110" s="340"/>
      <c r="C110" s="340"/>
      <c r="D110" s="340"/>
      <c r="E110" s="340"/>
      <c r="F110" s="340"/>
      <c r="G110" s="340"/>
      <c r="H110" s="340"/>
      <c r="I110" s="340"/>
      <c r="J110" s="340"/>
      <c r="K110" s="340"/>
      <c r="L110" s="340"/>
      <c r="M110" s="340"/>
    </row>
    <row r="111" spans="1:13" ht="12.75">
      <c r="A111" s="340"/>
      <c r="B111" s="340"/>
      <c r="C111" s="340"/>
      <c r="D111" s="340"/>
      <c r="E111" s="340"/>
      <c r="F111" s="340"/>
      <c r="G111" s="340"/>
      <c r="H111" s="340"/>
      <c r="I111" s="340"/>
      <c r="J111" s="340"/>
      <c r="K111" s="340"/>
      <c r="L111" s="340"/>
      <c r="M111" s="340"/>
    </row>
    <row r="112" spans="1:13" ht="12.75">
      <c r="A112" s="340"/>
      <c r="B112" s="340"/>
      <c r="C112" s="340"/>
      <c r="D112" s="340"/>
      <c r="E112" s="340"/>
      <c r="F112" s="340"/>
      <c r="G112" s="340"/>
      <c r="H112" s="340"/>
      <c r="I112" s="340"/>
      <c r="J112" s="340"/>
      <c r="K112" s="340"/>
      <c r="L112" s="340"/>
      <c r="M112" s="340"/>
    </row>
    <row r="113" spans="1:13" ht="12.75">
      <c r="A113" s="340"/>
      <c r="B113" s="340"/>
      <c r="C113" s="340"/>
      <c r="D113" s="340"/>
      <c r="E113" s="340"/>
      <c r="F113" s="340"/>
      <c r="G113" s="340"/>
      <c r="H113" s="340"/>
      <c r="I113" s="340"/>
      <c r="J113" s="340"/>
      <c r="K113" s="340"/>
      <c r="L113" s="340"/>
      <c r="M113" s="340"/>
    </row>
    <row r="114" spans="1:13" ht="12.75">
      <c r="A114" s="340"/>
      <c r="B114" s="340"/>
      <c r="C114" s="340"/>
      <c r="D114" s="340"/>
      <c r="E114" s="340"/>
      <c r="F114" s="340"/>
      <c r="G114" s="340"/>
      <c r="H114" s="340"/>
      <c r="I114" s="340"/>
      <c r="J114" s="340"/>
      <c r="K114" s="340"/>
      <c r="L114" s="340"/>
      <c r="M114" s="340"/>
    </row>
    <row r="115" spans="1:13" ht="12.75">
      <c r="A115" s="340"/>
      <c r="B115" s="340"/>
      <c r="C115" s="340"/>
      <c r="D115" s="340"/>
      <c r="E115" s="340"/>
      <c r="F115" s="340"/>
      <c r="G115" s="340"/>
      <c r="H115" s="340"/>
      <c r="I115" s="340"/>
      <c r="J115" s="340"/>
      <c r="K115" s="340"/>
      <c r="L115" s="340"/>
      <c r="M115" s="340"/>
    </row>
    <row r="116" spans="1:13" ht="12.75">
      <c r="A116" s="340"/>
      <c r="B116" s="340"/>
      <c r="C116" s="340"/>
      <c r="D116" s="340"/>
      <c r="E116" s="340"/>
      <c r="F116" s="340"/>
      <c r="G116" s="340"/>
      <c r="H116" s="340"/>
      <c r="I116" s="340"/>
      <c r="J116" s="340"/>
      <c r="K116" s="340"/>
      <c r="L116" s="340"/>
      <c r="M116" s="340"/>
    </row>
    <row r="117" spans="1:13" ht="12.75">
      <c r="A117" s="340"/>
      <c r="B117" s="340"/>
      <c r="C117" s="340"/>
      <c r="D117" s="340"/>
      <c r="E117" s="340"/>
      <c r="F117" s="340"/>
      <c r="G117" s="340"/>
      <c r="H117" s="340"/>
      <c r="I117" s="340"/>
      <c r="J117" s="340"/>
      <c r="K117" s="340"/>
      <c r="L117" s="340"/>
      <c r="M117" s="340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workbookViewId="0" topLeftCell="A1">
      <selection activeCell="A2" sqref="A2:S2"/>
    </sheetView>
  </sheetViews>
  <sheetFormatPr defaultColWidth="9.00390625" defaultRowHeight="12.75"/>
  <cols>
    <col min="1" max="1" width="4.375" style="347" customWidth="1"/>
    <col min="2" max="2" width="4.75390625" style="347" customWidth="1"/>
    <col min="3" max="3" width="12.75390625" style="347" customWidth="1"/>
    <col min="4" max="4" width="3.75390625" style="347" customWidth="1"/>
    <col min="5" max="5" width="10.75390625" style="347" customWidth="1"/>
    <col min="6" max="6" width="3.75390625" style="347" customWidth="1"/>
    <col min="7" max="7" width="9.75390625" style="347" customWidth="1"/>
    <col min="8" max="8" width="3.75390625" style="347" customWidth="1"/>
    <col min="9" max="9" width="9.75390625" style="347" customWidth="1"/>
    <col min="10" max="10" width="3.75390625" style="347" customWidth="1"/>
    <col min="11" max="11" width="9.75390625" style="347" customWidth="1"/>
    <col min="12" max="12" width="3.75390625" style="347" customWidth="1"/>
    <col min="13" max="13" width="10.75390625" style="347" customWidth="1"/>
    <col min="14" max="14" width="3.75390625" style="347" customWidth="1"/>
    <col min="15" max="15" width="10.75390625" style="347" customWidth="1"/>
    <col min="16" max="16" width="3.75390625" style="347" customWidth="1"/>
    <col min="17" max="17" width="9.75390625" style="347" customWidth="1"/>
    <col min="18" max="18" width="5.75390625" style="347" customWidth="1"/>
    <col min="19" max="19" width="4.75390625" style="347" customWidth="1"/>
    <col min="20" max="16384" width="9.125" style="347" customWidth="1"/>
  </cols>
  <sheetData>
    <row r="1" spans="1:19" s="286" customFormat="1" ht="16.5" thickBot="1">
      <c r="A1" s="35" t="s">
        <v>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286" customFormat="1" ht="13.5" thickBot="1">
      <c r="A2" s="38" t="s">
        <v>64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2.75">
      <c r="A3" s="346" t="str">
        <f>'М111'!A3:M3</f>
        <v>ОТКРЫТОЕ ПЕРВЕНСТВО УФЫ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</row>
    <row r="4" spans="1:19" ht="12.75">
      <c r="A4" s="308" t="str">
        <f>'М111'!A4:M4</f>
        <v> 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</row>
    <row r="5" spans="1:19" ht="12.75">
      <c r="A5" s="310">
        <f>'М111'!A5:M5</f>
        <v>45412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</row>
    <row r="6" spans="1:19" ht="15" customHeight="1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</row>
    <row r="7" spans="1:27" ht="12.75" customHeight="1">
      <c r="A7" s="349">
        <v>-1</v>
      </c>
      <c r="B7" s="350">
        <f>IF('М111'!D8='М111'!B7,'М111'!B9,IF('М111'!D8='М111'!B9,'М111'!B7,0))</f>
        <v>0</v>
      </c>
      <c r="C7" s="351" t="s">
        <v>54</v>
      </c>
      <c r="D7" s="352"/>
      <c r="E7" s="353"/>
      <c r="F7" s="353"/>
      <c r="G7" s="353">
        <v>-25</v>
      </c>
      <c r="H7" s="354">
        <v>0</v>
      </c>
      <c r="I7" s="351" t="s">
        <v>109</v>
      </c>
      <c r="J7" s="352"/>
      <c r="K7" s="353"/>
      <c r="L7" s="353"/>
      <c r="M7" s="353"/>
      <c r="N7" s="353"/>
      <c r="O7" s="353"/>
      <c r="P7" s="353"/>
      <c r="Q7" s="353"/>
      <c r="R7" s="353"/>
      <c r="S7" s="353"/>
      <c r="T7" s="355"/>
      <c r="U7" s="355"/>
      <c r="V7" s="355"/>
      <c r="W7" s="355"/>
      <c r="X7" s="355"/>
      <c r="Y7" s="355"/>
      <c r="Z7" s="355"/>
      <c r="AA7" s="355"/>
    </row>
    <row r="8" spans="1:27" ht="12.75" customHeight="1">
      <c r="A8" s="349"/>
      <c r="B8" s="349"/>
      <c r="C8" s="356">
        <v>32</v>
      </c>
      <c r="D8" s="357">
        <v>0</v>
      </c>
      <c r="E8" s="358" t="s">
        <v>117</v>
      </c>
      <c r="F8" s="353"/>
      <c r="G8" s="353"/>
      <c r="H8" s="359"/>
      <c r="I8" s="356"/>
      <c r="J8" s="360"/>
      <c r="K8" s="353"/>
      <c r="L8" s="353"/>
      <c r="M8" s="353"/>
      <c r="N8" s="353"/>
      <c r="O8" s="353"/>
      <c r="P8" s="353"/>
      <c r="Q8" s="353"/>
      <c r="R8" s="353"/>
      <c r="S8" s="353"/>
      <c r="T8" s="355"/>
      <c r="U8" s="355"/>
      <c r="V8" s="355"/>
      <c r="W8" s="355"/>
      <c r="X8" s="355"/>
      <c r="Y8" s="355"/>
      <c r="Z8" s="355"/>
      <c r="AA8" s="355"/>
    </row>
    <row r="9" spans="1:27" ht="12.75" customHeight="1">
      <c r="A9" s="349">
        <v>-2</v>
      </c>
      <c r="B9" s="350">
        <f>IF('М111'!D12='М111'!B11,'М111'!B13,IF('М111'!D12='М111'!B13,'М111'!B11,0))</f>
        <v>0</v>
      </c>
      <c r="C9" s="361" t="s">
        <v>117</v>
      </c>
      <c r="D9" s="362"/>
      <c r="E9" s="356">
        <v>40</v>
      </c>
      <c r="F9" s="357">
        <v>0</v>
      </c>
      <c r="G9" s="358" t="s">
        <v>117</v>
      </c>
      <c r="H9" s="353"/>
      <c r="I9" s="363">
        <v>52</v>
      </c>
      <c r="J9" s="357">
        <v>0</v>
      </c>
      <c r="K9" s="364" t="s">
        <v>111</v>
      </c>
      <c r="L9" s="360"/>
      <c r="M9" s="353"/>
      <c r="N9" s="353"/>
      <c r="O9" s="353"/>
      <c r="P9" s="353"/>
      <c r="Q9" s="353"/>
      <c r="R9" s="353"/>
      <c r="S9" s="353"/>
      <c r="T9" s="355"/>
      <c r="U9" s="355"/>
      <c r="V9" s="355"/>
      <c r="W9" s="355"/>
      <c r="X9" s="355"/>
      <c r="Y9" s="355"/>
      <c r="Z9" s="355"/>
      <c r="AA9" s="355"/>
    </row>
    <row r="10" spans="1:27" ht="12.75" customHeight="1">
      <c r="A10" s="349"/>
      <c r="B10" s="349"/>
      <c r="C10" s="359">
        <v>-24</v>
      </c>
      <c r="D10" s="354">
        <v>0</v>
      </c>
      <c r="E10" s="361" t="s">
        <v>116</v>
      </c>
      <c r="F10" s="365"/>
      <c r="G10" s="356"/>
      <c r="H10" s="360"/>
      <c r="I10" s="363"/>
      <c r="J10" s="366"/>
      <c r="K10" s="356"/>
      <c r="L10" s="360"/>
      <c r="M10" s="353"/>
      <c r="N10" s="353"/>
      <c r="O10" s="353"/>
      <c r="P10" s="353"/>
      <c r="Q10" s="353"/>
      <c r="R10" s="353"/>
      <c r="S10" s="353"/>
      <c r="T10" s="355"/>
      <c r="U10" s="355"/>
      <c r="V10" s="355"/>
      <c r="W10" s="355"/>
      <c r="X10" s="355"/>
      <c r="Y10" s="355"/>
      <c r="Z10" s="355"/>
      <c r="AA10" s="355"/>
    </row>
    <row r="11" spans="1:27" ht="12.75" customHeight="1">
      <c r="A11" s="349">
        <v>-3</v>
      </c>
      <c r="B11" s="350">
        <f>IF('М111'!D16='М111'!B15,'М111'!B17,IF('М111'!D16='М111'!B17,'М111'!B15,0))</f>
        <v>0</v>
      </c>
      <c r="C11" s="351" t="s">
        <v>54</v>
      </c>
      <c r="D11" s="367"/>
      <c r="E11" s="359"/>
      <c r="F11" s="353"/>
      <c r="G11" s="363">
        <v>48</v>
      </c>
      <c r="H11" s="357">
        <v>0</v>
      </c>
      <c r="I11" s="364" t="s">
        <v>111</v>
      </c>
      <c r="J11" s="360"/>
      <c r="K11" s="363"/>
      <c r="L11" s="360"/>
      <c r="M11" s="353"/>
      <c r="N11" s="353"/>
      <c r="O11" s="353"/>
      <c r="P11" s="353"/>
      <c r="Q11" s="353"/>
      <c r="R11" s="353"/>
      <c r="S11" s="353"/>
      <c r="T11" s="355"/>
      <c r="U11" s="355"/>
      <c r="V11" s="355"/>
      <c r="W11" s="355"/>
      <c r="X11" s="355"/>
      <c r="Y11" s="355"/>
      <c r="Z11" s="355"/>
      <c r="AA11" s="355"/>
    </row>
    <row r="12" spans="1:27" ht="12.75" customHeight="1">
      <c r="A12" s="349"/>
      <c r="B12" s="349"/>
      <c r="C12" s="356">
        <v>33</v>
      </c>
      <c r="D12" s="357"/>
      <c r="E12" s="368"/>
      <c r="F12" s="353"/>
      <c r="G12" s="363"/>
      <c r="H12" s="366"/>
      <c r="I12" s="359"/>
      <c r="J12" s="353"/>
      <c r="K12" s="363"/>
      <c r="L12" s="360"/>
      <c r="M12" s="353"/>
      <c r="N12" s="353"/>
      <c r="O12" s="353"/>
      <c r="P12" s="353"/>
      <c r="Q12" s="353"/>
      <c r="R12" s="353"/>
      <c r="S12" s="353"/>
      <c r="T12" s="355"/>
      <c r="U12" s="355"/>
      <c r="V12" s="355"/>
      <c r="W12" s="355"/>
      <c r="X12" s="355"/>
      <c r="Y12" s="355"/>
      <c r="Z12" s="355"/>
      <c r="AA12" s="355"/>
    </row>
    <row r="13" spans="1:27" ht="12.75" customHeight="1">
      <c r="A13" s="349">
        <v>-4</v>
      </c>
      <c r="B13" s="350">
        <f>IF('М111'!D20='М111'!B19,'М111'!B21,IF('М111'!D20='М111'!B21,'М111'!B19,0))</f>
        <v>0</v>
      </c>
      <c r="C13" s="361" t="s">
        <v>54</v>
      </c>
      <c r="D13" s="362"/>
      <c r="E13" s="356">
        <v>41</v>
      </c>
      <c r="F13" s="357">
        <v>0</v>
      </c>
      <c r="G13" s="364" t="s">
        <v>111</v>
      </c>
      <c r="H13" s="360"/>
      <c r="I13" s="353"/>
      <c r="J13" s="353"/>
      <c r="K13" s="363">
        <v>56</v>
      </c>
      <c r="L13" s="357">
        <v>0</v>
      </c>
      <c r="M13" s="358" t="s">
        <v>112</v>
      </c>
      <c r="N13" s="353"/>
      <c r="O13" s="353"/>
      <c r="P13" s="353"/>
      <c r="Q13" s="353"/>
      <c r="R13" s="353"/>
      <c r="S13" s="353"/>
      <c r="T13" s="355"/>
      <c r="U13" s="355"/>
      <c r="V13" s="355"/>
      <c r="W13" s="355"/>
      <c r="X13" s="355"/>
      <c r="Y13" s="355"/>
      <c r="Z13" s="355"/>
      <c r="AA13" s="355"/>
    </row>
    <row r="14" spans="1:27" ht="12.75" customHeight="1">
      <c r="A14" s="349"/>
      <c r="B14" s="349"/>
      <c r="C14" s="359">
        <v>-23</v>
      </c>
      <c r="D14" s="354">
        <v>0</v>
      </c>
      <c r="E14" s="361" t="s">
        <v>111</v>
      </c>
      <c r="F14" s="365"/>
      <c r="G14" s="359"/>
      <c r="H14" s="353"/>
      <c r="I14" s="353"/>
      <c r="J14" s="353"/>
      <c r="K14" s="363"/>
      <c r="L14" s="366"/>
      <c r="M14" s="356"/>
      <c r="N14" s="360"/>
      <c r="O14" s="353"/>
      <c r="P14" s="353"/>
      <c r="Q14" s="353"/>
      <c r="R14" s="353"/>
      <c r="S14" s="353"/>
      <c r="T14" s="355"/>
      <c r="U14" s="355"/>
      <c r="V14" s="355"/>
      <c r="W14" s="355"/>
      <c r="X14" s="355"/>
      <c r="Y14" s="355"/>
      <c r="Z14" s="355"/>
      <c r="AA14" s="355"/>
    </row>
    <row r="15" spans="1:27" ht="12.75" customHeight="1">
      <c r="A15" s="349">
        <v>-5</v>
      </c>
      <c r="B15" s="350">
        <f>IF('М111'!D24='М111'!B23,'М111'!B25,IF('М111'!D24='М111'!B25,'М111'!B23,0))</f>
        <v>0</v>
      </c>
      <c r="C15" s="351" t="s">
        <v>54</v>
      </c>
      <c r="D15" s="367"/>
      <c r="E15" s="359"/>
      <c r="F15" s="353"/>
      <c r="G15" s="353">
        <v>-26</v>
      </c>
      <c r="H15" s="354">
        <v>0</v>
      </c>
      <c r="I15" s="351" t="s">
        <v>106</v>
      </c>
      <c r="J15" s="352"/>
      <c r="K15" s="363"/>
      <c r="L15" s="360"/>
      <c r="M15" s="363"/>
      <c r="N15" s="360"/>
      <c r="O15" s="353"/>
      <c r="P15" s="353"/>
      <c r="Q15" s="353"/>
      <c r="R15" s="353"/>
      <c r="S15" s="353"/>
      <c r="T15" s="355"/>
      <c r="U15" s="355"/>
      <c r="V15" s="355"/>
      <c r="W15" s="355"/>
      <c r="X15" s="355"/>
      <c r="Y15" s="355"/>
      <c r="Z15" s="355"/>
      <c r="AA15" s="355"/>
    </row>
    <row r="16" spans="1:27" ht="12.75" customHeight="1">
      <c r="A16" s="349"/>
      <c r="B16" s="349"/>
      <c r="C16" s="356">
        <v>34</v>
      </c>
      <c r="D16" s="357"/>
      <c r="E16" s="368"/>
      <c r="F16" s="353"/>
      <c r="G16" s="353"/>
      <c r="H16" s="359"/>
      <c r="I16" s="356"/>
      <c r="J16" s="360"/>
      <c r="K16" s="363"/>
      <c r="L16" s="360"/>
      <c r="M16" s="363"/>
      <c r="N16" s="360"/>
      <c r="O16" s="353"/>
      <c r="P16" s="353"/>
      <c r="Q16" s="353"/>
      <c r="R16" s="353"/>
      <c r="S16" s="353"/>
      <c r="T16" s="355"/>
      <c r="U16" s="355"/>
      <c r="V16" s="355"/>
      <c r="W16" s="355"/>
      <c r="X16" s="355"/>
      <c r="Y16" s="355"/>
      <c r="Z16" s="355"/>
      <c r="AA16" s="355"/>
    </row>
    <row r="17" spans="1:27" ht="12.75" customHeight="1">
      <c r="A17" s="349">
        <v>-6</v>
      </c>
      <c r="B17" s="350">
        <f>IF('М111'!D28='М111'!B27,'М111'!B29,IF('М111'!D28='М111'!B29,'М111'!B27,0))</f>
        <v>0</v>
      </c>
      <c r="C17" s="361" t="s">
        <v>54</v>
      </c>
      <c r="D17" s="362"/>
      <c r="E17" s="356">
        <v>42</v>
      </c>
      <c r="F17" s="357">
        <v>0</v>
      </c>
      <c r="G17" s="358" t="s">
        <v>112</v>
      </c>
      <c r="H17" s="353"/>
      <c r="I17" s="363">
        <v>53</v>
      </c>
      <c r="J17" s="357">
        <v>0</v>
      </c>
      <c r="K17" s="358" t="s">
        <v>112</v>
      </c>
      <c r="L17" s="353"/>
      <c r="M17" s="363">
        <v>58</v>
      </c>
      <c r="N17" s="357">
        <v>0</v>
      </c>
      <c r="O17" s="358" t="s">
        <v>112</v>
      </c>
      <c r="P17" s="353"/>
      <c r="Q17" s="353"/>
      <c r="R17" s="353"/>
      <c r="S17" s="353"/>
      <c r="T17" s="355"/>
      <c r="U17" s="355"/>
      <c r="V17" s="355"/>
      <c r="W17" s="355"/>
      <c r="X17" s="355"/>
      <c r="Y17" s="355"/>
      <c r="Z17" s="355"/>
      <c r="AA17" s="355"/>
    </row>
    <row r="18" spans="1:27" ht="12.75" customHeight="1">
      <c r="A18" s="349"/>
      <c r="B18" s="349"/>
      <c r="C18" s="359">
        <v>-22</v>
      </c>
      <c r="D18" s="354">
        <v>0</v>
      </c>
      <c r="E18" s="361" t="s">
        <v>112</v>
      </c>
      <c r="F18" s="365"/>
      <c r="G18" s="356"/>
      <c r="H18" s="360"/>
      <c r="I18" s="363"/>
      <c r="J18" s="366"/>
      <c r="K18" s="359"/>
      <c r="L18" s="353"/>
      <c r="M18" s="363"/>
      <c r="N18" s="366"/>
      <c r="O18" s="356"/>
      <c r="P18" s="360"/>
      <c r="Q18" s="353"/>
      <c r="R18" s="353"/>
      <c r="S18" s="353"/>
      <c r="T18" s="355"/>
      <c r="U18" s="355"/>
      <c r="V18" s="355"/>
      <c r="W18" s="355"/>
      <c r="X18" s="355"/>
      <c r="Y18" s="355"/>
      <c r="Z18" s="355"/>
      <c r="AA18" s="355"/>
    </row>
    <row r="19" spans="1:27" ht="12.75" customHeight="1">
      <c r="A19" s="349">
        <v>-7</v>
      </c>
      <c r="B19" s="350">
        <f>IF('М111'!D32='М111'!B31,'М111'!B33,IF('М111'!D32='М111'!B33,'М111'!B31,0))</f>
        <v>0</v>
      </c>
      <c r="C19" s="351" t="s">
        <v>54</v>
      </c>
      <c r="D19" s="367"/>
      <c r="E19" s="359"/>
      <c r="F19" s="353"/>
      <c r="G19" s="363">
        <v>49</v>
      </c>
      <c r="H19" s="357">
        <v>0</v>
      </c>
      <c r="I19" s="358" t="s">
        <v>112</v>
      </c>
      <c r="J19" s="353"/>
      <c r="K19" s="353"/>
      <c r="L19" s="353"/>
      <c r="M19" s="363"/>
      <c r="N19" s="360"/>
      <c r="O19" s="363"/>
      <c r="P19" s="360"/>
      <c r="Q19" s="353"/>
      <c r="R19" s="353"/>
      <c r="S19" s="353"/>
      <c r="T19" s="355"/>
      <c r="U19" s="355"/>
      <c r="V19" s="355"/>
      <c r="W19" s="355"/>
      <c r="X19" s="355"/>
      <c r="Y19" s="355"/>
      <c r="Z19" s="355"/>
      <c r="AA19" s="355"/>
    </row>
    <row r="20" spans="1:27" ht="12.75" customHeight="1">
      <c r="A20" s="349"/>
      <c r="B20" s="349"/>
      <c r="C20" s="356">
        <v>35</v>
      </c>
      <c r="D20" s="357"/>
      <c r="E20" s="368"/>
      <c r="F20" s="353"/>
      <c r="G20" s="363"/>
      <c r="H20" s="366"/>
      <c r="I20" s="359"/>
      <c r="J20" s="353"/>
      <c r="K20" s="353"/>
      <c r="L20" s="353"/>
      <c r="M20" s="363"/>
      <c r="N20" s="360"/>
      <c r="O20" s="363"/>
      <c r="P20" s="360"/>
      <c r="Q20" s="353"/>
      <c r="R20" s="353"/>
      <c r="S20" s="353"/>
      <c r="T20" s="355"/>
      <c r="U20" s="355"/>
      <c r="V20" s="355"/>
      <c r="W20" s="355"/>
      <c r="X20" s="355"/>
      <c r="Y20" s="355"/>
      <c r="Z20" s="355"/>
      <c r="AA20" s="355"/>
    </row>
    <row r="21" spans="1:27" ht="12.75" customHeight="1">
      <c r="A21" s="349">
        <v>-8</v>
      </c>
      <c r="B21" s="350">
        <f>IF('М111'!D36='М111'!B35,'М111'!B37,IF('М111'!D36='М111'!B37,'М111'!B35,0))</f>
        <v>0</v>
      </c>
      <c r="C21" s="361" t="s">
        <v>54</v>
      </c>
      <c r="D21" s="362"/>
      <c r="E21" s="356">
        <v>43</v>
      </c>
      <c r="F21" s="357">
        <v>0</v>
      </c>
      <c r="G21" s="364" t="s">
        <v>115</v>
      </c>
      <c r="H21" s="360"/>
      <c r="I21" s="353"/>
      <c r="J21" s="353"/>
      <c r="K21" s="353">
        <v>-30</v>
      </c>
      <c r="L21" s="354">
        <v>0</v>
      </c>
      <c r="M21" s="361" t="s">
        <v>103</v>
      </c>
      <c r="N21" s="369"/>
      <c r="O21" s="363"/>
      <c r="P21" s="360"/>
      <c r="Q21" s="353"/>
      <c r="R21" s="353"/>
      <c r="S21" s="353"/>
      <c r="T21" s="355"/>
      <c r="U21" s="355"/>
      <c r="V21" s="355"/>
      <c r="W21" s="355"/>
      <c r="X21" s="355"/>
      <c r="Y21" s="355"/>
      <c r="Z21" s="355"/>
      <c r="AA21" s="355"/>
    </row>
    <row r="22" spans="1:27" ht="12.75" customHeight="1">
      <c r="A22" s="349"/>
      <c r="B22" s="349"/>
      <c r="C22" s="359">
        <v>-21</v>
      </c>
      <c r="D22" s="354">
        <v>0</v>
      </c>
      <c r="E22" s="361" t="s">
        <v>115</v>
      </c>
      <c r="F22" s="365"/>
      <c r="G22" s="359"/>
      <c r="H22" s="353"/>
      <c r="I22" s="353"/>
      <c r="J22" s="353"/>
      <c r="K22" s="353"/>
      <c r="L22" s="359"/>
      <c r="M22" s="359"/>
      <c r="N22" s="353"/>
      <c r="O22" s="363"/>
      <c r="P22" s="360"/>
      <c r="Q22" s="353"/>
      <c r="R22" s="353"/>
      <c r="S22" s="353"/>
      <c r="T22" s="355"/>
      <c r="U22" s="355"/>
      <c r="V22" s="355"/>
      <c r="W22" s="355"/>
      <c r="X22" s="355"/>
      <c r="Y22" s="355"/>
      <c r="Z22" s="355"/>
      <c r="AA22" s="355"/>
    </row>
    <row r="23" spans="1:27" ht="12.75" customHeight="1">
      <c r="A23" s="349">
        <v>-9</v>
      </c>
      <c r="B23" s="350">
        <f>IF('М111'!D40='М111'!B39,'М111'!B41,IF('М111'!D40='М111'!B41,'М111'!B39,0))</f>
        <v>0</v>
      </c>
      <c r="C23" s="351" t="s">
        <v>54</v>
      </c>
      <c r="D23" s="367"/>
      <c r="E23" s="359"/>
      <c r="F23" s="353"/>
      <c r="G23" s="353">
        <v>-27</v>
      </c>
      <c r="H23" s="354">
        <v>0</v>
      </c>
      <c r="I23" s="351" t="s">
        <v>104</v>
      </c>
      <c r="J23" s="352"/>
      <c r="K23" s="353"/>
      <c r="L23" s="353"/>
      <c r="M23" s="353"/>
      <c r="N23" s="353"/>
      <c r="O23" s="363"/>
      <c r="P23" s="360"/>
      <c r="Q23" s="353"/>
      <c r="R23" s="353"/>
      <c r="S23" s="353"/>
      <c r="T23" s="355"/>
      <c r="U23" s="355"/>
      <c r="V23" s="355"/>
      <c r="W23" s="355"/>
      <c r="X23" s="355"/>
      <c r="Y23" s="355"/>
      <c r="Z23" s="355"/>
      <c r="AA23" s="355"/>
    </row>
    <row r="24" spans="1:27" ht="12.75" customHeight="1">
      <c r="A24" s="349"/>
      <c r="B24" s="349"/>
      <c r="C24" s="356">
        <v>36</v>
      </c>
      <c r="D24" s="357"/>
      <c r="E24" s="368"/>
      <c r="F24" s="353"/>
      <c r="G24" s="353"/>
      <c r="H24" s="359"/>
      <c r="I24" s="356"/>
      <c r="J24" s="360"/>
      <c r="K24" s="353"/>
      <c r="L24" s="353"/>
      <c r="M24" s="353"/>
      <c r="N24" s="353"/>
      <c r="O24" s="363"/>
      <c r="P24" s="360"/>
      <c r="Q24" s="353"/>
      <c r="R24" s="353"/>
      <c r="S24" s="353"/>
      <c r="T24" s="355"/>
      <c r="U24" s="355"/>
      <c r="V24" s="355"/>
      <c r="W24" s="355"/>
      <c r="X24" s="355"/>
      <c r="Y24" s="355"/>
      <c r="Z24" s="355"/>
      <c r="AA24" s="355"/>
    </row>
    <row r="25" spans="1:27" ht="12.75" customHeight="1">
      <c r="A25" s="349">
        <v>-10</v>
      </c>
      <c r="B25" s="350">
        <f>IF('М111'!D44='М111'!B43,'М111'!B45,IF('М111'!D44='М111'!B45,'М111'!B43,0))</f>
        <v>0</v>
      </c>
      <c r="C25" s="361" t="s">
        <v>54</v>
      </c>
      <c r="D25" s="362"/>
      <c r="E25" s="356">
        <v>44</v>
      </c>
      <c r="F25" s="357">
        <v>0</v>
      </c>
      <c r="G25" s="358" t="s">
        <v>114</v>
      </c>
      <c r="H25" s="353"/>
      <c r="I25" s="363">
        <v>54</v>
      </c>
      <c r="J25" s="357">
        <v>0</v>
      </c>
      <c r="K25" s="358" t="s">
        <v>104</v>
      </c>
      <c r="L25" s="353"/>
      <c r="M25" s="353"/>
      <c r="N25" s="353"/>
      <c r="O25" s="363">
        <v>60</v>
      </c>
      <c r="P25" s="357"/>
      <c r="Q25" s="368"/>
      <c r="R25" s="368"/>
      <c r="S25" s="368"/>
      <c r="T25" s="355"/>
      <c r="U25" s="355"/>
      <c r="V25" s="355"/>
      <c r="W25" s="355"/>
      <c r="X25" s="355"/>
      <c r="Y25" s="355"/>
      <c r="Z25" s="355"/>
      <c r="AA25" s="355"/>
    </row>
    <row r="26" spans="1:27" ht="12.75" customHeight="1">
      <c r="A26" s="349"/>
      <c r="B26" s="349"/>
      <c r="C26" s="359">
        <v>-20</v>
      </c>
      <c r="D26" s="354">
        <v>0</v>
      </c>
      <c r="E26" s="361" t="s">
        <v>114</v>
      </c>
      <c r="F26" s="365"/>
      <c r="G26" s="356"/>
      <c r="H26" s="360"/>
      <c r="I26" s="363"/>
      <c r="J26" s="366"/>
      <c r="K26" s="356"/>
      <c r="L26" s="360"/>
      <c r="M26" s="353"/>
      <c r="N26" s="353"/>
      <c r="O26" s="363"/>
      <c r="P26" s="366"/>
      <c r="Q26" s="370"/>
      <c r="R26" s="371" t="s">
        <v>39</v>
      </c>
      <c r="S26" s="371"/>
      <c r="T26" s="355"/>
      <c r="U26" s="355"/>
      <c r="V26" s="355"/>
      <c r="W26" s="355"/>
      <c r="X26" s="355"/>
      <c r="Y26" s="355"/>
      <c r="Z26" s="355"/>
      <c r="AA26" s="355"/>
    </row>
    <row r="27" spans="1:27" ht="12.75" customHeight="1">
      <c r="A27" s="349">
        <v>-11</v>
      </c>
      <c r="B27" s="350">
        <f>IF('М111'!D48='М111'!B47,'М111'!B49,IF('М111'!D48='М111'!B49,'М111'!B47,0))</f>
        <v>0</v>
      </c>
      <c r="C27" s="351" t="s">
        <v>54</v>
      </c>
      <c r="D27" s="367"/>
      <c r="E27" s="359"/>
      <c r="F27" s="353"/>
      <c r="G27" s="363">
        <v>50</v>
      </c>
      <c r="H27" s="357">
        <v>0</v>
      </c>
      <c r="I27" s="364" t="s">
        <v>113</v>
      </c>
      <c r="J27" s="360"/>
      <c r="K27" s="363"/>
      <c r="L27" s="360"/>
      <c r="M27" s="353"/>
      <c r="N27" s="353"/>
      <c r="O27" s="363"/>
      <c r="P27" s="360"/>
      <c r="Q27" s="353"/>
      <c r="R27" s="353"/>
      <c r="S27" s="353"/>
      <c r="T27" s="355"/>
      <c r="U27" s="355"/>
      <c r="V27" s="355"/>
      <c r="W27" s="355"/>
      <c r="X27" s="355"/>
      <c r="Y27" s="355"/>
      <c r="Z27" s="355"/>
      <c r="AA27" s="355"/>
    </row>
    <row r="28" spans="1:27" ht="12.75" customHeight="1">
      <c r="A28" s="349"/>
      <c r="B28" s="349"/>
      <c r="C28" s="356">
        <v>37</v>
      </c>
      <c r="D28" s="357"/>
      <c r="E28" s="368"/>
      <c r="F28" s="353"/>
      <c r="G28" s="363"/>
      <c r="H28" s="366"/>
      <c r="I28" s="359"/>
      <c r="J28" s="353"/>
      <c r="K28" s="363"/>
      <c r="L28" s="360"/>
      <c r="M28" s="353"/>
      <c r="N28" s="353"/>
      <c r="O28" s="363"/>
      <c r="P28" s="360"/>
      <c r="Q28" s="353"/>
      <c r="R28" s="353"/>
      <c r="S28" s="353"/>
      <c r="T28" s="355"/>
      <c r="U28" s="355"/>
      <c r="V28" s="355"/>
      <c r="W28" s="355"/>
      <c r="X28" s="355"/>
      <c r="Y28" s="355"/>
      <c r="Z28" s="355"/>
      <c r="AA28" s="355"/>
    </row>
    <row r="29" spans="1:27" ht="12.75" customHeight="1">
      <c r="A29" s="349">
        <v>-12</v>
      </c>
      <c r="B29" s="350">
        <f>IF('М111'!D52='М111'!B51,'М111'!B53,IF('М111'!D52='М111'!B53,'М111'!B51,0))</f>
        <v>0</v>
      </c>
      <c r="C29" s="361" t="s">
        <v>54</v>
      </c>
      <c r="D29" s="362"/>
      <c r="E29" s="356">
        <v>45</v>
      </c>
      <c r="F29" s="357">
        <v>0</v>
      </c>
      <c r="G29" s="364" t="s">
        <v>113</v>
      </c>
      <c r="H29" s="360"/>
      <c r="I29" s="353"/>
      <c r="J29" s="353"/>
      <c r="K29" s="363">
        <v>57</v>
      </c>
      <c r="L29" s="357">
        <v>0</v>
      </c>
      <c r="M29" s="358" t="s">
        <v>104</v>
      </c>
      <c r="N29" s="353"/>
      <c r="O29" s="363"/>
      <c r="P29" s="360"/>
      <c r="Q29" s="353"/>
      <c r="R29" s="353"/>
      <c r="S29" s="353"/>
      <c r="T29" s="355"/>
      <c r="U29" s="355"/>
      <c r="V29" s="355"/>
      <c r="W29" s="355"/>
      <c r="X29" s="355"/>
      <c r="Y29" s="355"/>
      <c r="Z29" s="355"/>
      <c r="AA29" s="355"/>
    </row>
    <row r="30" spans="1:27" ht="12.75" customHeight="1">
      <c r="A30" s="349"/>
      <c r="B30" s="349"/>
      <c r="C30" s="359">
        <v>-19</v>
      </c>
      <c r="D30" s="354">
        <v>0</v>
      </c>
      <c r="E30" s="361" t="s">
        <v>113</v>
      </c>
      <c r="F30" s="365"/>
      <c r="G30" s="359"/>
      <c r="H30" s="353"/>
      <c r="I30" s="353"/>
      <c r="J30" s="353"/>
      <c r="K30" s="363"/>
      <c r="L30" s="366"/>
      <c r="M30" s="356"/>
      <c r="N30" s="360"/>
      <c r="O30" s="363"/>
      <c r="P30" s="360"/>
      <c r="Q30" s="353"/>
      <c r="R30" s="353"/>
      <c r="S30" s="353"/>
      <c r="T30" s="355"/>
      <c r="U30" s="355"/>
      <c r="V30" s="355"/>
      <c r="W30" s="355"/>
      <c r="X30" s="355"/>
      <c r="Y30" s="355"/>
      <c r="Z30" s="355"/>
      <c r="AA30" s="355"/>
    </row>
    <row r="31" spans="1:27" ht="12.75" customHeight="1">
      <c r="A31" s="349">
        <v>-13</v>
      </c>
      <c r="B31" s="350">
        <f>IF('М111'!D56='М111'!B55,'М111'!B57,IF('М111'!D56='М111'!B57,'М111'!B55,0))</f>
        <v>0</v>
      </c>
      <c r="C31" s="351" t="s">
        <v>54</v>
      </c>
      <c r="D31" s="367"/>
      <c r="E31" s="359"/>
      <c r="F31" s="353"/>
      <c r="G31" s="353">
        <v>-28</v>
      </c>
      <c r="H31" s="354">
        <v>0</v>
      </c>
      <c r="I31" s="351" t="s">
        <v>108</v>
      </c>
      <c r="J31" s="352"/>
      <c r="K31" s="363"/>
      <c r="L31" s="360"/>
      <c r="M31" s="363"/>
      <c r="N31" s="360"/>
      <c r="O31" s="363"/>
      <c r="P31" s="360"/>
      <c r="Q31" s="353"/>
      <c r="R31" s="353"/>
      <c r="S31" s="353"/>
      <c r="T31" s="355"/>
      <c r="U31" s="355"/>
      <c r="V31" s="355"/>
      <c r="W31" s="355"/>
      <c r="X31" s="355"/>
      <c r="Y31" s="355"/>
      <c r="Z31" s="355"/>
      <c r="AA31" s="355"/>
    </row>
    <row r="32" spans="1:27" ht="12.75" customHeight="1">
      <c r="A32" s="349"/>
      <c r="B32" s="349"/>
      <c r="C32" s="356">
        <v>38</v>
      </c>
      <c r="D32" s="357"/>
      <c r="E32" s="368"/>
      <c r="F32" s="353"/>
      <c r="G32" s="353"/>
      <c r="H32" s="359"/>
      <c r="I32" s="356"/>
      <c r="J32" s="360"/>
      <c r="K32" s="363"/>
      <c r="L32" s="360"/>
      <c r="M32" s="363"/>
      <c r="N32" s="360"/>
      <c r="O32" s="363"/>
      <c r="P32" s="360"/>
      <c r="Q32" s="353"/>
      <c r="R32" s="353"/>
      <c r="S32" s="353"/>
      <c r="T32" s="355"/>
      <c r="U32" s="355"/>
      <c r="V32" s="355"/>
      <c r="W32" s="355"/>
      <c r="X32" s="355"/>
      <c r="Y32" s="355"/>
      <c r="Z32" s="355"/>
      <c r="AA32" s="355"/>
    </row>
    <row r="33" spans="1:27" ht="12.75" customHeight="1">
      <c r="A33" s="349">
        <v>-14</v>
      </c>
      <c r="B33" s="350">
        <f>IF('М111'!D60='М111'!B59,'М111'!B61,IF('М111'!D60='М111'!B61,'М111'!B59,0))</f>
        <v>0</v>
      </c>
      <c r="C33" s="361" t="s">
        <v>54</v>
      </c>
      <c r="D33" s="362"/>
      <c r="E33" s="356">
        <v>46</v>
      </c>
      <c r="F33" s="357">
        <v>0</v>
      </c>
      <c r="G33" s="358" t="s">
        <v>110</v>
      </c>
      <c r="H33" s="353"/>
      <c r="I33" s="363">
        <v>55</v>
      </c>
      <c r="J33" s="357">
        <v>0</v>
      </c>
      <c r="K33" s="364" t="s">
        <v>108</v>
      </c>
      <c r="L33" s="360"/>
      <c r="M33" s="363">
        <v>59</v>
      </c>
      <c r="N33" s="357">
        <v>0</v>
      </c>
      <c r="O33" s="358" t="s">
        <v>104</v>
      </c>
      <c r="P33" s="353"/>
      <c r="Q33" s="353"/>
      <c r="R33" s="353"/>
      <c r="S33" s="353"/>
      <c r="T33" s="355"/>
      <c r="U33" s="355"/>
      <c r="V33" s="355"/>
      <c r="W33" s="355"/>
      <c r="X33" s="355"/>
      <c r="Y33" s="355"/>
      <c r="Z33" s="355"/>
      <c r="AA33" s="355"/>
    </row>
    <row r="34" spans="1:27" ht="12.75" customHeight="1">
      <c r="A34" s="349"/>
      <c r="B34" s="349"/>
      <c r="C34" s="359">
        <v>-18</v>
      </c>
      <c r="D34" s="354">
        <v>0</v>
      </c>
      <c r="E34" s="361" t="s">
        <v>110</v>
      </c>
      <c r="F34" s="365"/>
      <c r="G34" s="356"/>
      <c r="H34" s="360"/>
      <c r="I34" s="363"/>
      <c r="J34" s="366"/>
      <c r="K34" s="359"/>
      <c r="L34" s="353"/>
      <c r="M34" s="363"/>
      <c r="N34" s="366"/>
      <c r="O34" s="359"/>
      <c r="P34" s="353"/>
      <c r="Q34" s="353"/>
      <c r="R34" s="353"/>
      <c r="S34" s="353"/>
      <c r="T34" s="355"/>
      <c r="U34" s="355"/>
      <c r="V34" s="355"/>
      <c r="W34" s="355"/>
      <c r="X34" s="355"/>
      <c r="Y34" s="355"/>
      <c r="Z34" s="355"/>
      <c r="AA34" s="355"/>
    </row>
    <row r="35" spans="1:27" ht="12.75" customHeight="1">
      <c r="A35" s="349">
        <v>-15</v>
      </c>
      <c r="B35" s="350">
        <f>IF('М111'!D64='М111'!B63,'М111'!B65,IF('М111'!D64='М111'!B65,'М111'!B63,0))</f>
        <v>0</v>
      </c>
      <c r="C35" s="351" t="s">
        <v>54</v>
      </c>
      <c r="D35" s="367"/>
      <c r="E35" s="359"/>
      <c r="F35" s="353"/>
      <c r="G35" s="363">
        <v>51</v>
      </c>
      <c r="H35" s="357">
        <v>0</v>
      </c>
      <c r="I35" s="358" t="s">
        <v>110</v>
      </c>
      <c r="J35" s="353"/>
      <c r="K35" s="353"/>
      <c r="L35" s="353"/>
      <c r="M35" s="363"/>
      <c r="N35" s="360"/>
      <c r="O35" s="353">
        <v>-60</v>
      </c>
      <c r="P35" s="354">
        <f>IF(P25=N17,N33,IF(P25=N33,N17,0))</f>
        <v>0</v>
      </c>
      <c r="Q35" s="372">
        <f>IF(Q25=O17,O33,IF(Q25=O33,O17,0))</f>
        <v>0</v>
      </c>
      <c r="R35" s="372"/>
      <c r="S35" s="372"/>
      <c r="T35" s="355"/>
      <c r="U35" s="355"/>
      <c r="V35" s="355"/>
      <c r="W35" s="355"/>
      <c r="X35" s="355"/>
      <c r="Y35" s="355"/>
      <c r="Z35" s="355"/>
      <c r="AA35" s="355"/>
    </row>
    <row r="36" spans="1:27" ht="12.75" customHeight="1">
      <c r="A36" s="349"/>
      <c r="B36" s="349"/>
      <c r="C36" s="356">
        <v>39</v>
      </c>
      <c r="D36" s="357"/>
      <c r="E36" s="368"/>
      <c r="F36" s="353"/>
      <c r="G36" s="363"/>
      <c r="H36" s="366"/>
      <c r="I36" s="359"/>
      <c r="J36" s="353"/>
      <c r="K36" s="353"/>
      <c r="L36" s="353"/>
      <c r="M36" s="363"/>
      <c r="N36" s="360"/>
      <c r="O36" s="353"/>
      <c r="P36" s="359"/>
      <c r="Q36" s="370"/>
      <c r="R36" s="371" t="s">
        <v>40</v>
      </c>
      <c r="S36" s="371"/>
      <c r="T36" s="355"/>
      <c r="U36" s="355"/>
      <c r="V36" s="355"/>
      <c r="W36" s="355"/>
      <c r="X36" s="355"/>
      <c r="Y36" s="355"/>
      <c r="Z36" s="355"/>
      <c r="AA36" s="355"/>
    </row>
    <row r="37" spans="1:27" ht="12.75" customHeight="1">
      <c r="A37" s="349">
        <v>-16</v>
      </c>
      <c r="B37" s="350">
        <f>IF('М111'!D68='М111'!B67,'М111'!B69,IF('М111'!D68='М111'!B69,'М111'!B67,0))</f>
        <v>0</v>
      </c>
      <c r="C37" s="361" t="s">
        <v>54</v>
      </c>
      <c r="D37" s="362"/>
      <c r="E37" s="356">
        <v>47</v>
      </c>
      <c r="F37" s="357">
        <v>0</v>
      </c>
      <c r="G37" s="364" t="s">
        <v>118</v>
      </c>
      <c r="H37" s="360"/>
      <c r="I37" s="353"/>
      <c r="J37" s="353"/>
      <c r="K37" s="353">
        <v>-29</v>
      </c>
      <c r="L37" s="354">
        <v>0</v>
      </c>
      <c r="M37" s="361" t="s">
        <v>105</v>
      </c>
      <c r="N37" s="369"/>
      <c r="O37" s="353"/>
      <c r="P37" s="353"/>
      <c r="Q37" s="353"/>
      <c r="R37" s="353"/>
      <c r="S37" s="353"/>
      <c r="T37" s="355"/>
      <c r="U37" s="355"/>
      <c r="V37" s="355"/>
      <c r="W37" s="355"/>
      <c r="X37" s="355"/>
      <c r="Y37" s="355"/>
      <c r="Z37" s="355"/>
      <c r="AA37" s="355"/>
    </row>
    <row r="38" spans="1:27" ht="12.75" customHeight="1">
      <c r="A38" s="349"/>
      <c r="B38" s="349"/>
      <c r="C38" s="359">
        <v>-17</v>
      </c>
      <c r="D38" s="354">
        <v>0</v>
      </c>
      <c r="E38" s="361" t="s">
        <v>118</v>
      </c>
      <c r="F38" s="365"/>
      <c r="G38" s="359"/>
      <c r="H38" s="353"/>
      <c r="I38" s="353"/>
      <c r="J38" s="353"/>
      <c r="K38" s="353"/>
      <c r="L38" s="359"/>
      <c r="M38" s="359"/>
      <c r="N38" s="353"/>
      <c r="O38" s="353"/>
      <c r="P38" s="353"/>
      <c r="Q38" s="353"/>
      <c r="R38" s="353"/>
      <c r="S38" s="353"/>
      <c r="T38" s="355"/>
      <c r="U38" s="355"/>
      <c r="V38" s="355"/>
      <c r="W38" s="355"/>
      <c r="X38" s="355"/>
      <c r="Y38" s="355"/>
      <c r="Z38" s="355"/>
      <c r="AA38" s="355"/>
    </row>
    <row r="39" spans="1:27" ht="12.75" customHeight="1">
      <c r="A39" s="349"/>
      <c r="B39" s="349"/>
      <c r="C39" s="353"/>
      <c r="D39" s="367"/>
      <c r="E39" s="359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5"/>
      <c r="U39" s="355"/>
      <c r="V39" s="355"/>
      <c r="W39" s="355"/>
      <c r="X39" s="355"/>
      <c r="Y39" s="355"/>
      <c r="Z39" s="355"/>
      <c r="AA39" s="355"/>
    </row>
    <row r="40" spans="1:27" ht="12.75" customHeight="1">
      <c r="A40" s="349">
        <v>-40</v>
      </c>
      <c r="B40" s="350">
        <f>IF(F9=D8,D10,IF(F9=D10,D8,0))</f>
        <v>0</v>
      </c>
      <c r="C40" s="351" t="str">
        <f>IF(G9=E8,E10,IF(G9=E10,E8,0))</f>
        <v>Нургалиев Амир</v>
      </c>
      <c r="D40" s="373"/>
      <c r="E40" s="353"/>
      <c r="F40" s="353"/>
      <c r="G40" s="353"/>
      <c r="H40" s="353"/>
      <c r="I40" s="353"/>
      <c r="J40" s="353"/>
      <c r="K40" s="353">
        <v>-48</v>
      </c>
      <c r="L40" s="354">
        <f>IF(H11=F9,F13,IF(H11=F13,F9,0))</f>
        <v>0</v>
      </c>
      <c r="M40" s="351" t="str">
        <f>IF(I11=G9,G13,IF(I11=G13,G9,0))</f>
        <v>Шаехов Амир</v>
      </c>
      <c r="N40" s="352"/>
      <c r="O40" s="353"/>
      <c r="P40" s="353"/>
      <c r="Q40" s="353"/>
      <c r="R40" s="353"/>
      <c r="S40" s="353"/>
      <c r="T40" s="355"/>
      <c r="U40" s="355"/>
      <c r="V40" s="355"/>
      <c r="W40" s="355"/>
      <c r="X40" s="355"/>
      <c r="Y40" s="355"/>
      <c r="Z40" s="355"/>
      <c r="AA40" s="355"/>
    </row>
    <row r="41" spans="1:27" ht="12.75" customHeight="1">
      <c r="A41" s="349"/>
      <c r="B41" s="349"/>
      <c r="C41" s="356">
        <v>71</v>
      </c>
      <c r="D41" s="357">
        <v>0</v>
      </c>
      <c r="E41" s="358" t="s">
        <v>116</v>
      </c>
      <c r="F41" s="353"/>
      <c r="G41" s="353"/>
      <c r="H41" s="353"/>
      <c r="I41" s="353"/>
      <c r="J41" s="353"/>
      <c r="K41" s="353"/>
      <c r="L41" s="359"/>
      <c r="M41" s="356">
        <v>67</v>
      </c>
      <c r="N41" s="357">
        <v>0</v>
      </c>
      <c r="O41" s="358" t="s">
        <v>117</v>
      </c>
      <c r="P41" s="353"/>
      <c r="Q41" s="353"/>
      <c r="R41" s="353"/>
      <c r="S41" s="353"/>
      <c r="T41" s="355"/>
      <c r="U41" s="355"/>
      <c r="V41" s="355"/>
      <c r="W41" s="355"/>
      <c r="X41" s="355"/>
      <c r="Y41" s="355"/>
      <c r="Z41" s="355"/>
      <c r="AA41" s="355"/>
    </row>
    <row r="42" spans="1:27" ht="12.75" customHeight="1">
      <c r="A42" s="349">
        <v>-41</v>
      </c>
      <c r="B42" s="350">
        <f>IF(F13=D12,D14,IF(F13=D14,D12,0))</f>
        <v>0</v>
      </c>
      <c r="C42" s="374">
        <f>IF(G13=E12,E14,IF(G13=E14,E12,0))</f>
        <v>0</v>
      </c>
      <c r="D42" s="375"/>
      <c r="E42" s="356"/>
      <c r="F42" s="360"/>
      <c r="G42" s="353"/>
      <c r="H42" s="353"/>
      <c r="I42" s="353"/>
      <c r="J42" s="353"/>
      <c r="K42" s="353">
        <v>-49</v>
      </c>
      <c r="L42" s="354">
        <f>IF(H19=F17,F21,IF(H19=F21,F17,0))</f>
        <v>0</v>
      </c>
      <c r="M42" s="361" t="str">
        <f>IF(I19=G17,G21,IF(I19=G21,G17,0))</f>
        <v>Осиев Денис</v>
      </c>
      <c r="N42" s="366"/>
      <c r="O42" s="356"/>
      <c r="P42" s="360"/>
      <c r="Q42" s="353"/>
      <c r="R42" s="353"/>
      <c r="S42" s="353"/>
      <c r="T42" s="355"/>
      <c r="U42" s="355"/>
      <c r="V42" s="355"/>
      <c r="W42" s="355"/>
      <c r="X42" s="355"/>
      <c r="Y42" s="355"/>
      <c r="Z42" s="355"/>
      <c r="AA42" s="355"/>
    </row>
    <row r="43" spans="1:27" ht="12.75" customHeight="1">
      <c r="A43" s="349"/>
      <c r="B43" s="349"/>
      <c r="C43" s="359"/>
      <c r="D43" s="376"/>
      <c r="E43" s="363">
        <v>75</v>
      </c>
      <c r="F43" s="357">
        <v>0</v>
      </c>
      <c r="G43" s="358" t="s">
        <v>116</v>
      </c>
      <c r="H43" s="353"/>
      <c r="I43" s="353"/>
      <c r="J43" s="353"/>
      <c r="K43" s="353"/>
      <c r="L43" s="359"/>
      <c r="M43" s="359"/>
      <c r="N43" s="353"/>
      <c r="O43" s="363">
        <v>69</v>
      </c>
      <c r="P43" s="357">
        <v>0</v>
      </c>
      <c r="Q43" s="364" t="s">
        <v>114</v>
      </c>
      <c r="R43" s="377"/>
      <c r="S43" s="378"/>
      <c r="T43" s="355"/>
      <c r="U43" s="355"/>
      <c r="V43" s="355"/>
      <c r="W43" s="355"/>
      <c r="X43" s="355"/>
      <c r="Y43" s="355"/>
      <c r="Z43" s="355"/>
      <c r="AA43" s="355"/>
    </row>
    <row r="44" spans="1:27" ht="12.75" customHeight="1">
      <c r="A44" s="349">
        <v>-42</v>
      </c>
      <c r="B44" s="350">
        <f>IF(F17=D16,D18,IF(F17=D18,D16,0))</f>
        <v>0</v>
      </c>
      <c r="C44" s="372">
        <f>IF(G17=E16,E18,IF(G17=E18,E16,0))</f>
        <v>0</v>
      </c>
      <c r="D44" s="373"/>
      <c r="E44" s="363"/>
      <c r="F44" s="366"/>
      <c r="G44" s="356"/>
      <c r="H44" s="360"/>
      <c r="I44" s="353"/>
      <c r="J44" s="353"/>
      <c r="K44" s="353">
        <v>-50</v>
      </c>
      <c r="L44" s="354">
        <f>IF(H27=F25,F29,IF(H27=F29,F25,0))</f>
        <v>0</v>
      </c>
      <c r="M44" s="351" t="str">
        <f>IF(I27=G25,G29,IF(I27=G29,G25,0))</f>
        <v>Пупышев Леонтий</v>
      </c>
      <c r="N44" s="352"/>
      <c r="O44" s="363"/>
      <c r="P44" s="366"/>
      <c r="Q44" s="370"/>
      <c r="R44" s="371" t="s">
        <v>59</v>
      </c>
      <c r="S44" s="371"/>
      <c r="T44" s="355"/>
      <c r="U44" s="355"/>
      <c r="V44" s="355"/>
      <c r="W44" s="355"/>
      <c r="X44" s="355"/>
      <c r="Y44" s="355"/>
      <c r="Z44" s="355"/>
      <c r="AA44" s="355"/>
    </row>
    <row r="45" spans="1:27" ht="12.75" customHeight="1">
      <c r="A45" s="349"/>
      <c r="B45" s="349"/>
      <c r="C45" s="356">
        <v>72</v>
      </c>
      <c r="D45" s="357"/>
      <c r="E45" s="379"/>
      <c r="F45" s="360"/>
      <c r="G45" s="363"/>
      <c r="H45" s="360"/>
      <c r="I45" s="353"/>
      <c r="J45" s="353"/>
      <c r="K45" s="353"/>
      <c r="L45" s="359"/>
      <c r="M45" s="356">
        <v>68</v>
      </c>
      <c r="N45" s="357">
        <v>0</v>
      </c>
      <c r="O45" s="364" t="s">
        <v>114</v>
      </c>
      <c r="P45" s="360"/>
      <c r="Q45" s="380"/>
      <c r="R45" s="353"/>
      <c r="S45" s="380"/>
      <c r="T45" s="355"/>
      <c r="U45" s="355"/>
      <c r="V45" s="355"/>
      <c r="W45" s="355"/>
      <c r="X45" s="355"/>
      <c r="Y45" s="355"/>
      <c r="Z45" s="355"/>
      <c r="AA45" s="355"/>
    </row>
    <row r="46" spans="1:27" ht="12.75" customHeight="1">
      <c r="A46" s="349">
        <v>-43</v>
      </c>
      <c r="B46" s="350">
        <f>IF(F21=D20,D22,IF(F21=D22,D20,0))</f>
        <v>0</v>
      </c>
      <c r="C46" s="374">
        <f>IF(G21=E20,E22,IF(G21=E22,E20,0))</f>
        <v>0</v>
      </c>
      <c r="D46" s="375"/>
      <c r="E46" s="359"/>
      <c r="F46" s="353"/>
      <c r="G46" s="363"/>
      <c r="H46" s="360"/>
      <c r="I46" s="353"/>
      <c r="J46" s="353"/>
      <c r="K46" s="353">
        <v>-51</v>
      </c>
      <c r="L46" s="354">
        <f>IF(H35=F33,F37,IF(H35=F37,F33,0))</f>
        <v>0</v>
      </c>
      <c r="M46" s="361" t="str">
        <f>IF(I35=G33,G37,IF(I35=G37,G33,0))</f>
        <v>Гадиев Рамис</v>
      </c>
      <c r="N46" s="366"/>
      <c r="O46" s="359"/>
      <c r="P46" s="353"/>
      <c r="Q46" s="353"/>
      <c r="R46" s="353"/>
      <c r="S46" s="353"/>
      <c r="T46" s="355"/>
      <c r="U46" s="355"/>
      <c r="V46" s="355"/>
      <c r="W46" s="355"/>
      <c r="X46" s="355"/>
      <c r="Y46" s="355"/>
      <c r="Z46" s="355"/>
      <c r="AA46" s="355"/>
    </row>
    <row r="47" spans="1:27" ht="12.75" customHeight="1">
      <c r="A47" s="349"/>
      <c r="B47" s="349"/>
      <c r="C47" s="359"/>
      <c r="D47" s="376"/>
      <c r="E47" s="353"/>
      <c r="F47" s="353"/>
      <c r="G47" s="363">
        <v>77</v>
      </c>
      <c r="H47" s="357">
        <v>0</v>
      </c>
      <c r="I47" s="358" t="s">
        <v>116</v>
      </c>
      <c r="J47" s="353"/>
      <c r="K47" s="353"/>
      <c r="L47" s="359"/>
      <c r="M47" s="359"/>
      <c r="N47" s="353"/>
      <c r="O47" s="353">
        <v>-69</v>
      </c>
      <c r="P47" s="354">
        <f>IF(P43=N41,N45,IF(P43=N45,N41,0))</f>
        <v>0</v>
      </c>
      <c r="Q47" s="351" t="str">
        <f>IF(Q43=O41,O45,IF(Q43=O45,O41,0))</f>
        <v>Шаехов Амир</v>
      </c>
      <c r="R47" s="368"/>
      <c r="S47" s="368"/>
      <c r="T47" s="355"/>
      <c r="U47" s="355"/>
      <c r="V47" s="355"/>
      <c r="W47" s="355"/>
      <c r="X47" s="355"/>
      <c r="Y47" s="355"/>
      <c r="Z47" s="355"/>
      <c r="AA47" s="355"/>
    </row>
    <row r="48" spans="1:27" ht="12.75" customHeight="1">
      <c r="A48" s="349">
        <v>-44</v>
      </c>
      <c r="B48" s="350">
        <f>IF(F25=D24,D26,IF(F25=D26,D24,0))</f>
        <v>0</v>
      </c>
      <c r="C48" s="372">
        <f>IF(G25=E24,E26,IF(G25=E26,E24,0))</f>
        <v>0</v>
      </c>
      <c r="D48" s="373"/>
      <c r="E48" s="353"/>
      <c r="F48" s="353"/>
      <c r="G48" s="363"/>
      <c r="H48" s="366"/>
      <c r="I48" s="381" t="s">
        <v>119</v>
      </c>
      <c r="J48" s="382"/>
      <c r="K48" s="353"/>
      <c r="L48" s="353"/>
      <c r="M48" s="353">
        <v>-67</v>
      </c>
      <c r="N48" s="354">
        <f>IF(N41=L40,L42,IF(N41=L42,L40,0))</f>
        <v>0</v>
      </c>
      <c r="O48" s="351" t="str">
        <f>IF(O41=M40,M42,IF(O41=M42,M40,0))</f>
        <v>Осиев Денис</v>
      </c>
      <c r="P48" s="383"/>
      <c r="Q48" s="370"/>
      <c r="R48" s="371" t="s">
        <v>61</v>
      </c>
      <c r="S48" s="371"/>
      <c r="T48" s="355"/>
      <c r="U48" s="355"/>
      <c r="V48" s="355"/>
      <c r="W48" s="355"/>
      <c r="X48" s="355"/>
      <c r="Y48" s="355"/>
      <c r="Z48" s="355"/>
      <c r="AA48" s="355"/>
    </row>
    <row r="49" spans="1:27" ht="12.75" customHeight="1">
      <c r="A49" s="349"/>
      <c r="B49" s="349"/>
      <c r="C49" s="356">
        <v>73</v>
      </c>
      <c r="D49" s="357"/>
      <c r="E49" s="368"/>
      <c r="F49" s="353"/>
      <c r="G49" s="363"/>
      <c r="H49" s="360"/>
      <c r="I49" s="353"/>
      <c r="J49" s="353"/>
      <c r="K49" s="353"/>
      <c r="L49" s="353"/>
      <c r="M49" s="353"/>
      <c r="N49" s="359"/>
      <c r="O49" s="356">
        <v>70</v>
      </c>
      <c r="P49" s="357">
        <v>0</v>
      </c>
      <c r="Q49" s="358" t="s">
        <v>118</v>
      </c>
      <c r="R49" s="368"/>
      <c r="S49" s="368"/>
      <c r="T49" s="355"/>
      <c r="U49" s="355"/>
      <c r="V49" s="355"/>
      <c r="W49" s="355"/>
      <c r="X49" s="355"/>
      <c r="Y49" s="355"/>
      <c r="Z49" s="355"/>
      <c r="AA49" s="355"/>
    </row>
    <row r="50" spans="1:27" ht="12.75" customHeight="1">
      <c r="A50" s="349">
        <v>-45</v>
      </c>
      <c r="B50" s="350">
        <f>IF(F29=D28,D30,IF(F29=D30,D28,0))</f>
        <v>0</v>
      </c>
      <c r="C50" s="374">
        <f>IF(G29=E28,E30,IF(G29=E30,E28,0))</f>
        <v>0</v>
      </c>
      <c r="D50" s="375"/>
      <c r="E50" s="356"/>
      <c r="F50" s="360"/>
      <c r="G50" s="363"/>
      <c r="H50" s="360"/>
      <c r="I50" s="353"/>
      <c r="J50" s="353"/>
      <c r="K50" s="353"/>
      <c r="L50" s="353"/>
      <c r="M50" s="353">
        <v>-68</v>
      </c>
      <c r="N50" s="354">
        <f>IF(N45=L44,L46,IF(N45=L46,L44,0))</f>
        <v>0</v>
      </c>
      <c r="O50" s="361" t="str">
        <f>IF(O45=M44,M46,IF(O45=M46,M44,0))</f>
        <v>Гадиев Рамис</v>
      </c>
      <c r="P50" s="366"/>
      <c r="Q50" s="370"/>
      <c r="R50" s="371" t="s">
        <v>60</v>
      </c>
      <c r="S50" s="371"/>
      <c r="T50" s="355"/>
      <c r="U50" s="355"/>
      <c r="V50" s="355"/>
      <c r="W50" s="355"/>
      <c r="X50" s="355"/>
      <c r="Y50" s="355"/>
      <c r="Z50" s="355"/>
      <c r="AA50" s="355"/>
    </row>
    <row r="51" spans="1:27" ht="12.75" customHeight="1">
      <c r="A51" s="349"/>
      <c r="B51" s="349"/>
      <c r="C51" s="359"/>
      <c r="D51" s="376"/>
      <c r="E51" s="363">
        <v>76</v>
      </c>
      <c r="F51" s="357"/>
      <c r="G51" s="379"/>
      <c r="H51" s="360"/>
      <c r="I51" s="353"/>
      <c r="J51" s="353"/>
      <c r="K51" s="353"/>
      <c r="L51" s="353"/>
      <c r="M51" s="353"/>
      <c r="N51" s="359"/>
      <c r="O51" s="359">
        <v>-70</v>
      </c>
      <c r="P51" s="354">
        <f>IF(P49=N48,N50,IF(P49=N50,N48,0))</f>
        <v>0</v>
      </c>
      <c r="Q51" s="351" t="str">
        <f>IF(Q49=O48,O50,IF(Q49=O50,O48,0))</f>
        <v>Осиев Денис</v>
      </c>
      <c r="R51" s="368"/>
      <c r="S51" s="368"/>
      <c r="T51" s="355"/>
      <c r="U51" s="355"/>
      <c r="V51" s="355"/>
      <c r="W51" s="355"/>
      <c r="X51" s="355"/>
      <c r="Y51" s="355"/>
      <c r="Z51" s="355"/>
      <c r="AA51" s="355"/>
    </row>
    <row r="52" spans="1:27" ht="12.75" customHeight="1">
      <c r="A52" s="349">
        <v>-46</v>
      </c>
      <c r="B52" s="350">
        <f>IF(F33=D32,D34,IF(F33=D34,D32,0))</f>
        <v>0</v>
      </c>
      <c r="C52" s="372">
        <f>IF(G33=E32,E34,IF(G33=E34,E32,0))</f>
        <v>0</v>
      </c>
      <c r="D52" s="373"/>
      <c r="E52" s="363"/>
      <c r="F52" s="366"/>
      <c r="G52" s="359"/>
      <c r="H52" s="353"/>
      <c r="I52" s="353"/>
      <c r="J52" s="353"/>
      <c r="K52" s="353"/>
      <c r="L52" s="353"/>
      <c r="M52" s="353"/>
      <c r="N52" s="353"/>
      <c r="O52" s="353"/>
      <c r="P52" s="359"/>
      <c r="Q52" s="370"/>
      <c r="R52" s="371" t="s">
        <v>62</v>
      </c>
      <c r="S52" s="371"/>
      <c r="T52" s="355"/>
      <c r="U52" s="355"/>
      <c r="V52" s="355"/>
      <c r="W52" s="355"/>
      <c r="X52" s="355"/>
      <c r="Y52" s="355"/>
      <c r="Z52" s="355"/>
      <c r="AA52" s="355"/>
    </row>
    <row r="53" spans="1:27" ht="12.75" customHeight="1">
      <c r="A53" s="349"/>
      <c r="B53" s="349"/>
      <c r="C53" s="356">
        <v>74</v>
      </c>
      <c r="D53" s="357"/>
      <c r="E53" s="379"/>
      <c r="F53" s="360"/>
      <c r="G53" s="353">
        <v>-77</v>
      </c>
      <c r="H53" s="354">
        <f>IF(H47=F43,F51,IF(H47=F51,F43,0))</f>
        <v>0</v>
      </c>
      <c r="I53" s="372">
        <f>IF(I47=G43,G51,IF(I47=G51,G43,0))</f>
        <v>0</v>
      </c>
      <c r="J53" s="352"/>
      <c r="K53" s="353">
        <v>-71</v>
      </c>
      <c r="L53" s="354">
        <v>0</v>
      </c>
      <c r="M53" s="372">
        <f>IF(E41=C40,C42,IF(E41=C42,C40,0))</f>
        <v>0</v>
      </c>
      <c r="N53" s="352"/>
      <c r="O53" s="353"/>
      <c r="P53" s="353"/>
      <c r="Q53" s="353"/>
      <c r="R53" s="353"/>
      <c r="S53" s="353"/>
      <c r="T53" s="355"/>
      <c r="U53" s="355"/>
      <c r="V53" s="355"/>
      <c r="W53" s="355"/>
      <c r="X53" s="355"/>
      <c r="Y53" s="355"/>
      <c r="Z53" s="355"/>
      <c r="AA53" s="355"/>
    </row>
    <row r="54" spans="1:27" ht="12.75" customHeight="1">
      <c r="A54" s="349">
        <v>-47</v>
      </c>
      <c r="B54" s="350">
        <f>IF(F37=D36,D38,IF(F37=D38,D36,0))</f>
        <v>0</v>
      </c>
      <c r="C54" s="374">
        <f>IF(G37=E36,E38,IF(G37=E38,E36,0))</f>
        <v>0</v>
      </c>
      <c r="D54" s="375"/>
      <c r="E54" s="359"/>
      <c r="F54" s="353"/>
      <c r="G54" s="353"/>
      <c r="H54" s="359"/>
      <c r="I54" s="381" t="s">
        <v>120</v>
      </c>
      <c r="J54" s="382"/>
      <c r="K54" s="353"/>
      <c r="L54" s="359"/>
      <c r="M54" s="356">
        <v>79</v>
      </c>
      <c r="N54" s="357"/>
      <c r="O54" s="368"/>
      <c r="P54" s="353"/>
      <c r="Q54" s="353"/>
      <c r="R54" s="353"/>
      <c r="S54" s="353"/>
      <c r="T54" s="355"/>
      <c r="U54" s="355"/>
      <c r="V54" s="355"/>
      <c r="W54" s="355"/>
      <c r="X54" s="355"/>
      <c r="Y54" s="355"/>
      <c r="Z54" s="355"/>
      <c r="AA54" s="355"/>
    </row>
    <row r="55" spans="1:27" ht="12.75" customHeight="1">
      <c r="A55" s="349"/>
      <c r="B55" s="349"/>
      <c r="C55" s="359"/>
      <c r="D55" s="376"/>
      <c r="E55" s="353">
        <v>-75</v>
      </c>
      <c r="F55" s="354">
        <f>IF(F43=D41,D45,IF(F43=D45,D41,0))</f>
        <v>0</v>
      </c>
      <c r="G55" s="372">
        <f>IF(G43=E41,E45,IF(G43=E45,E41,0))</f>
        <v>0</v>
      </c>
      <c r="H55" s="352"/>
      <c r="I55" s="380"/>
      <c r="J55" s="380"/>
      <c r="K55" s="353">
        <v>-72</v>
      </c>
      <c r="L55" s="354">
        <v>0</v>
      </c>
      <c r="M55" s="374">
        <f>IF(E45=C44,C46,IF(E45=C46,C44,0))</f>
        <v>0</v>
      </c>
      <c r="N55" s="366"/>
      <c r="O55" s="356"/>
      <c r="P55" s="360"/>
      <c r="Q55" s="353"/>
      <c r="R55" s="353"/>
      <c r="S55" s="353"/>
      <c r="T55" s="355"/>
      <c r="U55" s="355"/>
      <c r="V55" s="355"/>
      <c r="W55" s="355"/>
      <c r="X55" s="355"/>
      <c r="Y55" s="355"/>
      <c r="Z55" s="355"/>
      <c r="AA55" s="355"/>
    </row>
    <row r="56" spans="1:27" ht="12.75" customHeight="1">
      <c r="A56" s="349"/>
      <c r="B56" s="349"/>
      <c r="C56" s="353"/>
      <c r="D56" s="376"/>
      <c r="E56" s="353"/>
      <c r="F56" s="359"/>
      <c r="G56" s="356">
        <v>78</v>
      </c>
      <c r="H56" s="357"/>
      <c r="I56" s="368"/>
      <c r="J56" s="353"/>
      <c r="K56" s="353"/>
      <c r="L56" s="359"/>
      <c r="M56" s="359"/>
      <c r="N56" s="353"/>
      <c r="O56" s="363">
        <v>81</v>
      </c>
      <c r="P56" s="357"/>
      <c r="Q56" s="378"/>
      <c r="R56" s="378"/>
      <c r="S56" s="378"/>
      <c r="T56" s="355"/>
      <c r="U56" s="355"/>
      <c r="V56" s="355"/>
      <c r="W56" s="355"/>
      <c r="X56" s="355"/>
      <c r="Y56" s="355"/>
      <c r="Z56" s="355"/>
      <c r="AA56" s="355"/>
    </row>
    <row r="57" spans="1:27" ht="12.75" customHeight="1">
      <c r="A57" s="349"/>
      <c r="B57" s="349"/>
      <c r="C57" s="353"/>
      <c r="D57" s="376"/>
      <c r="E57" s="353">
        <v>-76</v>
      </c>
      <c r="F57" s="354">
        <f>IF(F51=D49,D53,IF(F51=D53,D49,0))</f>
        <v>0</v>
      </c>
      <c r="G57" s="374">
        <f>IF(G51=E49,E53,IF(G51=E53,E49,0))</f>
        <v>0</v>
      </c>
      <c r="H57" s="366"/>
      <c r="I57" s="381" t="s">
        <v>121</v>
      </c>
      <c r="J57" s="382"/>
      <c r="K57" s="353">
        <v>-73</v>
      </c>
      <c r="L57" s="354">
        <v>0</v>
      </c>
      <c r="M57" s="372">
        <f>IF(E49=C48,C50,IF(E49=C50,C48,0))</f>
        <v>0</v>
      </c>
      <c r="N57" s="352"/>
      <c r="O57" s="363"/>
      <c r="P57" s="366"/>
      <c r="Q57" s="370"/>
      <c r="R57" s="371" t="s">
        <v>122</v>
      </c>
      <c r="S57" s="371"/>
      <c r="T57" s="355"/>
      <c r="U57" s="355"/>
      <c r="V57" s="355"/>
      <c r="W57" s="355"/>
      <c r="X57" s="355"/>
      <c r="Y57" s="355"/>
      <c r="Z57" s="355"/>
      <c r="AA57" s="355"/>
    </row>
    <row r="58" spans="1:27" ht="12.75" customHeight="1">
      <c r="A58" s="349"/>
      <c r="B58" s="349"/>
      <c r="C58" s="353"/>
      <c r="D58" s="376"/>
      <c r="E58" s="353"/>
      <c r="F58" s="359"/>
      <c r="G58" s="359">
        <v>-78</v>
      </c>
      <c r="H58" s="354">
        <f>IF(H56=F55,F57,IF(H56=F57,F55,0))</f>
        <v>0</v>
      </c>
      <c r="I58" s="372">
        <f>IF(I56=G55,G57,IF(I56=G57,G55,0))</f>
        <v>0</v>
      </c>
      <c r="J58" s="352"/>
      <c r="K58" s="353"/>
      <c r="L58" s="359"/>
      <c r="M58" s="356">
        <v>80</v>
      </c>
      <c r="N58" s="357"/>
      <c r="O58" s="379"/>
      <c r="P58" s="360"/>
      <c r="Q58" s="380"/>
      <c r="R58" s="353"/>
      <c r="S58" s="380"/>
      <c r="T58" s="355"/>
      <c r="U58" s="355"/>
      <c r="V58" s="355"/>
      <c r="W58" s="355"/>
      <c r="X58" s="355"/>
      <c r="Y58" s="355"/>
      <c r="Z58" s="355"/>
      <c r="AA58" s="355"/>
    </row>
    <row r="59" spans="1:27" ht="12.75" customHeight="1">
      <c r="A59" s="349">
        <v>-32</v>
      </c>
      <c r="B59" s="350">
        <f>IF(D8=B7,B9,IF(D8=B9,B7,0))</f>
        <v>0</v>
      </c>
      <c r="C59" s="351" t="str">
        <f>IF(E8=C7,C9,IF(E8=C9,C7,0))</f>
        <v>_</v>
      </c>
      <c r="D59" s="373"/>
      <c r="E59" s="353"/>
      <c r="F59" s="353"/>
      <c r="G59" s="353"/>
      <c r="H59" s="359"/>
      <c r="I59" s="381" t="s">
        <v>123</v>
      </c>
      <c r="J59" s="382"/>
      <c r="K59" s="353">
        <v>-74</v>
      </c>
      <c r="L59" s="354">
        <v>0</v>
      </c>
      <c r="M59" s="374">
        <f>IF(E53=C52,C54,IF(E53=C54,C52,0))</f>
        <v>0</v>
      </c>
      <c r="N59" s="366"/>
      <c r="O59" s="359"/>
      <c r="P59" s="353"/>
      <c r="Q59" s="353"/>
      <c r="R59" s="353"/>
      <c r="S59" s="353"/>
      <c r="T59" s="355"/>
      <c r="U59" s="355"/>
      <c r="V59" s="355"/>
      <c r="W59" s="355"/>
      <c r="X59" s="355"/>
      <c r="Y59" s="355"/>
      <c r="Z59" s="355"/>
      <c r="AA59" s="355"/>
    </row>
    <row r="60" spans="1:27" ht="12.75" customHeight="1">
      <c r="A60" s="349"/>
      <c r="B60" s="349"/>
      <c r="C60" s="356">
        <v>83</v>
      </c>
      <c r="D60" s="357"/>
      <c r="E60" s="368"/>
      <c r="F60" s="353"/>
      <c r="G60" s="353"/>
      <c r="H60" s="353"/>
      <c r="I60" s="353"/>
      <c r="J60" s="353"/>
      <c r="K60" s="353"/>
      <c r="L60" s="359"/>
      <c r="M60" s="359"/>
      <c r="N60" s="353"/>
      <c r="O60" s="353">
        <v>-81</v>
      </c>
      <c r="P60" s="354">
        <f>IF(P56=N54,N58,IF(P56=N58,N54,0))</f>
        <v>0</v>
      </c>
      <c r="Q60" s="372">
        <f>IF(Q56=O54,O58,IF(Q56=O58,O54,0))</f>
        <v>0</v>
      </c>
      <c r="R60" s="368"/>
      <c r="S60" s="368"/>
      <c r="T60" s="355"/>
      <c r="U60" s="355"/>
      <c r="V60" s="355"/>
      <c r="W60" s="355"/>
      <c r="X60" s="355"/>
      <c r="Y60" s="355"/>
      <c r="Z60" s="355"/>
      <c r="AA60" s="355"/>
    </row>
    <row r="61" spans="1:27" ht="12.75" customHeight="1">
      <c r="A61" s="349">
        <v>-33</v>
      </c>
      <c r="B61" s="350">
        <f>IF(D12=B11,B13,IF(D12=B13,B11,0))</f>
        <v>0</v>
      </c>
      <c r="C61" s="374">
        <f>IF(E12=C11,C13,IF(E12=C13,C11,0))</f>
        <v>0</v>
      </c>
      <c r="D61" s="362"/>
      <c r="E61" s="356"/>
      <c r="F61" s="360"/>
      <c r="G61" s="353"/>
      <c r="H61" s="353"/>
      <c r="I61" s="353"/>
      <c r="J61" s="353"/>
      <c r="K61" s="353"/>
      <c r="L61" s="353"/>
      <c r="M61" s="353">
        <v>-79</v>
      </c>
      <c r="N61" s="354">
        <f>IF(N54=L53,L55,IF(N54=L55,L53,0))</f>
        <v>0</v>
      </c>
      <c r="O61" s="372">
        <f>IF(O54=M53,M55,IF(O54=M55,M53,0))</f>
        <v>0</v>
      </c>
      <c r="P61" s="383"/>
      <c r="Q61" s="370"/>
      <c r="R61" s="371" t="s">
        <v>124</v>
      </c>
      <c r="S61" s="371"/>
      <c r="T61" s="355"/>
      <c r="U61" s="355"/>
      <c r="V61" s="355"/>
      <c r="W61" s="355"/>
      <c r="X61" s="355"/>
      <c r="Y61" s="355"/>
      <c r="Z61" s="355"/>
      <c r="AA61" s="355"/>
    </row>
    <row r="62" spans="1:27" ht="12.75" customHeight="1">
      <c r="A62" s="349"/>
      <c r="B62" s="349"/>
      <c r="C62" s="359"/>
      <c r="D62" s="376"/>
      <c r="E62" s="363">
        <v>87</v>
      </c>
      <c r="F62" s="357"/>
      <c r="G62" s="368"/>
      <c r="H62" s="353"/>
      <c r="I62" s="353"/>
      <c r="J62" s="353"/>
      <c r="K62" s="353"/>
      <c r="L62" s="353"/>
      <c r="M62" s="353"/>
      <c r="N62" s="359"/>
      <c r="O62" s="356">
        <v>82</v>
      </c>
      <c r="P62" s="357"/>
      <c r="Q62" s="368"/>
      <c r="R62" s="368"/>
      <c r="S62" s="368"/>
      <c r="T62" s="355"/>
      <c r="U62" s="355"/>
      <c r="V62" s="355"/>
      <c r="W62" s="355"/>
      <c r="X62" s="355"/>
      <c r="Y62" s="355"/>
      <c r="Z62" s="355"/>
      <c r="AA62" s="355"/>
    </row>
    <row r="63" spans="1:27" ht="12.75" customHeight="1">
      <c r="A63" s="349">
        <v>-34</v>
      </c>
      <c r="B63" s="350">
        <f>IF(D16=B15,B17,IF(D16=B17,B15,0))</f>
        <v>0</v>
      </c>
      <c r="C63" s="372">
        <f>IF(E16=C15,C17,IF(E16=C17,C15,0))</f>
        <v>0</v>
      </c>
      <c r="D63" s="373"/>
      <c r="E63" s="363"/>
      <c r="F63" s="366"/>
      <c r="G63" s="356"/>
      <c r="H63" s="360"/>
      <c r="I63" s="353"/>
      <c r="J63" s="353"/>
      <c r="K63" s="353"/>
      <c r="L63" s="353"/>
      <c r="M63" s="353">
        <v>-80</v>
      </c>
      <c r="N63" s="354">
        <f>IF(N58=L57,L59,IF(N58=L59,L57,0))</f>
        <v>0</v>
      </c>
      <c r="O63" s="374">
        <f>IF(O58=M57,M59,IF(O58=M59,M57,0))</f>
        <v>0</v>
      </c>
      <c r="P63" s="365"/>
      <c r="Q63" s="370"/>
      <c r="R63" s="371" t="s">
        <v>125</v>
      </c>
      <c r="S63" s="371"/>
      <c r="T63" s="355"/>
      <c r="U63" s="355"/>
      <c r="V63" s="355"/>
      <c r="W63" s="355"/>
      <c r="X63" s="355"/>
      <c r="Y63" s="355"/>
      <c r="Z63" s="355"/>
      <c r="AA63" s="355"/>
    </row>
    <row r="64" spans="1:27" ht="12.75" customHeight="1">
      <c r="A64" s="349"/>
      <c r="B64" s="349"/>
      <c r="C64" s="356">
        <v>84</v>
      </c>
      <c r="D64" s="357"/>
      <c r="E64" s="379"/>
      <c r="F64" s="360"/>
      <c r="G64" s="363"/>
      <c r="H64" s="360"/>
      <c r="I64" s="353"/>
      <c r="J64" s="353"/>
      <c r="K64" s="353"/>
      <c r="L64" s="353"/>
      <c r="M64" s="353"/>
      <c r="N64" s="359"/>
      <c r="O64" s="359">
        <v>-82</v>
      </c>
      <c r="P64" s="354">
        <f>IF(P62=N61,N63,IF(P62=N63,N61,0))</f>
        <v>0</v>
      </c>
      <c r="Q64" s="372">
        <f>IF(Q62=O61,O63,IF(Q62=O63,O61,0))</f>
        <v>0</v>
      </c>
      <c r="R64" s="368"/>
      <c r="S64" s="368"/>
      <c r="T64" s="355"/>
      <c r="U64" s="355"/>
      <c r="V64" s="355"/>
      <c r="W64" s="355"/>
      <c r="X64" s="355"/>
      <c r="Y64" s="355"/>
      <c r="Z64" s="355"/>
      <c r="AA64" s="355"/>
    </row>
    <row r="65" spans="1:27" ht="12.75" customHeight="1">
      <c r="A65" s="349">
        <v>-35</v>
      </c>
      <c r="B65" s="350">
        <f>IF(D20=B19,B21,IF(D20=B21,B19,0))</f>
        <v>0</v>
      </c>
      <c r="C65" s="374">
        <f>IF(E20=C19,C21,IF(E20=C21,C19,0))</f>
        <v>0</v>
      </c>
      <c r="D65" s="362"/>
      <c r="E65" s="359"/>
      <c r="F65" s="353"/>
      <c r="G65" s="363"/>
      <c r="H65" s="360"/>
      <c r="I65" s="353"/>
      <c r="J65" s="353"/>
      <c r="K65" s="353"/>
      <c r="L65" s="353"/>
      <c r="M65" s="353"/>
      <c r="N65" s="353"/>
      <c r="O65" s="353"/>
      <c r="P65" s="359"/>
      <c r="Q65" s="370"/>
      <c r="R65" s="371" t="s">
        <v>126</v>
      </c>
      <c r="S65" s="371"/>
      <c r="T65" s="355"/>
      <c r="U65" s="355"/>
      <c r="V65" s="355"/>
      <c r="W65" s="355"/>
      <c r="X65" s="355"/>
      <c r="Y65" s="355"/>
      <c r="Z65" s="355"/>
      <c r="AA65" s="355"/>
    </row>
    <row r="66" spans="1:27" ht="12.75" customHeight="1">
      <c r="A66" s="349"/>
      <c r="B66" s="349"/>
      <c r="C66" s="359"/>
      <c r="D66" s="376"/>
      <c r="E66" s="353"/>
      <c r="F66" s="353"/>
      <c r="G66" s="363">
        <v>89</v>
      </c>
      <c r="H66" s="357"/>
      <c r="I66" s="368"/>
      <c r="J66" s="353"/>
      <c r="K66" s="353">
        <v>-83</v>
      </c>
      <c r="L66" s="354">
        <v>0</v>
      </c>
      <c r="M66" s="351" t="str">
        <f>IF(E60=C59,C61,IF(E60=C61,C59,0))</f>
        <v>_</v>
      </c>
      <c r="N66" s="352"/>
      <c r="O66" s="353"/>
      <c r="P66" s="353"/>
      <c r="Q66" s="353"/>
      <c r="R66" s="353"/>
      <c r="S66" s="353"/>
      <c r="T66" s="355"/>
      <c r="U66" s="355"/>
      <c r="V66" s="355"/>
      <c r="W66" s="355"/>
      <c r="X66" s="355"/>
      <c r="Y66" s="355"/>
      <c r="Z66" s="355"/>
      <c r="AA66" s="355"/>
    </row>
    <row r="67" spans="1:27" ht="12.75" customHeight="1">
      <c r="A67" s="349">
        <v>-36</v>
      </c>
      <c r="B67" s="350">
        <f>IF(D24=B23,B25,IF(D24=B25,B23,0))</f>
        <v>0</v>
      </c>
      <c r="C67" s="372">
        <f>IF(E24=C23,C25,IF(E24=C25,C23,0))</f>
        <v>0</v>
      </c>
      <c r="D67" s="373"/>
      <c r="E67" s="353"/>
      <c r="F67" s="353"/>
      <c r="G67" s="363"/>
      <c r="H67" s="366"/>
      <c r="I67" s="381" t="s">
        <v>127</v>
      </c>
      <c r="J67" s="382"/>
      <c r="K67" s="353"/>
      <c r="L67" s="359"/>
      <c r="M67" s="356">
        <v>91</v>
      </c>
      <c r="N67" s="357"/>
      <c r="O67" s="368"/>
      <c r="P67" s="353"/>
      <c r="Q67" s="353"/>
      <c r="R67" s="353"/>
      <c r="S67" s="353"/>
      <c r="T67" s="355"/>
      <c r="U67" s="355"/>
      <c r="V67" s="355"/>
      <c r="W67" s="355"/>
      <c r="X67" s="355"/>
      <c r="Y67" s="355"/>
      <c r="Z67" s="355"/>
      <c r="AA67" s="355"/>
    </row>
    <row r="68" spans="1:27" ht="12.75" customHeight="1">
      <c r="A68" s="349"/>
      <c r="B68" s="349"/>
      <c r="C68" s="356">
        <v>85</v>
      </c>
      <c r="D68" s="357"/>
      <c r="E68" s="368"/>
      <c r="F68" s="353"/>
      <c r="G68" s="363"/>
      <c r="H68" s="360"/>
      <c r="I68" s="353"/>
      <c r="J68" s="353"/>
      <c r="K68" s="353">
        <v>-84</v>
      </c>
      <c r="L68" s="354">
        <v>0</v>
      </c>
      <c r="M68" s="374">
        <f>IF(E64=C63,C65,IF(E64=C65,C63,0))</f>
        <v>0</v>
      </c>
      <c r="N68" s="365"/>
      <c r="O68" s="356"/>
      <c r="P68" s="360"/>
      <c r="Q68" s="353"/>
      <c r="R68" s="353"/>
      <c r="S68" s="353"/>
      <c r="T68" s="355"/>
      <c r="U68" s="355"/>
      <c r="V68" s="355"/>
      <c r="W68" s="355"/>
      <c r="X68" s="355"/>
      <c r="Y68" s="355"/>
      <c r="Z68" s="355"/>
      <c r="AA68" s="355"/>
    </row>
    <row r="69" spans="1:27" ht="12.75" customHeight="1">
      <c r="A69" s="349">
        <v>-37</v>
      </c>
      <c r="B69" s="350">
        <f>IF(D28=B27,B29,IF(D28=B29,B27,0))</f>
        <v>0</v>
      </c>
      <c r="C69" s="374">
        <f>IF(E28=C27,C29,IF(E28=C29,C27,0))</f>
        <v>0</v>
      </c>
      <c r="D69" s="362"/>
      <c r="E69" s="356"/>
      <c r="F69" s="360"/>
      <c r="G69" s="363"/>
      <c r="H69" s="360"/>
      <c r="I69" s="353"/>
      <c r="J69" s="353"/>
      <c r="K69" s="353"/>
      <c r="L69" s="359"/>
      <c r="M69" s="359"/>
      <c r="N69" s="353"/>
      <c r="O69" s="363">
        <v>93</v>
      </c>
      <c r="P69" s="357"/>
      <c r="Q69" s="378"/>
      <c r="R69" s="378"/>
      <c r="S69" s="378"/>
      <c r="T69" s="355"/>
      <c r="U69" s="355"/>
      <c r="V69" s="355"/>
      <c r="W69" s="355"/>
      <c r="X69" s="355"/>
      <c r="Y69" s="355"/>
      <c r="Z69" s="355"/>
      <c r="AA69" s="355"/>
    </row>
    <row r="70" spans="1:27" ht="12.75" customHeight="1">
      <c r="A70" s="349"/>
      <c r="B70" s="349"/>
      <c r="C70" s="359"/>
      <c r="D70" s="376"/>
      <c r="E70" s="363">
        <v>88</v>
      </c>
      <c r="F70" s="357"/>
      <c r="G70" s="379"/>
      <c r="H70" s="360"/>
      <c r="I70" s="353"/>
      <c r="J70" s="353"/>
      <c r="K70" s="353">
        <v>-85</v>
      </c>
      <c r="L70" s="354">
        <v>0</v>
      </c>
      <c r="M70" s="372">
        <f>IF(E68=C67,C69,IF(E68=C69,C67,0))</f>
        <v>0</v>
      </c>
      <c r="N70" s="352"/>
      <c r="O70" s="363"/>
      <c r="P70" s="366"/>
      <c r="Q70" s="370"/>
      <c r="R70" s="371" t="s">
        <v>128</v>
      </c>
      <c r="S70" s="371"/>
      <c r="T70" s="355"/>
      <c r="U70" s="355"/>
      <c r="V70" s="355"/>
      <c r="W70" s="355"/>
      <c r="X70" s="355"/>
      <c r="Y70" s="355"/>
      <c r="Z70" s="355"/>
      <c r="AA70" s="355"/>
    </row>
    <row r="71" spans="1:27" ht="12.75" customHeight="1">
      <c r="A71" s="349">
        <v>-38</v>
      </c>
      <c r="B71" s="350">
        <f>IF(D32=B31,B33,IF(D32=B33,B31,0))</f>
        <v>0</v>
      </c>
      <c r="C71" s="372">
        <f>IF(E32=C31,C33,IF(E32=C33,C31,0))</f>
        <v>0</v>
      </c>
      <c r="D71" s="373"/>
      <c r="E71" s="363"/>
      <c r="F71" s="366"/>
      <c r="G71" s="359"/>
      <c r="H71" s="353"/>
      <c r="I71" s="353"/>
      <c r="J71" s="353"/>
      <c r="K71" s="353"/>
      <c r="L71" s="359"/>
      <c r="M71" s="356">
        <v>92</v>
      </c>
      <c r="N71" s="357"/>
      <c r="O71" s="379"/>
      <c r="P71" s="360"/>
      <c r="Q71" s="380"/>
      <c r="R71" s="353"/>
      <c r="S71" s="380"/>
      <c r="T71" s="355"/>
      <c r="U71" s="355"/>
      <c r="V71" s="355"/>
      <c r="W71" s="355"/>
      <c r="X71" s="355"/>
      <c r="Y71" s="355"/>
      <c r="Z71" s="355"/>
      <c r="AA71" s="355"/>
    </row>
    <row r="72" spans="1:27" ht="12.75" customHeight="1">
      <c r="A72" s="349"/>
      <c r="B72" s="349"/>
      <c r="C72" s="356">
        <v>86</v>
      </c>
      <c r="D72" s="357"/>
      <c r="E72" s="379"/>
      <c r="F72" s="360"/>
      <c r="G72" s="353">
        <v>-89</v>
      </c>
      <c r="H72" s="354">
        <f>IF(H66=F62,F70,IF(H66=F70,F62,0))</f>
        <v>0</v>
      </c>
      <c r="I72" s="372">
        <f>IF(I66=G62,G70,IF(I66=G70,G62,0))</f>
        <v>0</v>
      </c>
      <c r="J72" s="352"/>
      <c r="K72" s="353">
        <v>-86</v>
      </c>
      <c r="L72" s="354">
        <v>0</v>
      </c>
      <c r="M72" s="374">
        <f>IF(E72=C71,C73,IF(E72=C73,C71,0))</f>
        <v>0</v>
      </c>
      <c r="N72" s="365"/>
      <c r="O72" s="359"/>
      <c r="P72" s="353"/>
      <c r="Q72" s="353"/>
      <c r="R72" s="353"/>
      <c r="S72" s="353"/>
      <c r="T72" s="355"/>
      <c r="U72" s="355"/>
      <c r="V72" s="355"/>
      <c r="W72" s="355"/>
      <c r="X72" s="355"/>
      <c r="Y72" s="355"/>
      <c r="Z72" s="355"/>
      <c r="AA72" s="355"/>
    </row>
    <row r="73" spans="1:27" ht="12.75" customHeight="1">
      <c r="A73" s="349">
        <v>-39</v>
      </c>
      <c r="B73" s="350">
        <f>IF(D36=B35,B37,IF(D36=B37,B35,0))</f>
        <v>0</v>
      </c>
      <c r="C73" s="374">
        <f>IF(E36=C35,C37,IF(E36=C37,C35,0))</f>
        <v>0</v>
      </c>
      <c r="D73" s="362"/>
      <c r="E73" s="359"/>
      <c r="F73" s="353"/>
      <c r="G73" s="353"/>
      <c r="H73" s="359"/>
      <c r="I73" s="381" t="s">
        <v>129</v>
      </c>
      <c r="J73" s="382"/>
      <c r="K73" s="353"/>
      <c r="L73" s="359"/>
      <c r="M73" s="359"/>
      <c r="N73" s="353"/>
      <c r="O73" s="353">
        <v>-93</v>
      </c>
      <c r="P73" s="354">
        <f>IF(P69=N67,N71,IF(P69=N71,N67,0))</f>
        <v>0</v>
      </c>
      <c r="Q73" s="372">
        <f>IF(Q69=O67,O71,IF(Q69=O71,O67,0))</f>
        <v>0</v>
      </c>
      <c r="R73" s="368"/>
      <c r="S73" s="368"/>
      <c r="T73" s="355"/>
      <c r="U73" s="355"/>
      <c r="V73" s="355"/>
      <c r="W73" s="355"/>
      <c r="X73" s="355"/>
      <c r="Y73" s="355"/>
      <c r="Z73" s="355"/>
      <c r="AA73" s="355"/>
    </row>
    <row r="74" spans="1:27" ht="12.75" customHeight="1">
      <c r="A74" s="349"/>
      <c r="B74" s="349"/>
      <c r="C74" s="359"/>
      <c r="D74" s="376"/>
      <c r="E74" s="353">
        <v>-87</v>
      </c>
      <c r="F74" s="354">
        <f>IF(F62=D60,D64,IF(F62=D64,D60,0))</f>
        <v>0</v>
      </c>
      <c r="G74" s="372">
        <f>IF(G62=E60,E64,IF(G62=E64,E60,0))</f>
        <v>0</v>
      </c>
      <c r="H74" s="352"/>
      <c r="I74" s="380"/>
      <c r="J74" s="380"/>
      <c r="K74" s="353"/>
      <c r="L74" s="353"/>
      <c r="M74" s="353">
        <v>-91</v>
      </c>
      <c r="N74" s="354">
        <f>IF(N67=L66,L68,IF(N67=L68,L66,0))</f>
        <v>0</v>
      </c>
      <c r="O74" s="351" t="str">
        <f>IF(O67=M66,M68,IF(O67=M68,M66,0))</f>
        <v>_</v>
      </c>
      <c r="P74" s="383"/>
      <c r="Q74" s="370"/>
      <c r="R74" s="371" t="s">
        <v>130</v>
      </c>
      <c r="S74" s="371"/>
      <c r="T74" s="355"/>
      <c r="U74" s="355"/>
      <c r="V74" s="355"/>
      <c r="W74" s="355"/>
      <c r="X74" s="355"/>
      <c r="Y74" s="355"/>
      <c r="Z74" s="355"/>
      <c r="AA74" s="355"/>
    </row>
    <row r="75" spans="1:27" ht="12.75" customHeight="1">
      <c r="A75" s="349"/>
      <c r="B75" s="349"/>
      <c r="C75" s="353"/>
      <c r="D75" s="376"/>
      <c r="E75" s="353"/>
      <c r="F75" s="359"/>
      <c r="G75" s="356">
        <v>90</v>
      </c>
      <c r="H75" s="357"/>
      <c r="I75" s="368"/>
      <c r="J75" s="353"/>
      <c r="K75" s="353"/>
      <c r="L75" s="353"/>
      <c r="M75" s="353"/>
      <c r="N75" s="359"/>
      <c r="O75" s="356">
        <v>94</v>
      </c>
      <c r="P75" s="357"/>
      <c r="Q75" s="368"/>
      <c r="R75" s="368"/>
      <c r="S75" s="368"/>
      <c r="T75" s="355"/>
      <c r="U75" s="355"/>
      <c r="V75" s="355"/>
      <c r="W75" s="355"/>
      <c r="X75" s="355"/>
      <c r="Y75" s="355"/>
      <c r="Z75" s="355"/>
      <c r="AA75" s="355"/>
    </row>
    <row r="76" spans="1:27" ht="12.75" customHeight="1">
      <c r="A76" s="384"/>
      <c r="B76" s="384"/>
      <c r="C76" s="353"/>
      <c r="D76" s="376"/>
      <c r="E76" s="353">
        <v>-88</v>
      </c>
      <c r="F76" s="354">
        <f>IF(F70=D68,D72,IF(F70=D72,D68,0))</f>
        <v>0</v>
      </c>
      <c r="G76" s="374">
        <f>IF(G70=E68,E72,IF(G70=E72,E68,0))</f>
        <v>0</v>
      </c>
      <c r="H76" s="365"/>
      <c r="I76" s="381" t="s">
        <v>131</v>
      </c>
      <c r="J76" s="382"/>
      <c r="K76" s="353"/>
      <c r="L76" s="353"/>
      <c r="M76" s="353">
        <v>-92</v>
      </c>
      <c r="N76" s="354">
        <f>IF(N71=L70,L72,IF(N71=L72,L70,0))</f>
        <v>0</v>
      </c>
      <c r="O76" s="374">
        <f>IF(O71=M70,M72,IF(O71=M72,M70,0))</f>
        <v>0</v>
      </c>
      <c r="P76" s="365"/>
      <c r="Q76" s="370"/>
      <c r="R76" s="371" t="s">
        <v>132</v>
      </c>
      <c r="S76" s="371"/>
      <c r="T76" s="355"/>
      <c r="U76" s="355"/>
      <c r="V76" s="355"/>
      <c r="W76" s="355"/>
      <c r="X76" s="355"/>
      <c r="Y76" s="355"/>
      <c r="Z76" s="355"/>
      <c r="AA76" s="355"/>
    </row>
    <row r="77" spans="1:27" ht="12.75" customHeight="1">
      <c r="A77" s="384"/>
      <c r="B77" s="384"/>
      <c r="C77" s="353"/>
      <c r="D77" s="353"/>
      <c r="E77" s="353"/>
      <c r="F77" s="359"/>
      <c r="G77" s="359">
        <v>-90</v>
      </c>
      <c r="H77" s="354">
        <f>IF(H75=F74,F76,IF(H75=F76,F74,0))</f>
        <v>0</v>
      </c>
      <c r="I77" s="372">
        <f>IF(I75=G74,G76,IF(I75=G76,G74,0))</f>
        <v>0</v>
      </c>
      <c r="J77" s="352"/>
      <c r="K77" s="353"/>
      <c r="L77" s="353"/>
      <c r="M77" s="353"/>
      <c r="N77" s="359"/>
      <c r="O77" s="359">
        <v>-94</v>
      </c>
      <c r="P77" s="354">
        <f>IF(P75=N74,N76,IF(P75=N76,N74,0))</f>
        <v>0</v>
      </c>
      <c r="Q77" s="351" t="str">
        <f>IF(Q75=O74,O76,IF(Q75=O76,O74,0))</f>
        <v>_</v>
      </c>
      <c r="R77" s="368"/>
      <c r="S77" s="368"/>
      <c r="T77" s="355"/>
      <c r="U77" s="355"/>
      <c r="V77" s="355"/>
      <c r="W77" s="355"/>
      <c r="X77" s="355"/>
      <c r="Y77" s="355"/>
      <c r="Z77" s="355"/>
      <c r="AA77" s="355"/>
    </row>
    <row r="78" spans="1:27" ht="12.75" customHeight="1">
      <c r="A78" s="384"/>
      <c r="B78" s="384"/>
      <c r="C78" s="353"/>
      <c r="D78" s="353"/>
      <c r="E78" s="353"/>
      <c r="F78" s="353"/>
      <c r="G78" s="353"/>
      <c r="H78" s="359"/>
      <c r="I78" s="381" t="s">
        <v>133</v>
      </c>
      <c r="J78" s="382"/>
      <c r="K78" s="353"/>
      <c r="L78" s="353"/>
      <c r="M78" s="353"/>
      <c r="N78" s="353"/>
      <c r="O78" s="353"/>
      <c r="P78" s="359"/>
      <c r="Q78" s="370"/>
      <c r="R78" s="371" t="s">
        <v>134</v>
      </c>
      <c r="S78" s="371"/>
      <c r="T78" s="355"/>
      <c r="U78" s="355"/>
      <c r="V78" s="355"/>
      <c r="W78" s="355"/>
      <c r="X78" s="355"/>
      <c r="Y78" s="355"/>
      <c r="Z78" s="355"/>
      <c r="AA78" s="355"/>
    </row>
    <row r="79" spans="1:27" ht="12.75">
      <c r="A79" s="355"/>
      <c r="B79" s="355"/>
      <c r="C79" s="355"/>
      <c r="D79" s="355"/>
      <c r="E79" s="355"/>
      <c r="F79" s="355"/>
      <c r="G79" s="355"/>
      <c r="H79" s="355"/>
      <c r="I79" s="355"/>
      <c r="J79" s="355"/>
      <c r="K79" s="355"/>
      <c r="L79" s="355"/>
      <c r="M79" s="355"/>
      <c r="N79" s="355"/>
      <c r="O79" s="355"/>
      <c r="P79" s="355"/>
      <c r="Q79" s="355"/>
      <c r="R79" s="355"/>
      <c r="S79" s="355"/>
      <c r="T79" s="355"/>
      <c r="U79" s="355"/>
      <c r="V79" s="355"/>
      <c r="W79" s="355"/>
      <c r="X79" s="355"/>
      <c r="Y79" s="355"/>
      <c r="Z79" s="355"/>
      <c r="AA79" s="355"/>
    </row>
    <row r="80" spans="1:27" ht="12.75">
      <c r="A80" s="355"/>
      <c r="B80" s="355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5"/>
      <c r="O80" s="355"/>
      <c r="P80" s="355"/>
      <c r="Q80" s="355"/>
      <c r="R80" s="355"/>
      <c r="S80" s="355"/>
      <c r="T80" s="355"/>
      <c r="U80" s="355"/>
      <c r="V80" s="355"/>
      <c r="W80" s="355"/>
      <c r="X80" s="355"/>
      <c r="Y80" s="355"/>
      <c r="Z80" s="355"/>
      <c r="AA80" s="355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R52:S52"/>
    <mergeCell ref="R50:S50"/>
    <mergeCell ref="R48:S48"/>
    <mergeCell ref="R26:S26"/>
    <mergeCell ref="R36:S36"/>
    <mergeCell ref="A4:S4"/>
  </mergeCells>
  <conditionalFormatting sqref="A6:B78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workbookViewId="0" topLeftCell="A56">
      <selection activeCell="A2" sqref="A2:I2"/>
    </sheetView>
  </sheetViews>
  <sheetFormatPr defaultColWidth="9.00390625" defaultRowHeight="12.75"/>
  <cols>
    <col min="1" max="1" width="9.125" style="396" customWidth="1"/>
    <col min="2" max="2" width="5.75390625" style="396" customWidth="1"/>
    <col min="3" max="4" width="25.75390625" style="390" customWidth="1"/>
    <col min="5" max="5" width="5.75390625" style="390" customWidth="1"/>
    <col min="6" max="16384" width="9.125" style="390" customWidth="1"/>
  </cols>
  <sheetData>
    <row r="1" spans="1:5" ht="12.75">
      <c r="A1" s="385" t="s">
        <v>45</v>
      </c>
      <c r="B1" s="386" t="s">
        <v>46</v>
      </c>
      <c r="C1" s="387"/>
      <c r="D1" s="388" t="s">
        <v>47</v>
      </c>
      <c r="E1" s="389"/>
    </row>
    <row r="2" spans="1:5" ht="12.75">
      <c r="A2" s="391">
        <v>1</v>
      </c>
      <c r="B2" s="392">
        <f>'М111'!D8</f>
        <v>0</v>
      </c>
      <c r="C2" s="393">
        <f>'М112'!E12</f>
        <v>0</v>
      </c>
      <c r="D2" s="394">
        <f>'М112'!C61</f>
        <v>0</v>
      </c>
      <c r="E2" s="395">
        <f>'М112'!B7</f>
        <v>0</v>
      </c>
    </row>
    <row r="3" spans="1:5" ht="12.75">
      <c r="A3" s="391">
        <v>2</v>
      </c>
      <c r="B3" s="392">
        <f>'М111'!D12</f>
        <v>0</v>
      </c>
      <c r="C3" s="393">
        <f>'М112'!E16</f>
        <v>0</v>
      </c>
      <c r="D3" s="394">
        <f>'М112'!C63</f>
        <v>0</v>
      </c>
      <c r="E3" s="395">
        <f>'М112'!B9</f>
        <v>0</v>
      </c>
    </row>
    <row r="4" spans="1:5" ht="12.75">
      <c r="A4" s="391">
        <v>3</v>
      </c>
      <c r="B4" s="392">
        <f>'М111'!D16</f>
        <v>0</v>
      </c>
      <c r="C4" s="393">
        <f>'М112'!E20</f>
        <v>0</v>
      </c>
      <c r="D4" s="394">
        <f>'М112'!C65</f>
        <v>0</v>
      </c>
      <c r="E4" s="395">
        <f>'М112'!B11</f>
        <v>0</v>
      </c>
    </row>
    <row r="5" spans="1:5" ht="12.75">
      <c r="A5" s="391">
        <v>4</v>
      </c>
      <c r="B5" s="392">
        <f>'М111'!D20</f>
        <v>0</v>
      </c>
      <c r="C5" s="393">
        <f>'М112'!E24</f>
        <v>0</v>
      </c>
      <c r="D5" s="394">
        <f>'М112'!C67</f>
        <v>0</v>
      </c>
      <c r="E5" s="395">
        <f>'М112'!B13</f>
        <v>0</v>
      </c>
    </row>
    <row r="6" spans="1:5" ht="12.75">
      <c r="A6" s="391">
        <v>5</v>
      </c>
      <c r="B6" s="392">
        <f>'М111'!D24</f>
        <v>0</v>
      </c>
      <c r="C6" s="393">
        <f>'М112'!E28</f>
        <v>0</v>
      </c>
      <c r="D6" s="394">
        <f>'М112'!C69</f>
        <v>0</v>
      </c>
      <c r="E6" s="395">
        <f>'М112'!B15</f>
        <v>0</v>
      </c>
    </row>
    <row r="7" spans="1:5" ht="12.75">
      <c r="A7" s="391">
        <v>6</v>
      </c>
      <c r="B7" s="392">
        <f>'М111'!D28</f>
        <v>0</v>
      </c>
      <c r="C7" s="393">
        <f>'М112'!E32</f>
        <v>0</v>
      </c>
      <c r="D7" s="394">
        <f>'М112'!C71</f>
        <v>0</v>
      </c>
      <c r="E7" s="395">
        <f>'М112'!B17</f>
        <v>0</v>
      </c>
    </row>
    <row r="8" spans="1:5" ht="12.75">
      <c r="A8" s="391">
        <v>7</v>
      </c>
      <c r="B8" s="392">
        <f>'М111'!D32</f>
        <v>0</v>
      </c>
      <c r="C8" s="393">
        <f>'М112'!E36</f>
        <v>0</v>
      </c>
      <c r="D8" s="394">
        <f>'М112'!C73</f>
        <v>0</v>
      </c>
      <c r="E8" s="395">
        <f>'М112'!B19</f>
        <v>0</v>
      </c>
    </row>
    <row r="9" spans="1:5" ht="12.75">
      <c r="A9" s="391">
        <v>8</v>
      </c>
      <c r="B9" s="392">
        <f>'М111'!D36</f>
        <v>0</v>
      </c>
      <c r="C9" s="393" t="str">
        <f>'М112'!G13</f>
        <v>Хомутов Макар</v>
      </c>
      <c r="D9" s="394">
        <f>'М112'!C42</f>
        <v>0</v>
      </c>
      <c r="E9" s="395">
        <f>'М112'!B21</f>
        <v>0</v>
      </c>
    </row>
    <row r="10" spans="1:5" ht="12.75">
      <c r="A10" s="391">
        <v>9</v>
      </c>
      <c r="B10" s="392">
        <f>'М111'!D40</f>
        <v>0</v>
      </c>
      <c r="C10" s="393" t="str">
        <f>'М112'!G17</f>
        <v>Яхин Ильяс</v>
      </c>
      <c r="D10" s="394">
        <f>'М112'!C44</f>
        <v>0</v>
      </c>
      <c r="E10" s="395">
        <f>'М112'!B23</f>
        <v>0</v>
      </c>
    </row>
    <row r="11" spans="1:5" ht="12.75">
      <c r="A11" s="391">
        <v>10</v>
      </c>
      <c r="B11" s="392">
        <f>'М111'!D44</f>
        <v>0</v>
      </c>
      <c r="C11" s="393" t="str">
        <f>'М112'!G21</f>
        <v>Осиев Денис</v>
      </c>
      <c r="D11" s="394">
        <f>'М112'!C46</f>
        <v>0</v>
      </c>
      <c r="E11" s="395">
        <f>'М112'!B25</f>
        <v>0</v>
      </c>
    </row>
    <row r="12" spans="1:5" ht="12.75">
      <c r="A12" s="391">
        <v>11</v>
      </c>
      <c r="B12" s="392">
        <f>'М111'!D48</f>
        <v>0</v>
      </c>
      <c r="C12" s="393" t="str">
        <f>'М112'!G25</f>
        <v>Пупышев Леонтий</v>
      </c>
      <c r="D12" s="394">
        <f>'М112'!C48</f>
        <v>0</v>
      </c>
      <c r="E12" s="395">
        <f>'М112'!B27</f>
        <v>0</v>
      </c>
    </row>
    <row r="13" spans="1:5" ht="12.75">
      <c r="A13" s="391">
        <v>12</v>
      </c>
      <c r="B13" s="392">
        <f>'М111'!D52</f>
        <v>0</v>
      </c>
      <c r="C13" s="393" t="str">
        <f>'М112'!G29</f>
        <v>Нурлыгаянов Арсен</v>
      </c>
      <c r="D13" s="394">
        <f>'М112'!C50</f>
        <v>0</v>
      </c>
      <c r="E13" s="395">
        <f>'М112'!B29</f>
        <v>0</v>
      </c>
    </row>
    <row r="14" spans="1:5" ht="12.75">
      <c r="A14" s="391">
        <v>13</v>
      </c>
      <c r="B14" s="392">
        <f>'М111'!D56</f>
        <v>0</v>
      </c>
      <c r="C14" s="393" t="str">
        <f>'М112'!G33</f>
        <v>Мухаметрахимов Тимур</v>
      </c>
      <c r="D14" s="394">
        <f>'М112'!C52</f>
        <v>0</v>
      </c>
      <c r="E14" s="395">
        <f>'М112'!B31</f>
        <v>0</v>
      </c>
    </row>
    <row r="15" spans="1:5" ht="12.75">
      <c r="A15" s="391">
        <v>14</v>
      </c>
      <c r="B15" s="392">
        <f>'М111'!D60</f>
        <v>0</v>
      </c>
      <c r="C15" s="393" t="str">
        <f>'М112'!G37</f>
        <v>Гадиев Рамис</v>
      </c>
      <c r="D15" s="394">
        <f>'М112'!C54</f>
        <v>0</v>
      </c>
      <c r="E15" s="395">
        <f>'М112'!B33</f>
        <v>0</v>
      </c>
    </row>
    <row r="16" spans="1:5" ht="12.75">
      <c r="A16" s="391">
        <v>15</v>
      </c>
      <c r="B16" s="392">
        <f>'М111'!D64</f>
        <v>0</v>
      </c>
      <c r="C16" s="393">
        <f>'М112'!Q25</f>
        <v>0</v>
      </c>
      <c r="D16" s="394">
        <f>'М112'!Q35</f>
        <v>0</v>
      </c>
      <c r="E16" s="395">
        <f>'М112'!B35</f>
        <v>0</v>
      </c>
    </row>
    <row r="17" spans="1:5" ht="12.75">
      <c r="A17" s="391">
        <v>16</v>
      </c>
      <c r="B17" s="392">
        <f>'М111'!D68</f>
        <v>0</v>
      </c>
      <c r="C17" s="393" t="str">
        <f>'М112'!E41</f>
        <v>Нургалиев Амир</v>
      </c>
      <c r="D17" s="394">
        <f>'М112'!M53</f>
        <v>0</v>
      </c>
      <c r="E17" s="395">
        <f>'М112'!B37</f>
        <v>0</v>
      </c>
    </row>
    <row r="18" spans="1:5" ht="12.75">
      <c r="A18" s="391">
        <v>17</v>
      </c>
      <c r="B18" s="392">
        <f>'М111'!F10</f>
        <v>0</v>
      </c>
      <c r="C18" s="393">
        <f>'М112'!E45</f>
        <v>0</v>
      </c>
      <c r="D18" s="394">
        <f>'М112'!M55</f>
        <v>0</v>
      </c>
      <c r="E18" s="395">
        <f>'М112'!D38</f>
        <v>0</v>
      </c>
    </row>
    <row r="19" spans="1:5" ht="12.75">
      <c r="A19" s="391">
        <v>18</v>
      </c>
      <c r="B19" s="392">
        <f>'М111'!F18</f>
        <v>0</v>
      </c>
      <c r="C19" s="393">
        <f>'М112'!E49</f>
        <v>0</v>
      </c>
      <c r="D19" s="394">
        <f>'М112'!M57</f>
        <v>0</v>
      </c>
      <c r="E19" s="395">
        <f>'М112'!D34</f>
        <v>0</v>
      </c>
    </row>
    <row r="20" spans="1:5" ht="12.75">
      <c r="A20" s="391">
        <v>19</v>
      </c>
      <c r="B20" s="392">
        <f>'М111'!F26</f>
        <v>0</v>
      </c>
      <c r="C20" s="393">
        <f>'М112'!E53</f>
        <v>0</v>
      </c>
      <c r="D20" s="394">
        <f>'М112'!M59</f>
        <v>0</v>
      </c>
      <c r="E20" s="395">
        <f>'М112'!D30</f>
        <v>0</v>
      </c>
    </row>
    <row r="21" spans="1:5" ht="12.75">
      <c r="A21" s="391">
        <v>20</v>
      </c>
      <c r="B21" s="392">
        <f>'М111'!F34</f>
        <v>0</v>
      </c>
      <c r="C21" s="393" t="str">
        <f>'М112'!G43</f>
        <v>Нургалиев Амир</v>
      </c>
      <c r="D21" s="394">
        <f>'М112'!G55</f>
        <v>0</v>
      </c>
      <c r="E21" s="395">
        <f>'М112'!D26</f>
        <v>0</v>
      </c>
    </row>
    <row r="22" spans="1:5" ht="12.75">
      <c r="A22" s="391">
        <v>21</v>
      </c>
      <c r="B22" s="392">
        <f>'М111'!F42</f>
        <v>0</v>
      </c>
      <c r="C22" s="393">
        <f>'М112'!G51</f>
        <v>0</v>
      </c>
      <c r="D22" s="394">
        <f>'М112'!G57</f>
        <v>0</v>
      </c>
      <c r="E22" s="395">
        <f>'М112'!D22</f>
        <v>0</v>
      </c>
    </row>
    <row r="23" spans="1:5" ht="12.75">
      <c r="A23" s="391">
        <v>22</v>
      </c>
      <c r="B23" s="392">
        <f>'М111'!F50</f>
        <v>0</v>
      </c>
      <c r="C23" s="393" t="str">
        <f>'М112'!I47</f>
        <v>Нургалиев Амир</v>
      </c>
      <c r="D23" s="394">
        <f>'М112'!I53</f>
        <v>0</v>
      </c>
      <c r="E23" s="395">
        <f>'М112'!D18</f>
        <v>0</v>
      </c>
    </row>
    <row r="24" spans="1:5" ht="12.75">
      <c r="A24" s="391">
        <v>23</v>
      </c>
      <c r="B24" s="392">
        <f>'М111'!F58</f>
        <v>0</v>
      </c>
      <c r="C24" s="393">
        <f>'М112'!I56</f>
        <v>0</v>
      </c>
      <c r="D24" s="394">
        <f>'М112'!I58</f>
        <v>0</v>
      </c>
      <c r="E24" s="395">
        <f>'М112'!D14</f>
        <v>0</v>
      </c>
    </row>
    <row r="25" spans="1:5" ht="12.75">
      <c r="A25" s="391">
        <v>24</v>
      </c>
      <c r="B25" s="392">
        <f>'М111'!F66</f>
        <v>0</v>
      </c>
      <c r="C25" s="393">
        <f>'М112'!O54</f>
        <v>0</v>
      </c>
      <c r="D25" s="394">
        <f>'М112'!O61</f>
        <v>0</v>
      </c>
      <c r="E25" s="395">
        <f>'М112'!D10</f>
        <v>0</v>
      </c>
    </row>
    <row r="26" spans="1:5" ht="12.75">
      <c r="A26" s="391">
        <v>25</v>
      </c>
      <c r="B26" s="392">
        <f>'М111'!H14</f>
        <v>0</v>
      </c>
      <c r="C26" s="393">
        <f>'М112'!O58</f>
        <v>0</v>
      </c>
      <c r="D26" s="394">
        <f>'М112'!O63</f>
        <v>0</v>
      </c>
      <c r="E26" s="395">
        <f>'М112'!H7</f>
        <v>0</v>
      </c>
    </row>
    <row r="27" spans="1:5" ht="12.75">
      <c r="A27" s="391">
        <v>26</v>
      </c>
      <c r="B27" s="392">
        <f>'М111'!H30</f>
        <v>0</v>
      </c>
      <c r="C27" s="393">
        <f>'М112'!Q56</f>
        <v>0</v>
      </c>
      <c r="D27" s="394">
        <f>'М112'!Q60</f>
        <v>0</v>
      </c>
      <c r="E27" s="395">
        <f>'М112'!H15</f>
        <v>0</v>
      </c>
    </row>
    <row r="28" spans="1:5" ht="12.75">
      <c r="A28" s="391">
        <v>27</v>
      </c>
      <c r="B28" s="392">
        <f>'М111'!H46</f>
        <v>0</v>
      </c>
      <c r="C28" s="393">
        <f>'М112'!Q62</f>
        <v>0</v>
      </c>
      <c r="D28" s="394">
        <f>'М112'!Q64</f>
        <v>0</v>
      </c>
      <c r="E28" s="395">
        <f>'М112'!H23</f>
        <v>0</v>
      </c>
    </row>
    <row r="29" spans="1:5" ht="12.75">
      <c r="A29" s="391">
        <v>28</v>
      </c>
      <c r="B29" s="392">
        <f>'М111'!H62</f>
        <v>0</v>
      </c>
      <c r="C29" s="393">
        <f>'М112'!E64</f>
        <v>0</v>
      </c>
      <c r="D29" s="394">
        <f>'М112'!M68</f>
        <v>0</v>
      </c>
      <c r="E29" s="395">
        <f>'М112'!H31</f>
        <v>0</v>
      </c>
    </row>
    <row r="30" spans="1:5" ht="12.75">
      <c r="A30" s="391">
        <v>29</v>
      </c>
      <c r="B30" s="392">
        <f>'М111'!J22</f>
        <v>0</v>
      </c>
      <c r="C30" s="393">
        <f>'М112'!E68</f>
        <v>0</v>
      </c>
      <c r="D30" s="394">
        <f>'М112'!M70</f>
        <v>0</v>
      </c>
      <c r="E30" s="395">
        <f>'М112'!L37</f>
        <v>0</v>
      </c>
    </row>
    <row r="31" spans="1:5" ht="12.75">
      <c r="A31" s="391">
        <v>30</v>
      </c>
      <c r="B31" s="392">
        <f>'М111'!J54</f>
        <v>0</v>
      </c>
      <c r="C31" s="393">
        <f>'М112'!E72</f>
        <v>0</v>
      </c>
      <c r="D31" s="394">
        <f>'М112'!M72</f>
        <v>0</v>
      </c>
      <c r="E31" s="395">
        <f>'М112'!L21</f>
        <v>0</v>
      </c>
    </row>
    <row r="32" spans="1:5" ht="12.75">
      <c r="A32" s="391">
        <v>31</v>
      </c>
      <c r="B32" s="392">
        <f>'М111'!L38</f>
        <v>0</v>
      </c>
      <c r="C32" s="393">
        <f>'М112'!G62</f>
        <v>0</v>
      </c>
      <c r="D32" s="394">
        <f>'М112'!G74</f>
        <v>0</v>
      </c>
      <c r="E32" s="395">
        <f>'М111'!L58</f>
        <v>0</v>
      </c>
    </row>
    <row r="33" spans="1:5" ht="12.75">
      <c r="A33" s="391">
        <v>32</v>
      </c>
      <c r="B33" s="392">
        <f>'М112'!D8</f>
        <v>0</v>
      </c>
      <c r="C33" s="393">
        <f>'М112'!G70</f>
        <v>0</v>
      </c>
      <c r="D33" s="394">
        <f>'М112'!G76</f>
        <v>0</v>
      </c>
      <c r="E33" s="395">
        <f>'М112'!B59</f>
        <v>0</v>
      </c>
    </row>
    <row r="34" spans="1:5" ht="12.75">
      <c r="A34" s="391">
        <v>33</v>
      </c>
      <c r="B34" s="392">
        <f>'М112'!D12</f>
        <v>0</v>
      </c>
      <c r="C34" s="393">
        <f>'М112'!I66</f>
        <v>0</v>
      </c>
      <c r="D34" s="394">
        <f>'М112'!I72</f>
        <v>0</v>
      </c>
      <c r="E34" s="395">
        <f>'М112'!B61</f>
        <v>0</v>
      </c>
    </row>
    <row r="35" spans="1:5" ht="12.75">
      <c r="A35" s="391">
        <v>34</v>
      </c>
      <c r="B35" s="392">
        <f>'М112'!D16</f>
        <v>0</v>
      </c>
      <c r="C35" s="393">
        <f>'М112'!I75</f>
        <v>0</v>
      </c>
      <c r="D35" s="394">
        <f>'М112'!I77</f>
        <v>0</v>
      </c>
      <c r="E35" s="395">
        <f>'М112'!B63</f>
        <v>0</v>
      </c>
    </row>
    <row r="36" spans="1:5" ht="12.75">
      <c r="A36" s="391">
        <v>35</v>
      </c>
      <c r="B36" s="392">
        <f>'М112'!D20</f>
        <v>0</v>
      </c>
      <c r="C36" s="393">
        <f>'М112'!O71</f>
        <v>0</v>
      </c>
      <c r="D36" s="394">
        <f>'М112'!O76</f>
        <v>0</v>
      </c>
      <c r="E36" s="395">
        <f>'М112'!B65</f>
        <v>0</v>
      </c>
    </row>
    <row r="37" spans="1:5" ht="12.75">
      <c r="A37" s="391">
        <v>36</v>
      </c>
      <c r="B37" s="392">
        <f>'М112'!D24</f>
        <v>0</v>
      </c>
      <c r="C37" s="393">
        <f>'М112'!Q69</f>
        <v>0</v>
      </c>
      <c r="D37" s="394">
        <f>'М112'!Q73</f>
        <v>0</v>
      </c>
      <c r="E37" s="395">
        <f>'М112'!B67</f>
        <v>0</v>
      </c>
    </row>
    <row r="38" spans="1:5" ht="12.75">
      <c r="A38" s="391">
        <v>37</v>
      </c>
      <c r="B38" s="392">
        <f>'М112'!D28</f>
        <v>0</v>
      </c>
      <c r="C38" s="393" t="str">
        <f>'М111'!E8</f>
        <v>Ахмеров Илья</v>
      </c>
      <c r="D38" s="394" t="str">
        <f>'М112'!C7</f>
        <v>_</v>
      </c>
      <c r="E38" s="395">
        <f>'М112'!B69</f>
        <v>0</v>
      </c>
    </row>
    <row r="39" spans="1:5" ht="12.75">
      <c r="A39" s="391">
        <v>38</v>
      </c>
      <c r="B39" s="392">
        <f>'М112'!D32</f>
        <v>0</v>
      </c>
      <c r="C39" s="393" t="str">
        <f>'М111'!E16</f>
        <v>Мухаметрахимов Тимур</v>
      </c>
      <c r="D39" s="394" t="str">
        <f>'М112'!C11</f>
        <v>_</v>
      </c>
      <c r="E39" s="395">
        <f>'М112'!B71</f>
        <v>0</v>
      </c>
    </row>
    <row r="40" spans="1:5" ht="12.75">
      <c r="A40" s="391">
        <v>39</v>
      </c>
      <c r="B40" s="392">
        <f>'М112'!D36</f>
        <v>0</v>
      </c>
      <c r="C40" s="393" t="str">
        <f>'М111'!E20</f>
        <v>Мухаметрахимов Артур</v>
      </c>
      <c r="D40" s="394" t="str">
        <f>'М112'!C13</f>
        <v>_</v>
      </c>
      <c r="E40" s="395">
        <f>'М112'!B73</f>
        <v>0</v>
      </c>
    </row>
    <row r="41" spans="1:5" ht="12.75">
      <c r="A41" s="391">
        <v>40</v>
      </c>
      <c r="B41" s="392">
        <f>'М112'!F9</f>
        <v>0</v>
      </c>
      <c r="C41" s="393" t="str">
        <f>'М111'!E24</f>
        <v>Куликов Роман</v>
      </c>
      <c r="D41" s="394" t="str">
        <f>'М112'!C15</f>
        <v>_</v>
      </c>
      <c r="E41" s="395">
        <f>'М112'!B40</f>
        <v>0</v>
      </c>
    </row>
    <row r="42" spans="1:5" ht="12.75">
      <c r="A42" s="391">
        <v>41</v>
      </c>
      <c r="B42" s="392">
        <f>'М112'!F13</f>
        <v>0</v>
      </c>
      <c r="C42" s="393" t="str">
        <f>'М111'!E28</f>
        <v>Нурлыгаянов Арсен</v>
      </c>
      <c r="D42" s="394" t="str">
        <f>'М112'!C17</f>
        <v>_</v>
      </c>
      <c r="E42" s="395">
        <f>'М112'!B42</f>
        <v>0</v>
      </c>
    </row>
    <row r="43" spans="1:5" ht="12.75">
      <c r="A43" s="391">
        <v>42</v>
      </c>
      <c r="B43" s="392">
        <f>'М112'!F17</f>
        <v>0</v>
      </c>
      <c r="C43" s="393" t="str">
        <f>'М111'!E32</f>
        <v>Пупышев Леонтий</v>
      </c>
      <c r="D43" s="394" t="str">
        <f>'М112'!C19</f>
        <v>_</v>
      </c>
      <c r="E43" s="395">
        <f>'М112'!B44</f>
        <v>0</v>
      </c>
    </row>
    <row r="44" spans="1:5" ht="12.75">
      <c r="A44" s="391">
        <v>43</v>
      </c>
      <c r="B44" s="392">
        <f>'М112'!F21</f>
        <v>0</v>
      </c>
      <c r="C44" s="393" t="str">
        <f>'М111'!E36</f>
        <v>Сулейманов Тимур</v>
      </c>
      <c r="D44" s="394" t="str">
        <f>'М112'!C21</f>
        <v>_</v>
      </c>
      <c r="E44" s="395">
        <f>'М112'!B46</f>
        <v>0</v>
      </c>
    </row>
    <row r="45" spans="1:5" ht="12.75">
      <c r="A45" s="391">
        <v>44</v>
      </c>
      <c r="B45" s="392">
        <f>'М112'!F25</f>
        <v>0</v>
      </c>
      <c r="C45" s="393" t="str">
        <f>'М111'!E40</f>
        <v>Шайхутдинов Рамир</v>
      </c>
      <c r="D45" s="394" t="str">
        <f>'М112'!C23</f>
        <v>_</v>
      </c>
      <c r="E45" s="395">
        <f>'М112'!B48</f>
        <v>0</v>
      </c>
    </row>
    <row r="46" spans="1:5" ht="12.75">
      <c r="A46" s="391">
        <v>45</v>
      </c>
      <c r="B46" s="392">
        <f>'М112'!F29</f>
        <v>0</v>
      </c>
      <c r="C46" s="393" t="str">
        <f>'М111'!E44</f>
        <v>Осиев Денис</v>
      </c>
      <c r="D46" s="394" t="str">
        <f>'М112'!C25</f>
        <v>_</v>
      </c>
      <c r="E46" s="395">
        <f>'М112'!B50</f>
        <v>0</v>
      </c>
    </row>
    <row r="47" spans="1:5" ht="12.75">
      <c r="A47" s="391">
        <v>46</v>
      </c>
      <c r="B47" s="392">
        <f>'М112'!F33</f>
        <v>0</v>
      </c>
      <c r="C47" s="393" t="str">
        <f>'М111'!E48</f>
        <v>Яхин Ильяс</v>
      </c>
      <c r="D47" s="394" t="str">
        <f>'М112'!C27</f>
        <v>_</v>
      </c>
      <c r="E47" s="395">
        <f>'М112'!B52</f>
        <v>0</v>
      </c>
    </row>
    <row r="48" spans="1:5" ht="12.75">
      <c r="A48" s="391">
        <v>47</v>
      </c>
      <c r="B48" s="392">
        <f>'М112'!F37</f>
        <v>0</v>
      </c>
      <c r="C48" s="393" t="str">
        <f>'М111'!E52</f>
        <v>Мишнев Кирилл</v>
      </c>
      <c r="D48" s="394" t="str">
        <f>'М112'!C29</f>
        <v>_</v>
      </c>
      <c r="E48" s="395">
        <f>'М112'!B54</f>
        <v>0</v>
      </c>
    </row>
    <row r="49" spans="1:5" ht="12.75">
      <c r="A49" s="391">
        <v>48</v>
      </c>
      <c r="B49" s="392">
        <f>'М112'!H11</f>
        <v>0</v>
      </c>
      <c r="C49" s="393" t="str">
        <f>'М111'!E56</f>
        <v>Петров Сергей</v>
      </c>
      <c r="D49" s="394" t="str">
        <f>'М112'!C31</f>
        <v>_</v>
      </c>
      <c r="E49" s="395">
        <f>'М112'!L40</f>
        <v>0</v>
      </c>
    </row>
    <row r="50" spans="1:5" ht="12.75">
      <c r="A50" s="391">
        <v>49</v>
      </c>
      <c r="B50" s="392">
        <f>'М112'!H19</f>
        <v>0</v>
      </c>
      <c r="C50" s="393" t="str">
        <f>'М111'!E60</f>
        <v>Хомутов Макар</v>
      </c>
      <c r="D50" s="394" t="str">
        <f>'М112'!C33</f>
        <v>_</v>
      </c>
      <c r="E50" s="395">
        <f>'М112'!L42</f>
        <v>0</v>
      </c>
    </row>
    <row r="51" spans="1:5" ht="12.75">
      <c r="A51" s="391">
        <v>50</v>
      </c>
      <c r="B51" s="392">
        <f>'М112'!H27</f>
        <v>0</v>
      </c>
      <c r="C51" s="393" t="str">
        <f>'М111'!E64</f>
        <v>Нургалиев Амир</v>
      </c>
      <c r="D51" s="394" t="str">
        <f>'М112'!C35</f>
        <v>_</v>
      </c>
      <c r="E51" s="395">
        <f>'М112'!L44</f>
        <v>0</v>
      </c>
    </row>
    <row r="52" spans="1:5" ht="12.75">
      <c r="A52" s="391">
        <v>51</v>
      </c>
      <c r="B52" s="392">
        <f>'М112'!H35</f>
        <v>0</v>
      </c>
      <c r="C52" s="393" t="str">
        <f>'М111'!E68</f>
        <v>Левашов Михаил</v>
      </c>
      <c r="D52" s="394" t="str">
        <f>'М112'!C37</f>
        <v>_</v>
      </c>
      <c r="E52" s="395">
        <f>'М112'!L46</f>
        <v>0</v>
      </c>
    </row>
    <row r="53" spans="1:5" ht="12.75">
      <c r="A53" s="391">
        <v>52</v>
      </c>
      <c r="B53" s="392">
        <f>'М112'!J9</f>
        <v>0</v>
      </c>
      <c r="C53" s="393" t="str">
        <f>'М112'!E8</f>
        <v>Шаехов Амир</v>
      </c>
      <c r="D53" s="394" t="str">
        <f>'М112'!C59</f>
        <v>_</v>
      </c>
      <c r="E53" s="395">
        <f>'М111'!B71</f>
        <v>0</v>
      </c>
    </row>
    <row r="54" spans="1:5" ht="12.75">
      <c r="A54" s="391">
        <v>53</v>
      </c>
      <c r="B54" s="392">
        <f>'М112'!J17</f>
        <v>0</v>
      </c>
      <c r="C54" s="393">
        <f>'М112'!E60</f>
        <v>0</v>
      </c>
      <c r="D54" s="394" t="str">
        <f>'М112'!M66</f>
        <v>_</v>
      </c>
      <c r="E54" s="395">
        <f>'М111'!B73</f>
        <v>0</v>
      </c>
    </row>
    <row r="55" spans="1:5" ht="12.75">
      <c r="A55" s="391">
        <v>54</v>
      </c>
      <c r="B55" s="392">
        <f>'М112'!J25</f>
        <v>0</v>
      </c>
      <c r="C55" s="393">
        <f>'М112'!O67</f>
        <v>0</v>
      </c>
      <c r="D55" s="394" t="str">
        <f>'М112'!O74</f>
        <v>_</v>
      </c>
      <c r="E55" s="395">
        <f>'М111'!B75</f>
        <v>0</v>
      </c>
    </row>
    <row r="56" spans="1:5" ht="12.75">
      <c r="A56" s="391">
        <v>55</v>
      </c>
      <c r="B56" s="392">
        <f>'М112'!J33</f>
        <v>0</v>
      </c>
      <c r="C56" s="393">
        <f>'М112'!Q75</f>
        <v>0</v>
      </c>
      <c r="D56" s="394" t="str">
        <f>'М112'!Q77</f>
        <v>_</v>
      </c>
      <c r="E56" s="395">
        <f>'М111'!B77</f>
        <v>0</v>
      </c>
    </row>
    <row r="57" spans="1:5" ht="12.75">
      <c r="A57" s="391">
        <v>56</v>
      </c>
      <c r="B57" s="392">
        <f>'М112'!L13</f>
        <v>0</v>
      </c>
      <c r="C57" s="393" t="str">
        <f>'М111'!G10</f>
        <v>Ахмеров Илья</v>
      </c>
      <c r="D57" s="394" t="str">
        <f>'М112'!E38</f>
        <v>Гадиев Рамис</v>
      </c>
      <c r="E57" s="395">
        <f>'М111'!J69</f>
        <v>0</v>
      </c>
    </row>
    <row r="58" spans="1:5" ht="12.75">
      <c r="A58" s="391">
        <v>57</v>
      </c>
      <c r="B58" s="392">
        <f>'М112'!L29</f>
        <v>0</v>
      </c>
      <c r="C58" s="393" t="str">
        <f>'М111'!M38</f>
        <v>Ахмеров Илья</v>
      </c>
      <c r="D58" s="394" t="str">
        <f>'М111'!M58</f>
        <v>Мишнев Кирилл</v>
      </c>
      <c r="E58" s="395">
        <f>'М111'!J71</f>
        <v>0</v>
      </c>
    </row>
    <row r="59" spans="1:5" ht="12.75">
      <c r="A59" s="391">
        <v>58</v>
      </c>
      <c r="B59" s="392">
        <f>'М112'!N17</f>
        <v>0</v>
      </c>
      <c r="C59" s="393" t="str">
        <f>'М111'!I14</f>
        <v>Ахмеров Илья</v>
      </c>
      <c r="D59" s="394" t="str">
        <f>'М112'!I7</f>
        <v>Мухаметрахимов Артур</v>
      </c>
      <c r="E59" s="395">
        <f>'М111'!J64</f>
        <v>0</v>
      </c>
    </row>
    <row r="60" spans="1:5" ht="12.75">
      <c r="A60" s="391">
        <v>59</v>
      </c>
      <c r="B60" s="392">
        <f>'М112'!N33</f>
        <v>0</v>
      </c>
      <c r="C60" s="393" t="str">
        <f>'М111'!K22</f>
        <v>Ахмеров Илья</v>
      </c>
      <c r="D60" s="394" t="str">
        <f>'М112'!M37</f>
        <v>Сулейманов Тимур</v>
      </c>
      <c r="E60" s="395">
        <f>'М111'!J66</f>
        <v>0</v>
      </c>
    </row>
    <row r="61" spans="1:5" ht="12.75">
      <c r="A61" s="391">
        <v>60</v>
      </c>
      <c r="B61" s="392">
        <f>'М112'!P25</f>
        <v>0</v>
      </c>
      <c r="C61" s="393" t="str">
        <f>'М112'!Q49</f>
        <v>Гадиев Рамис</v>
      </c>
      <c r="D61" s="394" t="str">
        <f>'М112'!Q51</f>
        <v>Осиев Денис</v>
      </c>
      <c r="E61" s="395">
        <f>'М112'!P35</f>
        <v>0</v>
      </c>
    </row>
    <row r="62" spans="1:5" ht="12.75">
      <c r="A62" s="391">
        <v>61</v>
      </c>
      <c r="B62" s="392">
        <f>'М111'!L65</f>
        <v>0</v>
      </c>
      <c r="C62" s="393" t="str">
        <f>'М111'!E12</f>
        <v>Гадиев Рамис</v>
      </c>
      <c r="D62" s="394" t="str">
        <f>'М112'!C9</f>
        <v>Шаехов Амир</v>
      </c>
      <c r="E62" s="395">
        <f>'М111'!L67</f>
        <v>0</v>
      </c>
    </row>
    <row r="63" spans="1:5" ht="12.75">
      <c r="A63" s="391">
        <v>62</v>
      </c>
      <c r="B63" s="392">
        <f>'М111'!L70</f>
        <v>0</v>
      </c>
      <c r="C63" s="393" t="str">
        <f>'М111'!E72</f>
        <v>Куликов Роман</v>
      </c>
      <c r="D63" s="394" t="str">
        <f>'М111'!K74</f>
        <v>Мухаметрахимов Артур</v>
      </c>
      <c r="E63" s="395">
        <f>'М111'!L72</f>
        <v>0</v>
      </c>
    </row>
    <row r="64" spans="1:5" ht="12.75">
      <c r="A64" s="391">
        <v>63</v>
      </c>
      <c r="B64" s="392">
        <f>'М111'!D72</f>
        <v>0</v>
      </c>
      <c r="C64" s="393" t="str">
        <f>'М111'!G26</f>
        <v>Куликов Роман</v>
      </c>
      <c r="D64" s="394" t="str">
        <f>'М112'!E30</f>
        <v>Нурлыгаянов Арсен</v>
      </c>
      <c r="E64" s="395">
        <f>'М111'!J74</f>
        <v>0</v>
      </c>
    </row>
    <row r="65" spans="1:5" ht="12.75">
      <c r="A65" s="391">
        <v>64</v>
      </c>
      <c r="B65" s="392">
        <f>'М111'!D76</f>
        <v>0</v>
      </c>
      <c r="C65" s="393" t="str">
        <f>'М111'!G74</f>
        <v>Куликов Роман</v>
      </c>
      <c r="D65" s="394" t="str">
        <f>'М111'!G77</f>
        <v>Нурлыгаянов Арсен</v>
      </c>
      <c r="E65" s="395">
        <f>'М111'!J76</f>
        <v>0</v>
      </c>
    </row>
    <row r="66" spans="1:5" ht="12.75">
      <c r="A66" s="391">
        <v>65</v>
      </c>
      <c r="B66" s="392">
        <f>'М111'!F74</f>
        <v>0</v>
      </c>
      <c r="C66" s="393" t="str">
        <f>'М111'!G66</f>
        <v>Левашов Михаил</v>
      </c>
      <c r="D66" s="394" t="str">
        <f>'М112'!E10</f>
        <v>Нургалиев Амир</v>
      </c>
      <c r="E66" s="395">
        <f>'М111'!F77</f>
        <v>0</v>
      </c>
    </row>
    <row r="67" spans="1:5" ht="12.75">
      <c r="A67" s="391">
        <v>66</v>
      </c>
      <c r="B67" s="392">
        <f>'М111'!L75</f>
        <v>0</v>
      </c>
      <c r="C67" s="393" t="str">
        <f>'М111'!I62</f>
        <v>Левашов Михаил</v>
      </c>
      <c r="D67" s="394" t="str">
        <f>'М112'!I31</f>
        <v>Петров Сергей</v>
      </c>
      <c r="E67" s="395">
        <f>'М111'!L77</f>
        <v>0</v>
      </c>
    </row>
    <row r="68" spans="1:5" ht="12.75">
      <c r="A68" s="391">
        <v>67</v>
      </c>
      <c r="B68" s="392">
        <f>'М112'!N41</f>
        <v>0</v>
      </c>
      <c r="C68" s="393" t="str">
        <f>'М111'!M65</f>
        <v>Левашов Михаил</v>
      </c>
      <c r="D68" s="394" t="str">
        <f>'М111'!M67</f>
        <v>Сулейманов Тимур</v>
      </c>
      <c r="E68" s="395">
        <f>'М112'!N48</f>
        <v>0</v>
      </c>
    </row>
    <row r="69" spans="1:5" ht="12.75">
      <c r="A69" s="391">
        <v>68</v>
      </c>
      <c r="B69" s="392">
        <f>'М112'!N45</f>
        <v>0</v>
      </c>
      <c r="C69" s="393" t="str">
        <f>'М111'!K54</f>
        <v>Мишнев Кирилл</v>
      </c>
      <c r="D69" s="394" t="str">
        <f>'М112'!M21</f>
        <v>Левашов Михаил</v>
      </c>
      <c r="E69" s="395">
        <f>'М112'!N50</f>
        <v>0</v>
      </c>
    </row>
    <row r="70" spans="1:5" ht="12.75">
      <c r="A70" s="391">
        <v>69</v>
      </c>
      <c r="B70" s="392">
        <f>'М112'!P43</f>
        <v>0</v>
      </c>
      <c r="C70" s="393" t="str">
        <f>'М111'!I46</f>
        <v>Мишнев Кирилл</v>
      </c>
      <c r="D70" s="394" t="str">
        <f>'М112'!I23</f>
        <v>Шайхутдинов Рамир</v>
      </c>
      <c r="E70" s="395">
        <f>'М112'!P47</f>
        <v>0</v>
      </c>
    </row>
    <row r="71" spans="1:5" ht="12.75">
      <c r="A71" s="391">
        <v>70</v>
      </c>
      <c r="B71" s="392">
        <f>'М112'!P49</f>
        <v>0</v>
      </c>
      <c r="C71" s="393" t="str">
        <f>'М111'!G50</f>
        <v>Мишнев Кирилл</v>
      </c>
      <c r="D71" s="394" t="str">
        <f>'М112'!E18</f>
        <v>Яхин Ильяс</v>
      </c>
      <c r="E71" s="395">
        <f>'М112'!P51</f>
        <v>0</v>
      </c>
    </row>
    <row r="72" spans="1:5" ht="12.75">
      <c r="A72" s="391">
        <v>71</v>
      </c>
      <c r="B72" s="392">
        <f>'М112'!D41</f>
        <v>0</v>
      </c>
      <c r="C72" s="393" t="str">
        <f>'М111'!G18</f>
        <v>Мухаметрахимов Артур</v>
      </c>
      <c r="D72" s="394" t="str">
        <f>'М112'!E34</f>
        <v>Мухаметрахимов Тимур</v>
      </c>
      <c r="E72" s="395">
        <f>'М112'!L53</f>
        <v>0</v>
      </c>
    </row>
    <row r="73" spans="1:5" ht="12.75">
      <c r="A73" s="391">
        <v>72</v>
      </c>
      <c r="B73" s="392">
        <f>'М112'!D45</f>
        <v>0</v>
      </c>
      <c r="C73" s="393" t="str">
        <f>'М111'!M75</f>
        <v>Мухаметрахимов Артур</v>
      </c>
      <c r="D73" s="394" t="str">
        <f>'М111'!M77</f>
        <v>Мухаметрахимов Тимур</v>
      </c>
      <c r="E73" s="395">
        <f>'М112'!L55</f>
        <v>0</v>
      </c>
    </row>
    <row r="74" spans="1:5" ht="12.75">
      <c r="A74" s="391">
        <v>73</v>
      </c>
      <c r="B74" s="392">
        <f>'М112'!D49</f>
        <v>0</v>
      </c>
      <c r="C74" s="393" t="str">
        <f>'М112'!I35</f>
        <v>Мухаметрахимов Тимур</v>
      </c>
      <c r="D74" s="394" t="str">
        <f>'М112'!M46</f>
        <v>Гадиев Рамис</v>
      </c>
      <c r="E74" s="395">
        <f>'М112'!L57</f>
        <v>0</v>
      </c>
    </row>
    <row r="75" spans="1:5" ht="12.75">
      <c r="A75" s="391">
        <v>74</v>
      </c>
      <c r="B75" s="392">
        <f>'М112'!D53</f>
        <v>0</v>
      </c>
      <c r="C75" s="393" t="str">
        <f>'М111'!E76</f>
        <v>Нурлыгаянов Арсен</v>
      </c>
      <c r="D75" s="394" t="str">
        <f>'М111'!K76</f>
        <v>Мухаметрахимов Тимур</v>
      </c>
      <c r="E75" s="395">
        <f>'М112'!L59</f>
        <v>0</v>
      </c>
    </row>
    <row r="76" spans="1:5" ht="12.75">
      <c r="A76" s="391">
        <v>75</v>
      </c>
      <c r="B76" s="392">
        <f>'М112'!F43</f>
        <v>0</v>
      </c>
      <c r="C76" s="393" t="str">
        <f>'М112'!I27</f>
        <v>Нурлыгаянов Арсен</v>
      </c>
      <c r="D76" s="394" t="str">
        <f>'М112'!M44</f>
        <v>Пупышев Леонтий</v>
      </c>
      <c r="E76" s="395">
        <f>'М112'!F55</f>
        <v>0</v>
      </c>
    </row>
    <row r="77" spans="1:5" ht="12.75">
      <c r="A77" s="391">
        <v>76</v>
      </c>
      <c r="B77" s="392">
        <f>'М112'!F51</f>
        <v>0</v>
      </c>
      <c r="C77" s="393" t="str">
        <f>'М112'!K33</f>
        <v>Петров Сергей</v>
      </c>
      <c r="D77" s="394" t="str">
        <f>'М111'!C77</f>
        <v>Мухаметрахимов Тимур</v>
      </c>
      <c r="E77" s="395">
        <f>'М112'!F57</f>
        <v>0</v>
      </c>
    </row>
    <row r="78" spans="1:5" ht="12.75">
      <c r="A78" s="391">
        <v>77</v>
      </c>
      <c r="B78" s="392">
        <f>'М112'!H47</f>
        <v>0</v>
      </c>
      <c r="C78" s="393" t="str">
        <f>'М111'!G58</f>
        <v>Петров Сергей</v>
      </c>
      <c r="D78" s="394" t="str">
        <f>'М112'!E14</f>
        <v>Хомутов Макар</v>
      </c>
      <c r="E78" s="395">
        <f>'М112'!H53</f>
        <v>0</v>
      </c>
    </row>
    <row r="79" spans="1:5" ht="12.75">
      <c r="A79" s="391">
        <v>78</v>
      </c>
      <c r="B79" s="392">
        <f>'М112'!H56</f>
        <v>0</v>
      </c>
      <c r="C79" s="393" t="str">
        <f>'М112'!O45</f>
        <v>Пупышев Леонтий</v>
      </c>
      <c r="D79" s="394" t="str">
        <f>'М112'!O50</f>
        <v>Гадиев Рамис</v>
      </c>
      <c r="E79" s="395">
        <f>'М112'!H58</f>
        <v>0</v>
      </c>
    </row>
    <row r="80" spans="1:5" ht="12.75">
      <c r="A80" s="391">
        <v>79</v>
      </c>
      <c r="B80" s="392">
        <f>'М112'!N54</f>
        <v>0</v>
      </c>
      <c r="C80" s="393" t="str">
        <f>'М112'!Q43</f>
        <v>Пупышев Леонтий</v>
      </c>
      <c r="D80" s="394" t="str">
        <f>'М112'!Q47</f>
        <v>Шаехов Амир</v>
      </c>
      <c r="E80" s="395">
        <f>'М112'!N61</f>
        <v>0</v>
      </c>
    </row>
    <row r="81" spans="1:5" ht="12.75">
      <c r="A81" s="391">
        <v>80</v>
      </c>
      <c r="B81" s="392">
        <f>'М112'!N58</f>
        <v>0</v>
      </c>
      <c r="C81" s="393" t="str">
        <f>'М111'!I30</f>
        <v>Сулейманов Тимур</v>
      </c>
      <c r="D81" s="394" t="str">
        <f>'М112'!I15</f>
        <v>Куликов Роман</v>
      </c>
      <c r="E81" s="395">
        <f>'М112'!N63</f>
        <v>0</v>
      </c>
    </row>
    <row r="82" spans="1:5" ht="12.75">
      <c r="A82" s="391">
        <v>81</v>
      </c>
      <c r="B82" s="392">
        <f>'М112'!P56</f>
        <v>0</v>
      </c>
      <c r="C82" s="393" t="str">
        <f>'М111'!G34</f>
        <v>Сулейманов Тимур</v>
      </c>
      <c r="D82" s="394" t="str">
        <f>'М112'!E26</f>
        <v>Пупышев Леонтий</v>
      </c>
      <c r="E82" s="395">
        <f>'М112'!P60</f>
        <v>0</v>
      </c>
    </row>
    <row r="83" spans="1:5" ht="12.75">
      <c r="A83" s="391">
        <v>82</v>
      </c>
      <c r="B83" s="392">
        <f>'М112'!P62</f>
        <v>0</v>
      </c>
      <c r="C83" s="393" t="str">
        <f>'М112'!K9</f>
        <v>Хомутов Макар</v>
      </c>
      <c r="D83" s="394" t="str">
        <f>'М111'!C71</f>
        <v>Мухаметрахимов Артур</v>
      </c>
      <c r="E83" s="395">
        <f>'М112'!P64</f>
        <v>0</v>
      </c>
    </row>
    <row r="84" spans="1:5" ht="12.75">
      <c r="A84" s="391">
        <v>83</v>
      </c>
      <c r="B84" s="392">
        <f>'М112'!D60</f>
        <v>0</v>
      </c>
      <c r="C84" s="393" t="str">
        <f>'М111'!M70</f>
        <v>Хомутов Макар</v>
      </c>
      <c r="D84" s="394" t="str">
        <f>'М111'!M72</f>
        <v>Петров Сергей</v>
      </c>
      <c r="E84" s="395">
        <f>'М112'!L66</f>
        <v>0</v>
      </c>
    </row>
    <row r="85" spans="1:5" ht="12.75">
      <c r="A85" s="391">
        <v>84</v>
      </c>
      <c r="B85" s="392">
        <f>'М112'!D64</f>
        <v>0</v>
      </c>
      <c r="C85" s="393" t="str">
        <f>'М112'!I11</f>
        <v>Хомутов Макар</v>
      </c>
      <c r="D85" s="394" t="str">
        <f>'М112'!M40</f>
        <v>Шаехов Амир</v>
      </c>
      <c r="E85" s="395">
        <f>'М112'!L68</f>
        <v>0</v>
      </c>
    </row>
    <row r="86" spans="1:5" ht="12.75">
      <c r="A86" s="391">
        <v>85</v>
      </c>
      <c r="B86" s="392">
        <f>'М112'!D68</f>
        <v>0</v>
      </c>
      <c r="C86" s="393" t="str">
        <f>'М112'!G9</f>
        <v>Шаехов Амир</v>
      </c>
      <c r="D86" s="394" t="str">
        <f>'М112'!C40</f>
        <v>Нургалиев Амир</v>
      </c>
      <c r="E86" s="395">
        <f>'М112'!L70</f>
        <v>0</v>
      </c>
    </row>
    <row r="87" spans="1:5" ht="12.75">
      <c r="A87" s="391">
        <v>86</v>
      </c>
      <c r="B87" s="392">
        <f>'М112'!D72</f>
        <v>0</v>
      </c>
      <c r="C87" s="393" t="str">
        <f>'М112'!O41</f>
        <v>Шаехов Амир</v>
      </c>
      <c r="D87" s="394" t="str">
        <f>'М112'!O48</f>
        <v>Осиев Денис</v>
      </c>
      <c r="E87" s="395">
        <f>'М112'!L72</f>
        <v>0</v>
      </c>
    </row>
    <row r="88" spans="1:5" ht="12.75">
      <c r="A88" s="391">
        <v>87</v>
      </c>
      <c r="B88" s="392">
        <f>'М112'!F62</f>
        <v>0</v>
      </c>
      <c r="C88" s="393" t="str">
        <f>'М112'!K25</f>
        <v>Шайхутдинов Рамир</v>
      </c>
      <c r="D88" s="394" t="str">
        <f>'М111'!C75</f>
        <v>Нурлыгаянов Арсен</v>
      </c>
      <c r="E88" s="395">
        <f>'М112'!F74</f>
        <v>0</v>
      </c>
    </row>
    <row r="89" spans="1:5" ht="12.75">
      <c r="A89" s="391">
        <v>88</v>
      </c>
      <c r="B89" s="392">
        <f>'М112'!F70</f>
        <v>0</v>
      </c>
      <c r="C89" s="393" t="str">
        <f>'М111'!G42</f>
        <v>Шайхутдинов Рамир</v>
      </c>
      <c r="D89" s="394" t="str">
        <f>'М112'!E22</f>
        <v>Осиев Денис</v>
      </c>
      <c r="E89" s="395">
        <f>'М112'!F76</f>
        <v>0</v>
      </c>
    </row>
    <row r="90" spans="1:5" ht="12.75">
      <c r="A90" s="391">
        <v>89</v>
      </c>
      <c r="B90" s="392">
        <f>'М112'!H66</f>
        <v>0</v>
      </c>
      <c r="C90" s="393" t="str">
        <f>'М112'!M29</f>
        <v>Шайхутдинов Рамир</v>
      </c>
      <c r="D90" s="394" t="str">
        <f>'М111'!K71</f>
        <v>Петров Сергей</v>
      </c>
      <c r="E90" s="395">
        <f>'М112'!H72</f>
        <v>0</v>
      </c>
    </row>
    <row r="91" spans="1:5" ht="12.75">
      <c r="A91" s="391">
        <v>90</v>
      </c>
      <c r="B91" s="392">
        <f>'М112'!H75</f>
        <v>0</v>
      </c>
      <c r="C91" s="393" t="str">
        <f>'М112'!O33</f>
        <v>Шайхутдинов Рамир</v>
      </c>
      <c r="D91" s="394" t="str">
        <f>'М111'!K66</f>
        <v>Сулейманов Тимур</v>
      </c>
      <c r="E91" s="395">
        <f>'М112'!H77</f>
        <v>0</v>
      </c>
    </row>
    <row r="92" spans="1:5" ht="12.75">
      <c r="A92" s="391">
        <v>91</v>
      </c>
      <c r="B92" s="392">
        <f>'М112'!N67</f>
        <v>0</v>
      </c>
      <c r="C92" s="393" t="str">
        <f>'М112'!K17</f>
        <v>Яхин Ильяс</v>
      </c>
      <c r="D92" s="394" t="str">
        <f>'М111'!C73</f>
        <v>Куликов Роман</v>
      </c>
      <c r="E92" s="395">
        <f>'М112'!N74</f>
        <v>0</v>
      </c>
    </row>
    <row r="93" spans="1:5" ht="12.75">
      <c r="A93" s="391">
        <v>92</v>
      </c>
      <c r="B93" s="392">
        <f>'М112'!N71</f>
        <v>0</v>
      </c>
      <c r="C93" s="393" t="str">
        <f>'М112'!O17</f>
        <v>Яхин Ильяс</v>
      </c>
      <c r="D93" s="394" t="str">
        <f>'М111'!K64</f>
        <v>Левашов Михаил</v>
      </c>
      <c r="E93" s="395">
        <f>'М112'!N76</f>
        <v>0</v>
      </c>
    </row>
    <row r="94" spans="1:5" ht="12.75">
      <c r="A94" s="391">
        <v>93</v>
      </c>
      <c r="B94" s="392">
        <f>'М112'!P69</f>
        <v>0</v>
      </c>
      <c r="C94" s="393" t="str">
        <f>'М112'!I19</f>
        <v>Яхин Ильяс</v>
      </c>
      <c r="D94" s="394" t="str">
        <f>'М112'!M42</f>
        <v>Осиев Денис</v>
      </c>
      <c r="E94" s="395">
        <f>'М112'!P73</f>
        <v>0</v>
      </c>
    </row>
    <row r="95" spans="1:5" ht="12.75">
      <c r="A95" s="391">
        <v>94</v>
      </c>
      <c r="B95" s="392">
        <f>'М112'!P75</f>
        <v>0</v>
      </c>
      <c r="C95" s="393" t="str">
        <f>'М112'!M13</f>
        <v>Яхин Ильяс</v>
      </c>
      <c r="D95" s="394" t="str">
        <f>'М111'!K69</f>
        <v>Хомутов Макар</v>
      </c>
      <c r="E95" s="395">
        <f>'М112'!P77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199" customWidth="1"/>
    <col min="2" max="2" width="41.75390625" style="199" customWidth="1"/>
    <col min="3" max="3" width="9.125" style="199" customWidth="1"/>
    <col min="4" max="4" width="30.75390625" style="199" customWidth="1"/>
    <col min="5" max="5" width="9.75390625" style="199" customWidth="1"/>
    <col min="6" max="6" width="4.875" style="199" customWidth="1"/>
    <col min="7" max="7" width="7.75390625" style="199" customWidth="1"/>
    <col min="8" max="8" width="20.75390625" style="199" customWidth="1"/>
    <col min="9" max="9" width="7.125" style="199" customWidth="1"/>
    <col min="10" max="16384" width="9.125" style="199" customWidth="1"/>
  </cols>
  <sheetData>
    <row r="1" spans="1:9" ht="16.5" thickBot="1">
      <c r="A1" s="35" t="s">
        <v>67</v>
      </c>
      <c r="B1" s="35"/>
      <c r="C1" s="35"/>
      <c r="D1" s="35"/>
      <c r="E1" s="35"/>
      <c r="F1" s="35"/>
      <c r="G1" s="35"/>
      <c r="H1" s="35"/>
      <c r="I1" s="35"/>
    </row>
    <row r="2" spans="1:9" ht="13.5" thickBot="1">
      <c r="A2" s="132" t="s">
        <v>68</v>
      </c>
      <c r="B2" s="132"/>
      <c r="C2" s="132"/>
      <c r="D2" s="132"/>
      <c r="E2" s="132"/>
      <c r="F2" s="132"/>
      <c r="G2" s="132"/>
      <c r="H2" s="132"/>
      <c r="I2" s="132"/>
    </row>
    <row r="3" spans="1:10" ht="23.25" customHeight="1">
      <c r="A3" s="403" t="s">
        <v>14</v>
      </c>
      <c r="B3" s="403"/>
      <c r="C3" s="403"/>
      <c r="D3" s="403"/>
      <c r="E3" s="403"/>
      <c r="F3" s="403"/>
      <c r="G3" s="403"/>
      <c r="H3" s="403"/>
      <c r="I3" s="403"/>
      <c r="J3" s="200"/>
    </row>
    <row r="4" spans="1:10" ht="21.75" customHeight="1">
      <c r="A4" s="404"/>
      <c r="B4" s="404"/>
      <c r="C4" s="404"/>
      <c r="D4" s="404"/>
      <c r="E4" s="404"/>
      <c r="F4" s="404"/>
      <c r="G4" s="404"/>
      <c r="H4" s="404"/>
      <c r="I4" s="404"/>
      <c r="J4" s="201"/>
    </row>
    <row r="5" spans="1:10" ht="15.75">
      <c r="A5" s="202" t="s">
        <v>89</v>
      </c>
      <c r="B5" s="203"/>
      <c r="C5" s="203"/>
      <c r="D5" s="204" t="s">
        <v>11</v>
      </c>
      <c r="E5" s="205">
        <v>45412</v>
      </c>
      <c r="F5" s="205"/>
      <c r="G5" s="205"/>
      <c r="H5" s="206"/>
      <c r="I5" s="207"/>
      <c r="J5" s="201"/>
    </row>
    <row r="6" spans="1:10" ht="15.75">
      <c r="A6" s="208"/>
      <c r="B6" s="208"/>
      <c r="C6" s="208"/>
      <c r="D6" s="209"/>
      <c r="E6" s="209"/>
      <c r="F6" s="209"/>
      <c r="G6" s="209"/>
      <c r="H6" s="210"/>
      <c r="I6" s="211"/>
      <c r="J6" s="201"/>
    </row>
    <row r="7" spans="1:9" ht="10.5" customHeight="1">
      <c r="A7" s="212"/>
      <c r="B7" s="213" t="s">
        <v>27</v>
      </c>
      <c r="C7" s="214" t="s">
        <v>0</v>
      </c>
      <c r="D7" s="212" t="s">
        <v>28</v>
      </c>
      <c r="E7" s="212"/>
      <c r="F7" s="212"/>
      <c r="G7" s="212"/>
      <c r="H7" s="212"/>
      <c r="I7" s="212"/>
    </row>
    <row r="8" spans="1:9" ht="18">
      <c r="A8" s="215"/>
      <c r="B8" s="216" t="s">
        <v>90</v>
      </c>
      <c r="C8" s="217">
        <v>1</v>
      </c>
      <c r="D8" s="218" t="str">
        <f>'ж11'!K21</f>
        <v>Ахтямова Камилла</v>
      </c>
      <c r="E8" s="219">
        <f>'ж11'!J21</f>
        <v>0</v>
      </c>
      <c r="F8" s="212"/>
      <c r="G8" s="212"/>
      <c r="H8" s="212"/>
      <c r="I8" s="212"/>
    </row>
    <row r="9" spans="1:9" ht="18">
      <c r="A9" s="215"/>
      <c r="B9" s="216" t="s">
        <v>91</v>
      </c>
      <c r="C9" s="217">
        <v>2</v>
      </c>
      <c r="D9" s="218" t="str">
        <f>'ж11'!K32</f>
        <v>Торопцева Ксения</v>
      </c>
      <c r="E9" s="212">
        <f>'ж11'!J32</f>
        <v>0</v>
      </c>
      <c r="F9" s="212"/>
      <c r="G9" s="212"/>
      <c r="H9" s="212"/>
      <c r="I9" s="212"/>
    </row>
    <row r="10" spans="1:9" ht="18">
      <c r="A10" s="215"/>
      <c r="B10" s="216" t="s">
        <v>92</v>
      </c>
      <c r="C10" s="217">
        <v>3</v>
      </c>
      <c r="D10" s="220" t="str">
        <f>'ж11'!K40</f>
        <v>Максютова Маргарита</v>
      </c>
      <c r="E10" s="212">
        <f>'ж11'!L44</f>
        <v>0</v>
      </c>
      <c r="F10" s="212"/>
      <c r="G10" s="212"/>
      <c r="H10" s="212"/>
      <c r="I10" s="212"/>
    </row>
    <row r="11" spans="1:9" ht="18">
      <c r="A11" s="215"/>
      <c r="B11" s="216" t="s">
        <v>93</v>
      </c>
      <c r="C11" s="217">
        <v>3</v>
      </c>
      <c r="D11" s="220" t="str">
        <f>'ж11'!K48</f>
        <v>Саликова Юлия</v>
      </c>
      <c r="E11" s="212">
        <f>'ж11'!L52</f>
        <v>0</v>
      </c>
      <c r="F11" s="212"/>
      <c r="G11" s="212"/>
      <c r="H11" s="212"/>
      <c r="I11" s="212"/>
    </row>
    <row r="12" spans="1:9" ht="18">
      <c r="A12" s="215"/>
      <c r="B12" s="216" t="s">
        <v>94</v>
      </c>
      <c r="C12" s="217">
        <v>5</v>
      </c>
      <c r="D12" s="218" t="str">
        <f>'ж11'!E56</f>
        <v>Салахова Кристина</v>
      </c>
      <c r="E12" s="212">
        <f>'ж11'!D56</f>
        <v>0</v>
      </c>
      <c r="F12" s="212"/>
      <c r="G12" s="212"/>
      <c r="H12" s="212"/>
      <c r="I12" s="212"/>
    </row>
    <row r="13" spans="1:9" ht="18">
      <c r="A13" s="215"/>
      <c r="B13" s="216" t="s">
        <v>95</v>
      </c>
      <c r="C13" s="217">
        <v>6</v>
      </c>
      <c r="D13" s="218" t="str">
        <f>'ж11'!E58</f>
        <v>Гиззатова Таира</v>
      </c>
      <c r="E13" s="212">
        <f>'ж11'!D58</f>
        <v>0</v>
      </c>
      <c r="F13" s="212"/>
      <c r="G13" s="212"/>
      <c r="H13" s="212"/>
      <c r="I13" s="212"/>
    </row>
    <row r="14" spans="1:9" ht="18">
      <c r="A14" s="215"/>
      <c r="B14" s="216" t="s">
        <v>96</v>
      </c>
      <c r="C14" s="217">
        <v>7</v>
      </c>
      <c r="D14" s="218" t="str">
        <f>'ж11'!E61</f>
        <v>Горбунова Александра</v>
      </c>
      <c r="E14" s="212">
        <f>'ж11'!D61</f>
        <v>0</v>
      </c>
      <c r="F14" s="212"/>
      <c r="G14" s="212"/>
      <c r="H14" s="212"/>
      <c r="I14" s="212"/>
    </row>
    <row r="15" spans="1:9" ht="18">
      <c r="A15" s="215"/>
      <c r="B15" s="216" t="s">
        <v>97</v>
      </c>
      <c r="C15" s="217">
        <v>8</v>
      </c>
      <c r="D15" s="218" t="str">
        <f>'ж11'!E63</f>
        <v>Агиева Валерия</v>
      </c>
      <c r="E15" s="212">
        <f>'ж11'!D63</f>
        <v>0</v>
      </c>
      <c r="F15" s="212"/>
      <c r="G15" s="212"/>
      <c r="H15" s="212"/>
      <c r="I15" s="212"/>
    </row>
    <row r="16" spans="1:9" ht="18">
      <c r="A16" s="215"/>
      <c r="B16" s="216" t="s">
        <v>98</v>
      </c>
      <c r="C16" s="217">
        <v>9</v>
      </c>
      <c r="D16" s="218" t="str">
        <f>'ж11'!M58</f>
        <v>Рамазанова Айгуль</v>
      </c>
      <c r="E16" s="212">
        <f>'ж11'!L58</f>
        <v>0</v>
      </c>
      <c r="F16" s="212"/>
      <c r="G16" s="212"/>
      <c r="H16" s="212"/>
      <c r="I16" s="212"/>
    </row>
    <row r="17" spans="1:9" ht="18">
      <c r="A17" s="215"/>
      <c r="B17" s="216" t="s">
        <v>99</v>
      </c>
      <c r="C17" s="217">
        <v>10</v>
      </c>
      <c r="D17" s="218" t="str">
        <f>'ж11'!M61</f>
        <v>Габитова Милена</v>
      </c>
      <c r="E17" s="212">
        <f>'ж11'!L61</f>
        <v>0</v>
      </c>
      <c r="F17" s="212"/>
      <c r="G17" s="212"/>
      <c r="H17" s="212"/>
      <c r="I17" s="212"/>
    </row>
    <row r="18" spans="1:9" ht="18">
      <c r="A18" s="215"/>
      <c r="B18" s="216" t="s">
        <v>100</v>
      </c>
      <c r="C18" s="217">
        <v>11</v>
      </c>
      <c r="D18" s="218" t="str">
        <f>'ж11'!M65</f>
        <v>Хасанова Амалия</v>
      </c>
      <c r="E18" s="212">
        <f>'ж11'!L65</f>
        <v>0</v>
      </c>
      <c r="F18" s="212"/>
      <c r="G18" s="212"/>
      <c r="H18" s="212"/>
      <c r="I18" s="212"/>
    </row>
    <row r="19" spans="1:9" ht="18">
      <c r="A19" s="215"/>
      <c r="B19" s="216" t="s">
        <v>101</v>
      </c>
      <c r="C19" s="217">
        <v>12</v>
      </c>
      <c r="D19" s="218" t="str">
        <f>'ж11'!M67</f>
        <v>Червякова Ксения</v>
      </c>
      <c r="E19" s="212">
        <f>'ж11'!L67</f>
        <v>0</v>
      </c>
      <c r="F19" s="212"/>
      <c r="G19" s="212"/>
      <c r="H19" s="212"/>
      <c r="I19" s="212"/>
    </row>
    <row r="20" spans="1:9" ht="18">
      <c r="A20" s="215"/>
      <c r="B20" s="216" t="s">
        <v>102</v>
      </c>
      <c r="C20" s="217">
        <v>13</v>
      </c>
      <c r="D20" s="218" t="str">
        <f>'ж11'!G68</f>
        <v>Ляпустина Лина</v>
      </c>
      <c r="E20" s="212">
        <f>'ж11'!F68</f>
        <v>0</v>
      </c>
      <c r="F20" s="212"/>
      <c r="G20" s="212"/>
      <c r="H20" s="212"/>
      <c r="I20" s="212"/>
    </row>
    <row r="21" spans="1:9" ht="18">
      <c r="A21" s="215"/>
      <c r="B21" s="216" t="s">
        <v>54</v>
      </c>
      <c r="C21" s="217">
        <v>14</v>
      </c>
      <c r="D21" s="218">
        <f>'ж11'!G71</f>
        <v>0</v>
      </c>
      <c r="E21" s="212">
        <f>'ж11'!F71</f>
        <v>0</v>
      </c>
      <c r="F21" s="212"/>
      <c r="G21" s="212"/>
      <c r="H21" s="212"/>
      <c r="I21" s="212"/>
    </row>
    <row r="22" spans="1:9" ht="18">
      <c r="A22" s="215"/>
      <c r="B22" s="216" t="s">
        <v>54</v>
      </c>
      <c r="C22" s="217">
        <v>15</v>
      </c>
      <c r="D22" s="218">
        <f>'ж11'!M70</f>
        <v>0</v>
      </c>
      <c r="E22" s="212">
        <f>'ж11'!L70</f>
        <v>0</v>
      </c>
      <c r="F22" s="212"/>
      <c r="G22" s="212"/>
      <c r="H22" s="212"/>
      <c r="I22" s="212"/>
    </row>
    <row r="23" spans="1:9" ht="18">
      <c r="A23" s="215"/>
      <c r="B23" s="216" t="s">
        <v>54</v>
      </c>
      <c r="C23" s="217">
        <v>16</v>
      </c>
      <c r="D23" s="218" t="str">
        <f>'ж11'!M72</f>
        <v>_</v>
      </c>
      <c r="E23" s="212">
        <f>'ж11'!L72</f>
        <v>0</v>
      </c>
      <c r="F23" s="212"/>
      <c r="G23" s="212"/>
      <c r="H23" s="212"/>
      <c r="I23" s="212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5:C5"/>
    <mergeCell ref="E5:G5"/>
    <mergeCell ref="A1:I1"/>
    <mergeCell ref="A2:I2"/>
    <mergeCell ref="A3:I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O73"/>
  <sheetViews>
    <sheetView showRowColHeaders="0" showZeros="0" showOutlineSymbols="0" zoomScaleSheetLayoutView="100" workbookViewId="0" topLeftCell="A1">
      <selection activeCell="A2" sqref="A2:O2"/>
    </sheetView>
  </sheetViews>
  <sheetFormatPr defaultColWidth="9.00390625" defaultRowHeight="12.75"/>
  <cols>
    <col min="1" max="1" width="6.00390625" style="222" customWidth="1"/>
    <col min="2" max="2" width="3.75390625" style="222" customWidth="1"/>
    <col min="3" max="3" width="25.75390625" style="222" customWidth="1"/>
    <col min="4" max="4" width="3.75390625" style="222" customWidth="1"/>
    <col min="5" max="5" width="15.75390625" style="222" customWidth="1"/>
    <col min="6" max="6" width="3.75390625" style="222" customWidth="1"/>
    <col min="7" max="7" width="15.75390625" style="222" customWidth="1"/>
    <col min="8" max="8" width="3.75390625" style="222" customWidth="1"/>
    <col min="9" max="9" width="15.75390625" style="222" customWidth="1"/>
    <col min="10" max="10" width="3.75390625" style="222" customWidth="1"/>
    <col min="11" max="11" width="9.75390625" style="222" customWidth="1"/>
    <col min="12" max="12" width="3.75390625" style="222" customWidth="1"/>
    <col min="13" max="15" width="5.75390625" style="222" customWidth="1"/>
    <col min="16" max="16384" width="9.125" style="222" customWidth="1"/>
  </cols>
  <sheetData>
    <row r="1" spans="1:15" s="199" customFormat="1" ht="16.5" thickBot="1">
      <c r="A1" s="35" t="s">
        <v>69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99" customFormat="1" ht="13.5" thickBot="1">
      <c r="A2" s="38" t="s">
        <v>64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2.75">
      <c r="A3" s="221" t="str">
        <f>сж11!A3</f>
        <v>ОТКРЫТОЕ ПЕРВЕНСТВО УФЫ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2.75">
      <c r="A4" s="223" t="str">
        <f>CONCATENATE(сж11!A4," ",сж11!C4)</f>
        <v> 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1:15" ht="12.75">
      <c r="A5" s="224">
        <f>сж11!E5</f>
        <v>45412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5" ht="12.75">
      <c r="A6" s="225">
        <v>1</v>
      </c>
      <c r="B6" s="226">
        <f>сж11!A8</f>
        <v>0</v>
      </c>
      <c r="C6" s="227" t="s">
        <v>90</v>
      </c>
      <c r="D6" s="228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30"/>
    </row>
    <row r="7" spans="1:15" ht="12.75">
      <c r="A7" s="225"/>
      <c r="B7" s="231"/>
      <c r="C7" s="232">
        <v>1</v>
      </c>
      <c r="D7" s="233">
        <v>0</v>
      </c>
      <c r="E7" s="234" t="s">
        <v>90</v>
      </c>
      <c r="F7" s="235"/>
      <c r="G7" s="229"/>
      <c r="H7" s="229"/>
      <c r="I7" s="229"/>
      <c r="J7" s="229"/>
      <c r="K7" s="229"/>
      <c r="L7" s="229"/>
      <c r="M7" s="229"/>
      <c r="N7" s="229"/>
      <c r="O7" s="230"/>
    </row>
    <row r="8" spans="1:15" ht="12.75">
      <c r="A8" s="225">
        <v>16</v>
      </c>
      <c r="B8" s="226">
        <f>сж11!A23</f>
        <v>0</v>
      </c>
      <c r="C8" s="236" t="s">
        <v>54</v>
      </c>
      <c r="D8" s="237"/>
      <c r="E8" s="232"/>
      <c r="F8" s="238"/>
      <c r="G8" s="229"/>
      <c r="H8" s="229"/>
      <c r="I8" s="229"/>
      <c r="J8" s="229"/>
      <c r="K8" s="229"/>
      <c r="L8" s="229"/>
      <c r="M8" s="229"/>
      <c r="N8" s="229"/>
      <c r="O8" s="230"/>
    </row>
    <row r="9" spans="1:15" ht="12.75">
      <c r="A9" s="225"/>
      <c r="B9" s="231"/>
      <c r="C9" s="239"/>
      <c r="D9" s="240"/>
      <c r="E9" s="241">
        <v>9</v>
      </c>
      <c r="F9" s="233">
        <v>0</v>
      </c>
      <c r="G9" s="234" t="s">
        <v>90</v>
      </c>
      <c r="H9" s="235"/>
      <c r="I9" s="229"/>
      <c r="J9" s="229"/>
      <c r="K9" s="229"/>
      <c r="L9" s="229"/>
      <c r="M9" s="229"/>
      <c r="N9" s="229"/>
      <c r="O9" s="230"/>
    </row>
    <row r="10" spans="1:15" ht="12.75">
      <c r="A10" s="225">
        <v>9</v>
      </c>
      <c r="B10" s="226">
        <f>сж11!A16</f>
        <v>0</v>
      </c>
      <c r="C10" s="227" t="s">
        <v>98</v>
      </c>
      <c r="D10" s="242"/>
      <c r="E10" s="241"/>
      <c r="F10" s="243"/>
      <c r="G10" s="232"/>
      <c r="H10" s="238"/>
      <c r="I10" s="229"/>
      <c r="J10" s="229"/>
      <c r="K10" s="229"/>
      <c r="L10" s="229"/>
      <c r="M10" s="229"/>
      <c r="N10" s="229"/>
      <c r="O10" s="230"/>
    </row>
    <row r="11" spans="1:15" ht="12.75">
      <c r="A11" s="225"/>
      <c r="B11" s="231"/>
      <c r="C11" s="232">
        <v>2</v>
      </c>
      <c r="D11" s="233">
        <v>0</v>
      </c>
      <c r="E11" s="244" t="s">
        <v>97</v>
      </c>
      <c r="F11" s="245"/>
      <c r="G11" s="241"/>
      <c r="H11" s="238"/>
      <c r="I11" s="229"/>
      <c r="J11" s="229"/>
      <c r="K11" s="229"/>
      <c r="L11" s="229"/>
      <c r="M11" s="229"/>
      <c r="N11" s="229"/>
      <c r="O11" s="230"/>
    </row>
    <row r="12" spans="1:15" ht="12.75">
      <c r="A12" s="225">
        <v>8</v>
      </c>
      <c r="B12" s="226">
        <f>сж11!A15</f>
        <v>0</v>
      </c>
      <c r="C12" s="236" t="s">
        <v>97</v>
      </c>
      <c r="D12" s="237"/>
      <c r="E12" s="239"/>
      <c r="F12" s="240"/>
      <c r="G12" s="241"/>
      <c r="H12" s="238"/>
      <c r="I12" s="229"/>
      <c r="J12" s="229"/>
      <c r="K12" s="229"/>
      <c r="L12" s="229"/>
      <c r="M12" s="246"/>
      <c r="N12" s="229"/>
      <c r="O12" s="230"/>
    </row>
    <row r="13" spans="1:15" ht="12.75">
      <c r="A13" s="225"/>
      <c r="B13" s="231"/>
      <c r="C13" s="239"/>
      <c r="D13" s="240"/>
      <c r="E13" s="229"/>
      <c r="F13" s="240"/>
      <c r="G13" s="241">
        <v>13</v>
      </c>
      <c r="H13" s="233">
        <v>0</v>
      </c>
      <c r="I13" s="234" t="s">
        <v>90</v>
      </c>
      <c r="J13" s="235"/>
      <c r="K13" s="229"/>
      <c r="L13" s="229"/>
      <c r="M13" s="246"/>
      <c r="N13" s="229"/>
      <c r="O13" s="230"/>
    </row>
    <row r="14" spans="1:15" ht="12.75">
      <c r="A14" s="225">
        <v>5</v>
      </c>
      <c r="B14" s="226">
        <f>сж11!A12</f>
        <v>0</v>
      </c>
      <c r="C14" s="227" t="s">
        <v>94</v>
      </c>
      <c r="D14" s="242"/>
      <c r="E14" s="229"/>
      <c r="F14" s="240"/>
      <c r="G14" s="241"/>
      <c r="H14" s="243"/>
      <c r="I14" s="232"/>
      <c r="J14" s="238"/>
      <c r="K14" s="229"/>
      <c r="L14" s="229"/>
      <c r="M14" s="246"/>
      <c r="N14" s="229"/>
      <c r="O14" s="230"/>
    </row>
    <row r="15" spans="1:15" ht="12.75">
      <c r="A15" s="225"/>
      <c r="B15" s="231"/>
      <c r="C15" s="232">
        <v>3</v>
      </c>
      <c r="D15" s="233">
        <v>0</v>
      </c>
      <c r="E15" s="247" t="s">
        <v>94</v>
      </c>
      <c r="F15" s="240"/>
      <c r="G15" s="241"/>
      <c r="H15" s="248"/>
      <c r="I15" s="241"/>
      <c r="J15" s="238"/>
      <c r="K15" s="228"/>
      <c r="L15" s="229"/>
      <c r="M15" s="246"/>
      <c r="N15" s="229"/>
      <c r="O15" s="230"/>
    </row>
    <row r="16" spans="1:15" ht="12.75">
      <c r="A16" s="225">
        <v>12</v>
      </c>
      <c r="B16" s="226">
        <f>сж11!A19</f>
        <v>0</v>
      </c>
      <c r="C16" s="236" t="s">
        <v>101</v>
      </c>
      <c r="D16" s="237"/>
      <c r="E16" s="232"/>
      <c r="F16" s="248"/>
      <c r="G16" s="241"/>
      <c r="H16" s="248"/>
      <c r="I16" s="241"/>
      <c r="J16" s="238"/>
      <c r="K16" s="229"/>
      <c r="L16" s="229"/>
      <c r="M16" s="246"/>
      <c r="N16" s="229"/>
      <c r="O16" s="230"/>
    </row>
    <row r="17" spans="1:15" ht="12.75">
      <c r="A17" s="225"/>
      <c r="B17" s="231"/>
      <c r="C17" s="239"/>
      <c r="D17" s="240"/>
      <c r="E17" s="241">
        <v>10</v>
      </c>
      <c r="F17" s="233">
        <v>0</v>
      </c>
      <c r="G17" s="244" t="s">
        <v>102</v>
      </c>
      <c r="H17" s="245"/>
      <c r="I17" s="241"/>
      <c r="J17" s="238"/>
      <c r="K17" s="229"/>
      <c r="L17" s="229"/>
      <c r="M17" s="229"/>
      <c r="N17" s="229"/>
      <c r="O17" s="230"/>
    </row>
    <row r="18" spans="1:15" ht="12.75">
      <c r="A18" s="225">
        <v>13</v>
      </c>
      <c r="B18" s="226">
        <f>сж11!A20</f>
        <v>0</v>
      </c>
      <c r="C18" s="227" t="s">
        <v>102</v>
      </c>
      <c r="D18" s="242"/>
      <c r="E18" s="241"/>
      <c r="F18" s="243"/>
      <c r="G18" s="239"/>
      <c r="H18" s="240"/>
      <c r="I18" s="241"/>
      <c r="J18" s="238"/>
      <c r="K18" s="229"/>
      <c r="L18" s="229"/>
      <c r="M18" s="229"/>
      <c r="N18" s="229"/>
      <c r="O18" s="230"/>
    </row>
    <row r="19" spans="1:15" ht="12.75">
      <c r="A19" s="225"/>
      <c r="B19" s="231"/>
      <c r="C19" s="232">
        <v>4</v>
      </c>
      <c r="D19" s="233">
        <v>0</v>
      </c>
      <c r="E19" s="244" t="s">
        <v>102</v>
      </c>
      <c r="F19" s="245"/>
      <c r="G19" s="229"/>
      <c r="H19" s="240"/>
      <c r="I19" s="241"/>
      <c r="J19" s="238"/>
      <c r="K19" s="229"/>
      <c r="L19" s="229"/>
      <c r="M19" s="229"/>
      <c r="N19" s="229"/>
      <c r="O19" s="230"/>
    </row>
    <row r="20" spans="1:15" ht="12.75">
      <c r="A20" s="225">
        <v>4</v>
      </c>
      <c r="B20" s="226">
        <f>сж11!A11</f>
        <v>0</v>
      </c>
      <c r="C20" s="236" t="s">
        <v>93</v>
      </c>
      <c r="D20" s="237"/>
      <c r="E20" s="239"/>
      <c r="F20" s="240"/>
      <c r="G20" s="229"/>
      <c r="H20" s="240"/>
      <c r="I20" s="241"/>
      <c r="J20" s="238"/>
      <c r="K20" s="229"/>
      <c r="L20" s="229"/>
      <c r="M20" s="229"/>
      <c r="N20" s="229"/>
      <c r="O20" s="230"/>
    </row>
    <row r="21" spans="1:15" ht="12.75">
      <c r="A21" s="225"/>
      <c r="B21" s="231"/>
      <c r="C21" s="239"/>
      <c r="D21" s="240"/>
      <c r="E21" s="229"/>
      <c r="F21" s="240"/>
      <c r="G21" s="229"/>
      <c r="H21" s="240"/>
      <c r="I21" s="241">
        <v>15</v>
      </c>
      <c r="J21" s="233">
        <v>0</v>
      </c>
      <c r="K21" s="234" t="s">
        <v>92</v>
      </c>
      <c r="L21" s="249"/>
      <c r="M21" s="249"/>
      <c r="N21" s="249"/>
      <c r="O21" s="250"/>
    </row>
    <row r="22" spans="1:15" ht="12.75">
      <c r="A22" s="225">
        <v>3</v>
      </c>
      <c r="B22" s="226">
        <f>сж11!A10</f>
        <v>0</v>
      </c>
      <c r="C22" s="227" t="s">
        <v>92</v>
      </c>
      <c r="D22" s="242"/>
      <c r="E22" s="229"/>
      <c r="F22" s="240"/>
      <c r="G22" s="229"/>
      <c r="H22" s="240"/>
      <c r="I22" s="241"/>
      <c r="J22" s="251"/>
      <c r="K22" s="239"/>
      <c r="L22" s="239"/>
      <c r="M22" s="239"/>
      <c r="N22" s="252" t="s">
        <v>37</v>
      </c>
      <c r="O22" s="253"/>
    </row>
    <row r="23" spans="1:15" ht="12.75">
      <c r="A23" s="225"/>
      <c r="B23" s="231"/>
      <c r="C23" s="232">
        <v>5</v>
      </c>
      <c r="D23" s="233">
        <v>0</v>
      </c>
      <c r="E23" s="234" t="s">
        <v>92</v>
      </c>
      <c r="F23" s="242"/>
      <c r="G23" s="229"/>
      <c r="H23" s="240"/>
      <c r="I23" s="241"/>
      <c r="J23" s="254"/>
      <c r="K23" s="229"/>
      <c r="L23" s="229"/>
      <c r="M23" s="229"/>
      <c r="N23" s="229"/>
      <c r="O23" s="230"/>
    </row>
    <row r="24" spans="1:15" ht="12.75">
      <c r="A24" s="225">
        <v>14</v>
      </c>
      <c r="B24" s="226">
        <f>сж11!A21</f>
        <v>0</v>
      </c>
      <c r="C24" s="236" t="s">
        <v>54</v>
      </c>
      <c r="D24" s="237"/>
      <c r="E24" s="232"/>
      <c r="F24" s="248"/>
      <c r="G24" s="229"/>
      <c r="H24" s="240"/>
      <c r="I24" s="241"/>
      <c r="J24" s="238"/>
      <c r="K24" s="229"/>
      <c r="L24" s="229"/>
      <c r="M24" s="229"/>
      <c r="N24" s="229"/>
      <c r="O24" s="230"/>
    </row>
    <row r="25" spans="1:15" ht="12.75">
      <c r="A25" s="225"/>
      <c r="B25" s="231"/>
      <c r="C25" s="239"/>
      <c r="D25" s="240"/>
      <c r="E25" s="241">
        <v>11</v>
      </c>
      <c r="F25" s="233">
        <v>0</v>
      </c>
      <c r="G25" s="234" t="s">
        <v>92</v>
      </c>
      <c r="H25" s="242"/>
      <c r="I25" s="241"/>
      <c r="J25" s="238"/>
      <c r="K25" s="229"/>
      <c r="L25" s="229"/>
      <c r="M25" s="229"/>
      <c r="N25" s="229"/>
      <c r="O25" s="230"/>
    </row>
    <row r="26" spans="1:15" ht="12.75">
      <c r="A26" s="225">
        <v>11</v>
      </c>
      <c r="B26" s="226">
        <f>сж11!A18</f>
        <v>0</v>
      </c>
      <c r="C26" s="227" t="s">
        <v>100</v>
      </c>
      <c r="D26" s="242"/>
      <c r="E26" s="241"/>
      <c r="F26" s="243"/>
      <c r="G26" s="232"/>
      <c r="H26" s="248"/>
      <c r="I26" s="241"/>
      <c r="J26" s="238"/>
      <c r="K26" s="229"/>
      <c r="L26" s="229"/>
      <c r="M26" s="229"/>
      <c r="N26" s="229"/>
      <c r="O26" s="230"/>
    </row>
    <row r="27" spans="1:15" ht="12.75">
      <c r="A27" s="225"/>
      <c r="B27" s="231"/>
      <c r="C27" s="232">
        <v>6</v>
      </c>
      <c r="D27" s="233">
        <v>0</v>
      </c>
      <c r="E27" s="244" t="s">
        <v>95</v>
      </c>
      <c r="F27" s="245"/>
      <c r="G27" s="241"/>
      <c r="H27" s="248"/>
      <c r="I27" s="241"/>
      <c r="J27" s="238"/>
      <c r="K27" s="229"/>
      <c r="L27" s="229"/>
      <c r="M27" s="229"/>
      <c r="N27" s="229"/>
      <c r="O27" s="230"/>
    </row>
    <row r="28" spans="1:15" ht="12.75">
      <c r="A28" s="225">
        <v>6</v>
      </c>
      <c r="B28" s="226">
        <f>сж11!A13</f>
        <v>0</v>
      </c>
      <c r="C28" s="236" t="s">
        <v>95</v>
      </c>
      <c r="D28" s="237"/>
      <c r="E28" s="239"/>
      <c r="F28" s="240"/>
      <c r="G28" s="241"/>
      <c r="H28" s="248"/>
      <c r="I28" s="241"/>
      <c r="J28" s="238"/>
      <c r="K28" s="229"/>
      <c r="L28" s="229"/>
      <c r="M28" s="229"/>
      <c r="N28" s="229"/>
      <c r="O28" s="230"/>
    </row>
    <row r="29" spans="1:15" ht="12.75">
      <c r="A29" s="225"/>
      <c r="B29" s="231"/>
      <c r="C29" s="239"/>
      <c r="D29" s="240"/>
      <c r="E29" s="229"/>
      <c r="F29" s="240"/>
      <c r="G29" s="241">
        <v>14</v>
      </c>
      <c r="H29" s="233">
        <v>0</v>
      </c>
      <c r="I29" s="234" t="s">
        <v>92</v>
      </c>
      <c r="J29" s="235"/>
      <c r="K29" s="229"/>
      <c r="L29" s="229"/>
      <c r="M29" s="229"/>
      <c r="N29" s="229"/>
      <c r="O29" s="230"/>
    </row>
    <row r="30" spans="1:15" ht="12.75">
      <c r="A30" s="225">
        <v>7</v>
      </c>
      <c r="B30" s="226">
        <f>сж11!A14</f>
        <v>0</v>
      </c>
      <c r="C30" s="227" t="s">
        <v>96</v>
      </c>
      <c r="D30" s="242"/>
      <c r="E30" s="229"/>
      <c r="F30" s="240"/>
      <c r="G30" s="241"/>
      <c r="H30" s="251"/>
      <c r="I30" s="239"/>
      <c r="J30" s="229"/>
      <c r="K30" s="229"/>
      <c r="L30" s="229"/>
      <c r="M30" s="229"/>
      <c r="N30" s="229"/>
      <c r="O30" s="230"/>
    </row>
    <row r="31" spans="1:15" ht="12.75">
      <c r="A31" s="225"/>
      <c r="B31" s="231"/>
      <c r="C31" s="232">
        <v>7</v>
      </c>
      <c r="D31" s="233">
        <v>0</v>
      </c>
      <c r="E31" s="234" t="s">
        <v>96</v>
      </c>
      <c r="F31" s="242"/>
      <c r="G31" s="241"/>
      <c r="H31" s="238"/>
      <c r="I31" s="229"/>
      <c r="J31" s="229"/>
      <c r="K31" s="229"/>
      <c r="L31" s="229"/>
      <c r="M31" s="229"/>
      <c r="N31" s="229"/>
      <c r="O31" s="230"/>
    </row>
    <row r="32" spans="1:15" ht="12.75">
      <c r="A32" s="225">
        <v>10</v>
      </c>
      <c r="B32" s="226">
        <f>сж11!A17</f>
        <v>0</v>
      </c>
      <c r="C32" s="236" t="s">
        <v>99</v>
      </c>
      <c r="D32" s="237"/>
      <c r="E32" s="232"/>
      <c r="F32" s="248"/>
      <c r="G32" s="241"/>
      <c r="H32" s="238"/>
      <c r="I32" s="229">
        <v>-15</v>
      </c>
      <c r="J32" s="255">
        <f>IF(J21=H13,H29,IF(J21=H29,H13,0))</f>
        <v>0</v>
      </c>
      <c r="K32" s="227" t="str">
        <f>IF(K21=I13,I29,IF(K21=I29,I13,0))</f>
        <v>Торопцева Ксения</v>
      </c>
      <c r="L32" s="256"/>
      <c r="M32" s="257"/>
      <c r="N32" s="257"/>
      <c r="O32" s="258"/>
    </row>
    <row r="33" spans="1:15" ht="12.75">
      <c r="A33" s="225"/>
      <c r="B33" s="231"/>
      <c r="C33" s="239"/>
      <c r="D33" s="240"/>
      <c r="E33" s="241">
        <v>12</v>
      </c>
      <c r="F33" s="233">
        <v>0</v>
      </c>
      <c r="G33" s="244" t="s">
        <v>91</v>
      </c>
      <c r="H33" s="254"/>
      <c r="I33" s="229"/>
      <c r="J33" s="239"/>
      <c r="K33" s="239"/>
      <c r="L33" s="239"/>
      <c r="M33" s="239"/>
      <c r="N33" s="252" t="s">
        <v>38</v>
      </c>
      <c r="O33" s="253"/>
    </row>
    <row r="34" spans="1:15" ht="12.75">
      <c r="A34" s="225">
        <v>15</v>
      </c>
      <c r="B34" s="226">
        <f>сж11!A22</f>
        <v>0</v>
      </c>
      <c r="C34" s="227" t="s">
        <v>54</v>
      </c>
      <c r="D34" s="242"/>
      <c r="E34" s="241"/>
      <c r="F34" s="251"/>
      <c r="G34" s="239"/>
      <c r="H34" s="229"/>
      <c r="I34" s="229"/>
      <c r="J34" s="229"/>
      <c r="K34" s="229"/>
      <c r="L34" s="229"/>
      <c r="M34" s="229"/>
      <c r="N34" s="229"/>
      <c r="O34" s="230"/>
    </row>
    <row r="35" spans="1:15" ht="12.75">
      <c r="A35" s="225"/>
      <c r="B35" s="231"/>
      <c r="C35" s="232">
        <v>8</v>
      </c>
      <c r="D35" s="233">
        <v>0</v>
      </c>
      <c r="E35" s="244" t="s">
        <v>91</v>
      </c>
      <c r="F35" s="254"/>
      <c r="G35" s="229"/>
      <c r="H35" s="229"/>
      <c r="I35" s="229"/>
      <c r="J35" s="229"/>
      <c r="K35" s="229"/>
      <c r="L35" s="229"/>
      <c r="M35" s="229"/>
      <c r="N35" s="229"/>
      <c r="O35" s="230"/>
    </row>
    <row r="36" spans="1:15" ht="12.75">
      <c r="A36" s="225">
        <v>2</v>
      </c>
      <c r="B36" s="226">
        <f>сж11!A9</f>
        <v>0</v>
      </c>
      <c r="C36" s="236" t="s">
        <v>91</v>
      </c>
      <c r="D36" s="259"/>
      <c r="E36" s="239"/>
      <c r="F36" s="229"/>
      <c r="G36" s="229"/>
      <c r="H36" s="229"/>
      <c r="I36" s="229"/>
      <c r="J36" s="229"/>
      <c r="K36" s="229"/>
      <c r="L36" s="229"/>
      <c r="M36" s="229"/>
      <c r="N36" s="229"/>
      <c r="O36" s="230"/>
    </row>
    <row r="37" spans="1:15" ht="12.75">
      <c r="A37" s="225"/>
      <c r="B37" s="225"/>
      <c r="C37" s="23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30"/>
    </row>
    <row r="38" spans="1:15" ht="12.75">
      <c r="A38" s="225">
        <v>-1</v>
      </c>
      <c r="B38" s="260">
        <f>IF(D7=B6,B8,IF(D7=B8,B6,0))</f>
        <v>0</v>
      </c>
      <c r="C38" s="227" t="str">
        <f>IF(E7=C6,C8,IF(E7=C8,C6,0))</f>
        <v>_</v>
      </c>
      <c r="D38" s="228"/>
      <c r="E38" s="229"/>
      <c r="F38" s="229"/>
      <c r="G38" s="229">
        <v>-13</v>
      </c>
      <c r="H38" s="255">
        <f>IF(H13=F9,F17,IF(H13=F17,F9,0))</f>
        <v>0</v>
      </c>
      <c r="I38" s="227" t="str">
        <f>IF(I13=G9,G17,IF(I13=G17,G9,0))</f>
        <v>Гиззатова Таира</v>
      </c>
      <c r="J38" s="228"/>
      <c r="K38" s="229"/>
      <c r="L38" s="229"/>
      <c r="M38" s="229"/>
      <c r="N38" s="229"/>
      <c r="O38" s="230"/>
    </row>
    <row r="39" spans="1:15" ht="12.75">
      <c r="A39" s="225"/>
      <c r="B39" s="225"/>
      <c r="C39" s="232">
        <v>16</v>
      </c>
      <c r="D39" s="233">
        <v>0</v>
      </c>
      <c r="E39" s="234" t="s">
        <v>98</v>
      </c>
      <c r="F39" s="235"/>
      <c r="G39" s="229"/>
      <c r="H39" s="239"/>
      <c r="I39" s="232"/>
      <c r="J39" s="238"/>
      <c r="K39" s="229"/>
      <c r="L39" s="229"/>
      <c r="M39" s="229"/>
      <c r="N39" s="229"/>
      <c r="O39" s="230"/>
    </row>
    <row r="40" spans="1:15" ht="12.75">
      <c r="A40" s="225">
        <v>-2</v>
      </c>
      <c r="B40" s="260">
        <f>IF(D11=B10,B12,IF(D11=B12,B10,0))</f>
        <v>0</v>
      </c>
      <c r="C40" s="236" t="str">
        <f>IF(E11=C10,C12,IF(E11=C12,C10,0))</f>
        <v>Хасанова Амалия</v>
      </c>
      <c r="D40" s="259"/>
      <c r="E40" s="232">
        <v>20</v>
      </c>
      <c r="F40" s="233">
        <v>0</v>
      </c>
      <c r="G40" s="234" t="s">
        <v>96</v>
      </c>
      <c r="H40" s="235"/>
      <c r="I40" s="241">
        <v>26</v>
      </c>
      <c r="J40" s="233">
        <v>0</v>
      </c>
      <c r="K40" s="234" t="s">
        <v>93</v>
      </c>
      <c r="L40" s="235"/>
      <c r="M40" s="229"/>
      <c r="N40" s="229"/>
      <c r="O40" s="230"/>
    </row>
    <row r="41" spans="1:15" ht="12.75">
      <c r="A41" s="225"/>
      <c r="B41" s="225"/>
      <c r="C41" s="239">
        <v>-12</v>
      </c>
      <c r="D41" s="255">
        <f>IF(F33=D31,D35,IF(F33=D35,D31,0))</f>
        <v>0</v>
      </c>
      <c r="E41" s="236" t="str">
        <f>IF(G33=E31,E35,IF(G33=E35,E31,0))</f>
        <v>Горбунова Александра</v>
      </c>
      <c r="F41" s="259"/>
      <c r="G41" s="232"/>
      <c r="H41" s="238"/>
      <c r="I41" s="241"/>
      <c r="J41" s="251"/>
      <c r="K41" s="232"/>
      <c r="L41" s="238"/>
      <c r="M41" s="229"/>
      <c r="N41" s="229"/>
      <c r="O41" s="230"/>
    </row>
    <row r="42" spans="1:15" ht="12.75">
      <c r="A42" s="225">
        <v>-3</v>
      </c>
      <c r="B42" s="260">
        <f>IF(D15=B14,B16,IF(D15=B16,B14,0))</f>
        <v>0</v>
      </c>
      <c r="C42" s="227" t="str">
        <f>IF(E15=C14,C16,IF(E15=C16,C14,0))</f>
        <v>Ляпустина Лина</v>
      </c>
      <c r="D42" s="261"/>
      <c r="E42" s="239"/>
      <c r="F42" s="229"/>
      <c r="G42" s="241">
        <v>24</v>
      </c>
      <c r="H42" s="233">
        <v>0</v>
      </c>
      <c r="I42" s="234" t="s">
        <v>93</v>
      </c>
      <c r="J42" s="235"/>
      <c r="K42" s="241"/>
      <c r="L42" s="238"/>
      <c r="M42" s="229"/>
      <c r="N42" s="229"/>
      <c r="O42" s="230"/>
    </row>
    <row r="43" spans="1:15" ht="12.75">
      <c r="A43" s="225"/>
      <c r="B43" s="225"/>
      <c r="C43" s="232">
        <v>17</v>
      </c>
      <c r="D43" s="233">
        <v>0</v>
      </c>
      <c r="E43" s="234" t="s">
        <v>93</v>
      </c>
      <c r="F43" s="235"/>
      <c r="G43" s="241"/>
      <c r="H43" s="251"/>
      <c r="I43" s="239"/>
      <c r="J43" s="229"/>
      <c r="K43" s="241"/>
      <c r="L43" s="238"/>
      <c r="M43" s="229"/>
      <c r="N43" s="229"/>
      <c r="O43" s="230"/>
    </row>
    <row r="44" spans="1:15" ht="12.75">
      <c r="A44" s="225">
        <v>-4</v>
      </c>
      <c r="B44" s="260">
        <f>IF(D19=B18,B20,IF(D19=B20,B18,0))</f>
        <v>0</v>
      </c>
      <c r="C44" s="236" t="str">
        <f>IF(E19=C18,C20,IF(E19=C20,C18,0))</f>
        <v>Максютова Маргарита</v>
      </c>
      <c r="D44" s="259"/>
      <c r="E44" s="232">
        <v>21</v>
      </c>
      <c r="F44" s="233">
        <v>0</v>
      </c>
      <c r="G44" s="234" t="s">
        <v>93</v>
      </c>
      <c r="H44" s="235"/>
      <c r="I44" s="229"/>
      <c r="J44" s="229"/>
      <c r="K44" s="241">
        <v>28</v>
      </c>
      <c r="L44" s="233"/>
      <c r="M44" s="249"/>
      <c r="N44" s="257"/>
      <c r="O44" s="258"/>
    </row>
    <row r="45" spans="1:15" ht="12.75">
      <c r="A45" s="225"/>
      <c r="B45" s="225"/>
      <c r="C45" s="239">
        <v>-11</v>
      </c>
      <c r="D45" s="255">
        <f>IF(F25=D23,D27,IF(F25=D27,D23,0))</f>
        <v>0</v>
      </c>
      <c r="E45" s="236" t="str">
        <f>IF(G25=E23,E27,IF(G25=E27,E23,0))</f>
        <v>Рамазанова Айгуль</v>
      </c>
      <c r="F45" s="259"/>
      <c r="G45" s="239"/>
      <c r="H45" s="229"/>
      <c r="I45" s="229"/>
      <c r="J45" s="229"/>
      <c r="K45" s="241"/>
      <c r="L45" s="251"/>
      <c r="M45" s="239"/>
      <c r="N45" s="252" t="s">
        <v>39</v>
      </c>
      <c r="O45" s="253"/>
    </row>
    <row r="46" spans="1:15" ht="12.75">
      <c r="A46" s="225">
        <v>-5</v>
      </c>
      <c r="B46" s="260">
        <f>IF(D23=B22,B24,IF(D23=B24,B22,0))</f>
        <v>0</v>
      </c>
      <c r="C46" s="227" t="str">
        <f>IF(E23=C22,C24,IF(E23=C24,C22,0))</f>
        <v>_</v>
      </c>
      <c r="D46" s="261"/>
      <c r="E46" s="239"/>
      <c r="F46" s="229"/>
      <c r="G46" s="229">
        <v>-14</v>
      </c>
      <c r="H46" s="255">
        <f>IF(H29=F25,F33,IF(H29=F33,F25,0))</f>
        <v>0</v>
      </c>
      <c r="I46" s="227" t="str">
        <f>IF(I29=G25,G33,IF(I29=G33,G25,0))</f>
        <v>Саликова Юлия</v>
      </c>
      <c r="J46" s="228"/>
      <c r="K46" s="241"/>
      <c r="L46" s="238"/>
      <c r="M46" s="229"/>
      <c r="N46" s="229"/>
      <c r="O46" s="230"/>
    </row>
    <row r="47" spans="1:15" ht="12.75">
      <c r="A47" s="225"/>
      <c r="B47" s="225"/>
      <c r="C47" s="232">
        <v>18</v>
      </c>
      <c r="D47" s="233">
        <v>0</v>
      </c>
      <c r="E47" s="234" t="s">
        <v>100</v>
      </c>
      <c r="F47" s="235"/>
      <c r="G47" s="229"/>
      <c r="H47" s="239"/>
      <c r="I47" s="262"/>
      <c r="J47" s="238"/>
      <c r="K47" s="241"/>
      <c r="L47" s="238"/>
      <c r="M47" s="229"/>
      <c r="N47" s="229"/>
      <c r="O47" s="230"/>
    </row>
    <row r="48" spans="1:15" ht="12.75">
      <c r="A48" s="225">
        <v>-6</v>
      </c>
      <c r="B48" s="260">
        <f>IF(D27=B26,B28,IF(D27=B28,B26,0))</f>
        <v>0</v>
      </c>
      <c r="C48" s="236" t="str">
        <f>IF(E27=C26,C28,IF(E27=C28,C26,0))</f>
        <v>Червякова Ксения</v>
      </c>
      <c r="D48" s="259"/>
      <c r="E48" s="232">
        <v>22</v>
      </c>
      <c r="F48" s="233">
        <v>0</v>
      </c>
      <c r="G48" s="234" t="s">
        <v>94</v>
      </c>
      <c r="H48" s="235"/>
      <c r="I48" s="241">
        <v>27</v>
      </c>
      <c r="J48" s="233">
        <v>0</v>
      </c>
      <c r="K48" s="244" t="s">
        <v>91</v>
      </c>
      <c r="L48" s="254"/>
      <c r="M48" s="229"/>
      <c r="N48" s="229"/>
      <c r="O48" s="230"/>
    </row>
    <row r="49" spans="1:15" ht="12.75">
      <c r="A49" s="225"/>
      <c r="B49" s="225"/>
      <c r="C49" s="239">
        <v>-10</v>
      </c>
      <c r="D49" s="255">
        <f>IF(F17=D15,D19,IF(F17=D19,D15,0))</f>
        <v>0</v>
      </c>
      <c r="E49" s="236" t="str">
        <f>IF(G17=E15,E19,IF(G17=E19,E15,0))</f>
        <v>Агиева Валерия</v>
      </c>
      <c r="F49" s="259"/>
      <c r="G49" s="232"/>
      <c r="H49" s="238"/>
      <c r="I49" s="241"/>
      <c r="J49" s="251"/>
      <c r="K49" s="239"/>
      <c r="L49" s="229"/>
      <c r="M49" s="229"/>
      <c r="N49" s="229"/>
      <c r="O49" s="230"/>
    </row>
    <row r="50" spans="1:15" ht="12.75">
      <c r="A50" s="225">
        <v>-7</v>
      </c>
      <c r="B50" s="260">
        <f>IF(D31=B30,B32,IF(D31=B32,B30,0))</f>
        <v>0</v>
      </c>
      <c r="C50" s="227" t="str">
        <f>IF(E31=C30,C32,IF(E31=C32,C30,0))</f>
        <v>Габитова Милена</v>
      </c>
      <c r="D50" s="261"/>
      <c r="E50" s="239"/>
      <c r="F50" s="229"/>
      <c r="G50" s="241">
        <v>25</v>
      </c>
      <c r="H50" s="233">
        <v>0</v>
      </c>
      <c r="I50" s="244" t="s">
        <v>97</v>
      </c>
      <c r="J50" s="254"/>
      <c r="K50" s="229"/>
      <c r="L50" s="229"/>
      <c r="M50" s="229"/>
      <c r="N50" s="229"/>
      <c r="O50" s="230"/>
    </row>
    <row r="51" spans="1:15" ht="12.75">
      <c r="A51" s="225"/>
      <c r="B51" s="225"/>
      <c r="C51" s="232">
        <v>19</v>
      </c>
      <c r="D51" s="233">
        <v>0</v>
      </c>
      <c r="E51" s="234" t="s">
        <v>99</v>
      </c>
      <c r="F51" s="235"/>
      <c r="G51" s="241"/>
      <c r="H51" s="251"/>
      <c r="I51" s="239"/>
      <c r="J51" s="229"/>
      <c r="K51" s="229"/>
      <c r="L51" s="229"/>
      <c r="M51" s="229"/>
      <c r="N51" s="229"/>
      <c r="O51" s="230"/>
    </row>
    <row r="52" spans="1:15" ht="12.75">
      <c r="A52" s="225">
        <v>-8</v>
      </c>
      <c r="B52" s="260">
        <f>IF(D35=B34,B36,IF(D35=B36,B34,0))</f>
        <v>0</v>
      </c>
      <c r="C52" s="236" t="str">
        <f>IF(E35=C34,C36,IF(E35=C36,C34,0))</f>
        <v>_</v>
      </c>
      <c r="D52" s="259"/>
      <c r="E52" s="232">
        <v>23</v>
      </c>
      <c r="F52" s="233">
        <v>0</v>
      </c>
      <c r="G52" s="244" t="s">
        <v>97</v>
      </c>
      <c r="H52" s="254"/>
      <c r="I52" s="229"/>
      <c r="J52" s="229"/>
      <c r="K52" s="229">
        <v>-28</v>
      </c>
      <c r="L52" s="255">
        <f>IF(L44=J40,J48,IF(L44=J48,J40,0))</f>
        <v>0</v>
      </c>
      <c r="M52" s="256">
        <f>IF(M44=K40,K48,IF(M44=K48,K40,0))</f>
        <v>0</v>
      </c>
      <c r="N52" s="257"/>
      <c r="O52" s="258"/>
    </row>
    <row r="53" spans="1:15" ht="12.75">
      <c r="A53" s="225"/>
      <c r="B53" s="225"/>
      <c r="C53" s="239">
        <v>-9</v>
      </c>
      <c r="D53" s="255">
        <f>IF(F9=D7,D11,IF(F9=D11,D7,0))</f>
        <v>0</v>
      </c>
      <c r="E53" s="236" t="str">
        <f>IF(G9=E7,E11,IF(G9=E11,E7,0))</f>
        <v>Салахова Кристина</v>
      </c>
      <c r="F53" s="259"/>
      <c r="G53" s="239"/>
      <c r="H53" s="229"/>
      <c r="I53" s="229"/>
      <c r="J53" s="229"/>
      <c r="K53" s="229"/>
      <c r="L53" s="239"/>
      <c r="M53" s="263"/>
      <c r="N53" s="252" t="s">
        <v>40</v>
      </c>
      <c r="O53" s="253"/>
    </row>
    <row r="54" spans="1:15" ht="12.75">
      <c r="A54" s="225"/>
      <c r="B54" s="225"/>
      <c r="C54" s="229"/>
      <c r="D54" s="239"/>
      <c r="E54" s="239"/>
      <c r="F54" s="229"/>
      <c r="G54" s="229"/>
      <c r="H54" s="229"/>
      <c r="I54" s="229"/>
      <c r="J54" s="229"/>
      <c r="K54" s="229"/>
      <c r="L54" s="229"/>
      <c r="M54" s="229"/>
      <c r="N54" s="229"/>
      <c r="O54" s="230"/>
    </row>
    <row r="55" spans="1:15" ht="12.75">
      <c r="A55" s="225">
        <v>-26</v>
      </c>
      <c r="B55" s="260">
        <f>IF(J40=H38,H42,IF(J40=H42,H38,0))</f>
        <v>0</v>
      </c>
      <c r="C55" s="227" t="str">
        <f>IF(K40=I38,I42,IF(K40=I42,I38,0))</f>
        <v>Гиззатова Таира</v>
      </c>
      <c r="D55" s="228"/>
      <c r="E55" s="229"/>
      <c r="F55" s="229"/>
      <c r="G55" s="229">
        <v>-20</v>
      </c>
      <c r="H55" s="255">
        <f>IF(F40=D39,D41,IF(F40=D41,D39,0))</f>
        <v>0</v>
      </c>
      <c r="I55" s="227" t="str">
        <f>IF(G40=E39,E41,IF(G40=E41,E39,0))</f>
        <v>Хасанова Амалия</v>
      </c>
      <c r="J55" s="228"/>
      <c r="K55" s="229"/>
      <c r="L55" s="229"/>
      <c r="M55" s="229"/>
      <c r="N55" s="229"/>
      <c r="O55" s="230"/>
    </row>
    <row r="56" spans="1:15" ht="12.75">
      <c r="A56" s="225"/>
      <c r="B56" s="231"/>
      <c r="C56" s="232">
        <v>29</v>
      </c>
      <c r="D56" s="233">
        <v>0</v>
      </c>
      <c r="E56" s="234" t="s">
        <v>97</v>
      </c>
      <c r="F56" s="235"/>
      <c r="G56" s="229"/>
      <c r="H56" s="239"/>
      <c r="I56" s="232">
        <v>31</v>
      </c>
      <c r="J56" s="233">
        <v>0</v>
      </c>
      <c r="K56" s="234" t="s">
        <v>95</v>
      </c>
      <c r="L56" s="235"/>
      <c r="M56" s="229"/>
      <c r="N56" s="229"/>
      <c r="O56" s="230"/>
    </row>
    <row r="57" spans="1:15" ht="12.75">
      <c r="A57" s="225">
        <v>-27</v>
      </c>
      <c r="B57" s="260">
        <f>IF(J48=H46,H50,IF(J48=H50,H46,0))</f>
        <v>0</v>
      </c>
      <c r="C57" s="236" t="str">
        <f>IF(K48=I46,I50,IF(K48=I50,I46,0))</f>
        <v>Салахова Кристина</v>
      </c>
      <c r="D57" s="259"/>
      <c r="E57" s="264" t="s">
        <v>41</v>
      </c>
      <c r="F57" s="265"/>
      <c r="G57" s="229">
        <v>-21</v>
      </c>
      <c r="H57" s="255">
        <f>IF(F44=D43,D45,IF(F44=D45,D43,0))</f>
        <v>0</v>
      </c>
      <c r="I57" s="236" t="str">
        <f>IF(G44=E43,E45,IF(G44=E45,E43,0))</f>
        <v>Рамазанова Айгуль</v>
      </c>
      <c r="J57" s="259"/>
      <c r="K57" s="232"/>
      <c r="L57" s="238"/>
      <c r="M57" s="229"/>
      <c r="N57" s="229"/>
      <c r="O57" s="230"/>
    </row>
    <row r="58" spans="1:15" ht="12.75">
      <c r="A58" s="225"/>
      <c r="B58" s="225"/>
      <c r="C58" s="239">
        <v>-29</v>
      </c>
      <c r="D58" s="255">
        <v>0</v>
      </c>
      <c r="E58" s="227" t="str">
        <f>IF(E56=C55,C57,IF(E56=C57,C55,0))</f>
        <v>Гиззатова Таира</v>
      </c>
      <c r="F58" s="228"/>
      <c r="G58" s="229"/>
      <c r="H58" s="239"/>
      <c r="I58" s="239"/>
      <c r="J58" s="229"/>
      <c r="K58" s="241">
        <v>33</v>
      </c>
      <c r="L58" s="233">
        <v>0</v>
      </c>
      <c r="M58" s="234" t="s">
        <v>95</v>
      </c>
      <c r="N58" s="257"/>
      <c r="O58" s="258"/>
    </row>
    <row r="59" spans="1:15" ht="12.75">
      <c r="A59" s="225"/>
      <c r="B59" s="225"/>
      <c r="C59" s="229"/>
      <c r="D59" s="239"/>
      <c r="E59" s="264" t="s">
        <v>43</v>
      </c>
      <c r="F59" s="265"/>
      <c r="G59" s="229">
        <v>-22</v>
      </c>
      <c r="H59" s="255">
        <f>IF(F48=D47,D49,IF(F48=D49,D47,0))</f>
        <v>0</v>
      </c>
      <c r="I59" s="227" t="str">
        <f>IF(G48=E47,E49,IF(G48=E49,E47,0))</f>
        <v>Червякова Ксения</v>
      </c>
      <c r="J59" s="228"/>
      <c r="K59" s="241"/>
      <c r="L59" s="251"/>
      <c r="M59" s="239"/>
      <c r="N59" s="252" t="s">
        <v>55</v>
      </c>
      <c r="O59" s="253"/>
    </row>
    <row r="60" spans="1:15" ht="12.75">
      <c r="A60" s="225">
        <v>-24</v>
      </c>
      <c r="B60" s="260">
        <f>IF(H42=F40,F44,IF(H42=F44,F40,0))</f>
        <v>0</v>
      </c>
      <c r="C60" s="227" t="str">
        <f>IF(I42=G40,G44,IF(I42=G44,G40,0))</f>
        <v>Горбунова Александра</v>
      </c>
      <c r="D60" s="228"/>
      <c r="E60" s="229"/>
      <c r="F60" s="229"/>
      <c r="G60" s="229"/>
      <c r="H60" s="239"/>
      <c r="I60" s="232">
        <v>32</v>
      </c>
      <c r="J60" s="233">
        <v>0</v>
      </c>
      <c r="K60" s="244" t="s">
        <v>99</v>
      </c>
      <c r="L60" s="254"/>
      <c r="M60" s="266"/>
      <c r="N60" s="229"/>
      <c r="O60" s="230"/>
    </row>
    <row r="61" spans="1:15" ht="12.75">
      <c r="A61" s="225"/>
      <c r="B61" s="225"/>
      <c r="C61" s="232">
        <v>30</v>
      </c>
      <c r="D61" s="233">
        <v>0</v>
      </c>
      <c r="E61" s="234" t="s">
        <v>96</v>
      </c>
      <c r="F61" s="235"/>
      <c r="G61" s="229">
        <v>-23</v>
      </c>
      <c r="H61" s="255">
        <f>IF(F52=D51,D53,IF(F52=D53,D51,0))</f>
        <v>0</v>
      </c>
      <c r="I61" s="236" t="str">
        <f>IF(G52=E51,E53,IF(G52=E53,E51,0))</f>
        <v>Габитова Милена</v>
      </c>
      <c r="J61" s="259"/>
      <c r="K61" s="239">
        <v>-33</v>
      </c>
      <c r="L61" s="255">
        <f>IF(L58=J56,J60,IF(L58=J60,J56,0))</f>
        <v>0</v>
      </c>
      <c r="M61" s="227" t="str">
        <f>IF(M58=K56,K60,IF(M58=K60,K56,0))</f>
        <v>Габитова Милена</v>
      </c>
      <c r="N61" s="257"/>
      <c r="O61" s="258"/>
    </row>
    <row r="62" spans="1:15" ht="12.75">
      <c r="A62" s="225">
        <v>-25</v>
      </c>
      <c r="B62" s="260">
        <f>IF(H50=F48,F52,IF(H50=F52,F48,0))</f>
        <v>0</v>
      </c>
      <c r="C62" s="236" t="str">
        <f>IF(I50=G48,G52,IF(I50=G52,G48,0))</f>
        <v>Агиева Валерия</v>
      </c>
      <c r="D62" s="259"/>
      <c r="E62" s="264" t="s">
        <v>42</v>
      </c>
      <c r="F62" s="265"/>
      <c r="G62" s="229"/>
      <c r="H62" s="239"/>
      <c r="I62" s="239"/>
      <c r="J62" s="229"/>
      <c r="K62" s="229"/>
      <c r="L62" s="239"/>
      <c r="M62" s="239"/>
      <c r="N62" s="252" t="s">
        <v>56</v>
      </c>
      <c r="O62" s="253"/>
    </row>
    <row r="63" spans="1:15" ht="12.75">
      <c r="A63" s="225"/>
      <c r="B63" s="225"/>
      <c r="C63" s="239">
        <v>-30</v>
      </c>
      <c r="D63" s="255">
        <v>0</v>
      </c>
      <c r="E63" s="227" t="str">
        <f>IF(E61=C60,C62,IF(E61=C62,C60,0))</f>
        <v>Агиева Валерия</v>
      </c>
      <c r="F63" s="228"/>
      <c r="G63" s="229"/>
      <c r="H63" s="229"/>
      <c r="I63" s="229"/>
      <c r="J63" s="229"/>
      <c r="K63" s="229"/>
      <c r="L63" s="229"/>
      <c r="M63" s="229"/>
      <c r="N63" s="229"/>
      <c r="O63" s="230"/>
    </row>
    <row r="64" spans="1:15" ht="12.75">
      <c r="A64" s="225"/>
      <c r="B64" s="225"/>
      <c r="C64" s="229"/>
      <c r="D64" s="239"/>
      <c r="E64" s="264" t="s">
        <v>44</v>
      </c>
      <c r="F64" s="265"/>
      <c r="G64" s="229"/>
      <c r="H64" s="229"/>
      <c r="I64" s="229">
        <v>-31</v>
      </c>
      <c r="J64" s="255">
        <f>IF(J56=H55,H57,IF(J56=H57,H55,0))</f>
        <v>0</v>
      </c>
      <c r="K64" s="227" t="str">
        <f>IF(K56=I55,I57,IF(K56=I57,I55,0))</f>
        <v>Хасанова Амалия</v>
      </c>
      <c r="L64" s="228"/>
      <c r="M64" s="229"/>
      <c r="N64" s="229"/>
      <c r="O64" s="230"/>
    </row>
    <row r="65" spans="1:15" ht="12.75">
      <c r="A65" s="225">
        <v>-16</v>
      </c>
      <c r="B65" s="260">
        <f>IF(D39=B38,B40,IF(D39=B40,B38,0))</f>
        <v>0</v>
      </c>
      <c r="C65" s="227" t="str">
        <f>IF(E39=C38,C40,IF(E39=C40,C38,0))</f>
        <v>_</v>
      </c>
      <c r="D65" s="228"/>
      <c r="E65" s="229"/>
      <c r="F65" s="229"/>
      <c r="G65" s="229"/>
      <c r="H65" s="229"/>
      <c r="I65" s="229"/>
      <c r="J65" s="239"/>
      <c r="K65" s="232">
        <v>34</v>
      </c>
      <c r="L65" s="233">
        <v>0</v>
      </c>
      <c r="M65" s="234" t="s">
        <v>98</v>
      </c>
      <c r="N65" s="257"/>
      <c r="O65" s="258"/>
    </row>
    <row r="66" spans="1:15" ht="12.75">
      <c r="A66" s="225"/>
      <c r="B66" s="225"/>
      <c r="C66" s="232">
        <v>35</v>
      </c>
      <c r="D66" s="233">
        <v>0</v>
      </c>
      <c r="E66" s="234" t="s">
        <v>101</v>
      </c>
      <c r="F66" s="235"/>
      <c r="G66" s="229"/>
      <c r="H66" s="229"/>
      <c r="I66" s="229">
        <v>-32</v>
      </c>
      <c r="J66" s="255">
        <f>IF(J60=H59,H61,IF(J60=H61,H59,0))</f>
        <v>0</v>
      </c>
      <c r="K66" s="236" t="str">
        <f>IF(K60=I59,I61,IF(K60=I61,I59,0))</f>
        <v>Червякова Ксения</v>
      </c>
      <c r="L66" s="259"/>
      <c r="M66" s="239"/>
      <c r="N66" s="252" t="s">
        <v>57</v>
      </c>
      <c r="O66" s="253"/>
    </row>
    <row r="67" spans="1:15" ht="12.75">
      <c r="A67" s="225">
        <v>-17</v>
      </c>
      <c r="B67" s="260">
        <f>IF(D43=B42,B44,IF(D43=B44,B42,0))</f>
        <v>0</v>
      </c>
      <c r="C67" s="236" t="str">
        <f>IF(E43=C42,C44,IF(E43=C44,C42,0))</f>
        <v>Ляпустина Лина</v>
      </c>
      <c r="D67" s="259"/>
      <c r="E67" s="232"/>
      <c r="F67" s="238"/>
      <c r="G67" s="229"/>
      <c r="H67" s="229"/>
      <c r="I67" s="229"/>
      <c r="J67" s="239"/>
      <c r="K67" s="239">
        <v>-34</v>
      </c>
      <c r="L67" s="255">
        <f>IF(L65=J64,J66,IF(L65=J66,J64,0))</f>
        <v>0</v>
      </c>
      <c r="M67" s="227" t="str">
        <f>IF(M65=K64,K66,IF(M65=K66,K64,0))</f>
        <v>Червякова Ксения</v>
      </c>
      <c r="N67" s="257"/>
      <c r="O67" s="258"/>
    </row>
    <row r="68" spans="1:15" ht="12.75">
      <c r="A68" s="225"/>
      <c r="B68" s="225"/>
      <c r="C68" s="239"/>
      <c r="D68" s="229"/>
      <c r="E68" s="241">
        <v>37</v>
      </c>
      <c r="F68" s="233">
        <v>0</v>
      </c>
      <c r="G68" s="234" t="s">
        <v>101</v>
      </c>
      <c r="H68" s="235"/>
      <c r="I68" s="229"/>
      <c r="J68" s="229"/>
      <c r="K68" s="229"/>
      <c r="L68" s="239"/>
      <c r="M68" s="239"/>
      <c r="N68" s="252" t="s">
        <v>58</v>
      </c>
      <c r="O68" s="253"/>
    </row>
    <row r="69" spans="1:15" ht="12.75">
      <c r="A69" s="225">
        <v>-18</v>
      </c>
      <c r="B69" s="260">
        <f>IF(D47=B46,B48,IF(D47=B48,B46,0))</f>
        <v>0</v>
      </c>
      <c r="C69" s="227" t="str">
        <f>IF(E47=C46,C48,IF(E47=C48,C46,0))</f>
        <v>_</v>
      </c>
      <c r="D69" s="228"/>
      <c r="E69" s="241"/>
      <c r="F69" s="251"/>
      <c r="G69" s="264" t="s">
        <v>59</v>
      </c>
      <c r="H69" s="265"/>
      <c r="I69" s="229">
        <v>-35</v>
      </c>
      <c r="J69" s="255">
        <v>0</v>
      </c>
      <c r="K69" s="227" t="str">
        <f>IF(E66=C65,C67,IF(E66=C67,C65,0))</f>
        <v>_</v>
      </c>
      <c r="L69" s="228"/>
      <c r="M69" s="229"/>
      <c r="N69" s="229"/>
      <c r="O69" s="230"/>
    </row>
    <row r="70" spans="1:15" ht="12.75">
      <c r="A70" s="225"/>
      <c r="B70" s="225"/>
      <c r="C70" s="232">
        <v>36</v>
      </c>
      <c r="D70" s="233"/>
      <c r="E70" s="267"/>
      <c r="F70" s="254"/>
      <c r="G70" s="266"/>
      <c r="H70" s="266"/>
      <c r="I70" s="229"/>
      <c r="J70" s="239"/>
      <c r="K70" s="232">
        <v>38</v>
      </c>
      <c r="L70" s="233"/>
      <c r="M70" s="249"/>
      <c r="N70" s="257"/>
      <c r="O70" s="258"/>
    </row>
    <row r="71" spans="1:15" ht="12.75">
      <c r="A71" s="225">
        <v>-19</v>
      </c>
      <c r="B71" s="260">
        <f>IF(D51=B50,B52,IF(D51=B52,B50,0))</f>
        <v>0</v>
      </c>
      <c r="C71" s="236" t="str">
        <f>IF(E51=C50,C52,IF(E51=C52,C50,0))</f>
        <v>_</v>
      </c>
      <c r="D71" s="259"/>
      <c r="E71" s="239">
        <v>-37</v>
      </c>
      <c r="F71" s="255">
        <f>IF(F68=D66,D70,IF(F68=D70,D66,0))</f>
        <v>0</v>
      </c>
      <c r="G71" s="256">
        <f>IF(G68=E66,E70,IF(G68=E70,E66,0))</f>
        <v>0</v>
      </c>
      <c r="H71" s="228"/>
      <c r="I71" s="229">
        <v>-36</v>
      </c>
      <c r="J71" s="255">
        <v>0</v>
      </c>
      <c r="K71" s="268">
        <f>IF(E70=C69,C71,IF(E70=C71,C69,0))</f>
        <v>0</v>
      </c>
      <c r="L71" s="259"/>
      <c r="M71" s="239"/>
      <c r="N71" s="252" t="s">
        <v>60</v>
      </c>
      <c r="O71" s="253"/>
    </row>
    <row r="72" spans="1:15" ht="12.75">
      <c r="A72" s="269"/>
      <c r="B72" s="269"/>
      <c r="C72" s="239"/>
      <c r="D72" s="229"/>
      <c r="E72" s="229"/>
      <c r="F72" s="239"/>
      <c r="G72" s="264" t="s">
        <v>61</v>
      </c>
      <c r="H72" s="265"/>
      <c r="I72" s="229"/>
      <c r="J72" s="239"/>
      <c r="K72" s="239">
        <v>-38</v>
      </c>
      <c r="L72" s="255">
        <f>IF(L70=J69,J71,IF(L70=J71,J69,0))</f>
        <v>0</v>
      </c>
      <c r="M72" s="227" t="str">
        <f>IF(M70=K69,K71,IF(M70=K71,K69,0))</f>
        <v>_</v>
      </c>
      <c r="N72" s="257"/>
      <c r="O72" s="258"/>
    </row>
    <row r="73" spans="1:15" ht="12.75">
      <c r="A73" s="269"/>
      <c r="B73" s="269"/>
      <c r="C73" s="270"/>
      <c r="D73" s="270"/>
      <c r="E73" s="270"/>
      <c r="F73" s="270"/>
      <c r="G73" s="270"/>
      <c r="H73" s="270"/>
      <c r="I73" s="270"/>
      <c r="J73" s="270"/>
      <c r="K73" s="270"/>
      <c r="L73" s="271"/>
      <c r="M73" s="271"/>
      <c r="N73" s="272" t="s">
        <v>62</v>
      </c>
      <c r="O73" s="273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B73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2">
      <selection activeCell="A2" sqref="A2:L2"/>
    </sheetView>
  </sheetViews>
  <sheetFormatPr defaultColWidth="9.00390625" defaultRowHeight="12.75"/>
  <cols>
    <col min="1" max="1" width="9.125" style="285" customWidth="1"/>
    <col min="2" max="2" width="5.75390625" style="285" customWidth="1"/>
    <col min="3" max="4" width="25.75390625" style="279" customWidth="1"/>
    <col min="5" max="5" width="5.75390625" style="279" customWidth="1"/>
    <col min="6" max="16384" width="9.125" style="279" customWidth="1"/>
  </cols>
  <sheetData>
    <row r="1" spans="1:5" ht="12.75">
      <c r="A1" s="274" t="s">
        <v>45</v>
      </c>
      <c r="B1" s="275" t="s">
        <v>46</v>
      </c>
      <c r="C1" s="276"/>
      <c r="D1" s="277" t="s">
        <v>47</v>
      </c>
      <c r="E1" s="278"/>
    </row>
    <row r="2" spans="1:5" ht="12.75">
      <c r="A2" s="280">
        <v>1</v>
      </c>
      <c r="B2" s="281">
        <f>'ж11'!D7</f>
        <v>0</v>
      </c>
      <c r="C2" s="282">
        <f>'ж11'!M44</f>
        <v>0</v>
      </c>
      <c r="D2" s="283">
        <f>'ж11'!M52</f>
        <v>0</v>
      </c>
      <c r="E2" s="284">
        <f>'ж11'!B38</f>
        <v>0</v>
      </c>
    </row>
    <row r="3" spans="1:5" ht="12.75">
      <c r="A3" s="280">
        <v>2</v>
      </c>
      <c r="B3" s="281">
        <f>'ж11'!D11</f>
        <v>0</v>
      </c>
      <c r="C3" s="282">
        <f>'ж11'!E70</f>
        <v>0</v>
      </c>
      <c r="D3" s="283">
        <f>'ж11'!K71</f>
        <v>0</v>
      </c>
      <c r="E3" s="284">
        <f>'ж11'!B40</f>
        <v>0</v>
      </c>
    </row>
    <row r="4" spans="1:5" ht="12.75">
      <c r="A4" s="280">
        <v>3</v>
      </c>
      <c r="B4" s="281">
        <f>'ж11'!D15</f>
        <v>0</v>
      </c>
      <c r="C4" s="282" t="str">
        <f>'ж11'!G68</f>
        <v>Ляпустина Лина</v>
      </c>
      <c r="D4" s="283">
        <f>'ж11'!G71</f>
        <v>0</v>
      </c>
      <c r="E4" s="284">
        <f>'ж11'!B42</f>
        <v>0</v>
      </c>
    </row>
    <row r="5" spans="1:5" ht="12.75">
      <c r="A5" s="280">
        <v>4</v>
      </c>
      <c r="B5" s="281">
        <f>'ж11'!D19</f>
        <v>0</v>
      </c>
      <c r="C5" s="282" t="str">
        <f>'ж11'!E7</f>
        <v>Торопцева Ксения</v>
      </c>
      <c r="D5" s="283" t="str">
        <f>'ж11'!C38</f>
        <v>_</v>
      </c>
      <c r="E5" s="284">
        <f>'ж11'!B44</f>
        <v>0</v>
      </c>
    </row>
    <row r="6" spans="1:5" ht="12.75">
      <c r="A6" s="280">
        <v>5</v>
      </c>
      <c r="B6" s="281">
        <f>'ж11'!D23</f>
        <v>0</v>
      </c>
      <c r="C6" s="282" t="str">
        <f>'ж11'!E23</f>
        <v>Ахтямова Камилла</v>
      </c>
      <c r="D6" s="283" t="str">
        <f>'ж11'!C46</f>
        <v>_</v>
      </c>
      <c r="E6" s="284">
        <f>'ж11'!B46</f>
        <v>0</v>
      </c>
    </row>
    <row r="7" spans="1:5" ht="12.75">
      <c r="A7" s="280">
        <v>6</v>
      </c>
      <c r="B7" s="281">
        <f>'ж11'!D27</f>
        <v>0</v>
      </c>
      <c r="C7" s="282" t="str">
        <f>'ж11'!E35</f>
        <v>Саликова Юлия</v>
      </c>
      <c r="D7" s="283" t="str">
        <f>'ж11'!C52</f>
        <v>_</v>
      </c>
      <c r="E7" s="284">
        <f>'ж11'!B48</f>
        <v>0</v>
      </c>
    </row>
    <row r="8" spans="1:5" ht="12.75">
      <c r="A8" s="280">
        <v>7</v>
      </c>
      <c r="B8" s="281">
        <f>'ж11'!D31</f>
        <v>0</v>
      </c>
      <c r="C8" s="282" t="str">
        <f>'ж11'!E39</f>
        <v>Хасанова Амалия</v>
      </c>
      <c r="D8" s="283" t="str">
        <f>'ж11'!C65</f>
        <v>_</v>
      </c>
      <c r="E8" s="284">
        <f>'ж11'!B50</f>
        <v>0</v>
      </c>
    </row>
    <row r="9" spans="1:5" ht="12.75">
      <c r="A9" s="280">
        <v>8</v>
      </c>
      <c r="B9" s="281">
        <f>'ж11'!D35</f>
        <v>0</v>
      </c>
      <c r="C9" s="282" t="str">
        <f>'ж11'!E47</f>
        <v>Червякова Ксения</v>
      </c>
      <c r="D9" s="283" t="str">
        <f>'ж11'!C69</f>
        <v>_</v>
      </c>
      <c r="E9" s="284">
        <f>'ж11'!B52</f>
        <v>0</v>
      </c>
    </row>
    <row r="10" spans="1:5" ht="12.75">
      <c r="A10" s="280">
        <v>9</v>
      </c>
      <c r="B10" s="281">
        <f>'ж11'!F9</f>
        <v>0</v>
      </c>
      <c r="C10" s="282" t="str">
        <f>'ж11'!E51</f>
        <v>Габитова Милена</v>
      </c>
      <c r="D10" s="283" t="str">
        <f>'ж11'!C71</f>
        <v>_</v>
      </c>
      <c r="E10" s="284">
        <f>'ж11'!D53</f>
        <v>0</v>
      </c>
    </row>
    <row r="11" spans="1:5" ht="12.75">
      <c r="A11" s="280">
        <v>10</v>
      </c>
      <c r="B11" s="281">
        <f>'ж11'!F17</f>
        <v>0</v>
      </c>
      <c r="C11" s="282" t="str">
        <f>'ж11'!E66</f>
        <v>Ляпустина Лина</v>
      </c>
      <c r="D11" s="283" t="str">
        <f>'ж11'!K69</f>
        <v>_</v>
      </c>
      <c r="E11" s="284">
        <f>'ж11'!D49</f>
        <v>0</v>
      </c>
    </row>
    <row r="12" spans="1:5" ht="12.75">
      <c r="A12" s="280">
        <v>11</v>
      </c>
      <c r="B12" s="281">
        <f>'ж11'!F25</f>
        <v>0</v>
      </c>
      <c r="C12" s="282">
        <f>'ж11'!M70</f>
        <v>0</v>
      </c>
      <c r="D12" s="283" t="str">
        <f>'ж11'!M72</f>
        <v>_</v>
      </c>
      <c r="E12" s="284">
        <f>'ж11'!D45</f>
        <v>0</v>
      </c>
    </row>
    <row r="13" spans="1:5" ht="12.75">
      <c r="A13" s="280">
        <v>12</v>
      </c>
      <c r="B13" s="281">
        <f>'ж11'!F33</f>
        <v>0</v>
      </c>
      <c r="C13" s="282" t="str">
        <f>'ж11'!E15</f>
        <v>Агиева Валерия</v>
      </c>
      <c r="D13" s="283" t="str">
        <f>'ж11'!C42</f>
        <v>Ляпустина Лина</v>
      </c>
      <c r="E13" s="284">
        <f>'ж11'!D41</f>
        <v>0</v>
      </c>
    </row>
    <row r="14" spans="1:5" ht="12.75">
      <c r="A14" s="280">
        <v>13</v>
      </c>
      <c r="B14" s="281">
        <f>'ж11'!H13</f>
        <v>0</v>
      </c>
      <c r="C14" s="282" t="str">
        <f>'ж11'!G48</f>
        <v>Агиева Валерия</v>
      </c>
      <c r="D14" s="283" t="str">
        <f>'ж11'!I59</f>
        <v>Червякова Ксения</v>
      </c>
      <c r="E14" s="284">
        <f>'ж11'!H38</f>
        <v>0</v>
      </c>
    </row>
    <row r="15" spans="1:5" ht="12.75">
      <c r="A15" s="280">
        <v>14</v>
      </c>
      <c r="B15" s="281">
        <f>'ж11'!H29</f>
        <v>0</v>
      </c>
      <c r="C15" s="282" t="str">
        <f>'ж11'!G25</f>
        <v>Ахтямова Камилла</v>
      </c>
      <c r="D15" s="283" t="str">
        <f>'ж11'!E45</f>
        <v>Рамазанова Айгуль</v>
      </c>
      <c r="E15" s="284">
        <f>'ж11'!H46</f>
        <v>0</v>
      </c>
    </row>
    <row r="16" spans="1:5" ht="12.75">
      <c r="A16" s="280">
        <v>15</v>
      </c>
      <c r="B16" s="281">
        <f>'ж11'!J21</f>
        <v>0</v>
      </c>
      <c r="C16" s="282" t="str">
        <f>'ж11'!I29</f>
        <v>Ахтямова Камилла</v>
      </c>
      <c r="D16" s="283" t="str">
        <f>'ж11'!I46</f>
        <v>Саликова Юлия</v>
      </c>
      <c r="E16" s="284">
        <f>'ж11'!J32</f>
        <v>0</v>
      </c>
    </row>
    <row r="17" spans="1:5" ht="12.75">
      <c r="A17" s="280">
        <v>16</v>
      </c>
      <c r="B17" s="281">
        <f>'ж11'!D39</f>
        <v>0</v>
      </c>
      <c r="C17" s="282" t="str">
        <f>'ж11'!K21</f>
        <v>Ахтямова Камилла</v>
      </c>
      <c r="D17" s="283" t="str">
        <f>'ж11'!K32</f>
        <v>Торопцева Ксения</v>
      </c>
      <c r="E17" s="284">
        <f>'ж11'!B65</f>
        <v>0</v>
      </c>
    </row>
    <row r="18" spans="1:5" ht="12.75">
      <c r="A18" s="280">
        <v>17</v>
      </c>
      <c r="B18" s="281">
        <f>'ж11'!D43</f>
        <v>0</v>
      </c>
      <c r="C18" s="282" t="str">
        <f>'ж11'!K60</f>
        <v>Габитова Милена</v>
      </c>
      <c r="D18" s="283" t="str">
        <f>'ж11'!K66</f>
        <v>Червякова Ксения</v>
      </c>
      <c r="E18" s="284">
        <f>'ж11'!B67</f>
        <v>0</v>
      </c>
    </row>
    <row r="19" spans="1:5" ht="12.75">
      <c r="A19" s="280">
        <v>18</v>
      </c>
      <c r="B19" s="281">
        <f>'ж11'!D47</f>
        <v>0</v>
      </c>
      <c r="C19" s="282" t="str">
        <f>'ж11'!G17</f>
        <v>Гиззатова Таира</v>
      </c>
      <c r="D19" s="283" t="str">
        <f>'ж11'!E49</f>
        <v>Агиева Валерия</v>
      </c>
      <c r="E19" s="284">
        <f>'ж11'!B69</f>
        <v>0</v>
      </c>
    </row>
    <row r="20" spans="1:5" ht="12.75">
      <c r="A20" s="280">
        <v>19</v>
      </c>
      <c r="B20" s="281">
        <f>'ж11'!D51</f>
        <v>0</v>
      </c>
      <c r="C20" s="282" t="str">
        <f>'ж11'!E19</f>
        <v>Гиззатова Таира</v>
      </c>
      <c r="D20" s="283" t="str">
        <f>'ж11'!C44</f>
        <v>Максютова Маргарита</v>
      </c>
      <c r="E20" s="284">
        <f>'ж11'!B71</f>
        <v>0</v>
      </c>
    </row>
    <row r="21" spans="1:5" ht="12.75">
      <c r="A21" s="280">
        <v>20</v>
      </c>
      <c r="B21" s="281">
        <f>'ж11'!F40</f>
        <v>0</v>
      </c>
      <c r="C21" s="282" t="str">
        <f>'ж11'!E61</f>
        <v>Горбунова Александра</v>
      </c>
      <c r="D21" s="283" t="str">
        <f>'ж11'!E63</f>
        <v>Агиева Валерия</v>
      </c>
      <c r="E21" s="284">
        <f>'ж11'!H55</f>
        <v>0</v>
      </c>
    </row>
    <row r="22" spans="1:5" ht="12.75">
      <c r="A22" s="280">
        <v>21</v>
      </c>
      <c r="B22" s="281">
        <f>'ж11'!F44</f>
        <v>0</v>
      </c>
      <c r="C22" s="282" t="str">
        <f>'ж11'!E31</f>
        <v>Горбунова Александра</v>
      </c>
      <c r="D22" s="283" t="str">
        <f>'ж11'!C50</f>
        <v>Габитова Милена</v>
      </c>
      <c r="E22" s="284">
        <f>'ж11'!H57</f>
        <v>0</v>
      </c>
    </row>
    <row r="23" spans="1:5" ht="12.75">
      <c r="A23" s="280">
        <v>22</v>
      </c>
      <c r="B23" s="281">
        <f>'ж11'!F48</f>
        <v>0</v>
      </c>
      <c r="C23" s="282" t="str">
        <f>'ж11'!G40</f>
        <v>Горбунова Александра</v>
      </c>
      <c r="D23" s="283" t="str">
        <f>'ж11'!I55</f>
        <v>Хасанова Амалия</v>
      </c>
      <c r="E23" s="284">
        <f>'ж11'!H59</f>
        <v>0</v>
      </c>
    </row>
    <row r="24" spans="1:5" ht="12.75">
      <c r="A24" s="280">
        <v>23</v>
      </c>
      <c r="B24" s="281">
        <f>'ж11'!F52</f>
        <v>0</v>
      </c>
      <c r="C24" s="282" t="str">
        <f>'ж11'!K40</f>
        <v>Максютова Маргарита</v>
      </c>
      <c r="D24" s="283" t="str">
        <f>'ж11'!C55</f>
        <v>Гиззатова Таира</v>
      </c>
      <c r="E24" s="284">
        <f>'ж11'!H61</f>
        <v>0</v>
      </c>
    </row>
    <row r="25" spans="1:5" ht="12.75">
      <c r="A25" s="280">
        <v>24</v>
      </c>
      <c r="B25" s="281">
        <f>'ж11'!H42</f>
        <v>0</v>
      </c>
      <c r="C25" s="282" t="str">
        <f>'ж11'!I42</f>
        <v>Максютова Маргарита</v>
      </c>
      <c r="D25" s="283" t="str">
        <f>'ж11'!C60</f>
        <v>Горбунова Александра</v>
      </c>
      <c r="E25" s="284">
        <f>'ж11'!B60</f>
        <v>0</v>
      </c>
    </row>
    <row r="26" spans="1:5" ht="12.75">
      <c r="A26" s="280">
        <v>25</v>
      </c>
      <c r="B26" s="281">
        <f>'ж11'!H50</f>
        <v>0</v>
      </c>
      <c r="C26" s="282" t="str">
        <f>'ж11'!E43</f>
        <v>Максютова Маргарита</v>
      </c>
      <c r="D26" s="283" t="str">
        <f>'ж11'!C67</f>
        <v>Ляпустина Лина</v>
      </c>
      <c r="E26" s="284">
        <f>'ж11'!B62</f>
        <v>0</v>
      </c>
    </row>
    <row r="27" spans="1:5" ht="12.75">
      <c r="A27" s="280">
        <v>26</v>
      </c>
      <c r="B27" s="281">
        <f>'ж11'!J40</f>
        <v>0</v>
      </c>
      <c r="C27" s="282" t="str">
        <f>'ж11'!G44</f>
        <v>Максютова Маргарита</v>
      </c>
      <c r="D27" s="283" t="str">
        <f>'ж11'!I57</f>
        <v>Рамазанова Айгуль</v>
      </c>
      <c r="E27" s="284">
        <f>'ж11'!B55</f>
        <v>0</v>
      </c>
    </row>
    <row r="28" spans="1:5" ht="12.75">
      <c r="A28" s="280">
        <v>27</v>
      </c>
      <c r="B28" s="281">
        <f>'ж11'!J48</f>
        <v>0</v>
      </c>
      <c r="C28" s="282" t="str">
        <f>'ж11'!M58</f>
        <v>Рамазанова Айгуль</v>
      </c>
      <c r="D28" s="283" t="str">
        <f>'ж11'!M61</f>
        <v>Габитова Милена</v>
      </c>
      <c r="E28" s="284">
        <f>'ж11'!B57</f>
        <v>0</v>
      </c>
    </row>
    <row r="29" spans="1:5" ht="12.75">
      <c r="A29" s="280">
        <v>28</v>
      </c>
      <c r="B29" s="281">
        <f>'ж11'!L44</f>
        <v>0</v>
      </c>
      <c r="C29" s="282" t="str">
        <f>'ж11'!K56</f>
        <v>Рамазанова Айгуль</v>
      </c>
      <c r="D29" s="283" t="str">
        <f>'ж11'!K64</f>
        <v>Хасанова Амалия</v>
      </c>
      <c r="E29" s="284">
        <f>'ж11'!L52</f>
        <v>0</v>
      </c>
    </row>
    <row r="30" spans="1:5" ht="12.75">
      <c r="A30" s="280">
        <v>29</v>
      </c>
      <c r="B30" s="281">
        <f>'ж11'!D56</f>
        <v>0</v>
      </c>
      <c r="C30" s="282" t="str">
        <f>'ж11'!E27</f>
        <v>Рамазанова Айгуль</v>
      </c>
      <c r="D30" s="283" t="str">
        <f>'ж11'!C48</f>
        <v>Червякова Ксения</v>
      </c>
      <c r="E30" s="284">
        <f>'ж11'!D58</f>
        <v>0</v>
      </c>
    </row>
    <row r="31" spans="1:5" ht="12.75">
      <c r="A31" s="280">
        <v>30</v>
      </c>
      <c r="B31" s="281">
        <f>'ж11'!D61</f>
        <v>0</v>
      </c>
      <c r="C31" s="282" t="str">
        <f>'ж11'!I50</f>
        <v>Салахова Кристина</v>
      </c>
      <c r="D31" s="283" t="str">
        <f>'ж11'!C62</f>
        <v>Агиева Валерия</v>
      </c>
      <c r="E31" s="284">
        <f>'ж11'!D63</f>
        <v>0</v>
      </c>
    </row>
    <row r="32" spans="1:5" ht="12.75">
      <c r="A32" s="280">
        <v>31</v>
      </c>
      <c r="B32" s="281">
        <f>'ж11'!J56</f>
        <v>0</v>
      </c>
      <c r="C32" s="282" t="str">
        <f>'ж11'!G52</f>
        <v>Салахова Кристина</v>
      </c>
      <c r="D32" s="283" t="str">
        <f>'ж11'!I61</f>
        <v>Габитова Милена</v>
      </c>
      <c r="E32" s="284">
        <f>'ж11'!J64</f>
        <v>0</v>
      </c>
    </row>
    <row r="33" spans="1:5" ht="12.75">
      <c r="A33" s="280">
        <v>32</v>
      </c>
      <c r="B33" s="281">
        <f>'ж11'!J60</f>
        <v>0</v>
      </c>
      <c r="C33" s="282" t="str">
        <f>'ж11'!E56</f>
        <v>Салахова Кристина</v>
      </c>
      <c r="D33" s="283" t="str">
        <f>'ж11'!E58</f>
        <v>Гиззатова Таира</v>
      </c>
      <c r="E33" s="284">
        <f>'ж11'!J66</f>
        <v>0</v>
      </c>
    </row>
    <row r="34" spans="1:5" ht="12.75">
      <c r="A34" s="280">
        <v>33</v>
      </c>
      <c r="B34" s="281">
        <f>'ж11'!L58</f>
        <v>0</v>
      </c>
      <c r="C34" s="282" t="str">
        <f>'ж11'!E11</f>
        <v>Салахова Кристина</v>
      </c>
      <c r="D34" s="283" t="str">
        <f>'ж11'!C40</f>
        <v>Хасанова Амалия</v>
      </c>
      <c r="E34" s="284">
        <f>'ж11'!L61</f>
        <v>0</v>
      </c>
    </row>
    <row r="35" spans="1:5" ht="12.75">
      <c r="A35" s="280">
        <v>34</v>
      </c>
      <c r="B35" s="281">
        <f>'ж11'!L65</f>
        <v>0</v>
      </c>
      <c r="C35" s="282" t="str">
        <f>'ж11'!G33</f>
        <v>Саликова Юлия</v>
      </c>
      <c r="D35" s="283" t="str">
        <f>'ж11'!E41</f>
        <v>Горбунова Александра</v>
      </c>
      <c r="E35" s="284">
        <f>'ж11'!L67</f>
        <v>0</v>
      </c>
    </row>
    <row r="36" spans="1:5" ht="12.75">
      <c r="A36" s="280">
        <v>35</v>
      </c>
      <c r="B36" s="281">
        <f>'ж11'!D66</f>
        <v>0</v>
      </c>
      <c r="C36" s="282" t="str">
        <f>'ж11'!K48</f>
        <v>Саликова Юлия</v>
      </c>
      <c r="D36" s="283" t="str">
        <f>'ж11'!C57</f>
        <v>Салахова Кристина</v>
      </c>
      <c r="E36" s="284">
        <f>'ж11'!J69</f>
        <v>0</v>
      </c>
    </row>
    <row r="37" spans="1:5" ht="12.75">
      <c r="A37" s="280">
        <v>36</v>
      </c>
      <c r="B37" s="281">
        <f>'ж11'!D70</f>
        <v>0</v>
      </c>
      <c r="C37" s="282" t="str">
        <f>'ж11'!I13</f>
        <v>Торопцева Ксения</v>
      </c>
      <c r="D37" s="283" t="str">
        <f>'ж11'!I38</f>
        <v>Гиззатова Таира</v>
      </c>
      <c r="E37" s="284">
        <f>'ж11'!J71</f>
        <v>0</v>
      </c>
    </row>
    <row r="38" spans="1:5" ht="12.75">
      <c r="A38" s="280">
        <v>37</v>
      </c>
      <c r="B38" s="281">
        <f>'ж11'!F68</f>
        <v>0</v>
      </c>
      <c r="C38" s="282" t="str">
        <f>'ж11'!G9</f>
        <v>Торопцева Ксения</v>
      </c>
      <c r="D38" s="283" t="str">
        <f>'ж11'!E53</f>
        <v>Салахова Кристина</v>
      </c>
      <c r="E38" s="284">
        <f>'ж11'!F71</f>
        <v>0</v>
      </c>
    </row>
    <row r="39" spans="1:5" ht="12.75">
      <c r="A39" s="280">
        <v>38</v>
      </c>
      <c r="B39" s="281">
        <f>'ж11'!L70</f>
        <v>0</v>
      </c>
      <c r="C39" s="282" t="str">
        <f>'ж11'!M65</f>
        <v>Хасанова Амалия</v>
      </c>
      <c r="D39" s="283" t="str">
        <f>'ж11'!M67</f>
        <v>Червякова Ксения</v>
      </c>
      <c r="E39" s="284">
        <f>'ж11'!L72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2019-11-22T15:30:03Z</cp:lastPrinted>
  <dcterms:created xsi:type="dcterms:W3CDTF">1998-10-31T10:49:47Z</dcterms:created>
  <dcterms:modified xsi:type="dcterms:W3CDTF">2024-05-09T16:29:44Z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