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21" sheetId="1" r:id="rId1"/>
    <sheet name="с8" sheetId="2" r:id="rId2"/>
    <sheet name="8" sheetId="3" r:id="rId3"/>
    <sheet name="п8" sheetId="4" r:id="rId4"/>
    <sheet name="с1" sheetId="5" r:id="rId5"/>
    <sheet name="1" sheetId="6" r:id="rId6"/>
    <sheet name="п1" sheetId="7" r:id="rId7"/>
    <sheet name="с2" sheetId="8" r:id="rId8"/>
    <sheet name="2" sheetId="9" r:id="rId9"/>
    <sheet name="п2" sheetId="10" r:id="rId10"/>
    <sheet name="3" sheetId="11" r:id="rId11"/>
    <sheet name="сПр" sheetId="12" r:id="rId12"/>
    <sheet name="Пр" sheetId="13" r:id="rId13"/>
    <sheet name="пПр" sheetId="14" r:id="rId14"/>
    <sheet name="сСб" sheetId="15" r:id="rId15"/>
    <sheet name="Сб" sheetId="16" r:id="rId16"/>
    <sheet name="пСб" sheetId="17" r:id="rId17"/>
  </sheets>
  <definedNames>
    <definedName name="_xlnm.Print_Area" localSheetId="5">'1'!$A$1:$O$73</definedName>
    <definedName name="_xlnm.Print_Area" localSheetId="8">'2'!$A$1:$O$73</definedName>
    <definedName name="_xlnm.Print_Area" localSheetId="10">'3'!$A$1:$L$10</definedName>
    <definedName name="_xlnm.Print_Area" localSheetId="2">'8'!$A$1:$O$73</definedName>
    <definedName name="_xlnm.Print_Area" localSheetId="0">'Итог6821'!$A$1:$AJ$68</definedName>
    <definedName name="_xlnm.Print_Area" localSheetId="12">'Пр'!$A$1:$O$73</definedName>
    <definedName name="_xlnm.Print_Area" localSheetId="16">'пСб'!$A$1:$E$15</definedName>
    <definedName name="_xlnm.Print_Area" localSheetId="4">'с1'!$A$1:$I$23</definedName>
    <definedName name="_xlnm.Print_Area" localSheetId="7">'с2'!$A$1:$I$23</definedName>
    <definedName name="_xlnm.Print_Area" localSheetId="1">'с8'!$A$1:$I$23</definedName>
    <definedName name="_xlnm.Print_Area" localSheetId="15">'Сб'!$A$1:$N$37</definedName>
    <definedName name="_xlnm.Print_Area" localSheetId="11">'сПр'!$A$1:$I$23</definedName>
    <definedName name="_xlnm.Print_Area" localSheetId="14">'сСб'!$A$1:$I$15</definedName>
  </definedNames>
  <calcPr fullCalcOnLoad="1"/>
</workbook>
</file>

<file path=xl/sharedStrings.xml><?xml version="1.0" encoding="utf-8"?>
<sst xmlns="http://schemas.openxmlformats.org/spreadsheetml/2006/main" count="541" uniqueCount="107">
  <si>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</si>
  <si>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</si>
  <si>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</si>
  <si>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</si>
  <si>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</si>
  <si>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</si>
  <si>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</si>
  <si>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Республиканские официальные спортивные соревнования</t>
  </si>
  <si>
    <t>г.Уфа</t>
  </si>
  <si>
    <t>лига</t>
  </si>
  <si>
    <t>№</t>
  </si>
  <si>
    <t>Субботняя</t>
  </si>
  <si>
    <t>Список в соответствии с рейтингом</t>
  </si>
  <si>
    <t>Список согласно занятым местам</t>
  </si>
  <si>
    <t>Кочетыгов Алексей</t>
  </si>
  <si>
    <t>Грошев Юрий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</si>
  <si>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</si>
  <si>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</si>
  <si>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</si>
  <si>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</si>
  <si>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</si>
  <si>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</si>
  <si>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</si>
  <si>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</si>
  <si>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</si>
  <si>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</si>
  <si>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</si>
  <si>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</si>
  <si>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</si>
  <si>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</si>
  <si>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14-е место</t>
  </si>
  <si>
    <t>15-е место</t>
  </si>
  <si>
    <t>16-е место</t>
  </si>
  <si>
    <t>№ игры</t>
  </si>
  <si>
    <t>Выигравший</t>
  </si>
  <si>
    <t>Проигравший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</si>
  <si>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</si>
  <si>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</si>
  <si>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</si>
  <si>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Премиальная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</si>
  <si>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</si>
  <si>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LXVIII Чемпионат РБ в зачет XXV Кубка РБ, VII Кубка Давида - Детского Кубка РБ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</si>
  <si>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</si>
  <si>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</si>
  <si>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</si>
  <si>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</si>
  <si>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</si>
  <si>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</si>
  <si>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</si>
  <si>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</si>
  <si>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</si>
  <si>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</si>
  <si>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</si>
  <si>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0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</si>
  <si>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</si>
  <si>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</si>
  <si>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</si>
  <si>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Андрющенко Александр</t>
  </si>
  <si>
    <t>Фоминых Илья</t>
  </si>
  <si>
    <t>Семенов Константин</t>
  </si>
  <si>
    <t>Фирсов Денис</t>
  </si>
  <si>
    <t>Тимергалиев Эдгар</t>
  </si>
  <si>
    <t>Аббасов Рустамхон</t>
  </si>
  <si>
    <t>Аюпов Радик</t>
  </si>
  <si>
    <t>Ижбульдин Радмир</t>
  </si>
  <si>
    <t>Ижбульдин Альберт</t>
  </si>
  <si>
    <t>Третья</t>
  </si>
  <si>
    <t>16</t>
  </si>
  <si>
    <t>15</t>
  </si>
  <si>
    <t>14</t>
  </si>
  <si>
    <t>Вторая</t>
  </si>
  <si>
    <t>Жеребов Алексей</t>
  </si>
  <si>
    <t>Хасанова Амалия</t>
  </si>
  <si>
    <t>Маликов Данил</t>
  </si>
  <si>
    <t>Первая</t>
  </si>
  <si>
    <t>Касимов Линар</t>
  </si>
  <si>
    <t>Алопин Вадим</t>
  </si>
  <si>
    <t>Гуменюк Андрей</t>
  </si>
  <si>
    <t>Нестеренко Георгий</t>
  </si>
  <si>
    <t>Высшая</t>
  </si>
  <si>
    <t>Едренкина Анна</t>
  </si>
  <si>
    <t>Зиннатуллин Ильшат</t>
  </si>
  <si>
    <t>1-2 июня 2024 г.</t>
  </si>
  <si>
    <t>ДЕНЬ ЗАЩИТЫ ДЕТЕЙ</t>
  </si>
  <si>
    <t>Участников - 53       Премии - 12500 ₽       Расходы - 132 000 ₽</t>
  </si>
  <si>
    <t>H</t>
  </si>
  <si>
    <t>Вежнин Валерий</t>
  </si>
  <si>
    <t>Старков Константин</t>
  </si>
  <si>
    <t>Лукина Елена</t>
  </si>
  <si>
    <t>Свиридов-Сайфутдинов Роман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</si>
  <si>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</si>
  <si>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</si>
  <si>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Ижбульдина Эвелина</t>
  </si>
  <si>
    <t>Матвеев Антон</t>
  </si>
  <si>
    <t>Солдатов Борис</t>
  </si>
  <si>
    <t xml:space="preserve">Габитова Милена </t>
  </si>
  <si>
    <t xml:space="preserve">Хасанова Аделия </t>
  </si>
  <si>
    <t>Мингазов Данил</t>
  </si>
  <si>
    <t>Коробейникова Екатерина</t>
  </si>
  <si>
    <t>Шайхутдинова Ильмира</t>
  </si>
  <si>
    <t>Хасанова Аделия</t>
  </si>
  <si>
    <t>Горбунова Александра</t>
  </si>
  <si>
    <t>Плеханова Арина</t>
  </si>
  <si>
    <t>Фатхинурова Карина</t>
  </si>
  <si>
    <t>Козлов Сергей</t>
  </si>
  <si>
    <t>лотто300</t>
  </si>
  <si>
    <t>Габитова Милена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</si>
</sst>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  <numFmt numFmtId="200" formatCode="&quot;₽&quot;#,##0;\-&quot;₽&quot;#,##0"/>
    <numFmt numFmtId="201" formatCode="&quot;₽&quot;#,##0;[Red]\-&quot;₽&quot;#,##0"/>
    <numFmt numFmtId="202" formatCode="&quot;₽&quot;#,##0.00;\-&quot;₽&quot;#,##0.00"/>
    <numFmt numFmtId="203" formatCode="&quot;₽&quot;#,##0.00;[Red]\-&quot;₽&quot;#,##0.00"/>
    <numFmt numFmtId="204" formatCode="_-* #,##0_-;\-&quot;₽&quot;* #,##0_-;_-&quot;₽&quot;* &quot;-&quot;_-;_-@_-"/>
    <numFmt numFmtId="205" formatCode="_-* #,##0_-;\-* #,##0_-;_-* &quot;-&quot;_-;_-@_-"/>
    <numFmt numFmtId="206" formatCode="_-&quot;₽&quot;* #,##0.00_-;\-&quot;₽&quot;* #,##0.00_-;_-&quot;₽&quot;* &quot;-&quot;??_-;_-@_-"/>
    <numFmt numFmtId="207" formatCode="_-* #,##0.00_-;\-* #,##0.00_-;_-* &quot;-&quot;??_-;_-@_-"/>
    <numFmt numFmtId="208" formatCode="\$#,##0_);\(\$#,##0\)"/>
    <numFmt numFmtId="209" formatCode="\$#,##0_);[Red]\(\$#,##0\)"/>
    <numFmt numFmtId="210" formatCode="\$#,##0.00_);\(\$#,##0.00\)"/>
    <numFmt numFmtId="211" formatCode="\$#,##0.00_);[Red]\(\$#,##0.00\)"/>
  </numFmts>
  <fonts count="1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name val="PragmaticaCTT"/>
      <family val="0"/>
    </font>
    <font>
      <sz val="10"/>
      <color indexed="9"/>
      <name val="Arial Cyr"/>
      <family val="0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6"/>
      <color indexed="8"/>
      <name val="Arial"/>
      <family val="0"/>
    </font>
    <font>
      <b/>
      <sz val="12"/>
      <color indexed="17"/>
      <name val="Arial"/>
      <family val="0"/>
    </font>
    <font>
      <sz val="24"/>
      <color indexed="8"/>
      <name val="Arial"/>
      <family val="0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0"/>
    </font>
    <font>
      <b/>
      <sz val="9"/>
      <color indexed="8"/>
      <name val="Arial Narrow"/>
      <family val="0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195" fontId="51" fillId="28" borderId="12" xfId="0" applyNumberFormat="1" applyFont="1" applyFill="1" applyBorder="1" applyAlignment="1" applyProtection="1">
      <alignment horizontal="right" vertical="center"/>
      <protection/>
    </xf>
    <xf numFmtId="0" fontId="59" fillId="25" borderId="0" xfId="0" applyFont="1" applyFill="1" applyAlignment="1" applyProtection="1">
      <alignment horizontal="left"/>
      <protection/>
    </xf>
    <xf numFmtId="193" fontId="60" fillId="25" borderId="0" xfId="0" applyNumberFormat="1" applyFont="1" applyFill="1" applyAlignment="1" applyProtection="1">
      <alignment horizontal="left"/>
      <protection locked="0"/>
    </xf>
    <xf numFmtId="194" fontId="54" fillId="28" borderId="13" xfId="0" applyNumberFormat="1" applyFont="1" applyFill="1" applyBorder="1" applyAlignment="1" applyProtection="1">
      <alignment horizontal="center"/>
      <protection/>
    </xf>
    <xf numFmtId="194" fontId="54" fillId="28" borderId="14" xfId="0" applyNumberFormat="1" applyFont="1" applyFill="1" applyBorder="1" applyAlignment="1" applyProtection="1">
      <alignment horizontal="right"/>
      <protection/>
    </xf>
    <xf numFmtId="194" fontId="54" fillId="28" borderId="15" xfId="0" applyNumberFormat="1" applyFont="1" applyFill="1" applyBorder="1" applyAlignment="1" applyProtection="1">
      <alignment horizontal="left" vertical="center"/>
      <protection/>
    </xf>
    <xf numFmtId="194" fontId="54" fillId="3" borderId="0" xfId="0" applyNumberFormat="1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right"/>
      <protection locked="0"/>
    </xf>
    <xf numFmtId="0" fontId="61" fillId="3" borderId="0" xfId="0" applyFont="1" applyFill="1" applyAlignment="1" applyProtection="1">
      <alignment horizontal="center"/>
      <protection/>
    </xf>
    <xf numFmtId="0" fontId="62" fillId="3" borderId="0" xfId="0" applyFont="1" applyFill="1" applyAlignment="1" applyProtection="1">
      <alignment horizontal="left"/>
      <protection/>
    </xf>
    <xf numFmtId="0" fontId="55" fillId="25" borderId="0" xfId="0" applyFont="1" applyFill="1" applyAlignment="1">
      <alignment/>
    </xf>
    <xf numFmtId="0" fontId="74" fillId="25" borderId="0" xfId="0" applyFont="1" applyFill="1" applyAlignment="1">
      <alignment vertical="center"/>
    </xf>
    <xf numFmtId="0" fontId="68" fillId="3" borderId="0" xfId="0" applyFont="1" applyFill="1" applyAlignment="1" applyProtection="1">
      <alignment/>
      <protection/>
    </xf>
    <xf numFmtId="49" fontId="70" fillId="3" borderId="17" xfId="0" applyNumberFormat="1" applyFont="1" applyFill="1" applyBorder="1" applyAlignment="1" applyProtection="1">
      <alignment horizontal="left"/>
      <protection/>
    </xf>
    <xf numFmtId="0" fontId="70" fillId="3" borderId="0" xfId="0" applyNumberFormat="1" applyFont="1" applyFill="1" applyBorder="1" applyAlignment="1" applyProtection="1">
      <alignment horizontal="left"/>
      <protection/>
    </xf>
    <xf numFmtId="0" fontId="0" fillId="25" borderId="0" xfId="0" applyFill="1" applyAlignment="1">
      <alignment/>
    </xf>
    <xf numFmtId="49" fontId="70" fillId="3" borderId="18" xfId="0" applyNumberFormat="1" applyFont="1" applyFill="1" applyBorder="1" applyAlignment="1" applyProtection="1">
      <alignment horizontal="left"/>
      <protection/>
    </xf>
    <xf numFmtId="0" fontId="70" fillId="3" borderId="19" xfId="0" applyNumberFormat="1" applyFont="1" applyFill="1" applyBorder="1" applyAlignment="1" applyProtection="1">
      <alignment horizontal="left"/>
      <protection/>
    </xf>
    <xf numFmtId="0" fontId="68" fillId="3" borderId="20" xfId="0" applyNumberFormat="1" applyFont="1" applyFill="1" applyBorder="1" applyAlignment="1" applyProtection="1">
      <alignment horizontal="right"/>
      <protection/>
    </xf>
    <xf numFmtId="0" fontId="70" fillId="3" borderId="17" xfId="0" applyNumberFormat="1" applyFont="1" applyFill="1" applyBorder="1" applyAlignment="1" applyProtection="1">
      <alignment horizontal="left"/>
      <protection/>
    </xf>
    <xf numFmtId="49" fontId="72" fillId="3" borderId="20" xfId="0" applyNumberFormat="1" applyFont="1" applyFill="1" applyBorder="1" applyAlignment="1" applyProtection="1">
      <alignment horizontal="right"/>
      <protection/>
    </xf>
    <xf numFmtId="0" fontId="70" fillId="3" borderId="18" xfId="0" applyNumberFormat="1" applyFont="1" applyFill="1" applyBorder="1" applyAlignment="1" applyProtection="1">
      <alignment horizontal="left"/>
      <protection/>
    </xf>
    <xf numFmtId="0" fontId="68" fillId="3" borderId="17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right"/>
      <protection/>
    </xf>
    <xf numFmtId="0" fontId="72" fillId="3" borderId="0" xfId="0" applyNumberFormat="1" applyFont="1" applyFill="1" applyBorder="1" applyAlignment="1" applyProtection="1">
      <alignment horizontal="right"/>
      <protection/>
    </xf>
    <xf numFmtId="0" fontId="70" fillId="3" borderId="20" xfId="0" applyNumberFormat="1" applyFont="1" applyFill="1" applyBorder="1" applyAlignment="1" applyProtection="1">
      <alignment horizontal="left"/>
      <protection/>
    </xf>
    <xf numFmtId="49" fontId="68" fillId="3" borderId="17" xfId="0" applyNumberFormat="1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/>
      <protection/>
    </xf>
    <xf numFmtId="0" fontId="0" fillId="11" borderId="1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194" fontId="54" fillId="3" borderId="0" xfId="0" applyNumberFormat="1" applyFont="1" applyFill="1" applyBorder="1" applyAlignment="1" applyProtection="1">
      <alignment horizontal="left"/>
      <protection/>
    </xf>
    <xf numFmtId="194" fontId="54" fillId="3" borderId="0" xfId="0" applyNumberFormat="1" applyFont="1" applyFill="1" applyBorder="1" applyAlignment="1" applyProtection="1">
      <alignment horizontal="center"/>
      <protection/>
    </xf>
    <xf numFmtId="194" fontId="54" fillId="3" borderId="0" xfId="0" applyNumberFormat="1" applyFont="1" applyFill="1" applyBorder="1" applyAlignment="1" applyProtection="1">
      <alignment horizontal="right"/>
      <protection/>
    </xf>
    <xf numFmtId="194" fontId="54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/>
      <protection/>
    </xf>
    <xf numFmtId="0" fontId="80" fillId="3" borderId="21" xfId="0" applyFont="1" applyFill="1" applyBorder="1" applyAlignment="1" applyProtection="1">
      <alignment/>
      <protection/>
    </xf>
    <xf numFmtId="0" fontId="80" fillId="3" borderId="0" xfId="0" applyFont="1" applyFill="1" applyAlignment="1" applyProtection="1">
      <alignment/>
      <protection/>
    </xf>
    <xf numFmtId="0" fontId="80" fillId="3" borderId="21" xfId="0" applyFont="1" applyFill="1" applyBorder="1" applyAlignment="1" applyProtection="1">
      <alignment horizontal="left"/>
      <protection/>
    </xf>
    <xf numFmtId="0" fontId="50" fillId="29" borderId="16" xfId="0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horizontal="left"/>
    </xf>
    <xf numFmtId="0" fontId="79" fillId="30" borderId="16" xfId="0" applyFont="1" applyFill="1" applyBorder="1" applyAlignment="1">
      <alignment horizontal="left"/>
    </xf>
    <xf numFmtId="0" fontId="50" fillId="30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71" fillId="3" borderId="0" xfId="0" applyNumberFormat="1" applyFont="1" applyFill="1" applyBorder="1" applyAlignment="1" applyProtection="1">
      <alignment/>
      <protection/>
    </xf>
    <xf numFmtId="0" fontId="71" fillId="3" borderId="22" xfId="0" applyNumberFormat="1" applyFont="1" applyFill="1" applyBorder="1" applyAlignment="1" applyProtection="1">
      <alignment/>
      <protection/>
    </xf>
    <xf numFmtId="0" fontId="71" fillId="3" borderId="23" xfId="0" applyNumberFormat="1" applyFont="1" applyFill="1" applyBorder="1" applyAlignment="1" applyProtection="1">
      <alignment/>
      <protection/>
    </xf>
    <xf numFmtId="0" fontId="80" fillId="3" borderId="24" xfId="0" applyNumberFormat="1" applyFont="1" applyFill="1" applyBorder="1" applyAlignment="1" applyProtection="1">
      <alignment/>
      <protection/>
    </xf>
    <xf numFmtId="0" fontId="68" fillId="3" borderId="0" xfId="0" applyNumberFormat="1" applyFont="1" applyFill="1" applyBorder="1" applyAlignment="1" applyProtection="1">
      <alignment horizontal="left"/>
      <protection/>
    </xf>
    <xf numFmtId="0" fontId="80" fillId="3" borderId="19" xfId="0" applyNumberFormat="1" applyFont="1" applyFill="1" applyBorder="1" applyAlignment="1" applyProtection="1">
      <alignment horizontal="left"/>
      <protection/>
    </xf>
    <xf numFmtId="0" fontId="71" fillId="3" borderId="25" xfId="0" applyNumberFormat="1" applyFont="1" applyFill="1" applyBorder="1" applyAlignment="1" applyProtection="1">
      <alignment/>
      <protection/>
    </xf>
    <xf numFmtId="0" fontId="71" fillId="3" borderId="20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/>
      <protection/>
    </xf>
    <xf numFmtId="0" fontId="71" fillId="3" borderId="26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 horizontal="left"/>
      <protection/>
    </xf>
    <xf numFmtId="0" fontId="80" fillId="3" borderId="19" xfId="0" applyNumberFormat="1" applyFont="1" applyFill="1" applyBorder="1" applyAlignment="1" applyProtection="1">
      <alignment/>
      <protection/>
    </xf>
    <xf numFmtId="49" fontId="68" fillId="3" borderId="18" xfId="0" applyNumberFormat="1" applyFont="1" applyFill="1" applyBorder="1" applyAlignment="1" applyProtection="1">
      <alignment horizontal="left"/>
      <protection/>
    </xf>
    <xf numFmtId="0" fontId="80" fillId="3" borderId="25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center"/>
      <protection/>
    </xf>
    <xf numFmtId="49" fontId="71" fillId="3" borderId="17" xfId="0" applyNumberFormat="1" applyFont="1" applyFill="1" applyBorder="1" applyAlignment="1" applyProtection="1">
      <alignment/>
      <protection/>
    </xf>
    <xf numFmtId="0" fontId="80" fillId="3" borderId="25" xfId="0" applyNumberFormat="1" applyFont="1" applyFill="1" applyBorder="1" applyAlignment="1" applyProtection="1">
      <alignment/>
      <protection/>
    </xf>
    <xf numFmtId="0" fontId="68" fillId="3" borderId="27" xfId="0" applyNumberFormat="1" applyFont="1" applyFill="1" applyBorder="1" applyAlignment="1" applyProtection="1">
      <alignment horizontal="left"/>
      <protection/>
    </xf>
    <xf numFmtId="0" fontId="71" fillId="3" borderId="19" xfId="0" applyNumberFormat="1" applyFont="1" applyFill="1" applyBorder="1" applyAlignment="1" applyProtection="1">
      <alignment/>
      <protection/>
    </xf>
    <xf numFmtId="0" fontId="68" fillId="3" borderId="25" xfId="0" applyNumberFormat="1" applyFont="1" applyFill="1" applyBorder="1" applyAlignment="1" applyProtection="1">
      <alignment horizontal="left"/>
      <protection/>
    </xf>
    <xf numFmtId="0" fontId="80" fillId="3" borderId="17" xfId="0" applyNumberFormat="1" applyFont="1" applyFill="1" applyBorder="1" applyAlignment="1" applyProtection="1">
      <alignment horizontal="left"/>
      <protection/>
    </xf>
    <xf numFmtId="0" fontId="71" fillId="3" borderId="17" xfId="0" applyNumberFormat="1" applyFont="1" applyFill="1" applyBorder="1" applyAlignment="1" applyProtection="1">
      <alignment/>
      <protection/>
    </xf>
    <xf numFmtId="0" fontId="71" fillId="3" borderId="27" xfId="0" applyNumberFormat="1" applyFont="1" applyFill="1" applyBorder="1" applyAlignment="1" applyProtection="1">
      <alignment/>
      <protection/>
    </xf>
    <xf numFmtId="0" fontId="71" fillId="3" borderId="24" xfId="0" applyNumberFormat="1" applyFont="1" applyFill="1" applyBorder="1" applyAlignment="1" applyProtection="1">
      <alignment/>
      <protection/>
    </xf>
    <xf numFmtId="0" fontId="72" fillId="3" borderId="23" xfId="0" applyNumberFormat="1" applyFont="1" applyFill="1" applyBorder="1" applyAlignment="1" applyProtection="1">
      <alignment/>
      <protection/>
    </xf>
    <xf numFmtId="0" fontId="71" fillId="3" borderId="28" xfId="0" applyNumberFormat="1" applyFont="1" applyFill="1" applyBorder="1" applyAlignment="1" applyProtection="1">
      <alignment/>
      <protection/>
    </xf>
    <xf numFmtId="0" fontId="71" fillId="3" borderId="29" xfId="0" applyNumberFormat="1" applyFont="1" applyFill="1" applyBorder="1" applyAlignment="1" applyProtection="1">
      <alignment/>
      <protection/>
    </xf>
    <xf numFmtId="0" fontId="68" fillId="3" borderId="18" xfId="0" applyNumberFormat="1" applyFont="1" applyFill="1" applyBorder="1" applyAlignment="1" applyProtection="1">
      <alignment horizontal="left"/>
      <protection/>
    </xf>
    <xf numFmtId="49" fontId="89" fillId="3" borderId="0" xfId="153" applyNumberFormat="1" applyFont="1" applyFill="1" applyBorder="1" applyAlignment="1">
      <alignment horizontal="center"/>
      <protection/>
    </xf>
    <xf numFmtId="0" fontId="71" fillId="3" borderId="25" xfId="0" applyNumberFormat="1" applyFont="1" applyFill="1" applyBorder="1" applyAlignment="1" applyProtection="1">
      <alignment vertical="center"/>
      <protection/>
    </xf>
    <xf numFmtId="0" fontId="71" fillId="3" borderId="20" xfId="0" applyNumberFormat="1" applyFont="1" applyFill="1" applyBorder="1" applyAlignment="1" applyProtection="1">
      <alignment vertical="center"/>
      <protection/>
    </xf>
    <xf numFmtId="0" fontId="71" fillId="3" borderId="0" xfId="0" applyNumberFormat="1" applyFont="1" applyFill="1" applyBorder="1" applyAlignment="1" applyProtection="1">
      <alignment vertical="center"/>
      <protection/>
    </xf>
    <xf numFmtId="0" fontId="68" fillId="3" borderId="24" xfId="0" applyNumberFormat="1" applyFont="1" applyFill="1" applyBorder="1" applyAlignment="1" applyProtection="1">
      <alignment horizontal="left"/>
      <protection/>
    </xf>
    <xf numFmtId="1" fontId="47" fillId="3" borderId="10" xfId="0" applyNumberFormat="1" applyFont="1" applyFill="1" applyBorder="1" applyAlignment="1" applyProtection="1">
      <alignment horizontal="center" vertical="center"/>
      <protection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30" xfId="0" applyFont="1" applyFill="1" applyBorder="1" applyAlignment="1" applyProtection="1">
      <alignment horizontal="right"/>
      <protection/>
    </xf>
    <xf numFmtId="0" fontId="39" fillId="3" borderId="31" xfId="0" applyFont="1" applyFill="1" applyBorder="1" applyAlignment="1" applyProtection="1">
      <alignment horizontal="left"/>
      <protection/>
    </xf>
    <xf numFmtId="0" fontId="39" fillId="3" borderId="32" xfId="0" applyFont="1" applyFill="1" applyBorder="1" applyAlignment="1" applyProtection="1">
      <alignment horizontal="left"/>
      <protection/>
    </xf>
    <xf numFmtId="0" fontId="39" fillId="3" borderId="33" xfId="0" applyFont="1" applyFill="1" applyBorder="1" applyAlignment="1" applyProtection="1">
      <alignment horizontal="left"/>
      <protection/>
    </xf>
    <xf numFmtId="0" fontId="30" fillId="3" borderId="0" xfId="141" applyFont="1" applyFill="1" applyBorder="1" applyAlignment="1" applyProtection="1">
      <alignment horizontal="center" vertical="center"/>
      <protection/>
    </xf>
    <xf numFmtId="0" fontId="30" fillId="3" borderId="0" xfId="141" applyFont="1" applyFill="1" applyBorder="1" applyAlignment="1" applyProtection="1">
      <alignment horizontal="center" vertical="center"/>
      <protection/>
    </xf>
    <xf numFmtId="0" fontId="37" fillId="3" borderId="34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35" xfId="0" applyFont="1" applyFill="1" applyBorder="1" applyAlignment="1" applyProtection="1">
      <alignment horizontal="left" vertical="center"/>
      <protection/>
    </xf>
    <xf numFmtId="14" fontId="33" fillId="7" borderId="31" xfId="0" applyNumberFormat="1" applyFont="1" applyFill="1" applyBorder="1" applyAlignment="1" applyProtection="1">
      <alignment horizontal="right" vertical="center"/>
      <protection/>
    </xf>
    <xf numFmtId="0" fontId="33" fillId="7" borderId="32" xfId="0" applyFont="1" applyFill="1" applyBorder="1" applyAlignment="1" applyProtection="1">
      <alignment horizontal="right" vertical="center"/>
      <protection/>
    </xf>
    <xf numFmtId="0" fontId="33" fillId="7" borderId="33" xfId="0" applyFont="1" applyFill="1" applyBorder="1" applyAlignment="1" applyProtection="1">
      <alignment horizontal="right" vertical="center"/>
      <protection/>
    </xf>
    <xf numFmtId="0" fontId="32" fillId="3" borderId="34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35" xfId="0" applyFont="1" applyFill="1" applyBorder="1" applyAlignment="1" applyProtection="1">
      <alignment horizontal="left"/>
      <protection/>
    </xf>
    <xf numFmtId="0" fontId="32" fillId="28" borderId="31" xfId="0" applyFont="1" applyFill="1" applyBorder="1" applyAlignment="1" applyProtection="1">
      <alignment horizontal="right" vertical="center"/>
      <protection/>
    </xf>
    <xf numFmtId="0" fontId="32" fillId="28" borderId="32" xfId="0" applyFont="1" applyFill="1" applyBorder="1" applyAlignment="1" applyProtection="1">
      <alignment horizontal="right" vertical="center"/>
      <protection/>
    </xf>
    <xf numFmtId="49" fontId="10" fillId="28" borderId="32" xfId="0" applyNumberFormat="1" applyFont="1" applyFill="1" applyBorder="1" applyAlignment="1" applyProtection="1">
      <alignment horizontal="left" vertical="center"/>
      <protection/>
    </xf>
    <xf numFmtId="49" fontId="10" fillId="28" borderId="33" xfId="0" applyNumberFormat="1" applyFont="1" applyFill="1" applyBorder="1" applyAlignment="1" applyProtection="1">
      <alignment horizontal="left" vertical="center"/>
      <protection/>
    </xf>
    <xf numFmtId="0" fontId="9" fillId="25" borderId="0" xfId="154" applyFont="1" applyFill="1" applyBorder="1" applyAlignment="1">
      <alignment horizontal="center" vertical="center"/>
      <protection/>
    </xf>
    <xf numFmtId="194" fontId="54" fillId="7" borderId="14" xfId="0" applyNumberFormat="1" applyFont="1" applyFill="1" applyBorder="1" applyAlignment="1" applyProtection="1">
      <alignment horizontal="left"/>
      <protection/>
    </xf>
    <xf numFmtId="194" fontId="54" fillId="7" borderId="15" xfId="0" applyNumberFormat="1" applyFont="1" applyFill="1" applyBorder="1" applyAlignment="1" applyProtection="1">
      <alignment horizontal="left"/>
      <protection/>
    </xf>
    <xf numFmtId="194" fontId="54" fillId="7" borderId="13" xfId="0" applyNumberFormat="1" applyFont="1" applyFill="1" applyBorder="1" applyAlignment="1" applyProtection="1">
      <alignment horizontal="center"/>
      <protection/>
    </xf>
    <xf numFmtId="0" fontId="57" fillId="3" borderId="36" xfId="141" applyFont="1" applyFill="1" applyBorder="1" applyAlignment="1">
      <alignment horizontal="center" vertical="center"/>
    </xf>
    <xf numFmtId="0" fontId="9" fillId="25" borderId="37" xfId="154" applyFont="1" applyFill="1" applyBorder="1" applyAlignment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top" wrapText="1"/>
      <protection/>
    </xf>
    <xf numFmtId="0" fontId="10" fillId="3" borderId="12" xfId="0" applyFont="1" applyFill="1" applyBorder="1" applyAlignment="1" applyProtection="1">
      <alignment horizontal="left" vertical="top"/>
      <protection/>
    </xf>
    <xf numFmtId="0" fontId="53" fillId="3" borderId="32" xfId="0" applyFont="1" applyFill="1" applyBorder="1" applyAlignment="1" applyProtection="1">
      <alignment horizontal="left" vertical="center"/>
      <protection/>
    </xf>
    <xf numFmtId="0" fontId="52" fillId="3" borderId="32" xfId="0" applyFont="1" applyFill="1" applyBorder="1" applyAlignment="1" applyProtection="1">
      <alignment horizontal="left" vertical="center"/>
      <protection/>
    </xf>
    <xf numFmtId="14" fontId="67" fillId="3" borderId="0" xfId="0" applyNumberFormat="1" applyFont="1" applyFill="1" applyAlignment="1" applyProtection="1">
      <alignment horizontal="center" vertical="center"/>
      <protection/>
    </xf>
    <xf numFmtId="49" fontId="72" fillId="3" borderId="20" xfId="0" applyNumberFormat="1" applyFont="1" applyFill="1" applyBorder="1" applyAlignment="1" applyProtection="1">
      <alignment horizontal="right"/>
      <protection/>
    </xf>
    <xf numFmtId="49" fontId="72" fillId="3" borderId="38" xfId="0" applyNumberFormat="1" applyFont="1" applyFill="1" applyBorder="1" applyAlignment="1" applyProtection="1">
      <alignment horizontal="right"/>
      <protection/>
    </xf>
    <xf numFmtId="0" fontId="66" fillId="3" borderId="12" xfId="0" applyFont="1" applyFill="1" applyBorder="1" applyAlignment="1" applyProtection="1">
      <alignment horizontal="center" vertical="center"/>
      <protection locked="0"/>
    </xf>
    <xf numFmtId="0" fontId="64" fillId="25" borderId="37" xfId="154" applyFont="1" applyFill="1" applyBorder="1" applyAlignment="1">
      <alignment horizontal="center" vertical="center"/>
      <protection/>
    </xf>
    <xf numFmtId="0" fontId="67" fillId="3" borderId="0" xfId="0" applyFont="1" applyFill="1" applyBorder="1" applyAlignment="1" applyProtection="1">
      <alignment horizontal="center" vertical="center"/>
      <protection/>
    </xf>
    <xf numFmtId="49" fontId="72" fillId="3" borderId="29" xfId="0" applyNumberFormat="1" applyFont="1" applyFill="1" applyBorder="1" applyAlignment="1" applyProtection="1">
      <alignment horizontal="right"/>
      <protection/>
    </xf>
    <xf numFmtId="49" fontId="72" fillId="3" borderId="39" xfId="0" applyNumberFormat="1" applyFont="1" applyFill="1" applyBorder="1" applyAlignment="1" applyProtection="1">
      <alignment horizontal="right"/>
      <protection/>
    </xf>
    <xf numFmtId="0" fontId="78" fillId="11" borderId="40" xfId="0" applyFont="1" applyFill="1" applyBorder="1" applyAlignment="1">
      <alignment horizontal="center" vertical="center"/>
    </xf>
    <xf numFmtId="0" fontId="78" fillId="11" borderId="41" xfId="0" applyFont="1" applyFill="1" applyBorder="1" applyAlignment="1">
      <alignment horizontal="center" vertical="center"/>
    </xf>
    <xf numFmtId="0" fontId="77" fillId="11" borderId="40" xfId="0" applyFont="1" applyFill="1" applyBorder="1" applyAlignment="1">
      <alignment horizontal="center" vertical="center"/>
    </xf>
    <xf numFmtId="0" fontId="77" fillId="11" borderId="41" xfId="0" applyFont="1" applyFill="1" applyBorder="1" applyAlignment="1">
      <alignment horizontal="center" vertical="center"/>
    </xf>
    <xf numFmtId="0" fontId="83" fillId="3" borderId="36" xfId="141" applyFont="1" applyFill="1" applyBorder="1" applyAlignment="1">
      <alignment horizontal="center" vertical="center"/>
    </xf>
    <xf numFmtId="0" fontId="87" fillId="25" borderId="37" xfId="154" applyFont="1" applyFill="1" applyBorder="1" applyAlignment="1">
      <alignment horizontal="center" vertical="center"/>
      <protection/>
    </xf>
    <xf numFmtId="0" fontId="94" fillId="25" borderId="0" xfId="0" applyFont="1" applyFill="1" applyAlignment="1" applyProtection="1">
      <alignment horizontal="left"/>
      <protection/>
    </xf>
    <xf numFmtId="0" fontId="95" fillId="3" borderId="12" xfId="0" applyFont="1" applyFill="1" applyBorder="1" applyAlignment="1" applyProtection="1">
      <alignment horizontal="left" vertical="top" wrapText="1"/>
      <protection/>
    </xf>
    <xf numFmtId="0" fontId="95" fillId="3" borderId="12" xfId="0" applyFont="1" applyFill="1" applyBorder="1" applyAlignment="1" applyProtection="1">
      <alignment horizontal="left" vertical="top"/>
      <protection/>
    </xf>
    <xf numFmtId="0" fontId="96" fillId="25" borderId="0" xfId="0" applyFont="1" applyFill="1" applyAlignment="1" applyProtection="1">
      <alignment horizontal="left"/>
      <protection/>
    </xf>
    <xf numFmtId="0" fontId="97" fillId="25" borderId="0" xfId="0" applyFont="1" applyFill="1" applyAlignment="1" applyProtection="1">
      <alignment horizontal="left"/>
      <protection locked="0"/>
    </xf>
    <xf numFmtId="194" fontId="98" fillId="7" borderId="13" xfId="0" applyNumberFormat="1" applyFont="1" applyFill="1" applyBorder="1" applyAlignment="1" applyProtection="1">
      <alignment horizontal="center"/>
      <protection/>
    </xf>
    <xf numFmtId="193" fontId="97" fillId="25" borderId="0" xfId="0" applyNumberFormat="1" applyFont="1" applyFill="1" applyAlignment="1" applyProtection="1">
      <alignment horizontal="left"/>
      <protection locked="0"/>
    </xf>
    <xf numFmtId="0" fontId="99" fillId="3" borderId="0" xfId="0" applyFont="1" applyFill="1" applyAlignment="1" applyProtection="1">
      <alignment horizontal="right"/>
      <protection/>
    </xf>
    <xf numFmtId="0" fontId="99" fillId="3" borderId="0" xfId="0" applyFont="1" applyFill="1" applyAlignment="1" applyProtection="1">
      <alignment horizontal="center"/>
      <protection/>
    </xf>
    <xf numFmtId="0" fontId="99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100" fillId="17" borderId="16" xfId="0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 horizontal="right"/>
      <protection/>
    </xf>
    <xf numFmtId="0" fontId="70" fillId="3" borderId="36" xfId="141" applyFont="1" applyFill="1" applyBorder="1" applyAlignment="1">
      <alignment horizontal="center" vertical="center"/>
    </xf>
    <xf numFmtId="0" fontId="65" fillId="25" borderId="37" xfId="154" applyFont="1" applyFill="1" applyBorder="1" applyAlignment="1">
      <alignment horizontal="center" vertical="center"/>
      <protection/>
    </xf>
    <xf numFmtId="0" fontId="104" fillId="3" borderId="12" xfId="154" applyFont="1" applyFill="1" applyBorder="1" applyAlignment="1" applyProtection="1">
      <alignment horizontal="center" vertical="center"/>
      <protection locked="0"/>
    </xf>
    <xf numFmtId="0" fontId="105" fillId="3" borderId="0" xfId="0" applyFont="1" applyFill="1" applyAlignment="1" applyProtection="1">
      <alignment horizontal="center" vertical="center"/>
      <protection/>
    </xf>
    <xf numFmtId="0" fontId="106" fillId="25" borderId="0" xfId="0" applyFont="1" applyFill="1" applyAlignment="1" applyProtection="1">
      <alignment horizontal="center" vertical="center"/>
      <protection/>
    </xf>
    <xf numFmtId="0" fontId="107" fillId="25" borderId="0" xfId="0" applyFont="1" applyFill="1" applyAlignment="1">
      <alignment vertical="center"/>
    </xf>
    <xf numFmtId="193" fontId="108" fillId="25" borderId="0" xfId="0" applyNumberFormat="1" applyFont="1" applyFill="1" applyAlignment="1" applyProtection="1">
      <alignment horizontal="center" vertical="center"/>
      <protection/>
    </xf>
    <xf numFmtId="0" fontId="73" fillId="3" borderId="0" xfId="0" applyFont="1" applyFill="1" applyAlignment="1">
      <alignment vertical="center"/>
    </xf>
    <xf numFmtId="0" fontId="69" fillId="3" borderId="21" xfId="0" applyFont="1" applyFill="1" applyBorder="1" applyAlignment="1">
      <alignment vertical="center"/>
    </xf>
    <xf numFmtId="49" fontId="75" fillId="3" borderId="17" xfId="0" applyNumberFormat="1" applyFont="1" applyFill="1" applyBorder="1" applyAlignment="1" applyProtection="1">
      <alignment vertical="center"/>
      <protection/>
    </xf>
    <xf numFmtId="0" fontId="109" fillId="3" borderId="0" xfId="0" applyNumberFormat="1" applyFont="1" applyFill="1" applyBorder="1" applyAlignment="1" applyProtection="1">
      <alignment vertical="center"/>
      <protection/>
    </xf>
    <xf numFmtId="0" fontId="76" fillId="3" borderId="0" xfId="0" applyNumberFormat="1" applyFont="1" applyFill="1" applyBorder="1" applyAlignment="1" applyProtection="1">
      <alignment vertical="center"/>
      <protection/>
    </xf>
    <xf numFmtId="0" fontId="110" fillId="3" borderId="0" xfId="0" applyNumberFormat="1" applyFont="1" applyFill="1" applyBorder="1" applyAlignment="1" applyProtection="1">
      <alignment vertical="center"/>
      <protection/>
    </xf>
    <xf numFmtId="0" fontId="69" fillId="3" borderId="0" xfId="0" applyFont="1" applyFill="1" applyAlignment="1">
      <alignment vertical="center"/>
    </xf>
    <xf numFmtId="0" fontId="76" fillId="3" borderId="23" xfId="0" applyNumberFormat="1" applyFont="1" applyFill="1" applyBorder="1" applyAlignment="1" applyProtection="1">
      <alignment vertical="center"/>
      <protection/>
    </xf>
    <xf numFmtId="0" fontId="69" fillId="3" borderId="24" xfId="0" applyNumberFormat="1" applyFont="1" applyFill="1" applyBorder="1" applyAlignment="1" applyProtection="1">
      <alignment vertical="center"/>
      <protection/>
    </xf>
    <xf numFmtId="49" fontId="76" fillId="3" borderId="17" xfId="0" applyNumberFormat="1" applyFont="1" applyFill="1" applyBorder="1" applyAlignment="1" applyProtection="1">
      <alignment vertical="center"/>
      <protection/>
    </xf>
    <xf numFmtId="49" fontId="75" fillId="3" borderId="18" xfId="0" applyNumberFormat="1" applyFont="1" applyFill="1" applyBorder="1" applyAlignment="1" applyProtection="1">
      <alignment vertical="center"/>
      <protection/>
    </xf>
    <xf numFmtId="0" fontId="69" fillId="3" borderId="19" xfId="0" applyNumberFormat="1" applyFont="1" applyFill="1" applyBorder="1" applyAlignment="1" applyProtection="1">
      <alignment vertical="center"/>
      <protection/>
    </xf>
    <xf numFmtId="0" fontId="76" fillId="3" borderId="20" xfId="0" applyNumberFormat="1" applyFont="1" applyFill="1" applyBorder="1" applyAlignment="1" applyProtection="1">
      <alignment vertical="center"/>
      <protection/>
    </xf>
    <xf numFmtId="0" fontId="69" fillId="3" borderId="0" xfId="0" applyNumberFormat="1" applyFont="1" applyFill="1" applyBorder="1" applyAlignment="1" applyProtection="1">
      <alignment vertical="center"/>
      <protection/>
    </xf>
    <xf numFmtId="0" fontId="76" fillId="3" borderId="26" xfId="0" applyNumberFormat="1" applyFont="1" applyFill="1" applyBorder="1" applyAlignment="1" applyProtection="1">
      <alignment vertical="center"/>
      <protection/>
    </xf>
    <xf numFmtId="0" fontId="76" fillId="3" borderId="25" xfId="0" applyNumberFormat="1" applyFont="1" applyFill="1" applyBorder="1" applyAlignment="1" applyProtection="1">
      <alignment vertical="center"/>
      <protection/>
    </xf>
    <xf numFmtId="49" fontId="76" fillId="3" borderId="18" xfId="0" applyNumberFormat="1" applyFont="1" applyFill="1" applyBorder="1" applyAlignment="1" applyProtection="1">
      <alignment vertical="center"/>
      <protection/>
    </xf>
    <xf numFmtId="0" fontId="69" fillId="3" borderId="25" xfId="0" applyNumberFormat="1" applyFont="1" applyFill="1" applyBorder="1" applyAlignment="1" applyProtection="1">
      <alignment vertical="center"/>
      <protection/>
    </xf>
    <xf numFmtId="0" fontId="76" fillId="3" borderId="24" xfId="0" applyNumberFormat="1" applyFont="1" applyFill="1" applyBorder="1" applyAlignment="1" applyProtection="1">
      <alignment horizontal="left" vertical="center"/>
      <protection/>
    </xf>
    <xf numFmtId="0" fontId="76" fillId="3" borderId="17" xfId="0" applyNumberFormat="1" applyFont="1" applyFill="1" applyBorder="1" applyAlignment="1" applyProtection="1">
      <alignment horizontal="left" vertical="center"/>
      <protection/>
    </xf>
    <xf numFmtId="0" fontId="76" fillId="3" borderId="20" xfId="0" applyNumberFormat="1" applyFont="1" applyFill="1" applyBorder="1" applyAlignment="1" applyProtection="1">
      <alignment horizontal="right" vertical="center"/>
      <protection/>
    </xf>
    <xf numFmtId="0" fontId="110" fillId="3" borderId="20" xfId="0" applyNumberFormat="1" applyFont="1" applyFill="1" applyBorder="1" applyAlignment="1" applyProtection="1">
      <alignment vertical="center"/>
      <protection/>
    </xf>
    <xf numFmtId="49" fontId="111" fillId="3" borderId="20" xfId="0" applyNumberFormat="1" applyFont="1" applyFill="1" applyBorder="1" applyAlignment="1" applyProtection="1">
      <alignment horizontal="right" vertical="center"/>
      <protection/>
    </xf>
    <xf numFmtId="0" fontId="76" fillId="3" borderId="0" xfId="0" applyNumberFormat="1" applyFont="1" applyFill="1" applyBorder="1" applyAlignment="1" applyProtection="1">
      <alignment horizontal="right" vertical="center"/>
      <protection/>
    </xf>
    <xf numFmtId="0" fontId="69" fillId="3" borderId="17" xfId="0" applyNumberFormat="1" applyFont="1" applyFill="1" applyBorder="1" applyAlignment="1" applyProtection="1">
      <alignment horizontal="right" vertical="center"/>
      <protection/>
    </xf>
    <xf numFmtId="49" fontId="75" fillId="3" borderId="17" xfId="0" applyNumberFormat="1" applyFont="1" applyFill="1" applyBorder="1" applyAlignment="1" applyProtection="1">
      <alignment horizontal="left" vertical="center"/>
      <protection/>
    </xf>
    <xf numFmtId="0" fontId="75" fillId="3" borderId="17" xfId="0" applyNumberFormat="1" applyFont="1" applyFill="1" applyBorder="1" applyAlignment="1" applyProtection="1">
      <alignment horizontal="left" vertical="center"/>
      <protection/>
    </xf>
    <xf numFmtId="0" fontId="69" fillId="3" borderId="20" xfId="0" applyNumberFormat="1" applyFont="1" applyFill="1" applyBorder="1" applyAlignment="1" applyProtection="1">
      <alignment vertical="center"/>
      <protection/>
    </xf>
    <xf numFmtId="0" fontId="69" fillId="3" borderId="21" xfId="0" applyFont="1" applyFill="1" applyBorder="1" applyAlignment="1" applyProtection="1">
      <alignment horizontal="right" vertical="center"/>
      <protection/>
    </xf>
    <xf numFmtId="0" fontId="69" fillId="3" borderId="0" xfId="0" applyNumberFormat="1" applyFont="1" applyFill="1" applyBorder="1" applyAlignment="1" applyProtection="1">
      <alignment horizontal="left" vertical="center"/>
      <protection/>
    </xf>
    <xf numFmtId="49" fontId="75" fillId="3" borderId="18" xfId="0" applyNumberFormat="1" applyFont="1" applyFill="1" applyBorder="1" applyAlignment="1" applyProtection="1">
      <alignment horizontal="left" vertical="center"/>
      <protection/>
    </xf>
    <xf numFmtId="0" fontId="69" fillId="3" borderId="19" xfId="0" applyNumberFormat="1" applyFont="1" applyFill="1" applyBorder="1" applyAlignment="1" applyProtection="1">
      <alignment horizontal="left" vertical="center"/>
      <protection/>
    </xf>
    <xf numFmtId="0" fontId="69" fillId="3" borderId="17" xfId="0" applyNumberFormat="1" applyFont="1" applyFill="1" applyBorder="1" applyAlignment="1" applyProtection="1">
      <alignment horizontal="left" vertical="center"/>
      <protection/>
    </xf>
    <xf numFmtId="0" fontId="69" fillId="3" borderId="20" xfId="0" applyNumberFormat="1" applyFont="1" applyFill="1" applyBorder="1" applyAlignment="1" applyProtection="1">
      <alignment horizontal="left" vertical="center"/>
      <protection/>
    </xf>
    <xf numFmtId="0" fontId="112" fillId="3" borderId="0" xfId="0" applyFont="1" applyFill="1" applyAlignment="1">
      <alignment vertical="center"/>
    </xf>
    <xf numFmtId="49" fontId="76" fillId="3" borderId="17" xfId="0" applyNumberFormat="1" applyFont="1" applyFill="1" applyBorder="1" applyAlignment="1" applyProtection="1">
      <alignment horizontal="left" vertical="center"/>
      <protection/>
    </xf>
    <xf numFmtId="0" fontId="69" fillId="3" borderId="21" xfId="0" applyFont="1" applyFill="1" applyBorder="1" applyAlignment="1" applyProtection="1">
      <alignment horizontal="left" vertical="center"/>
      <protection/>
    </xf>
    <xf numFmtId="0" fontId="109" fillId="3" borderId="0" xfId="0" applyNumberFormat="1" applyFont="1" applyFill="1" applyBorder="1" applyAlignment="1" applyProtection="1">
      <alignment horizontal="left" vertical="center"/>
      <protection/>
    </xf>
    <xf numFmtId="0" fontId="113" fillId="3" borderId="20" xfId="0" applyNumberFormat="1" applyFont="1" applyFill="1" applyBorder="1" applyAlignment="1" applyProtection="1">
      <alignment horizontal="left" vertical="center"/>
      <protection/>
    </xf>
    <xf numFmtId="0" fontId="109" fillId="3" borderId="19" xfId="0" applyNumberFormat="1" applyFont="1" applyFill="1" applyBorder="1" applyAlignment="1" applyProtection="1">
      <alignment horizontal="left" vertical="center"/>
      <protection/>
    </xf>
    <xf numFmtId="0" fontId="113" fillId="3" borderId="0" xfId="0" applyNumberFormat="1" applyFont="1" applyFill="1" applyBorder="1" applyAlignment="1" applyProtection="1">
      <alignment horizontal="right" vertical="center"/>
      <protection/>
    </xf>
    <xf numFmtId="0" fontId="111" fillId="3" borderId="20" xfId="0" applyNumberFormat="1" applyFont="1" applyFill="1" applyBorder="1" applyAlignment="1" applyProtection="1">
      <alignment vertical="center"/>
      <protection/>
    </xf>
    <xf numFmtId="0" fontId="113" fillId="3" borderId="0" xfId="0" applyNumberFormat="1" applyFont="1" applyFill="1" applyBorder="1" applyAlignment="1" applyProtection="1">
      <alignment horizontal="left" vertical="center"/>
      <protection/>
    </xf>
    <xf numFmtId="0" fontId="75" fillId="3" borderId="0" xfId="0" applyNumberFormat="1" applyFont="1" applyFill="1" applyBorder="1" applyAlignment="1" applyProtection="1">
      <alignment horizontal="left" vertical="center"/>
      <protection/>
    </xf>
    <xf numFmtId="0" fontId="69" fillId="25" borderId="0" xfId="0" applyFont="1" applyFill="1" applyAlignment="1">
      <alignment vertical="center"/>
    </xf>
    <xf numFmtId="0" fontId="113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85" fillId="25" borderId="0" xfId="155" applyFont="1" applyFill="1" applyProtection="1">
      <alignment/>
      <protection/>
    </xf>
    <xf numFmtId="0" fontId="0" fillId="25" borderId="0" xfId="155" applyFill="1" applyProtection="1">
      <alignment/>
      <protection/>
    </xf>
    <xf numFmtId="0" fontId="88" fillId="3" borderId="12" xfId="155" applyFont="1" applyFill="1" applyBorder="1" applyAlignment="1" applyProtection="1">
      <alignment horizontal="left" vertical="top" wrapText="1"/>
      <protection/>
    </xf>
    <xf numFmtId="195" fontId="51" fillId="28" borderId="12" xfId="155" applyNumberFormat="1" applyFont="1" applyFill="1" applyBorder="1" applyAlignment="1" applyProtection="1">
      <alignment horizontal="right" vertical="center"/>
      <protection/>
    </xf>
    <xf numFmtId="49" fontId="85" fillId="25" borderId="0" xfId="155" applyNumberFormat="1" applyFont="1" applyFill="1">
      <alignment/>
      <protection/>
    </xf>
    <xf numFmtId="49" fontId="0" fillId="25" borderId="0" xfId="155" applyNumberFormat="1" applyFill="1">
      <alignment/>
      <protection/>
    </xf>
    <xf numFmtId="0" fontId="52" fillId="3" borderId="32" xfId="155" applyFont="1" applyFill="1" applyBorder="1" applyAlignment="1" applyProtection="1">
      <alignment horizontal="left" vertical="center"/>
      <protection/>
    </xf>
    <xf numFmtId="0" fontId="53" fillId="3" borderId="32" xfId="155" applyFont="1" applyFill="1" applyBorder="1" applyAlignment="1" applyProtection="1">
      <alignment horizontal="left" vertical="center"/>
      <protection/>
    </xf>
    <xf numFmtId="194" fontId="54" fillId="7" borderId="13" xfId="155" applyNumberFormat="1" applyFont="1" applyFill="1" applyBorder="1" applyAlignment="1" applyProtection="1">
      <alignment horizontal="left"/>
      <protection/>
    </xf>
    <xf numFmtId="194" fontId="54" fillId="28" borderId="13" xfId="155" applyNumberFormat="1" applyFont="1" applyFill="1" applyBorder="1" applyAlignment="1" applyProtection="1">
      <alignment horizontal="center"/>
      <protection/>
    </xf>
    <xf numFmtId="194" fontId="54" fillId="7" borderId="13" xfId="155" applyNumberFormat="1" applyFont="1" applyFill="1" applyBorder="1" applyAlignment="1" applyProtection="1">
      <alignment horizontal="center"/>
      <protection/>
    </xf>
    <xf numFmtId="194" fontId="54" fillId="28" borderId="13" xfId="155" applyNumberFormat="1" applyFont="1" applyFill="1" applyBorder="1" applyAlignment="1" applyProtection="1">
      <alignment horizontal="right"/>
      <protection/>
    </xf>
    <xf numFmtId="194" fontId="54" fillId="28" borderId="14" xfId="155" applyNumberFormat="1" applyFont="1" applyFill="1" applyBorder="1" applyAlignment="1" applyProtection="1">
      <alignment horizontal="right"/>
      <protection/>
    </xf>
    <xf numFmtId="194" fontId="54" fillId="28" borderId="30" xfId="155" applyNumberFormat="1" applyFont="1" applyFill="1" applyBorder="1" applyAlignment="1" applyProtection="1">
      <alignment horizontal="left" vertical="center"/>
      <protection/>
    </xf>
    <xf numFmtId="194" fontId="54" fillId="3" borderId="0" xfId="155" applyNumberFormat="1" applyFont="1" applyFill="1" applyAlignment="1" applyProtection="1">
      <alignment horizontal="left"/>
      <protection/>
    </xf>
    <xf numFmtId="49" fontId="90" fillId="3" borderId="16" xfId="155" applyNumberFormat="1" applyFont="1" applyFill="1" applyBorder="1" applyAlignment="1">
      <alignment horizontal="center" vertical="center"/>
      <protection/>
    </xf>
    <xf numFmtId="49" fontId="81" fillId="3" borderId="40" xfId="155" applyNumberFormat="1" applyFont="1" applyFill="1" applyBorder="1" applyAlignment="1">
      <alignment horizontal="center" vertical="center"/>
      <protection/>
    </xf>
    <xf numFmtId="49" fontId="81" fillId="17" borderId="16" xfId="155" applyNumberFormat="1" applyFont="1" applyFill="1" applyBorder="1" applyAlignment="1">
      <alignment horizontal="center" vertical="center"/>
      <protection/>
    </xf>
    <xf numFmtId="49" fontId="81" fillId="3" borderId="16" xfId="155" applyNumberFormat="1" applyFont="1" applyFill="1" applyBorder="1" applyAlignment="1">
      <alignment horizontal="center" vertical="center" textRotation="255"/>
      <protection/>
    </xf>
    <xf numFmtId="49" fontId="55" fillId="3" borderId="16" xfId="155" applyNumberFormat="1" applyFont="1" applyFill="1" applyBorder="1" applyAlignment="1">
      <alignment horizontal="center" vertical="center" textRotation="255" wrapText="1"/>
      <protection/>
    </xf>
    <xf numFmtId="49" fontId="85" fillId="25" borderId="0" xfId="155" applyNumberFormat="1" applyFont="1" applyFill="1" applyAlignment="1">
      <alignment horizontal="center" vertical="center"/>
      <protection/>
    </xf>
    <xf numFmtId="49" fontId="0" fillId="25" borderId="0" xfId="155" applyNumberFormat="1" applyFill="1" applyAlignment="1">
      <alignment horizontal="center" vertical="center"/>
      <protection/>
    </xf>
    <xf numFmtId="49" fontId="81" fillId="3" borderId="16" xfId="155" applyNumberFormat="1" applyFont="1" applyFill="1" applyBorder="1" applyAlignment="1">
      <alignment horizontal="center" vertical="center"/>
      <protection/>
    </xf>
    <xf numFmtId="49" fontId="91" fillId="3" borderId="42" xfId="155" applyNumberFormat="1" applyFont="1" applyFill="1" applyBorder="1" applyAlignment="1" applyProtection="1">
      <alignment horizontal="left" vertical="center"/>
      <protection/>
    </xf>
    <xf numFmtId="49" fontId="91" fillId="17" borderId="42" xfId="155" applyNumberFormat="1" applyFont="1" applyFill="1" applyBorder="1" applyAlignment="1" applyProtection="1">
      <alignment horizontal="left" vertical="center"/>
      <protection/>
    </xf>
    <xf numFmtId="49" fontId="57" fillId="3" borderId="42" xfId="155" applyNumberFormat="1" applyFont="1" applyFill="1" applyBorder="1" applyAlignment="1" applyProtection="1">
      <alignment horizontal="center" vertical="center" wrapText="1"/>
      <protection/>
    </xf>
    <xf numFmtId="49" fontId="91" fillId="3" borderId="42" xfId="155" applyNumberFormat="1" applyFont="1" applyFill="1" applyBorder="1" applyAlignment="1" applyProtection="1">
      <alignment horizontal="center" vertical="center"/>
      <protection/>
    </xf>
    <xf numFmtId="49" fontId="93" fillId="3" borderId="42" xfId="155" applyNumberFormat="1" applyFont="1" applyFill="1" applyBorder="1" applyAlignment="1" applyProtection="1">
      <alignment horizontal="center" vertical="center"/>
      <protection/>
    </xf>
    <xf numFmtId="0" fontId="0" fillId="25" borderId="0" xfId="155" applyFill="1">
      <alignment/>
      <protection/>
    </xf>
  </cellXfs>
  <cellStyles count="151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— акцент1_240806д08" xfId="21"/>
    <cellStyle name="20% - Акцент1_240810д09" xfId="22"/>
    <cellStyle name="20% — акцент1_240908окм" xfId="23"/>
    <cellStyle name="20% - Акцент1_241709м07" xfId="24"/>
    <cellStyle name="20% - Акцент2" xfId="25"/>
    <cellStyle name="20% — акцент2" xfId="26"/>
    <cellStyle name="20% - Акцент2_211113миш" xfId="27"/>
    <cellStyle name="20% — акцент2_234208д10" xfId="28"/>
    <cellStyle name="20% - Акцент2_234609не3" xfId="29"/>
    <cellStyle name="20% — акцент2_240806д08" xfId="30"/>
    <cellStyle name="20% - Акцент2_240810д09" xfId="31"/>
    <cellStyle name="20% — акцент2_240908окм" xfId="32"/>
    <cellStyle name="20% - Акцент2_241709м07" xfId="33"/>
    <cellStyle name="20% - Акцент3" xfId="34"/>
    <cellStyle name="20% — акцент3" xfId="35"/>
    <cellStyle name="20% - Акцент3_211113миш" xfId="36"/>
    <cellStyle name="20% — акцент3_234208д10" xfId="37"/>
    <cellStyle name="20% - Акцент3_234609не3" xfId="38"/>
    <cellStyle name="20% — акцент3_240806д08" xfId="39"/>
    <cellStyle name="20% - Акцент3_240810д09" xfId="40"/>
    <cellStyle name="20% — акцент3_240908окм" xfId="41"/>
    <cellStyle name="20% - Акцент3_241709м07" xfId="42"/>
    <cellStyle name="20% - Акцент4" xfId="43"/>
    <cellStyle name="20% — акцент4" xfId="44"/>
    <cellStyle name="20% - Акцент4_211113миш" xfId="45"/>
    <cellStyle name="20% — акцент4_234208д10" xfId="46"/>
    <cellStyle name="20% - Акцент4_234609не3" xfId="47"/>
    <cellStyle name="20% — акцент4_240806д08" xfId="48"/>
    <cellStyle name="20% - Акцент4_240810д09" xfId="49"/>
    <cellStyle name="20% — акцент4_240908окм" xfId="50"/>
    <cellStyle name="20% - Акцент4_241709м07" xfId="51"/>
    <cellStyle name="20% - Акцент5" xfId="52"/>
    <cellStyle name="20% — акцент5" xfId="53"/>
    <cellStyle name="20% - Акцент6" xfId="54"/>
    <cellStyle name="20% — акцент6" xfId="55"/>
    <cellStyle name="40% - Акцент1" xfId="56"/>
    <cellStyle name="40% — акцент1" xfId="57"/>
    <cellStyle name="40% - Акцент1_211113миш" xfId="58"/>
    <cellStyle name="40% — акцент1_240908окм" xfId="59"/>
    <cellStyle name="40% - Акцент1_241709м07" xfId="60"/>
    <cellStyle name="40% - Акцент2" xfId="61"/>
    <cellStyle name="40% — акцент2" xfId="62"/>
    <cellStyle name="40% - Акцент3" xfId="63"/>
    <cellStyle name="40% — акцент3" xfId="64"/>
    <cellStyle name="40% - Акцент3_211113миш" xfId="65"/>
    <cellStyle name="40% — акцент3_234208д10" xfId="66"/>
    <cellStyle name="40% - Акцент3_234609не3" xfId="67"/>
    <cellStyle name="40% — акцент3_240806д08" xfId="68"/>
    <cellStyle name="40% - Акцент3_240810д09" xfId="69"/>
    <cellStyle name="40% — акцент3_240908окм" xfId="70"/>
    <cellStyle name="40% - Акцент3_241709м07" xfId="71"/>
    <cellStyle name="40% - Акцент4" xfId="72"/>
    <cellStyle name="40% — акцент4" xfId="73"/>
    <cellStyle name="40% - Акцент4_211113миш" xfId="74"/>
    <cellStyle name="40% — акцент4_234208д10" xfId="75"/>
    <cellStyle name="40% - Акцент4_234609не3" xfId="76"/>
    <cellStyle name="40% — акцент4_240806д08" xfId="77"/>
    <cellStyle name="40% - Акцент4_240810д09" xfId="78"/>
    <cellStyle name="40% — акцент4_240908окм" xfId="79"/>
    <cellStyle name="40% - Акцент4_241709м07" xfId="80"/>
    <cellStyle name="40% - Акцент5" xfId="81"/>
    <cellStyle name="40% — акцент5" xfId="82"/>
    <cellStyle name="40% - Акцент6" xfId="83"/>
    <cellStyle name="40% — акцент6" xfId="84"/>
    <cellStyle name="40% - Акцент6_211113миш" xfId="85"/>
    <cellStyle name="40% — акцент6_234208д10" xfId="86"/>
    <cellStyle name="40% - Акцент6_234609не3" xfId="87"/>
    <cellStyle name="40% — акцент6_240806д08" xfId="88"/>
    <cellStyle name="40% - Акцент6_240810д09" xfId="89"/>
    <cellStyle name="40% — акцент6_240908окм" xfId="90"/>
    <cellStyle name="40% - Акцент6_241709м07" xfId="91"/>
    <cellStyle name="60% - Акцент1" xfId="92"/>
    <cellStyle name="60% — акцент1" xfId="93"/>
    <cellStyle name="60% - Акцент1_211113миш" xfId="94"/>
    <cellStyle name="60% — акцент1_234208д10" xfId="95"/>
    <cellStyle name="60% - Акцент1_234609не3" xfId="96"/>
    <cellStyle name="60% — акцент1_240806д08" xfId="97"/>
    <cellStyle name="60% - Акцент1_240810д09" xfId="98"/>
    <cellStyle name="60% — акцент1_240908окм" xfId="99"/>
    <cellStyle name="60% - Акцент1_241709м07" xfId="100"/>
    <cellStyle name="60% - Акцент2" xfId="101"/>
    <cellStyle name="60% — акцент2" xfId="102"/>
    <cellStyle name="60% - Акцент3" xfId="103"/>
    <cellStyle name="60% — акцент3" xfId="104"/>
    <cellStyle name="60% - Акцент3_211113миш" xfId="105"/>
    <cellStyle name="60% — акцент3_234208д10" xfId="106"/>
    <cellStyle name="60% - Акцент3_234609не3" xfId="107"/>
    <cellStyle name="60% — акцент3_240806д08" xfId="108"/>
    <cellStyle name="60% - Акцент3_240810д09" xfId="109"/>
    <cellStyle name="60% — акцент3_240908окм" xfId="110"/>
    <cellStyle name="60% - Акцент3_241709м07" xfId="111"/>
    <cellStyle name="60% - Акцент4" xfId="112"/>
    <cellStyle name="60% — акцент4" xfId="113"/>
    <cellStyle name="60% - Акцент4_211113миш" xfId="114"/>
    <cellStyle name="60% — акцент4_234208д10" xfId="115"/>
    <cellStyle name="60% - Акцент4_234609не3" xfId="116"/>
    <cellStyle name="60% — акцент4_240806д08" xfId="117"/>
    <cellStyle name="60% - Акцент4_240810д09" xfId="118"/>
    <cellStyle name="60% — акцент4_240908окм" xfId="119"/>
    <cellStyle name="60% - Акцент4_241709м07" xfId="120"/>
    <cellStyle name="60% - Акцент5" xfId="121"/>
    <cellStyle name="60% — акцент5" xfId="122"/>
    <cellStyle name="60% - Акцент6" xfId="123"/>
    <cellStyle name="60% — акцент6" xfId="124"/>
    <cellStyle name="60% - Акцент6_211113миш" xfId="125"/>
    <cellStyle name="60% — акцент6_234208д10" xfId="126"/>
    <cellStyle name="60% - Акцент6_234609не3" xfId="127"/>
    <cellStyle name="60% — акцент6_240806д08" xfId="128"/>
    <cellStyle name="60% - Акцент6_240810д09" xfId="129"/>
    <cellStyle name="60% — акцент6_240908окм" xfId="130"/>
    <cellStyle name="60% - Акцент6_241709м07" xfId="131"/>
    <cellStyle name="Акцент1" xfId="132"/>
    <cellStyle name="Акцент2" xfId="133"/>
    <cellStyle name="Акцент3" xfId="134"/>
    <cellStyle name="Акцент4" xfId="135"/>
    <cellStyle name="Акцент5" xfId="136"/>
    <cellStyle name="Акцент6" xfId="137"/>
    <cellStyle name="Ввод " xfId="138"/>
    <cellStyle name="Вывод" xfId="139"/>
    <cellStyle name="Вычисление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3" xfId="146"/>
    <cellStyle name="Заголовок 4" xfId="147"/>
    <cellStyle name="Итог" xfId="148"/>
    <cellStyle name="Контрольная ячейка" xfId="149"/>
    <cellStyle name="Название" xfId="150"/>
    <cellStyle name="Нейтральный" xfId="151"/>
    <cellStyle name="Обычный 2" xfId="152"/>
    <cellStyle name="Обычный_170211" xfId="153"/>
    <cellStyle name="Обычный_171421" xfId="154"/>
    <cellStyle name="Обычный_242103тре" xfId="155"/>
    <cellStyle name="Followed Hyperlink" xfId="156"/>
    <cellStyle name="Плохой" xfId="157"/>
    <cellStyle name="Пояснение" xfId="158"/>
    <cellStyle name="Примечание" xfId="159"/>
    <cellStyle name="Percent" xfId="160"/>
    <cellStyle name="Связанная ячейка" xfId="161"/>
    <cellStyle name="Текст предупреждения" xfId="162"/>
    <cellStyle name="Comma" xfId="163"/>
    <cellStyle name="Comma [0]" xfId="164"/>
    <cellStyle name="Хороший" xfId="165"/>
  </cellStyles>
  <dxfs count="5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40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9" width="4.00390625" style="2" customWidth="1"/>
    <col min="10" max="10" width="3.00390625" style="2" customWidth="1"/>
    <col min="11" max="11" width="4.00390625" style="2" customWidth="1"/>
    <col min="12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103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</row>
    <row r="2" spans="1:36" ht="12.75">
      <c r="A2" s="119" t="s">
        <v>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</row>
    <row r="3" spans="1:68" ht="33.75" customHeight="1">
      <c r="A3" s="112" t="s">
        <v>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15">
        <v>21</v>
      </c>
      <c r="U3" s="116"/>
      <c r="V3" s="117" t="s">
        <v>0</v>
      </c>
      <c r="W3" s="118"/>
      <c r="X3" s="109" t="s">
        <v>82</v>
      </c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1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105" t="s">
        <v>5</v>
      </c>
      <c r="B4" s="106"/>
      <c r="C4" s="106"/>
      <c r="D4" s="107" t="s">
        <v>83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8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100" t="s">
        <v>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  <c r="S5" s="97" t="s">
        <v>84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9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SUM(D8:D140)</f>
        <v>400</v>
      </c>
      <c r="E6" s="9">
        <f aca="true" t="shared" si="0" ref="E6:AJ6">SUM(E8:E140)</f>
        <v>4032</v>
      </c>
      <c r="F6" s="9">
        <f t="shared" si="0"/>
        <v>29</v>
      </c>
      <c r="G6" s="9">
        <f t="shared" si="0"/>
        <v>252</v>
      </c>
      <c r="H6" s="9">
        <f t="shared" si="0"/>
        <v>432</v>
      </c>
      <c r="I6" s="9">
        <f t="shared" si="0"/>
        <v>864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58</v>
      </c>
      <c r="C8" s="14">
        <f>SUM(D8:AJ8)</f>
        <v>512</v>
      </c>
      <c r="D8" s="15"/>
      <c r="E8" s="15">
        <v>512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57</v>
      </c>
      <c r="C9" s="14">
        <f>SUM(D9:AJ9)</f>
        <v>480</v>
      </c>
      <c r="D9" s="15"/>
      <c r="E9" s="15">
        <v>480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59</v>
      </c>
      <c r="C10" s="14">
        <f>SUM(D10:AJ10)</f>
        <v>448</v>
      </c>
      <c r="D10" s="15"/>
      <c r="E10" s="15">
        <v>448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62</v>
      </c>
      <c r="C11" s="14">
        <f>SUM(D11:AJ11)</f>
        <v>416</v>
      </c>
      <c r="D11" s="15"/>
      <c r="E11" s="15">
        <v>416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65</v>
      </c>
      <c r="C12" s="14">
        <f>SUM(D12:AJ12)</f>
        <v>384</v>
      </c>
      <c r="D12" s="15">
        <v>64</v>
      </c>
      <c r="E12" s="15">
        <v>320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60</v>
      </c>
      <c r="C13" s="14">
        <f>SUM(D13:AJ13)</f>
        <v>384</v>
      </c>
      <c r="D13" s="15"/>
      <c r="E13" s="15">
        <v>384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61</v>
      </c>
      <c r="C14" s="14">
        <f>SUM(D14:AJ14)</f>
        <v>352</v>
      </c>
      <c r="D14" s="15"/>
      <c r="E14" s="15">
        <v>352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64</v>
      </c>
      <c r="C15" s="14">
        <f>SUM(D15:AJ15)</f>
        <v>316</v>
      </c>
      <c r="D15" s="15">
        <v>60</v>
      </c>
      <c r="E15" s="15">
        <v>256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92</v>
      </c>
      <c r="C16" s="14">
        <f>SUM(D16:AJ16)</f>
        <v>288</v>
      </c>
      <c r="D16" s="15"/>
      <c r="E16" s="15">
        <v>288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63</v>
      </c>
      <c r="C17" s="14">
        <f>SUM(D17:AJ17)</f>
        <v>244</v>
      </c>
      <c r="D17" s="15">
        <v>52</v>
      </c>
      <c r="E17" s="15">
        <v>192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93</v>
      </c>
      <c r="C18" s="14">
        <f>SUM(D18:AJ18)</f>
        <v>224</v>
      </c>
      <c r="D18" s="15"/>
      <c r="E18" s="15">
        <v>224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87</v>
      </c>
      <c r="C19" s="14">
        <f>SUM(D19:AJ19)</f>
        <v>168</v>
      </c>
      <c r="D19" s="15">
        <v>56</v>
      </c>
      <c r="E19" s="15"/>
      <c r="F19" s="15"/>
      <c r="G19" s="15"/>
      <c r="H19" s="15"/>
      <c r="I19" s="15">
        <v>112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75</v>
      </c>
      <c r="C20" s="14">
        <f>SUM(D20:AJ20)</f>
        <v>164</v>
      </c>
      <c r="D20" s="15"/>
      <c r="E20" s="15"/>
      <c r="F20" s="15"/>
      <c r="G20" s="15"/>
      <c r="H20" s="15">
        <v>60</v>
      </c>
      <c r="I20" s="15">
        <v>104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102</v>
      </c>
      <c r="C21" s="14">
        <f>SUM(D21:AJ21)</f>
        <v>160</v>
      </c>
      <c r="D21" s="15"/>
      <c r="E21" s="15"/>
      <c r="F21" s="15"/>
      <c r="G21" s="15"/>
      <c r="H21" s="15">
        <v>64</v>
      </c>
      <c r="I21" s="15">
        <v>96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94</v>
      </c>
      <c r="C22" s="14">
        <f>SUM(D22:AJ22)</f>
        <v>160</v>
      </c>
      <c r="D22" s="15"/>
      <c r="E22" s="15">
        <v>160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77</v>
      </c>
      <c r="C23" s="14">
        <f>SUM(D23:AJ23)</f>
        <v>144</v>
      </c>
      <c r="D23" s="15"/>
      <c r="E23" s="15"/>
      <c r="F23" s="15"/>
      <c r="G23" s="15"/>
      <c r="H23" s="15">
        <v>56</v>
      </c>
      <c r="I23" s="15">
        <v>88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104</v>
      </c>
      <c r="C24" s="14">
        <f>SUM(D24:AJ24)</f>
        <v>132</v>
      </c>
      <c r="D24" s="15"/>
      <c r="E24" s="15"/>
      <c r="F24" s="15"/>
      <c r="G24" s="15"/>
      <c r="H24" s="15">
        <v>52</v>
      </c>
      <c r="I24" s="15">
        <v>80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80</v>
      </c>
      <c r="C25" s="14">
        <f>SUM(D25:AJ25)</f>
        <v>128</v>
      </c>
      <c r="D25" s="15"/>
      <c r="E25" s="15"/>
      <c r="F25" s="15"/>
      <c r="G25" s="15"/>
      <c r="H25" s="15"/>
      <c r="I25" s="15">
        <v>128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76</v>
      </c>
      <c r="C26" s="14">
        <f>SUM(D26:AJ26)</f>
        <v>120</v>
      </c>
      <c r="D26" s="15"/>
      <c r="E26" s="15"/>
      <c r="F26" s="15"/>
      <c r="G26" s="15"/>
      <c r="H26" s="15">
        <v>48</v>
      </c>
      <c r="I26" s="15">
        <v>72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81</v>
      </c>
      <c r="C27" s="14">
        <f>SUM(D27:AJ27)</f>
        <v>120</v>
      </c>
      <c r="D27" s="15"/>
      <c r="E27" s="15"/>
      <c r="F27" s="15"/>
      <c r="G27" s="15"/>
      <c r="H27" s="96"/>
      <c r="I27" s="15">
        <v>120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78</v>
      </c>
      <c r="C28" s="14">
        <f>SUM(D28:AJ28)</f>
        <v>120</v>
      </c>
      <c r="D28" s="15"/>
      <c r="E28" s="15"/>
      <c r="F28" s="15"/>
      <c r="G28" s="15">
        <v>24</v>
      </c>
      <c r="H28" s="15">
        <v>32</v>
      </c>
      <c r="I28" s="15">
        <v>64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98</v>
      </c>
      <c r="C29" s="14">
        <f>SUM(D29:AJ29)</f>
        <v>76</v>
      </c>
      <c r="D29" s="15"/>
      <c r="E29" s="15"/>
      <c r="F29" s="15"/>
      <c r="G29" s="15">
        <v>32</v>
      </c>
      <c r="H29" s="15">
        <v>44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97</v>
      </c>
      <c r="C30" s="14">
        <f>SUM(D30:AJ30)</f>
        <v>68</v>
      </c>
      <c r="D30" s="15"/>
      <c r="E30" s="15"/>
      <c r="F30" s="15"/>
      <c r="G30" s="15">
        <v>28</v>
      </c>
      <c r="H30" s="15">
        <v>40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89</v>
      </c>
      <c r="C31" s="14">
        <f>SUM(D31:AJ31)</f>
        <v>62</v>
      </c>
      <c r="D31" s="15">
        <v>36</v>
      </c>
      <c r="E31" s="15"/>
      <c r="F31" s="15"/>
      <c r="G31" s="15">
        <v>26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14</v>
      </c>
      <c r="C32" s="14">
        <f>SUM(D32:AJ32)</f>
        <v>60</v>
      </c>
      <c r="D32" s="15">
        <v>40</v>
      </c>
      <c r="E32" s="15"/>
      <c r="F32" s="15"/>
      <c r="G32" s="15">
        <v>20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88</v>
      </c>
      <c r="C33" s="14">
        <f>SUM(D33:AJ33)</f>
        <v>48</v>
      </c>
      <c r="D33" s="15">
        <v>48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86</v>
      </c>
      <c r="C34" s="14">
        <f>SUM(D34:AJ34)</f>
        <v>44</v>
      </c>
      <c r="D34" s="15">
        <v>44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103</v>
      </c>
      <c r="C35" s="14">
        <f>SUM(D35:AJ35)</f>
        <v>36</v>
      </c>
      <c r="D35" s="15"/>
      <c r="E35" s="15"/>
      <c r="F35" s="15"/>
      <c r="G35" s="15"/>
      <c r="H35" s="15">
        <v>36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71</v>
      </c>
      <c r="C36" s="14">
        <f>SUM(D36:AJ36)</f>
        <v>30</v>
      </c>
      <c r="D36" s="15"/>
      <c r="E36" s="15"/>
      <c r="F36" s="15"/>
      <c r="G36" s="15">
        <v>30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100</v>
      </c>
      <c r="C37" s="14">
        <f>SUM(D37:AJ37)</f>
        <v>24</v>
      </c>
      <c r="D37" s="15"/>
      <c r="E37" s="15"/>
      <c r="F37" s="15">
        <v>14</v>
      </c>
      <c r="G37" s="15">
        <v>10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15</v>
      </c>
      <c r="C38" s="14">
        <f>SUM(D38:AJ38)</f>
        <v>22</v>
      </c>
      <c r="D38" s="15"/>
      <c r="E38" s="15"/>
      <c r="F38" s="15"/>
      <c r="G38" s="15">
        <v>22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99</v>
      </c>
      <c r="C39" s="14">
        <f>SUM(D39:AJ39)</f>
        <v>18</v>
      </c>
      <c r="D39" s="15"/>
      <c r="E39" s="15"/>
      <c r="F39" s="15"/>
      <c r="G39" s="15">
        <v>18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73</v>
      </c>
      <c r="C40" s="14">
        <f>SUM(D40:AJ40)</f>
        <v>16</v>
      </c>
      <c r="D40" s="15"/>
      <c r="E40" s="15"/>
      <c r="F40" s="15"/>
      <c r="G40" s="15">
        <v>16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106</v>
      </c>
      <c r="C41" s="14">
        <f>SUM(D41:AJ41)</f>
        <v>15</v>
      </c>
      <c r="D41" s="15"/>
      <c r="E41" s="15"/>
      <c r="F41" s="15">
        <v>15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72</v>
      </c>
      <c r="C42" s="14">
        <f>SUM(D42:AJ42)</f>
        <v>14</v>
      </c>
      <c r="D42" s="15"/>
      <c r="E42" s="15"/>
      <c r="F42" s="15" t="s">
        <v>67</v>
      </c>
      <c r="G42" s="15">
        <v>14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 t="s">
        <v>101</v>
      </c>
      <c r="C43" s="14">
        <f>SUM(D43:AJ43)</f>
        <v>12</v>
      </c>
      <c r="D43" s="15"/>
      <c r="E43" s="15"/>
      <c r="F43" s="15"/>
      <c r="G43" s="15">
        <v>12</v>
      </c>
      <c r="H43" s="9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/>
      <c r="C44" s="14">
        <f>SUM(D44:AJ44)</f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/>
      <c r="C45" s="14"/>
      <c r="D45" s="15"/>
      <c r="E45" s="15"/>
      <c r="F45" s="9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/>
      <c r="C50" s="14"/>
      <c r="D50" s="15"/>
      <c r="E50" s="15"/>
      <c r="F50" s="15"/>
      <c r="G50" s="15"/>
      <c r="H50" s="9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/>
      <c r="C61" s="14"/>
      <c r="D61" s="15"/>
      <c r="E61" s="15"/>
      <c r="F61" s="15"/>
      <c r="G61" s="15"/>
      <c r="H61" s="96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/>
      <c r="C74" s="14">
        <f aca="true" t="shared" si="1" ref="C72:C102">SUM(D74:AJ74)</f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/>
      <c r="C75" s="14">
        <f t="shared" si="1"/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/>
      <c r="C76" s="14">
        <f t="shared" si="1"/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/>
      <c r="C77" s="14">
        <f t="shared" si="1"/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/>
      <c r="C78" s="14">
        <f t="shared" si="1"/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/>
      <c r="C79" s="14">
        <f t="shared" si="1"/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/>
      <c r="C80" s="14">
        <f t="shared" si="1"/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/>
      <c r="C81" s="14">
        <f t="shared" si="1"/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/>
      <c r="C82" s="14">
        <f t="shared" si="1"/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/>
      <c r="C83" s="14">
        <f t="shared" si="1"/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/>
      <c r="C84" s="14">
        <f t="shared" si="1"/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/>
      <c r="C85" s="14">
        <f t="shared" si="1"/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/>
      <c r="C86" s="14">
        <f t="shared" si="1"/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/>
      <c r="C87" s="14">
        <f t="shared" si="1"/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/>
      <c r="C88" s="14">
        <f t="shared" si="1"/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/>
      <c r="C89" s="14">
        <f t="shared" si="1"/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/>
      <c r="C90" s="14">
        <f t="shared" si="1"/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/>
      <c r="C91" s="14">
        <f t="shared" si="1"/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 t="shared" si="1"/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 t="shared" si="1"/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 t="shared" si="1"/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 t="shared" si="1"/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 t="shared" si="1"/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 t="shared" si="1"/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 t="shared" si="1"/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 t="shared" si="1"/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 t="shared" si="1"/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 t="shared" si="1"/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 t="shared" si="1"/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 aca="true" t="shared" si="2" ref="C103:C134">SUM(D103:AJ103)</f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 t="shared" si="2"/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 t="shared" si="2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 t="shared" si="2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 t="shared" si="2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 t="shared" si="2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 t="shared" si="2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 t="shared" si="2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 t="shared" si="2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 t="shared" si="2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 t="shared" si="2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/>
      <c r="B114" s="13"/>
      <c r="C114" s="14">
        <f t="shared" si="2"/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8">
      <c r="A115" s="12"/>
      <c r="B115" s="13"/>
      <c r="C115" s="14">
        <f t="shared" si="2"/>
        <v>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8">
      <c r="A116" s="12"/>
      <c r="B116" s="13"/>
      <c r="C116" s="14">
        <f t="shared" si="2"/>
        <v>0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8">
      <c r="A117" s="12"/>
      <c r="B117" s="13"/>
      <c r="C117" s="14">
        <f t="shared" si="2"/>
        <v>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8">
      <c r="A118" s="12"/>
      <c r="B118" s="13"/>
      <c r="C118" s="14">
        <f t="shared" si="2"/>
        <v>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8">
      <c r="A119" s="12"/>
      <c r="B119" s="13"/>
      <c r="C119" s="14">
        <f t="shared" si="2"/>
        <v>0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8">
      <c r="A120" s="12"/>
      <c r="B120" s="13"/>
      <c r="C120" s="14">
        <f t="shared" si="2"/>
        <v>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8">
      <c r="A121" s="12"/>
      <c r="B121" s="13"/>
      <c r="C121" s="14">
        <f t="shared" si="2"/>
        <v>0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8">
      <c r="A122" s="12"/>
      <c r="B122" s="13"/>
      <c r="C122" s="14">
        <f t="shared" si="2"/>
        <v>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8">
      <c r="A123" s="12"/>
      <c r="B123" s="13"/>
      <c r="C123" s="14">
        <f t="shared" si="2"/>
        <v>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8">
      <c r="A124" s="12"/>
      <c r="B124" s="13"/>
      <c r="C124" s="14">
        <f t="shared" si="2"/>
        <v>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8">
      <c r="A125" s="12"/>
      <c r="B125" s="13"/>
      <c r="C125" s="14">
        <f t="shared" si="2"/>
        <v>0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8">
      <c r="A126" s="12"/>
      <c r="B126" s="13"/>
      <c r="C126" s="14">
        <f t="shared" si="2"/>
        <v>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8">
      <c r="A127" s="12"/>
      <c r="B127" s="13"/>
      <c r="C127" s="14">
        <f t="shared" si="2"/>
        <v>0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8">
      <c r="A128" s="12"/>
      <c r="B128" s="13"/>
      <c r="C128" s="14">
        <f t="shared" si="2"/>
        <v>0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8">
      <c r="A129" s="12"/>
      <c r="B129" s="13"/>
      <c r="C129" s="14">
        <f t="shared" si="2"/>
        <v>0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8">
      <c r="A130" s="12"/>
      <c r="B130" s="13"/>
      <c r="C130" s="14">
        <f t="shared" si="2"/>
        <v>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8">
      <c r="A131" s="12"/>
      <c r="B131" s="13"/>
      <c r="C131" s="14">
        <f t="shared" si="2"/>
        <v>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8">
      <c r="A132" s="12"/>
      <c r="B132" s="13"/>
      <c r="C132" s="14">
        <f t="shared" si="2"/>
        <v>0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8">
      <c r="A133" s="12"/>
      <c r="B133" s="13"/>
      <c r="C133" s="14">
        <f t="shared" si="2"/>
        <v>0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8">
      <c r="A134" s="12"/>
      <c r="B134" s="13"/>
      <c r="C134" s="14">
        <f t="shared" si="2"/>
        <v>0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8">
      <c r="A135" s="12"/>
      <c r="B135" s="13"/>
      <c r="C135" s="14">
        <f aca="true" t="shared" si="3" ref="C135:C140">SUM(D135:AJ135)</f>
        <v>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8">
      <c r="A136" s="12"/>
      <c r="B136" s="13"/>
      <c r="C136" s="14">
        <f t="shared" si="3"/>
        <v>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8">
      <c r="A137" s="12"/>
      <c r="B137" s="13"/>
      <c r="C137" s="14">
        <f t="shared" si="3"/>
        <v>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8">
      <c r="A138" s="12"/>
      <c r="B138" s="13"/>
      <c r="C138" s="14">
        <f t="shared" si="3"/>
        <v>0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8">
      <c r="A139" s="12"/>
      <c r="B139" s="13"/>
      <c r="C139" s="14">
        <f t="shared" si="3"/>
        <v>0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8">
      <c r="A140" s="12"/>
      <c r="B140" s="13"/>
      <c r="C140" s="14">
        <f t="shared" si="3"/>
        <v>0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4:E19 D8:D140">
    <cfRule type="cellIs" priority="1" dxfId="0" operator="equal" stopIfTrue="1">
      <formula>0</formula>
    </cfRule>
  </conditionalFormatting>
  <conditionalFormatting sqref="B8:B140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3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33</v>
      </c>
      <c r="B1" s="139" t="s">
        <v>34</v>
      </c>
      <c r="C1" s="140"/>
      <c r="D1" s="137" t="s">
        <v>35</v>
      </c>
      <c r="E1" s="138"/>
    </row>
    <row r="2" spans="1:5" ht="12.75">
      <c r="A2" s="49">
        <v>1</v>
      </c>
      <c r="B2" s="58">
        <f>2!D7</f>
        <v>0</v>
      </c>
      <c r="C2" s="59">
        <f>2!E66</f>
        <v>0</v>
      </c>
      <c r="D2" s="60">
        <f>2!K69</f>
        <v>0</v>
      </c>
      <c r="E2" s="61">
        <f>2!B38</f>
        <v>0</v>
      </c>
    </row>
    <row r="3" spans="1:5" ht="12.75">
      <c r="A3" s="49">
        <v>2</v>
      </c>
      <c r="B3" s="58">
        <f>2!D11</f>
        <v>0</v>
      </c>
      <c r="C3" s="59">
        <f>2!E70</f>
        <v>0</v>
      </c>
      <c r="D3" s="60">
        <f>2!K71</f>
        <v>0</v>
      </c>
      <c r="E3" s="61">
        <f>2!B40</f>
        <v>0</v>
      </c>
    </row>
    <row r="4" spans="1:5" ht="12.75">
      <c r="A4" s="49">
        <v>3</v>
      </c>
      <c r="B4" s="58">
        <f>2!D15</f>
        <v>0</v>
      </c>
      <c r="C4" s="59">
        <f>2!G68</f>
        <v>0</v>
      </c>
      <c r="D4" s="60">
        <f>2!G71</f>
        <v>0</v>
      </c>
      <c r="E4" s="61">
        <f>2!B42</f>
        <v>0</v>
      </c>
    </row>
    <row r="5" spans="1:5" ht="12.75">
      <c r="A5" s="49">
        <v>4</v>
      </c>
      <c r="B5" s="58">
        <f>2!D19</f>
        <v>0</v>
      </c>
      <c r="C5" s="59">
        <f>2!M70</f>
        <v>0</v>
      </c>
      <c r="D5" s="60">
        <f>2!M72</f>
        <v>0</v>
      </c>
      <c r="E5" s="61">
        <f>2!B44</f>
        <v>0</v>
      </c>
    </row>
    <row r="6" spans="1:5" ht="12.75">
      <c r="A6" s="49">
        <v>5</v>
      </c>
      <c r="B6" s="58">
        <f>2!D23</f>
        <v>0</v>
      </c>
      <c r="C6" s="59" t="str">
        <f>2!E7</f>
        <v>Мингазов Данил</v>
      </c>
      <c r="D6" s="60" t="str">
        <f>2!C38</f>
        <v>_</v>
      </c>
      <c r="E6" s="61">
        <f>2!B46</f>
        <v>0</v>
      </c>
    </row>
    <row r="7" spans="1:5" ht="12.75">
      <c r="A7" s="49">
        <v>6</v>
      </c>
      <c r="B7" s="58">
        <f>2!D27</f>
        <v>0</v>
      </c>
      <c r="C7" s="59" t="str">
        <f>2!E19</f>
        <v>Шайхутдинова Ильмира</v>
      </c>
      <c r="D7" s="60" t="str">
        <f>2!C44</f>
        <v>_</v>
      </c>
      <c r="E7" s="61">
        <f>2!B48</f>
        <v>0</v>
      </c>
    </row>
    <row r="8" spans="1:5" ht="12.75">
      <c r="A8" s="49">
        <v>7</v>
      </c>
      <c r="B8" s="58">
        <f>2!D31</f>
        <v>0</v>
      </c>
      <c r="C8" s="59" t="str">
        <f>2!E23</f>
        <v>Нестеренко Георгий</v>
      </c>
      <c r="D8" s="60" t="str">
        <f>2!C46</f>
        <v>_</v>
      </c>
      <c r="E8" s="61">
        <f>2!B50</f>
        <v>0</v>
      </c>
    </row>
    <row r="9" spans="1:5" ht="12.75">
      <c r="A9" s="49">
        <v>8</v>
      </c>
      <c r="B9" s="58">
        <f>2!D35</f>
        <v>0</v>
      </c>
      <c r="C9" s="59" t="str">
        <f>2!E35</f>
        <v>Коробейникова Екатерина</v>
      </c>
      <c r="D9" s="60" t="str">
        <f>2!C52</f>
        <v>_</v>
      </c>
      <c r="E9" s="61">
        <f>2!B52</f>
        <v>0</v>
      </c>
    </row>
    <row r="10" spans="1:5" ht="12.75">
      <c r="A10" s="49">
        <v>9</v>
      </c>
      <c r="B10" s="58">
        <f>2!F9</f>
        <v>0</v>
      </c>
      <c r="C10" s="59" t="str">
        <f>2!E39</f>
        <v>Хасанова Амалия</v>
      </c>
      <c r="D10" s="60" t="str">
        <f>2!C65</f>
        <v>_</v>
      </c>
      <c r="E10" s="61">
        <f>2!D53</f>
        <v>0</v>
      </c>
    </row>
    <row r="11" spans="1:5" ht="12.75">
      <c r="A11" s="49">
        <v>10</v>
      </c>
      <c r="B11" s="58">
        <f>2!F17</f>
        <v>0</v>
      </c>
      <c r="C11" s="59" t="str">
        <f>2!E43</f>
        <v>Горбунова Александра</v>
      </c>
      <c r="D11" s="60" t="str">
        <f>2!C67</f>
        <v>_</v>
      </c>
      <c r="E11" s="61">
        <f>2!D49</f>
        <v>0</v>
      </c>
    </row>
    <row r="12" spans="1:5" ht="12.75">
      <c r="A12" s="49">
        <v>11</v>
      </c>
      <c r="B12" s="58">
        <f>2!F25</f>
        <v>0</v>
      </c>
      <c r="C12" s="59" t="str">
        <f>2!E47</f>
        <v>Хасанова Аделия</v>
      </c>
      <c r="D12" s="60" t="str">
        <f>2!C69</f>
        <v>_</v>
      </c>
      <c r="E12" s="61">
        <f>2!D45</f>
        <v>0</v>
      </c>
    </row>
    <row r="13" spans="1:5" ht="12.75">
      <c r="A13" s="49">
        <v>12</v>
      </c>
      <c r="B13" s="58">
        <f>2!F33</f>
        <v>0</v>
      </c>
      <c r="C13" s="59" t="str">
        <f>2!E51</f>
        <v>Маликов Данил</v>
      </c>
      <c r="D13" s="60" t="str">
        <f>2!C71</f>
        <v>_</v>
      </c>
      <c r="E13" s="61">
        <f>2!D41</f>
        <v>0</v>
      </c>
    </row>
    <row r="14" spans="1:5" ht="12.75">
      <c r="A14" s="49">
        <v>13</v>
      </c>
      <c r="B14" s="58">
        <f>2!H13</f>
        <v>0</v>
      </c>
      <c r="C14" s="59" t="str">
        <f>2!M65</f>
        <v>Горбунова Александра</v>
      </c>
      <c r="D14" s="60" t="str">
        <f>2!M67</f>
        <v>Хасанова Аделия</v>
      </c>
      <c r="E14" s="61">
        <f>2!H38</f>
        <v>0</v>
      </c>
    </row>
    <row r="15" spans="1:5" ht="12.75">
      <c r="A15" s="49">
        <v>14</v>
      </c>
      <c r="B15" s="58">
        <f>2!H29</f>
        <v>0</v>
      </c>
      <c r="C15" s="59" t="str">
        <f>2!I42</f>
        <v>Грошев Юрий</v>
      </c>
      <c r="D15" s="60" t="str">
        <f>2!C60</f>
        <v>Кочетыгов Алексей</v>
      </c>
      <c r="E15" s="61">
        <f>2!H46</f>
        <v>0</v>
      </c>
    </row>
    <row r="16" spans="1:5" ht="12.75">
      <c r="A16" s="49">
        <v>15</v>
      </c>
      <c r="B16" s="58">
        <f>2!J21</f>
        <v>0</v>
      </c>
      <c r="C16" s="59" t="str">
        <f>2!E31</f>
        <v>Грошев Юрий</v>
      </c>
      <c r="D16" s="60" t="str">
        <f>2!C50</f>
        <v>Маликов Данил</v>
      </c>
      <c r="E16" s="61">
        <f>2!J32</f>
        <v>0</v>
      </c>
    </row>
    <row r="17" spans="1:5" ht="12.75">
      <c r="A17" s="49">
        <v>16</v>
      </c>
      <c r="B17" s="58">
        <f>2!D39</f>
        <v>0</v>
      </c>
      <c r="C17" s="59" t="str">
        <f>2!G40</f>
        <v>Грошев Юрий</v>
      </c>
      <c r="D17" s="60" t="str">
        <f>2!I55</f>
        <v>Хасанова Амалия</v>
      </c>
      <c r="E17" s="61">
        <f>2!B65</f>
        <v>0</v>
      </c>
    </row>
    <row r="18" spans="1:5" ht="12.75">
      <c r="A18" s="49">
        <v>17</v>
      </c>
      <c r="B18" s="58">
        <f>2!D43</f>
        <v>0</v>
      </c>
      <c r="C18" s="59" t="str">
        <f>2!E15</f>
        <v>Жеребов Алексей</v>
      </c>
      <c r="D18" s="60" t="str">
        <f>2!C42</f>
        <v>Горбунова Александра</v>
      </c>
      <c r="E18" s="61">
        <f>2!B67</f>
        <v>0</v>
      </c>
    </row>
    <row r="19" spans="1:5" ht="12.75">
      <c r="A19" s="49">
        <v>18</v>
      </c>
      <c r="B19" s="58">
        <f>2!D47</f>
        <v>0</v>
      </c>
      <c r="C19" s="59" t="str">
        <f>2!I13</f>
        <v>Жеребов Алексей</v>
      </c>
      <c r="D19" s="60" t="str">
        <f>2!I38</f>
        <v>Свиридов-Сайфутдинов Роман</v>
      </c>
      <c r="E19" s="61">
        <f>2!B69</f>
        <v>0</v>
      </c>
    </row>
    <row r="20" spans="1:5" ht="12.75">
      <c r="A20" s="49">
        <v>19</v>
      </c>
      <c r="B20" s="58">
        <f>2!D51</f>
        <v>0</v>
      </c>
      <c r="C20" s="59" t="str">
        <f>2!G17</f>
        <v>Жеребов Алексей</v>
      </c>
      <c r="D20" s="60" t="str">
        <f>2!E49</f>
        <v>Шайхутдинова Ильмира</v>
      </c>
      <c r="E20" s="61">
        <f>2!B71</f>
        <v>0</v>
      </c>
    </row>
    <row r="21" spans="1:5" ht="12.75">
      <c r="A21" s="49">
        <v>20</v>
      </c>
      <c r="B21" s="58">
        <f>2!F40</f>
        <v>0</v>
      </c>
      <c r="C21" s="59" t="str">
        <f>2!G33</f>
        <v>Коробейникова Екатерина</v>
      </c>
      <c r="D21" s="60" t="str">
        <f>2!E41</f>
        <v>Грошев Юрий</v>
      </c>
      <c r="E21" s="61">
        <f>2!H55</f>
        <v>0</v>
      </c>
    </row>
    <row r="22" spans="1:5" ht="12.75">
      <c r="A22" s="49">
        <v>21</v>
      </c>
      <c r="B22" s="58">
        <f>2!F44</f>
        <v>0</v>
      </c>
      <c r="C22" s="59" t="str">
        <f>2!K21</f>
        <v>Коробейникова Екатерина</v>
      </c>
      <c r="D22" s="60" t="str">
        <f>2!K32</f>
        <v>Жеребов Алексей</v>
      </c>
      <c r="E22" s="61">
        <f>2!H57</f>
        <v>0</v>
      </c>
    </row>
    <row r="23" spans="1:5" ht="12.75">
      <c r="A23" s="49">
        <v>22</v>
      </c>
      <c r="B23" s="58">
        <f>2!F48</f>
        <v>0</v>
      </c>
      <c r="C23" s="59" t="str">
        <f>2!I29</f>
        <v>Коробейникова Екатерина</v>
      </c>
      <c r="D23" s="60" t="str">
        <f>2!I46</f>
        <v>Нестеренко Георгий</v>
      </c>
      <c r="E23" s="61">
        <f>2!H59</f>
        <v>0</v>
      </c>
    </row>
    <row r="24" spans="1:5" ht="12.75">
      <c r="A24" s="49">
        <v>23</v>
      </c>
      <c r="B24" s="58">
        <f>2!F52</f>
        <v>0</v>
      </c>
      <c r="C24" s="59" t="str">
        <f>2!G44</f>
        <v>Кочетыгов Алексей</v>
      </c>
      <c r="D24" s="60" t="str">
        <f>2!I57</f>
        <v>Горбунова Александра</v>
      </c>
      <c r="E24" s="61">
        <f>2!H61</f>
        <v>0</v>
      </c>
    </row>
    <row r="25" spans="1:5" ht="12.75">
      <c r="A25" s="49">
        <v>24</v>
      </c>
      <c r="B25" s="58">
        <f>2!H42</f>
        <v>0</v>
      </c>
      <c r="C25" s="59" t="str">
        <f>2!E27</f>
        <v>Кочетыгов Алексей</v>
      </c>
      <c r="D25" s="60" t="str">
        <f>2!C48</f>
        <v>Хасанова Аделия</v>
      </c>
      <c r="E25" s="61">
        <f>2!B60</f>
        <v>0</v>
      </c>
    </row>
    <row r="26" spans="1:5" ht="12.75">
      <c r="A26" s="49">
        <v>25</v>
      </c>
      <c r="B26" s="58">
        <f>2!H50</f>
        <v>0</v>
      </c>
      <c r="C26" s="59" t="str">
        <f>2!E61</f>
        <v>Кочетыгов Алексей</v>
      </c>
      <c r="D26" s="60" t="str">
        <f>2!E63</f>
        <v>Шайхутдинова Ильмира</v>
      </c>
      <c r="E26" s="61">
        <f>2!B62</f>
        <v>0</v>
      </c>
    </row>
    <row r="27" spans="1:5" ht="12.75">
      <c r="A27" s="49">
        <v>26</v>
      </c>
      <c r="B27" s="58">
        <f>2!J40</f>
        <v>0</v>
      </c>
      <c r="C27" s="59" t="str">
        <f>2!K60</f>
        <v>Маликов Данил</v>
      </c>
      <c r="D27" s="60" t="str">
        <f>2!K66</f>
        <v>Хасанова Аделия</v>
      </c>
      <c r="E27" s="61">
        <f>2!B55</f>
        <v>0</v>
      </c>
    </row>
    <row r="28" spans="1:5" ht="12.75">
      <c r="A28" s="49">
        <v>27</v>
      </c>
      <c r="B28" s="58">
        <f>2!J48</f>
        <v>0</v>
      </c>
      <c r="C28" s="59" t="str">
        <f>2!M58</f>
        <v>Маликов Данил</v>
      </c>
      <c r="D28" s="60" t="str">
        <f>2!M61</f>
        <v>Хасанова Амалия</v>
      </c>
      <c r="E28" s="61">
        <f>2!B57</f>
        <v>0</v>
      </c>
    </row>
    <row r="29" spans="1:5" ht="12.75">
      <c r="A29" s="49">
        <v>28</v>
      </c>
      <c r="B29" s="58">
        <f>2!L44</f>
        <v>0</v>
      </c>
      <c r="C29" s="59" t="str">
        <f>2!G52</f>
        <v>Мингазов Данил</v>
      </c>
      <c r="D29" s="60" t="str">
        <f>2!I61</f>
        <v>Маликов Данил</v>
      </c>
      <c r="E29" s="61">
        <f>2!L52</f>
        <v>0</v>
      </c>
    </row>
    <row r="30" spans="1:5" ht="12.75">
      <c r="A30" s="49">
        <v>29</v>
      </c>
      <c r="B30" s="58">
        <f>2!D56</f>
        <v>0</v>
      </c>
      <c r="C30" s="59" t="str">
        <f>2!K48</f>
        <v>Мингазов Данил</v>
      </c>
      <c r="D30" s="60" t="str">
        <f>2!C57</f>
        <v>Нестеренко Георгий</v>
      </c>
      <c r="E30" s="61">
        <f>2!D58</f>
        <v>0</v>
      </c>
    </row>
    <row r="31" spans="1:5" ht="12.75">
      <c r="A31" s="49">
        <v>30</v>
      </c>
      <c r="B31" s="58">
        <f>2!D61</f>
        <v>0</v>
      </c>
      <c r="C31" s="59" t="str">
        <f>2!M44</f>
        <v>Мингазов Данил</v>
      </c>
      <c r="D31" s="60" t="str">
        <f>2!M52</f>
        <v>Свиридов-Сайфутдинов Роман</v>
      </c>
      <c r="E31" s="61">
        <f>2!D63</f>
        <v>0</v>
      </c>
    </row>
    <row r="32" spans="1:5" ht="12.75">
      <c r="A32" s="49">
        <v>31</v>
      </c>
      <c r="B32" s="58">
        <f>2!J56</f>
        <v>0</v>
      </c>
      <c r="C32" s="59" t="str">
        <f>2!I50</f>
        <v>Мингазов Данил</v>
      </c>
      <c r="D32" s="60" t="str">
        <f>2!C62</f>
        <v>Шайхутдинова Ильмира</v>
      </c>
      <c r="E32" s="61">
        <f>2!J64</f>
        <v>0</v>
      </c>
    </row>
    <row r="33" spans="1:5" ht="12.75">
      <c r="A33" s="49">
        <v>32</v>
      </c>
      <c r="B33" s="58">
        <f>2!J60</f>
        <v>0</v>
      </c>
      <c r="C33" s="59" t="str">
        <f>2!E56</f>
        <v>Нестеренко Георгий</v>
      </c>
      <c r="D33" s="60" t="str">
        <f>2!E58</f>
        <v>Грошев Юрий</v>
      </c>
      <c r="E33" s="61">
        <f>2!J66</f>
        <v>0</v>
      </c>
    </row>
    <row r="34" spans="1:5" ht="12.75">
      <c r="A34" s="49">
        <v>33</v>
      </c>
      <c r="B34" s="58">
        <f>2!L58</f>
        <v>0</v>
      </c>
      <c r="C34" s="59" t="str">
        <f>2!G25</f>
        <v>Нестеренко Георгий</v>
      </c>
      <c r="D34" s="60" t="str">
        <f>2!E45</f>
        <v>Кочетыгов Алексей</v>
      </c>
      <c r="E34" s="61">
        <f>2!L61</f>
        <v>0</v>
      </c>
    </row>
    <row r="35" spans="1:5" ht="12.75">
      <c r="A35" s="49">
        <v>34</v>
      </c>
      <c r="B35" s="58">
        <f>2!L65</f>
        <v>0</v>
      </c>
      <c r="C35" s="59" t="str">
        <f>2!K40</f>
        <v>Свиридов-Сайфутдинов Роман</v>
      </c>
      <c r="D35" s="60" t="str">
        <f>2!C55</f>
        <v>Грошев Юрий</v>
      </c>
      <c r="E35" s="61">
        <f>2!L67</f>
        <v>0</v>
      </c>
    </row>
    <row r="36" spans="1:5" ht="12.75">
      <c r="A36" s="49">
        <v>35</v>
      </c>
      <c r="B36" s="58">
        <f>2!D66</f>
        <v>0</v>
      </c>
      <c r="C36" s="59" t="str">
        <f>2!G9</f>
        <v>Свиридов-Сайфутдинов Роман</v>
      </c>
      <c r="D36" s="60" t="str">
        <f>2!E53</f>
        <v>Мингазов Данил</v>
      </c>
      <c r="E36" s="61">
        <f>2!J69</f>
        <v>0</v>
      </c>
    </row>
    <row r="37" spans="1:5" ht="12.75">
      <c r="A37" s="49">
        <v>36</v>
      </c>
      <c r="B37" s="58">
        <f>2!D70</f>
        <v>0</v>
      </c>
      <c r="C37" s="59" t="str">
        <f>2!E11</f>
        <v>Свиридов-Сайфутдинов Роман</v>
      </c>
      <c r="D37" s="60" t="str">
        <f>2!C40</f>
        <v>Хасанова Амалия</v>
      </c>
      <c r="E37" s="61">
        <f>2!J71</f>
        <v>0</v>
      </c>
    </row>
    <row r="38" spans="1:5" ht="12.75">
      <c r="A38" s="49">
        <v>37</v>
      </c>
      <c r="B38" s="58">
        <f>2!F68</f>
        <v>0</v>
      </c>
      <c r="C38" s="59" t="str">
        <f>2!K56</f>
        <v>Хасанова Амалия</v>
      </c>
      <c r="D38" s="60" t="str">
        <f>2!K64</f>
        <v>Горбунова Александра</v>
      </c>
      <c r="E38" s="61">
        <f>2!F71</f>
        <v>0</v>
      </c>
    </row>
    <row r="39" spans="1:5" ht="12.75">
      <c r="A39" s="49">
        <v>38</v>
      </c>
      <c r="B39" s="58">
        <f>2!L70</f>
        <v>0</v>
      </c>
      <c r="C39" s="59" t="str">
        <f>2!G48</f>
        <v>Шайхутдинова Ильмира</v>
      </c>
      <c r="D39" s="60" t="str">
        <f>2!I59</f>
        <v>Хасанова Аделия</v>
      </c>
      <c r="E39" s="61">
        <f>2!L72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D62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215" customWidth="1"/>
    <col min="2" max="2" width="42.75390625" style="215" customWidth="1"/>
    <col min="3" max="3" width="7.75390625" style="215" customWidth="1"/>
    <col min="4" max="12" width="7.00390625" style="215" customWidth="1"/>
    <col min="13" max="16384" width="3.75390625" style="215" customWidth="1"/>
  </cols>
  <sheetData>
    <row r="1" spans="1:19" s="211" customFormat="1" ht="15.75" thickBot="1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10"/>
      <c r="N1" s="210"/>
      <c r="O1" s="210"/>
      <c r="P1" s="210"/>
      <c r="Q1" s="210"/>
      <c r="R1" s="210"/>
      <c r="S1" s="210"/>
    </row>
    <row r="2" spans="1:19" s="211" customFormat="1" ht="13.5" thickBot="1">
      <c r="A2" s="142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210"/>
      <c r="N2" s="210"/>
      <c r="O2" s="210"/>
      <c r="P2" s="210"/>
      <c r="Q2" s="210"/>
      <c r="R2" s="210"/>
      <c r="S2" s="210"/>
    </row>
    <row r="3" spans="1:30" ht="21.75" customHeight="1">
      <c r="A3" s="212" t="s">
        <v>41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>
        <v>21</v>
      </c>
      <c r="M3" s="214"/>
      <c r="N3" s="210"/>
      <c r="O3" s="210"/>
      <c r="P3" s="210"/>
      <c r="Q3" s="210"/>
      <c r="R3" s="210"/>
      <c r="S3" s="210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</row>
    <row r="4" spans="1:30" ht="21.75" customHeight="1">
      <c r="A4" s="216" t="s">
        <v>7</v>
      </c>
      <c r="B4" s="216"/>
      <c r="C4" s="217" t="s">
        <v>83</v>
      </c>
      <c r="D4" s="217"/>
      <c r="E4" s="217"/>
      <c r="F4" s="217"/>
      <c r="G4" s="217"/>
      <c r="H4" s="217"/>
      <c r="I4" s="217"/>
      <c r="J4" s="217"/>
      <c r="K4" s="217"/>
      <c r="L4" s="217"/>
      <c r="M4" s="214"/>
      <c r="N4" s="210"/>
      <c r="O4" s="210"/>
      <c r="P4" s="210"/>
      <c r="Q4" s="210"/>
      <c r="R4" s="210"/>
      <c r="S4" s="210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</row>
    <row r="5" spans="1:30" ht="15.75">
      <c r="A5" s="218"/>
      <c r="B5" s="218"/>
      <c r="C5" s="219" t="s">
        <v>8</v>
      </c>
      <c r="D5" s="219"/>
      <c r="E5" s="219"/>
      <c r="F5" s="220">
        <v>45445</v>
      </c>
      <c r="G5" s="220"/>
      <c r="H5" s="220"/>
      <c r="I5" s="221" t="s">
        <v>66</v>
      </c>
      <c r="J5" s="221"/>
      <c r="K5" s="222"/>
      <c r="L5" s="223" t="s">
        <v>9</v>
      </c>
      <c r="M5" s="214"/>
      <c r="N5" s="210"/>
      <c r="O5" s="210"/>
      <c r="P5" s="210"/>
      <c r="Q5" s="210"/>
      <c r="R5" s="210"/>
      <c r="S5" s="210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</row>
    <row r="6" spans="1:30" ht="9.7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91"/>
      <c r="M6" s="214"/>
      <c r="N6" s="210"/>
      <c r="O6" s="210"/>
      <c r="P6" s="210"/>
      <c r="Q6" s="210"/>
      <c r="R6" s="210"/>
      <c r="S6" s="210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</row>
    <row r="7" spans="1:29" ht="21" customHeight="1">
      <c r="A7" s="225" t="s">
        <v>10</v>
      </c>
      <c r="B7" s="226" t="s">
        <v>43</v>
      </c>
      <c r="C7" s="227"/>
      <c r="D7" s="228" t="s">
        <v>44</v>
      </c>
      <c r="E7" s="228" t="s">
        <v>45</v>
      </c>
      <c r="F7" s="228" t="s">
        <v>46</v>
      </c>
      <c r="G7" s="228" t="s">
        <v>47</v>
      </c>
      <c r="H7" s="228" t="s">
        <v>48</v>
      </c>
      <c r="I7" s="228" t="s">
        <v>49</v>
      </c>
      <c r="J7" s="228" t="s">
        <v>50</v>
      </c>
      <c r="K7" s="228" t="s">
        <v>51</v>
      </c>
      <c r="L7" s="229" t="s">
        <v>52</v>
      </c>
      <c r="M7" s="214"/>
      <c r="N7" s="214"/>
      <c r="O7" s="230"/>
      <c r="P7" s="230"/>
      <c r="Q7" s="230"/>
      <c r="R7" s="230"/>
      <c r="S7" s="230"/>
      <c r="T7" s="231"/>
      <c r="U7" s="231"/>
      <c r="V7" s="231"/>
      <c r="W7" s="231"/>
      <c r="X7" s="231"/>
      <c r="Y7" s="231"/>
      <c r="Z7" s="231"/>
      <c r="AA7" s="231"/>
      <c r="AB7" s="231"/>
      <c r="AC7" s="231"/>
    </row>
    <row r="8" spans="1:29" ht="34.5" customHeight="1">
      <c r="A8" s="232" t="s">
        <v>44</v>
      </c>
      <c r="B8" s="233" t="s">
        <v>72</v>
      </c>
      <c r="C8" s="234" t="s">
        <v>67</v>
      </c>
      <c r="D8" s="235" t="s">
        <v>56</v>
      </c>
      <c r="E8" s="236" t="s">
        <v>46</v>
      </c>
      <c r="F8" s="236" t="s">
        <v>46</v>
      </c>
      <c r="G8" s="235" t="s">
        <v>56</v>
      </c>
      <c r="H8" s="235" t="s">
        <v>56</v>
      </c>
      <c r="I8" s="235" t="s">
        <v>56</v>
      </c>
      <c r="J8" s="235" t="s">
        <v>56</v>
      </c>
      <c r="K8" s="235" t="s">
        <v>56</v>
      </c>
      <c r="L8" s="237" t="s">
        <v>44</v>
      </c>
      <c r="M8" s="214"/>
      <c r="N8" s="214"/>
      <c r="O8" s="230"/>
      <c r="P8" s="230"/>
      <c r="Q8" s="230"/>
      <c r="R8" s="230"/>
      <c r="S8" s="230"/>
      <c r="T8" s="231"/>
      <c r="U8" s="231"/>
      <c r="V8" s="231"/>
      <c r="W8" s="231"/>
      <c r="X8" s="231"/>
      <c r="Y8" s="231"/>
      <c r="Z8" s="231"/>
      <c r="AA8" s="231"/>
      <c r="AB8" s="231"/>
      <c r="AC8" s="231"/>
    </row>
    <row r="9" spans="1:29" ht="34.5" customHeight="1">
      <c r="A9" s="232" t="s">
        <v>45</v>
      </c>
      <c r="B9" s="233" t="s">
        <v>95</v>
      </c>
      <c r="C9" s="234" t="s">
        <v>68</v>
      </c>
      <c r="D9" s="236" t="s">
        <v>53</v>
      </c>
      <c r="E9" s="235" t="s">
        <v>56</v>
      </c>
      <c r="F9" s="236" t="s">
        <v>46</v>
      </c>
      <c r="G9" s="235" t="s">
        <v>56</v>
      </c>
      <c r="H9" s="235" t="s">
        <v>56</v>
      </c>
      <c r="I9" s="235" t="s">
        <v>56</v>
      </c>
      <c r="J9" s="235" t="s">
        <v>56</v>
      </c>
      <c r="K9" s="235" t="s">
        <v>56</v>
      </c>
      <c r="L9" s="237" t="s">
        <v>45</v>
      </c>
      <c r="M9" s="214"/>
      <c r="N9" s="214"/>
      <c r="O9" s="230"/>
      <c r="P9" s="230"/>
      <c r="Q9" s="230"/>
      <c r="R9" s="230"/>
      <c r="S9" s="230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ht="34.5" customHeight="1">
      <c r="A10" s="232" t="s">
        <v>46</v>
      </c>
      <c r="B10" s="233" t="s">
        <v>96</v>
      </c>
      <c r="C10" s="234" t="s">
        <v>69</v>
      </c>
      <c r="D10" s="236" t="s">
        <v>53</v>
      </c>
      <c r="E10" s="236" t="s">
        <v>53</v>
      </c>
      <c r="F10" s="235" t="s">
        <v>56</v>
      </c>
      <c r="G10" s="235" t="s">
        <v>56</v>
      </c>
      <c r="H10" s="235" t="s">
        <v>56</v>
      </c>
      <c r="I10" s="235" t="s">
        <v>56</v>
      </c>
      <c r="J10" s="235" t="s">
        <v>56</v>
      </c>
      <c r="K10" s="235" t="s">
        <v>56</v>
      </c>
      <c r="L10" s="237" t="s">
        <v>46</v>
      </c>
      <c r="M10" s="214"/>
      <c r="N10" s="214"/>
      <c r="O10" s="230"/>
      <c r="P10" s="230"/>
      <c r="Q10" s="230"/>
      <c r="R10" s="230"/>
      <c r="S10" s="230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</row>
    <row r="11" spans="1:12" ht="10.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</row>
    <row r="12" spans="1:12" ht="10.5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0.5" customHeight="1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</row>
    <row r="14" spans="1:12" ht="10.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</row>
    <row r="15" spans="1:12" ht="10.5" customHeigh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ht="10.5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</row>
    <row r="17" spans="1:12" ht="10.5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</row>
    <row r="18" spans="1:12" ht="10.5" customHeight="1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</row>
    <row r="19" spans="1:12" ht="10.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</row>
    <row r="20" spans="1:12" ht="10.5" customHeight="1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</row>
    <row r="21" spans="1:12" ht="10.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</row>
    <row r="22" spans="1:12" ht="10.5" customHeight="1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</row>
    <row r="23" spans="1:12" ht="10.5" customHeight="1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</row>
    <row r="24" spans="1:12" ht="10.5" customHeight="1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</row>
    <row r="25" spans="1:12" ht="10.5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</row>
    <row r="26" spans="1:12" ht="10.5" customHeight="1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</row>
    <row r="27" spans="1:12" ht="10.5" customHeight="1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</row>
    <row r="28" spans="1:12" ht="10.5" customHeight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</row>
    <row r="29" spans="1:12" ht="10.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</row>
    <row r="30" spans="1:12" ht="10.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</row>
    <row r="31" spans="1:12" ht="10.5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</row>
    <row r="32" spans="1:12" ht="10.5" customHeight="1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</row>
    <row r="33" spans="1:12" ht="10.5" customHeight="1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0.5" customHeight="1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</row>
    <row r="35" spans="1:12" ht="10.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</row>
    <row r="36" spans="1:12" ht="10.5" customHeight="1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</row>
    <row r="37" spans="1:12" ht="10.5" customHeight="1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</row>
    <row r="38" spans="1:12" ht="10.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</row>
    <row r="39" spans="1:12" ht="10.5" customHeight="1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0.5" customHeight="1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</row>
    <row r="41" spans="1:12" ht="10.5" customHeight="1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</row>
    <row r="42" spans="1:12" ht="10.5" customHeight="1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</row>
    <row r="43" spans="1:12" ht="10.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</row>
    <row r="44" spans="1:12" ht="10.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</row>
    <row r="45" spans="1:12" ht="10.5" customHeight="1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</row>
    <row r="46" spans="1:12" ht="10.5" customHeight="1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</row>
    <row r="47" spans="1:12" ht="10.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</row>
    <row r="48" spans="1:12" ht="10.5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</row>
    <row r="49" spans="1:12" ht="10.5" customHeight="1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1:12" ht="10.5" customHeight="1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1:12" ht="10.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1:12" ht="10.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  <row r="53" spans="1:12" ht="10.5" customHeight="1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</row>
    <row r="54" spans="1:12" ht="10.5" customHeight="1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</row>
    <row r="55" spans="1:12" ht="10.5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</row>
    <row r="56" spans="1:12" ht="10.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</row>
    <row r="57" spans="1:12" ht="10.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</row>
    <row r="58" spans="1:12" ht="10.5" customHeigh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</row>
    <row r="59" spans="1:12" ht="10.5" customHeight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</row>
    <row r="60" spans="1:12" ht="10.5" customHeight="1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</row>
    <row r="61" spans="1:12" ht="10.5" customHeight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</row>
    <row r="62" spans="1:12" ht="10.5" customHeight="1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3" t="s">
        <v>40</v>
      </c>
      <c r="B1" s="123"/>
      <c r="C1" s="123"/>
      <c r="D1" s="123"/>
      <c r="E1" s="123"/>
      <c r="F1" s="123"/>
      <c r="G1" s="123"/>
      <c r="H1" s="123"/>
      <c r="I1" s="123"/>
    </row>
    <row r="2" spans="1:9" ht="13.5" thickBot="1">
      <c r="A2" s="124" t="s">
        <v>36</v>
      </c>
      <c r="B2" s="124"/>
      <c r="C2" s="124"/>
      <c r="D2" s="124"/>
      <c r="E2" s="124"/>
      <c r="F2" s="124"/>
      <c r="G2" s="124"/>
      <c r="H2" s="124"/>
      <c r="I2" s="124"/>
    </row>
    <row r="3" spans="1:10" ht="23.25">
      <c r="A3" s="125" t="s">
        <v>41</v>
      </c>
      <c r="B3" s="126"/>
      <c r="C3" s="126"/>
      <c r="D3" s="126"/>
      <c r="E3" s="126"/>
      <c r="F3" s="126"/>
      <c r="G3" s="126"/>
      <c r="H3" s="126"/>
      <c r="I3" s="17">
        <v>21</v>
      </c>
      <c r="J3" s="18"/>
    </row>
    <row r="4" spans="1:10" ht="21.75" customHeight="1">
      <c r="A4" s="128" t="s">
        <v>7</v>
      </c>
      <c r="B4" s="128"/>
      <c r="C4" s="127" t="s">
        <v>83</v>
      </c>
      <c r="D4" s="127"/>
      <c r="E4" s="127"/>
      <c r="F4" s="127"/>
      <c r="G4" s="127"/>
      <c r="H4" s="127"/>
      <c r="I4" s="127"/>
      <c r="J4" s="19"/>
    </row>
    <row r="5" spans="1:10" ht="15.75">
      <c r="A5" s="120"/>
      <c r="B5" s="121"/>
      <c r="C5" s="121"/>
      <c r="D5" s="20" t="s">
        <v>8</v>
      </c>
      <c r="E5" s="122">
        <v>45444</v>
      </c>
      <c r="F5" s="122"/>
      <c r="G5" s="122"/>
      <c r="H5" s="21" t="s">
        <v>39</v>
      </c>
      <c r="I5" s="22" t="s">
        <v>9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12</v>
      </c>
      <c r="C7" s="25" t="s">
        <v>10</v>
      </c>
      <c r="D7" s="1" t="s">
        <v>13</v>
      </c>
      <c r="E7" s="1"/>
      <c r="F7" s="1"/>
      <c r="G7" s="1"/>
      <c r="H7" s="1"/>
      <c r="I7" s="1"/>
    </row>
    <row r="8" spans="1:9" ht="18">
      <c r="A8" s="26"/>
      <c r="B8" s="27" t="s">
        <v>58</v>
      </c>
      <c r="C8" s="28">
        <v>1</v>
      </c>
      <c r="D8" s="29" t="str">
        <f>Пр!K21</f>
        <v>Фоминых Илья</v>
      </c>
      <c r="E8" s="54">
        <f>Пр!J21</f>
        <v>0</v>
      </c>
      <c r="F8" s="1">
        <v>512</v>
      </c>
      <c r="G8" s="1"/>
      <c r="H8" s="1"/>
      <c r="I8" s="1"/>
    </row>
    <row r="9" spans="1:9" ht="18">
      <c r="A9" s="26"/>
      <c r="B9" s="27" t="s">
        <v>59</v>
      </c>
      <c r="C9" s="28">
        <v>2</v>
      </c>
      <c r="D9" s="29" t="str">
        <f>Пр!K32</f>
        <v>Андрющенко Александр</v>
      </c>
      <c r="E9" s="1">
        <f>Пр!J32</f>
        <v>0</v>
      </c>
      <c r="F9" s="1">
        <v>480</v>
      </c>
      <c r="G9" s="1"/>
      <c r="H9" s="1"/>
      <c r="I9" s="1"/>
    </row>
    <row r="10" spans="1:9" ht="18">
      <c r="A10" s="26"/>
      <c r="B10" s="27" t="s">
        <v>57</v>
      </c>
      <c r="C10" s="28">
        <v>3</v>
      </c>
      <c r="D10" s="29" t="str">
        <f>Пр!M44</f>
        <v>Семенов Константин</v>
      </c>
      <c r="E10" s="1">
        <f>Пр!L44</f>
        <v>0</v>
      </c>
      <c r="F10" s="1">
        <v>448</v>
      </c>
      <c r="G10" s="1"/>
      <c r="H10" s="1"/>
      <c r="I10" s="1"/>
    </row>
    <row r="11" spans="1:9" ht="18">
      <c r="A11" s="26"/>
      <c r="B11" s="27" t="s">
        <v>62</v>
      </c>
      <c r="C11" s="28">
        <v>4</v>
      </c>
      <c r="D11" s="29" t="str">
        <f>Пр!M52</f>
        <v>Аббасов Рустамхон</v>
      </c>
      <c r="E11" s="1">
        <f>Пр!L52</f>
        <v>0</v>
      </c>
      <c r="F11" s="1">
        <v>416</v>
      </c>
      <c r="G11" s="1"/>
      <c r="H11" s="1"/>
      <c r="I11" s="1"/>
    </row>
    <row r="12" spans="1:9" ht="18">
      <c r="A12" s="26"/>
      <c r="B12" s="27" t="s">
        <v>60</v>
      </c>
      <c r="C12" s="28">
        <v>5</v>
      </c>
      <c r="D12" s="29" t="str">
        <f>Пр!E56</f>
        <v>Фирсов Денис</v>
      </c>
      <c r="E12" s="1">
        <f>Пр!D56</f>
        <v>0</v>
      </c>
      <c r="F12" s="1">
        <v>384</v>
      </c>
      <c r="G12" s="1"/>
      <c r="H12" s="1"/>
      <c r="I12" s="1"/>
    </row>
    <row r="13" spans="1:9" ht="18">
      <c r="A13" s="26"/>
      <c r="B13" s="27" t="s">
        <v>61</v>
      </c>
      <c r="C13" s="28">
        <v>6</v>
      </c>
      <c r="D13" s="29" t="str">
        <f>Пр!E58</f>
        <v>Тимергалиев Эдгар</v>
      </c>
      <c r="E13" s="1">
        <f>Пр!D58</f>
        <v>0</v>
      </c>
      <c r="F13" s="1">
        <v>352</v>
      </c>
      <c r="G13" s="1"/>
      <c r="H13" s="1"/>
      <c r="I13" s="1"/>
    </row>
    <row r="14" spans="1:9" ht="18">
      <c r="A14" s="26"/>
      <c r="B14" s="27" t="s">
        <v>92</v>
      </c>
      <c r="C14" s="28">
        <v>7</v>
      </c>
      <c r="D14" s="29" t="str">
        <f>Пр!E61</f>
        <v>Ижбульдин Альберт</v>
      </c>
      <c r="E14" s="1">
        <f>Пр!D61</f>
        <v>0</v>
      </c>
      <c r="F14" s="1">
        <v>320</v>
      </c>
      <c r="G14" s="1"/>
      <c r="H14" s="1"/>
      <c r="I14" s="1"/>
    </row>
    <row r="15" spans="1:9" ht="18">
      <c r="A15" s="26"/>
      <c r="B15" s="27" t="s">
        <v>64</v>
      </c>
      <c r="C15" s="28">
        <v>8</v>
      </c>
      <c r="D15" s="29" t="str">
        <f>Пр!E63</f>
        <v>Ижбульдина Эвелина</v>
      </c>
      <c r="E15" s="1">
        <f>Пр!D63</f>
        <v>0</v>
      </c>
      <c r="F15" s="1">
        <v>288</v>
      </c>
      <c r="G15" s="1"/>
      <c r="H15" s="1"/>
      <c r="I15" s="1"/>
    </row>
    <row r="16" spans="1:9" ht="18">
      <c r="A16" s="26"/>
      <c r="B16" s="27" t="s">
        <v>93</v>
      </c>
      <c r="C16" s="28">
        <v>9</v>
      </c>
      <c r="D16" s="29" t="str">
        <f>Пр!M58</f>
        <v>Ижбульдин Радмир</v>
      </c>
      <c r="E16" s="1">
        <f>Пр!L58</f>
        <v>0</v>
      </c>
      <c r="F16" s="1">
        <v>256</v>
      </c>
      <c r="G16" s="1"/>
      <c r="H16" s="1"/>
      <c r="I16" s="1"/>
    </row>
    <row r="17" spans="1:9" ht="18">
      <c r="A17" s="26"/>
      <c r="B17" s="27" t="s">
        <v>65</v>
      </c>
      <c r="C17" s="28">
        <v>10</v>
      </c>
      <c r="D17" s="29" t="str">
        <f>Пр!M61</f>
        <v>Матвеев Антон</v>
      </c>
      <c r="E17" s="1">
        <f>Пр!L61</f>
        <v>0</v>
      </c>
      <c r="F17" s="1">
        <v>224</v>
      </c>
      <c r="G17" s="1"/>
      <c r="H17" s="1"/>
      <c r="I17" s="1"/>
    </row>
    <row r="18" spans="1:9" ht="18">
      <c r="A18" s="26"/>
      <c r="B18" s="27" t="s">
        <v>63</v>
      </c>
      <c r="C18" s="28">
        <v>11</v>
      </c>
      <c r="D18" s="29" t="str">
        <f>Пр!M65</f>
        <v>Аюпов Радик</v>
      </c>
      <c r="E18" s="1">
        <f>Пр!L65</f>
        <v>0</v>
      </c>
      <c r="F18" s="1">
        <v>192</v>
      </c>
      <c r="G18" s="1"/>
      <c r="H18" s="1"/>
      <c r="I18" s="1"/>
    </row>
    <row r="19" spans="1:9" ht="18">
      <c r="A19" s="26"/>
      <c r="B19" s="27" t="s">
        <v>94</v>
      </c>
      <c r="C19" s="28">
        <v>12</v>
      </c>
      <c r="D19" s="29" t="str">
        <f>Пр!M67</f>
        <v>Солдатов Борис</v>
      </c>
      <c r="E19" s="1">
        <f>Пр!L67</f>
        <v>0</v>
      </c>
      <c r="F19" s="1">
        <v>160</v>
      </c>
      <c r="G19" s="1"/>
      <c r="H19" s="1"/>
      <c r="I19" s="1"/>
    </row>
    <row r="20" spans="1:9" ht="18">
      <c r="A20" s="26"/>
      <c r="B20" s="27" t="s">
        <v>16</v>
      </c>
      <c r="C20" s="28">
        <v>13</v>
      </c>
      <c r="D20" s="29">
        <f>Пр!G68</f>
        <v>0</v>
      </c>
      <c r="E20" s="1">
        <f>Пр!F68</f>
        <v>0</v>
      </c>
      <c r="F20" s="1"/>
      <c r="G20" s="1"/>
      <c r="H20" s="1"/>
      <c r="I20" s="1"/>
    </row>
    <row r="21" spans="1:9" ht="18">
      <c r="A21" s="26"/>
      <c r="B21" s="27" t="s">
        <v>16</v>
      </c>
      <c r="C21" s="28">
        <v>14</v>
      </c>
      <c r="D21" s="29">
        <f>Пр!G71</f>
        <v>0</v>
      </c>
      <c r="E21" s="1">
        <f>Пр!F71</f>
        <v>0</v>
      </c>
      <c r="F21" s="1"/>
      <c r="G21" s="1"/>
      <c r="H21" s="1"/>
      <c r="I21" s="1"/>
    </row>
    <row r="22" spans="1:9" ht="18">
      <c r="A22" s="26"/>
      <c r="B22" s="27" t="s">
        <v>16</v>
      </c>
      <c r="C22" s="28">
        <v>15</v>
      </c>
      <c r="D22" s="29">
        <f>Пр!M70</f>
        <v>0</v>
      </c>
      <c r="E22" s="1">
        <f>Пр!L70</f>
        <v>0</v>
      </c>
      <c r="F22" s="1"/>
      <c r="G22" s="1"/>
      <c r="H22" s="1"/>
      <c r="I22" s="1"/>
    </row>
    <row r="23" spans="1:9" ht="18">
      <c r="A23" s="26"/>
      <c r="B23" s="27" t="s">
        <v>16</v>
      </c>
      <c r="C23" s="28">
        <v>16</v>
      </c>
      <c r="D23" s="29">
        <f>Пр!M72</f>
        <v>0</v>
      </c>
      <c r="E23" s="1">
        <f>Пр!L72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23" t="s">
        <v>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s="2" customFormat="1" ht="13.5" thickBot="1">
      <c r="A2" s="133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.75">
      <c r="A3" s="132" t="str">
        <f>сПр!A3</f>
        <v>LXVIII Чемпионат РБ в зачет XXV Кубка РБ, VII Кубка Давида - Детского Кубка РБ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2.75">
      <c r="A4" s="134" t="str">
        <f>CONCATENATE(сПр!A4," ",сПр!C4)</f>
        <v>Республиканские официальные спортивные соревнования ДЕНЬ ЗАЩИТЫ ДЕТЕЙ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2.75">
      <c r="A5" s="129">
        <f>сПр!E5</f>
        <v>45444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ht="12.75">
      <c r="A6" s="32">
        <v>1</v>
      </c>
      <c r="B6" s="55">
        <f>сПр!A8</f>
        <v>0</v>
      </c>
      <c r="C6" s="33" t="s">
        <v>58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58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сПр!A23</f>
        <v>0</v>
      </c>
      <c r="C8" s="36" t="s">
        <v>16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58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сПр!A16</f>
        <v>0</v>
      </c>
      <c r="C10" s="33" t="s">
        <v>93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64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сПр!A15</f>
        <v>0</v>
      </c>
      <c r="C12" s="36" t="s">
        <v>64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58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сПр!A12</f>
        <v>0</v>
      </c>
      <c r="C14" s="33" t="s">
        <v>60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60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сПр!A19</f>
        <v>0</v>
      </c>
      <c r="C16" s="36" t="s">
        <v>94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5" t="s">
        <v>62</v>
      </c>
      <c r="H17" s="76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сПр!A20</f>
        <v>0</v>
      </c>
      <c r="C18" s="33" t="s">
        <v>16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62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сПр!A11</f>
        <v>0</v>
      </c>
      <c r="C20" s="36" t="s">
        <v>62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46" t="s">
        <v>58</v>
      </c>
      <c r="L21" s="42"/>
      <c r="M21" s="42"/>
      <c r="N21" s="42"/>
      <c r="O21" s="80"/>
    </row>
    <row r="22" spans="1:15" ht="12.75">
      <c r="A22" s="32">
        <v>3</v>
      </c>
      <c r="B22" s="55">
        <f>сПр!A10</f>
        <v>0</v>
      </c>
      <c r="C22" s="33" t="s">
        <v>57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30" t="s">
        <v>17</v>
      </c>
      <c r="O22" s="131"/>
    </row>
    <row r="23" spans="1:15" ht="12.75">
      <c r="A23" s="32"/>
      <c r="B23" s="56"/>
      <c r="C23" s="65">
        <v>5</v>
      </c>
      <c r="D23" s="66">
        <v>0</v>
      </c>
      <c r="E23" s="46" t="s">
        <v>57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сПр!A21</f>
        <v>0</v>
      </c>
      <c r="C24" s="36" t="s">
        <v>16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46" t="s">
        <v>57</v>
      </c>
      <c r="H25" s="73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сПр!A18</f>
        <v>0</v>
      </c>
      <c r="C26" s="33" t="s">
        <v>63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61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сПр!A13</f>
        <v>0</v>
      </c>
      <c r="C28" s="36" t="s">
        <v>61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46" t="s">
        <v>57</v>
      </c>
      <c r="J29" s="67"/>
      <c r="K29" s="63"/>
      <c r="L29" s="63"/>
      <c r="M29" s="63"/>
      <c r="N29" s="63"/>
      <c r="O29" s="64"/>
    </row>
    <row r="30" spans="1:15" ht="12.75">
      <c r="A30" s="32">
        <v>7</v>
      </c>
      <c r="B30" s="55">
        <f>сПр!A14</f>
        <v>0</v>
      </c>
      <c r="C30" s="33" t="s">
        <v>92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65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сПр!A17</f>
        <v>0</v>
      </c>
      <c r="C32" s="36" t="s">
        <v>65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Андрющенко Александр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75" t="s">
        <v>59</v>
      </c>
      <c r="H33" s="82"/>
      <c r="I33" s="63"/>
      <c r="J33" s="70"/>
      <c r="K33" s="70"/>
      <c r="L33" s="70"/>
      <c r="M33" s="70"/>
      <c r="N33" s="130" t="s">
        <v>18</v>
      </c>
      <c r="O33" s="131"/>
    </row>
    <row r="34" spans="1:15" ht="12.75">
      <c r="A34" s="32">
        <v>15</v>
      </c>
      <c r="B34" s="55">
        <f>сПр!A22</f>
        <v>0</v>
      </c>
      <c r="C34" s="33" t="s">
        <v>16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59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сПр!A9</f>
        <v>0</v>
      </c>
      <c r="C36" s="36" t="s">
        <v>59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Аббасов Рустамхон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93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Матвеев Антон</v>
      </c>
      <c r="D40" s="37"/>
      <c r="E40" s="65">
        <v>20</v>
      </c>
      <c r="F40" s="66">
        <v>0</v>
      </c>
      <c r="G40" s="46" t="s">
        <v>65</v>
      </c>
      <c r="H40" s="67"/>
      <c r="I40" s="72">
        <v>26</v>
      </c>
      <c r="J40" s="66">
        <v>0</v>
      </c>
      <c r="K40" s="46" t="s">
        <v>62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Ижбульдин Альберт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Солдатов Борис</v>
      </c>
      <c r="D42" s="45"/>
      <c r="E42" s="70"/>
      <c r="F42" s="63"/>
      <c r="G42" s="72">
        <v>24</v>
      </c>
      <c r="H42" s="66">
        <v>0</v>
      </c>
      <c r="I42" s="75" t="s">
        <v>61</v>
      </c>
      <c r="J42" s="82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>
        <v>0</v>
      </c>
      <c r="E43" s="46" t="s">
        <v>94</v>
      </c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61</v>
      </c>
      <c r="H44" s="82"/>
      <c r="I44" s="63"/>
      <c r="J44" s="63"/>
      <c r="K44" s="72">
        <v>28</v>
      </c>
      <c r="L44" s="66">
        <v>0</v>
      </c>
      <c r="M44" s="75" t="s">
        <v>59</v>
      </c>
      <c r="N44" s="86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Тимергалиев Эдгар</v>
      </c>
      <c r="F45" s="37"/>
      <c r="G45" s="70"/>
      <c r="H45" s="63"/>
      <c r="I45" s="63"/>
      <c r="J45" s="63"/>
      <c r="K45" s="72"/>
      <c r="L45" s="81"/>
      <c r="M45" s="70"/>
      <c r="N45" s="130" t="s">
        <v>27</v>
      </c>
      <c r="O45" s="131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Семенов Константин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>
        <v>0</v>
      </c>
      <c r="E47" s="46" t="s">
        <v>63</v>
      </c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Аюпов Радик</v>
      </c>
      <c r="D48" s="37"/>
      <c r="E48" s="65">
        <v>22</v>
      </c>
      <c r="F48" s="66">
        <v>0</v>
      </c>
      <c r="G48" s="46" t="s">
        <v>60</v>
      </c>
      <c r="H48" s="67"/>
      <c r="I48" s="72">
        <v>27</v>
      </c>
      <c r="J48" s="66">
        <v>0</v>
      </c>
      <c r="K48" s="75" t="s">
        <v>59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Фирсов Денис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Ижбульдина Эвелина</v>
      </c>
      <c r="D50" s="45"/>
      <c r="E50" s="70"/>
      <c r="F50" s="63"/>
      <c r="G50" s="72">
        <v>25</v>
      </c>
      <c r="H50" s="66">
        <v>0</v>
      </c>
      <c r="I50" s="46" t="s">
        <v>60</v>
      </c>
      <c r="J50" s="67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92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46" t="s">
        <v>92</v>
      </c>
      <c r="H52" s="67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Аббасов Рустамхон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Ижбульдин Радмир</v>
      </c>
      <c r="F53" s="37"/>
      <c r="G53" s="70"/>
      <c r="H53" s="63"/>
      <c r="I53" s="63"/>
      <c r="J53" s="63"/>
      <c r="K53" s="63"/>
      <c r="L53" s="70"/>
      <c r="M53" s="38"/>
      <c r="N53" s="130" t="s">
        <v>28</v>
      </c>
      <c r="O53" s="131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Тимергалиев Эдгар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Матвеев Антон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60</v>
      </c>
      <c r="F56" s="67"/>
      <c r="G56" s="63"/>
      <c r="H56" s="70"/>
      <c r="I56" s="65">
        <v>31</v>
      </c>
      <c r="J56" s="66">
        <v>0</v>
      </c>
      <c r="K56" s="46" t="s">
        <v>93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Фирсов Денис</v>
      </c>
      <c r="D57" s="37"/>
      <c r="E57" s="40" t="s">
        <v>19</v>
      </c>
      <c r="F57" s="44"/>
      <c r="G57" s="63">
        <v>-21</v>
      </c>
      <c r="H57" s="83">
        <f>IF(F44=D43,D45,IF(F44=D45,D43,0))</f>
        <v>0</v>
      </c>
      <c r="I57" s="36" t="str">
        <f>IF(G44=E43,E45,IF(G44=E45,E43,0))</f>
        <v>Солдатов Борис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Тимергалиев Эдгар</v>
      </c>
      <c r="F58" s="34"/>
      <c r="G58" s="63"/>
      <c r="H58" s="70"/>
      <c r="I58" s="70"/>
      <c r="J58" s="63"/>
      <c r="K58" s="72">
        <v>33</v>
      </c>
      <c r="L58" s="66">
        <v>0</v>
      </c>
      <c r="M58" s="75" t="s">
        <v>64</v>
      </c>
      <c r="N58" s="86"/>
      <c r="O58" s="85"/>
    </row>
    <row r="59" spans="1:15" ht="12.75">
      <c r="A59" s="32"/>
      <c r="B59" s="32"/>
      <c r="C59" s="63"/>
      <c r="D59" s="70"/>
      <c r="E59" s="40" t="s">
        <v>20</v>
      </c>
      <c r="F59" s="44"/>
      <c r="G59" s="63">
        <v>-22</v>
      </c>
      <c r="H59" s="83">
        <f>IF(F48=D47,D49,IF(F48=D49,D47,0))</f>
        <v>0</v>
      </c>
      <c r="I59" s="33" t="str">
        <f>IF(G48=E47,E49,IF(G48=E49,E47,0))</f>
        <v>Аюпов Радик</v>
      </c>
      <c r="J59" s="34"/>
      <c r="K59" s="72"/>
      <c r="L59" s="81"/>
      <c r="M59" s="70"/>
      <c r="N59" s="130" t="s">
        <v>23</v>
      </c>
      <c r="O59" s="131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Ижбульдин Альберт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64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65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Ижбульдин Радмир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Матвеев Антон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Ижбульдина Эвелина</v>
      </c>
      <c r="D62" s="37"/>
      <c r="E62" s="40" t="s">
        <v>21</v>
      </c>
      <c r="F62" s="44"/>
      <c r="G62" s="63"/>
      <c r="H62" s="70"/>
      <c r="I62" s="70"/>
      <c r="J62" s="63"/>
      <c r="K62" s="63"/>
      <c r="L62" s="70"/>
      <c r="M62" s="70"/>
      <c r="N62" s="130" t="s">
        <v>25</v>
      </c>
      <c r="O62" s="131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Ижбульдина Эвелина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22</v>
      </c>
      <c r="F64" s="44"/>
      <c r="G64" s="63"/>
      <c r="H64" s="63"/>
      <c r="I64" s="63">
        <v>-31</v>
      </c>
      <c r="J64" s="83">
        <f>IF(J56=H55,H57,IF(J56=H57,H55,0))</f>
        <v>0</v>
      </c>
      <c r="K64" s="33" t="str">
        <f>IF(K56=I55,I57,IF(K56=I57,I55,0))</f>
        <v>Солдатов Борис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>
        <v>0</v>
      </c>
      <c r="M65" s="46" t="s">
        <v>63</v>
      </c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36" t="str">
        <f>IF(K60=I59,I61,IF(K60=I61,I59,0))</f>
        <v>Аюпов Радик</v>
      </c>
      <c r="L66" s="37"/>
      <c r="M66" s="70"/>
      <c r="N66" s="130" t="s">
        <v>24</v>
      </c>
      <c r="O66" s="131"/>
    </row>
    <row r="67" spans="1:15" ht="12.75">
      <c r="A67" s="32">
        <v>-17</v>
      </c>
      <c r="B67" s="57">
        <f>IF(D43=B42,B44,IF(D43=B44,B42,0))</f>
        <v>0</v>
      </c>
      <c r="C67" s="36" t="str">
        <f>IF(E43=C42,C44,IF(E43=C44,C42,0))</f>
        <v>_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3" t="str">
        <f>IF(M65=K64,K66,IF(M65=K66,K64,0))</f>
        <v>Солдатов Борис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130" t="s">
        <v>26</v>
      </c>
      <c r="O68" s="131"/>
    </row>
    <row r="69" spans="1:15" ht="12.75">
      <c r="A69" s="32">
        <v>-18</v>
      </c>
      <c r="B69" s="57">
        <f>IF(D47=B46,B48,IF(D47=B48,B46,0))</f>
        <v>0</v>
      </c>
      <c r="C69" s="33" t="str">
        <f>IF(E47=C46,C48,IF(E47=C48,C46,0))</f>
        <v>_</v>
      </c>
      <c r="D69" s="34"/>
      <c r="E69" s="72"/>
      <c r="F69" s="81"/>
      <c r="G69" s="40" t="s">
        <v>29</v>
      </c>
      <c r="H69" s="44"/>
      <c r="I69" s="63">
        <v>-35</v>
      </c>
      <c r="J69" s="83">
        <v>0</v>
      </c>
      <c r="K69" s="39">
        <f>IF(E66=C65,C67,IF(E66=C67,C65,0))</f>
        <v>0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41">
        <f>IF(E70=C69,C71,IF(E70=C71,C69,0))</f>
        <v>0</v>
      </c>
      <c r="L71" s="37"/>
      <c r="M71" s="70"/>
      <c r="N71" s="130" t="s">
        <v>31</v>
      </c>
      <c r="O71" s="131"/>
    </row>
    <row r="72" spans="1:15" ht="12.75">
      <c r="A72" s="47"/>
      <c r="B72" s="47"/>
      <c r="C72" s="70"/>
      <c r="D72" s="63"/>
      <c r="E72" s="63"/>
      <c r="F72" s="70"/>
      <c r="G72" s="40" t="s">
        <v>30</v>
      </c>
      <c r="H72" s="44"/>
      <c r="I72" s="63"/>
      <c r="J72" s="70"/>
      <c r="K72" s="70">
        <v>-38</v>
      </c>
      <c r="L72" s="83">
        <f>IF(L70=J69,J71,IF(L70=J71,J69,0))</f>
        <v>0</v>
      </c>
      <c r="M72" s="39">
        <f>IF(M70=K69,K71,IF(M70=K71,K69,0))</f>
        <v>0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35" t="s">
        <v>32</v>
      </c>
      <c r="O73" s="13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3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33</v>
      </c>
      <c r="B1" s="139" t="s">
        <v>34</v>
      </c>
      <c r="C1" s="140"/>
      <c r="D1" s="137" t="s">
        <v>35</v>
      </c>
      <c r="E1" s="138"/>
    </row>
    <row r="2" spans="1:5" ht="12.75">
      <c r="A2" s="49">
        <v>1</v>
      </c>
      <c r="B2" s="58">
        <f>Пр!D7</f>
        <v>0</v>
      </c>
      <c r="C2" s="59">
        <f>Пр!E66</f>
        <v>0</v>
      </c>
      <c r="D2" s="60">
        <f>Пр!K69</f>
        <v>0</v>
      </c>
      <c r="E2" s="61">
        <f>Пр!B38</f>
        <v>0</v>
      </c>
    </row>
    <row r="3" spans="1:5" ht="12.75">
      <c r="A3" s="49">
        <v>2</v>
      </c>
      <c r="B3" s="58">
        <f>Пр!D11</f>
        <v>0</v>
      </c>
      <c r="C3" s="59">
        <f>Пр!E70</f>
        <v>0</v>
      </c>
      <c r="D3" s="60">
        <f>Пр!K71</f>
        <v>0</v>
      </c>
      <c r="E3" s="61">
        <f>Пр!B40</f>
        <v>0</v>
      </c>
    </row>
    <row r="4" spans="1:5" ht="12.75">
      <c r="A4" s="49">
        <v>3</v>
      </c>
      <c r="B4" s="58">
        <f>Пр!D15</f>
        <v>0</v>
      </c>
      <c r="C4" s="59">
        <f>Пр!G68</f>
        <v>0</v>
      </c>
      <c r="D4" s="60">
        <f>Пр!G71</f>
        <v>0</v>
      </c>
      <c r="E4" s="61">
        <f>Пр!B42</f>
        <v>0</v>
      </c>
    </row>
    <row r="5" spans="1:5" ht="12.75">
      <c r="A5" s="49">
        <v>4</v>
      </c>
      <c r="B5" s="58">
        <f>Пр!D19</f>
        <v>0</v>
      </c>
      <c r="C5" s="59">
        <f>Пр!M70</f>
        <v>0</v>
      </c>
      <c r="D5" s="60">
        <f>Пр!M72</f>
        <v>0</v>
      </c>
      <c r="E5" s="61">
        <f>Пр!B44</f>
        <v>0</v>
      </c>
    </row>
    <row r="6" spans="1:5" ht="12.75">
      <c r="A6" s="49">
        <v>5</v>
      </c>
      <c r="B6" s="58">
        <f>Пр!D23</f>
        <v>0</v>
      </c>
      <c r="C6" s="59" t="str">
        <f>Пр!E7</f>
        <v>Фоминых Илья</v>
      </c>
      <c r="D6" s="60" t="str">
        <f>Пр!C38</f>
        <v>_</v>
      </c>
      <c r="E6" s="61">
        <f>Пр!B46</f>
        <v>0</v>
      </c>
    </row>
    <row r="7" spans="1:5" ht="12.75">
      <c r="A7" s="49">
        <v>6</v>
      </c>
      <c r="B7" s="58">
        <f>Пр!D27</f>
        <v>0</v>
      </c>
      <c r="C7" s="59" t="str">
        <f>Пр!E19</f>
        <v>Аббасов Рустамхон</v>
      </c>
      <c r="D7" s="60" t="str">
        <f>Пр!C44</f>
        <v>_</v>
      </c>
      <c r="E7" s="61">
        <f>Пр!B48</f>
        <v>0</v>
      </c>
    </row>
    <row r="8" spans="1:5" ht="12.75">
      <c r="A8" s="49">
        <v>7</v>
      </c>
      <c r="B8" s="58">
        <f>Пр!D31</f>
        <v>0</v>
      </c>
      <c r="C8" s="59" t="str">
        <f>Пр!E23</f>
        <v>Андрющенко Александр</v>
      </c>
      <c r="D8" s="60" t="str">
        <f>Пр!C46</f>
        <v>_</v>
      </c>
      <c r="E8" s="61">
        <f>Пр!B50</f>
        <v>0</v>
      </c>
    </row>
    <row r="9" spans="1:5" ht="12.75">
      <c r="A9" s="49">
        <v>8</v>
      </c>
      <c r="B9" s="58">
        <f>Пр!D35</f>
        <v>0</v>
      </c>
      <c r="C9" s="59" t="str">
        <f>Пр!E35</f>
        <v>Семенов Константин</v>
      </c>
      <c r="D9" s="60" t="str">
        <f>Пр!C52</f>
        <v>_</v>
      </c>
      <c r="E9" s="61">
        <f>Пр!B52</f>
        <v>0</v>
      </c>
    </row>
    <row r="10" spans="1:5" ht="12.75">
      <c r="A10" s="49">
        <v>9</v>
      </c>
      <c r="B10" s="58">
        <f>Пр!F9</f>
        <v>0</v>
      </c>
      <c r="C10" s="59" t="str">
        <f>Пр!E39</f>
        <v>Матвеев Антон</v>
      </c>
      <c r="D10" s="60" t="str">
        <f>Пр!C65</f>
        <v>_</v>
      </c>
      <c r="E10" s="61">
        <f>Пр!D53</f>
        <v>0</v>
      </c>
    </row>
    <row r="11" spans="1:5" ht="12.75">
      <c r="A11" s="49">
        <v>10</v>
      </c>
      <c r="B11" s="58">
        <f>Пр!F17</f>
        <v>0</v>
      </c>
      <c r="C11" s="59" t="str">
        <f>Пр!E43</f>
        <v>Солдатов Борис</v>
      </c>
      <c r="D11" s="60" t="str">
        <f>Пр!C67</f>
        <v>_</v>
      </c>
      <c r="E11" s="61">
        <f>Пр!D49</f>
        <v>0</v>
      </c>
    </row>
    <row r="12" spans="1:5" ht="12.75">
      <c r="A12" s="49">
        <v>11</v>
      </c>
      <c r="B12" s="58">
        <f>Пр!F25</f>
        <v>0</v>
      </c>
      <c r="C12" s="59" t="str">
        <f>Пр!E47</f>
        <v>Аюпов Радик</v>
      </c>
      <c r="D12" s="60" t="str">
        <f>Пр!C69</f>
        <v>_</v>
      </c>
      <c r="E12" s="61">
        <f>Пр!D45</f>
        <v>0</v>
      </c>
    </row>
    <row r="13" spans="1:5" ht="12.75">
      <c r="A13" s="49">
        <v>12</v>
      </c>
      <c r="B13" s="58">
        <f>Пр!F33</f>
        <v>0</v>
      </c>
      <c r="C13" s="59" t="str">
        <f>Пр!E51</f>
        <v>Ижбульдина Эвелина</v>
      </c>
      <c r="D13" s="60" t="str">
        <f>Пр!C71</f>
        <v>_</v>
      </c>
      <c r="E13" s="61">
        <f>Пр!D41</f>
        <v>0</v>
      </c>
    </row>
    <row r="14" spans="1:5" ht="12.75">
      <c r="A14" s="49">
        <v>13</v>
      </c>
      <c r="B14" s="58">
        <f>Пр!H13</f>
        <v>0</v>
      </c>
      <c r="C14" s="59" t="str">
        <f>Пр!K40</f>
        <v>Аббасов Рустамхон</v>
      </c>
      <c r="D14" s="60" t="str">
        <f>Пр!C55</f>
        <v>Тимергалиев Эдгар</v>
      </c>
      <c r="E14" s="61">
        <f>Пр!H38</f>
        <v>0</v>
      </c>
    </row>
    <row r="15" spans="1:5" ht="12.75">
      <c r="A15" s="49">
        <v>14</v>
      </c>
      <c r="B15" s="58">
        <f>Пр!H29</f>
        <v>0</v>
      </c>
      <c r="C15" s="59" t="str">
        <f>Пр!G17</f>
        <v>Аббасов Рустамхон</v>
      </c>
      <c r="D15" s="60" t="str">
        <f>Пр!E49</f>
        <v>Фирсов Денис</v>
      </c>
      <c r="E15" s="61">
        <f>Пр!H46</f>
        <v>0</v>
      </c>
    </row>
    <row r="16" spans="1:5" ht="12.75">
      <c r="A16" s="49">
        <v>15</v>
      </c>
      <c r="B16" s="58">
        <f>Пр!J21</f>
        <v>0</v>
      </c>
      <c r="C16" s="59" t="str">
        <f>Пр!I29</f>
        <v>Андрющенко Александр</v>
      </c>
      <c r="D16" s="60" t="str">
        <f>Пр!I46</f>
        <v>Семенов Константин</v>
      </c>
      <c r="E16" s="61">
        <f>Пр!J32</f>
        <v>0</v>
      </c>
    </row>
    <row r="17" spans="1:5" ht="12.75">
      <c r="A17" s="49">
        <v>16</v>
      </c>
      <c r="B17" s="58">
        <f>Пр!D39</f>
        <v>0</v>
      </c>
      <c r="C17" s="59" t="str">
        <f>Пр!G25</f>
        <v>Андрющенко Александр</v>
      </c>
      <c r="D17" s="60" t="str">
        <f>Пр!E45</f>
        <v>Тимергалиев Эдгар</v>
      </c>
      <c r="E17" s="61">
        <f>Пр!B65</f>
        <v>0</v>
      </c>
    </row>
    <row r="18" spans="1:5" ht="12.75">
      <c r="A18" s="49">
        <v>17</v>
      </c>
      <c r="B18" s="58">
        <f>Пр!D43</f>
        <v>0</v>
      </c>
      <c r="C18" s="59" t="str">
        <f>Пр!M65</f>
        <v>Аюпов Радик</v>
      </c>
      <c r="D18" s="60" t="str">
        <f>Пр!M67</f>
        <v>Солдатов Борис</v>
      </c>
      <c r="E18" s="61">
        <f>Пр!B67</f>
        <v>0</v>
      </c>
    </row>
    <row r="19" spans="1:5" ht="12.75">
      <c r="A19" s="49">
        <v>18</v>
      </c>
      <c r="B19" s="58">
        <f>Пр!D47</f>
        <v>0</v>
      </c>
      <c r="C19" s="59" t="str">
        <f>Пр!E31</f>
        <v>Ижбульдин Альберт</v>
      </c>
      <c r="D19" s="60" t="str">
        <f>Пр!C50</f>
        <v>Ижбульдина Эвелина</v>
      </c>
      <c r="E19" s="61">
        <f>Пр!B69</f>
        <v>0</v>
      </c>
    </row>
    <row r="20" spans="1:5" ht="12.75">
      <c r="A20" s="49">
        <v>19</v>
      </c>
      <c r="B20" s="58">
        <f>Пр!D51</f>
        <v>0</v>
      </c>
      <c r="C20" s="59" t="str">
        <f>Пр!E61</f>
        <v>Ижбульдин Альберт</v>
      </c>
      <c r="D20" s="60" t="str">
        <f>Пр!E63</f>
        <v>Ижбульдина Эвелина</v>
      </c>
      <c r="E20" s="61">
        <f>Пр!B71</f>
        <v>0</v>
      </c>
    </row>
    <row r="21" spans="1:5" ht="12.75">
      <c r="A21" s="49">
        <v>20</v>
      </c>
      <c r="B21" s="58">
        <f>Пр!F40</f>
        <v>0</v>
      </c>
      <c r="C21" s="59" t="str">
        <f>Пр!G40</f>
        <v>Ижбульдин Альберт</v>
      </c>
      <c r="D21" s="60" t="str">
        <f>Пр!I55</f>
        <v>Матвеев Антон</v>
      </c>
      <c r="E21" s="61">
        <f>Пр!H55</f>
        <v>0</v>
      </c>
    </row>
    <row r="22" spans="1:5" ht="12.75">
      <c r="A22" s="49">
        <v>21</v>
      </c>
      <c r="B22" s="58">
        <f>Пр!F44</f>
        <v>0</v>
      </c>
      <c r="C22" s="59" t="str">
        <f>Пр!K60</f>
        <v>Ижбульдин Радмир</v>
      </c>
      <c r="D22" s="60" t="str">
        <f>Пр!K66</f>
        <v>Аюпов Радик</v>
      </c>
      <c r="E22" s="61">
        <f>Пр!H57</f>
        <v>0</v>
      </c>
    </row>
    <row r="23" spans="1:5" ht="12.75">
      <c r="A23" s="49">
        <v>22</v>
      </c>
      <c r="B23" s="58">
        <f>Пр!F48</f>
        <v>0</v>
      </c>
      <c r="C23" s="59" t="str">
        <f>Пр!E11</f>
        <v>Ижбульдин Радмир</v>
      </c>
      <c r="D23" s="60" t="str">
        <f>Пр!C40</f>
        <v>Матвеев Антон</v>
      </c>
      <c r="E23" s="61">
        <f>Пр!H59</f>
        <v>0</v>
      </c>
    </row>
    <row r="24" spans="1:5" ht="12.75">
      <c r="A24" s="49">
        <v>23</v>
      </c>
      <c r="B24" s="58">
        <f>Пр!F52</f>
        <v>0</v>
      </c>
      <c r="C24" s="59" t="str">
        <f>Пр!M58</f>
        <v>Ижбульдин Радмир</v>
      </c>
      <c r="D24" s="60" t="str">
        <f>Пр!M61</f>
        <v>Матвеев Антон</v>
      </c>
      <c r="E24" s="61">
        <f>Пр!H61</f>
        <v>0</v>
      </c>
    </row>
    <row r="25" spans="1:5" ht="12.75">
      <c r="A25" s="49">
        <v>24</v>
      </c>
      <c r="B25" s="58">
        <f>Пр!H42</f>
        <v>0</v>
      </c>
      <c r="C25" s="59" t="str">
        <f>Пр!G52</f>
        <v>Ижбульдина Эвелина</v>
      </c>
      <c r="D25" s="60" t="str">
        <f>Пр!I61</f>
        <v>Ижбульдин Радмир</v>
      </c>
      <c r="E25" s="61">
        <f>Пр!B60</f>
        <v>0</v>
      </c>
    </row>
    <row r="26" spans="1:5" ht="12.75">
      <c r="A26" s="49">
        <v>25</v>
      </c>
      <c r="B26" s="58">
        <f>Пр!H50</f>
        <v>0</v>
      </c>
      <c r="C26" s="59" t="str">
        <f>Пр!K56</f>
        <v>Матвеев Антон</v>
      </c>
      <c r="D26" s="60" t="str">
        <f>Пр!K64</f>
        <v>Солдатов Борис</v>
      </c>
      <c r="E26" s="61">
        <f>Пр!B62</f>
        <v>0</v>
      </c>
    </row>
    <row r="27" spans="1:5" ht="12.75">
      <c r="A27" s="49">
        <v>26</v>
      </c>
      <c r="B27" s="58">
        <f>Пр!J40</f>
        <v>0</v>
      </c>
      <c r="C27" s="59" t="str">
        <f>Пр!M44</f>
        <v>Семенов Константин</v>
      </c>
      <c r="D27" s="60" t="str">
        <f>Пр!M52</f>
        <v>Аббасов Рустамхон</v>
      </c>
      <c r="E27" s="61">
        <f>Пр!B55</f>
        <v>0</v>
      </c>
    </row>
    <row r="28" spans="1:5" ht="12.75">
      <c r="A28" s="49">
        <v>27</v>
      </c>
      <c r="B28" s="58">
        <f>Пр!J48</f>
        <v>0</v>
      </c>
      <c r="C28" s="59" t="str">
        <f>Пр!G33</f>
        <v>Семенов Константин</v>
      </c>
      <c r="D28" s="60" t="str">
        <f>Пр!E41</f>
        <v>Ижбульдин Альберт</v>
      </c>
      <c r="E28" s="61">
        <f>Пр!B57</f>
        <v>0</v>
      </c>
    </row>
    <row r="29" spans="1:5" ht="12.75">
      <c r="A29" s="49">
        <v>28</v>
      </c>
      <c r="B29" s="58">
        <f>Пр!L44</f>
        <v>0</v>
      </c>
      <c r="C29" s="59" t="str">
        <f>Пр!K48</f>
        <v>Семенов Константин</v>
      </c>
      <c r="D29" s="60" t="str">
        <f>Пр!C57</f>
        <v>Фирсов Денис</v>
      </c>
      <c r="E29" s="61">
        <f>Пр!L52</f>
        <v>0</v>
      </c>
    </row>
    <row r="30" spans="1:5" ht="12.75">
      <c r="A30" s="49">
        <v>29</v>
      </c>
      <c r="B30" s="58">
        <f>Пр!D56</f>
        <v>0</v>
      </c>
      <c r="C30" s="59" t="str">
        <f>Пр!E27</f>
        <v>Тимергалиев Эдгар</v>
      </c>
      <c r="D30" s="60" t="str">
        <f>Пр!C48</f>
        <v>Аюпов Радик</v>
      </c>
      <c r="E30" s="61">
        <f>Пр!D58</f>
        <v>0</v>
      </c>
    </row>
    <row r="31" spans="1:5" ht="12.75">
      <c r="A31" s="49">
        <v>30</v>
      </c>
      <c r="B31" s="58">
        <f>Пр!D61</f>
        <v>0</v>
      </c>
      <c r="C31" s="59" t="str">
        <f>Пр!I42</f>
        <v>Тимергалиев Эдгар</v>
      </c>
      <c r="D31" s="60" t="str">
        <f>Пр!C60</f>
        <v>Ижбульдин Альберт</v>
      </c>
      <c r="E31" s="61">
        <f>Пр!D63</f>
        <v>0</v>
      </c>
    </row>
    <row r="32" spans="1:5" ht="12.75">
      <c r="A32" s="49">
        <v>31</v>
      </c>
      <c r="B32" s="58">
        <f>Пр!J56</f>
        <v>0</v>
      </c>
      <c r="C32" s="59" t="str">
        <f>Пр!G44</f>
        <v>Тимергалиев Эдгар</v>
      </c>
      <c r="D32" s="60" t="str">
        <f>Пр!I57</f>
        <v>Солдатов Борис</v>
      </c>
      <c r="E32" s="61">
        <f>Пр!J64</f>
        <v>0</v>
      </c>
    </row>
    <row r="33" spans="1:5" ht="12.75">
      <c r="A33" s="49">
        <v>32</v>
      </c>
      <c r="B33" s="58">
        <f>Пр!J60</f>
        <v>0</v>
      </c>
      <c r="C33" s="59" t="str">
        <f>Пр!G48</f>
        <v>Фирсов Денис</v>
      </c>
      <c r="D33" s="60" t="str">
        <f>Пр!I59</f>
        <v>Аюпов Радик</v>
      </c>
      <c r="E33" s="61">
        <f>Пр!J66</f>
        <v>0</v>
      </c>
    </row>
    <row r="34" spans="1:5" ht="12.75">
      <c r="A34" s="49">
        <v>33</v>
      </c>
      <c r="B34" s="58">
        <f>Пр!L58</f>
        <v>0</v>
      </c>
      <c r="C34" s="59" t="str">
        <f>Пр!I50</f>
        <v>Фирсов Денис</v>
      </c>
      <c r="D34" s="60" t="str">
        <f>Пр!C62</f>
        <v>Ижбульдина Эвелина</v>
      </c>
      <c r="E34" s="61">
        <f>Пр!L61</f>
        <v>0</v>
      </c>
    </row>
    <row r="35" spans="1:5" ht="12.75">
      <c r="A35" s="49">
        <v>34</v>
      </c>
      <c r="B35" s="58">
        <f>Пр!L65</f>
        <v>0</v>
      </c>
      <c r="C35" s="59" t="str">
        <f>Пр!E15</f>
        <v>Фирсов Денис</v>
      </c>
      <c r="D35" s="60" t="str">
        <f>Пр!C42</f>
        <v>Солдатов Борис</v>
      </c>
      <c r="E35" s="61">
        <f>Пр!L67</f>
        <v>0</v>
      </c>
    </row>
    <row r="36" spans="1:5" ht="12.75">
      <c r="A36" s="49">
        <v>35</v>
      </c>
      <c r="B36" s="58">
        <f>Пр!D66</f>
        <v>0</v>
      </c>
      <c r="C36" s="59" t="str">
        <f>Пр!E56</f>
        <v>Фирсов Денис</v>
      </c>
      <c r="D36" s="60" t="str">
        <f>Пр!E58</f>
        <v>Тимергалиев Эдгар</v>
      </c>
      <c r="E36" s="61">
        <f>Пр!J69</f>
        <v>0</v>
      </c>
    </row>
    <row r="37" spans="1:5" ht="12.75">
      <c r="A37" s="49">
        <v>36</v>
      </c>
      <c r="B37" s="58">
        <f>Пр!D70</f>
        <v>0</v>
      </c>
      <c r="C37" s="59" t="str">
        <f>Пр!I13</f>
        <v>Фоминых Илья</v>
      </c>
      <c r="D37" s="60" t="str">
        <f>Пр!I38</f>
        <v>Аббасов Рустамхон</v>
      </c>
      <c r="E37" s="61">
        <f>Пр!J71</f>
        <v>0</v>
      </c>
    </row>
    <row r="38" spans="1:5" ht="12.75">
      <c r="A38" s="49">
        <v>37</v>
      </c>
      <c r="B38" s="58">
        <f>Пр!F68</f>
        <v>0</v>
      </c>
      <c r="C38" s="59" t="str">
        <f>Пр!K21</f>
        <v>Фоминых Илья</v>
      </c>
      <c r="D38" s="60" t="str">
        <f>Пр!K32</f>
        <v>Андрющенко Александр</v>
      </c>
      <c r="E38" s="61">
        <f>Пр!F71</f>
        <v>0</v>
      </c>
    </row>
    <row r="39" spans="1:5" ht="12.75">
      <c r="A39" s="49">
        <v>38</v>
      </c>
      <c r="B39" s="58">
        <f>Пр!L70</f>
        <v>0</v>
      </c>
      <c r="C39" s="59" t="str">
        <f>Пр!G9</f>
        <v>Фоминых Илья</v>
      </c>
      <c r="D39" s="60" t="str">
        <f>Пр!E53</f>
        <v>Ижбульдин Радмир</v>
      </c>
      <c r="E39" s="61">
        <f>Пр!L72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23" t="s">
        <v>37</v>
      </c>
      <c r="B1" s="123"/>
      <c r="C1" s="123"/>
      <c r="D1" s="123"/>
      <c r="E1" s="123"/>
      <c r="F1" s="123"/>
      <c r="G1" s="123"/>
      <c r="H1" s="123"/>
      <c r="I1" s="123"/>
      <c r="J1" s="143" t="s">
        <v>85</v>
      </c>
    </row>
    <row r="2" spans="1:9" ht="13.5" thickBot="1">
      <c r="A2" s="133" t="s">
        <v>38</v>
      </c>
      <c r="B2" s="133"/>
      <c r="C2" s="133"/>
      <c r="D2" s="133"/>
      <c r="E2" s="133"/>
      <c r="F2" s="133"/>
      <c r="G2" s="133"/>
      <c r="H2" s="133"/>
      <c r="I2" s="133"/>
    </row>
    <row r="3" spans="1:10" ht="20.25">
      <c r="A3" s="144" t="s">
        <v>41</v>
      </c>
      <c r="B3" s="145"/>
      <c r="C3" s="145"/>
      <c r="D3" s="145"/>
      <c r="E3" s="145"/>
      <c r="F3" s="145"/>
      <c r="G3" s="145"/>
      <c r="H3" s="145"/>
      <c r="I3" s="17">
        <v>21</v>
      </c>
      <c r="J3" s="146"/>
    </row>
    <row r="4" spans="1:10" ht="19.5" customHeight="1">
      <c r="A4" s="128" t="s">
        <v>7</v>
      </c>
      <c r="B4" s="128"/>
      <c r="C4" s="127" t="s">
        <v>83</v>
      </c>
      <c r="D4" s="127"/>
      <c r="E4" s="127"/>
      <c r="F4" s="127"/>
      <c r="G4" s="127"/>
      <c r="H4" s="127"/>
      <c r="I4" s="127"/>
      <c r="J4" s="147"/>
    </row>
    <row r="5" spans="1:10" ht="15.75">
      <c r="A5" s="120"/>
      <c r="B5" s="121"/>
      <c r="C5" s="121"/>
      <c r="D5" s="20" t="s">
        <v>8</v>
      </c>
      <c r="E5" s="148">
        <v>45444</v>
      </c>
      <c r="F5" s="148"/>
      <c r="G5" s="148"/>
      <c r="H5" s="21" t="s">
        <v>11</v>
      </c>
      <c r="I5" s="22" t="s">
        <v>9</v>
      </c>
      <c r="J5" s="149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149"/>
    </row>
    <row r="7" spans="1:10" ht="10.5" customHeight="1">
      <c r="A7" s="1"/>
      <c r="B7" s="150" t="s">
        <v>12</v>
      </c>
      <c r="C7" s="151" t="s">
        <v>10</v>
      </c>
      <c r="D7" s="152" t="s">
        <v>13</v>
      </c>
      <c r="E7" s="1"/>
      <c r="F7" s="1"/>
      <c r="G7" s="1"/>
      <c r="H7" s="1"/>
      <c r="I7" s="1"/>
      <c r="J7" s="153"/>
    </row>
    <row r="8" spans="1:10" ht="18">
      <c r="A8" s="154"/>
      <c r="B8" s="27" t="s">
        <v>64</v>
      </c>
      <c r="C8" s="28">
        <v>1</v>
      </c>
      <c r="D8" s="29" t="str">
        <f>Сб!I13</f>
        <v>Ижбульдин Альберт</v>
      </c>
      <c r="E8" s="29"/>
      <c r="F8" s="29"/>
      <c r="G8" s="1">
        <v>64</v>
      </c>
      <c r="H8" s="1"/>
      <c r="I8" s="1"/>
      <c r="J8" s="155"/>
    </row>
    <row r="9" spans="1:10" ht="18">
      <c r="A9" s="154"/>
      <c r="B9" s="27" t="s">
        <v>65</v>
      </c>
      <c r="C9" s="28">
        <v>2</v>
      </c>
      <c r="D9" s="29" t="str">
        <f>Сб!I20</f>
        <v>Ижбульдин Радмир</v>
      </c>
      <c r="E9" s="29"/>
      <c r="F9" s="29"/>
      <c r="G9" s="1">
        <v>60</v>
      </c>
      <c r="H9" s="1"/>
      <c r="I9" s="1"/>
      <c r="J9" s="155"/>
    </row>
    <row r="10" spans="1:10" ht="18">
      <c r="A10" s="154"/>
      <c r="B10" s="27" t="s">
        <v>86</v>
      </c>
      <c r="C10" s="28">
        <v>3</v>
      </c>
      <c r="D10" s="29" t="str">
        <f>Сб!I26</f>
        <v>Старков Константин</v>
      </c>
      <c r="E10" s="29"/>
      <c r="F10" s="29"/>
      <c r="G10" s="1">
        <v>56</v>
      </c>
      <c r="H10" s="1"/>
      <c r="I10" s="1"/>
      <c r="J10" s="155"/>
    </row>
    <row r="11" spans="1:10" ht="18">
      <c r="A11" s="154"/>
      <c r="B11" s="27" t="s">
        <v>87</v>
      </c>
      <c r="C11" s="28">
        <v>4</v>
      </c>
      <c r="D11" s="29" t="str">
        <f>Сб!I29</f>
        <v>Аюпов Радик</v>
      </c>
      <c r="E11" s="29"/>
      <c r="F11" s="29"/>
      <c r="G11" s="1">
        <v>52</v>
      </c>
      <c r="H11" s="1"/>
      <c r="I11" s="1"/>
      <c r="J11" s="153"/>
    </row>
    <row r="12" spans="1:10" ht="18">
      <c r="A12" s="154"/>
      <c r="B12" s="27" t="s">
        <v>63</v>
      </c>
      <c r="C12" s="28">
        <v>5</v>
      </c>
      <c r="D12" s="29" t="str">
        <f>Сб!I32</f>
        <v>Лукина Елена</v>
      </c>
      <c r="E12" s="29"/>
      <c r="F12" s="29"/>
      <c r="G12" s="1">
        <v>48</v>
      </c>
      <c r="H12" s="1"/>
      <c r="I12" s="1"/>
      <c r="J12" s="153"/>
    </row>
    <row r="13" spans="1:10" ht="18">
      <c r="A13" s="154"/>
      <c r="B13" s="27" t="s">
        <v>88</v>
      </c>
      <c r="C13" s="28">
        <v>6</v>
      </c>
      <c r="D13" s="29" t="str">
        <f>Сб!I34</f>
        <v>Вежнин Валерий</v>
      </c>
      <c r="E13" s="29"/>
      <c r="F13" s="29"/>
      <c r="G13" s="1">
        <v>44</v>
      </c>
      <c r="H13" s="1"/>
      <c r="I13" s="1"/>
      <c r="J13" s="153"/>
    </row>
    <row r="14" spans="1:10" ht="18">
      <c r="A14" s="154"/>
      <c r="B14" s="27" t="s">
        <v>14</v>
      </c>
      <c r="C14" s="28">
        <v>7</v>
      </c>
      <c r="D14" s="29" t="str">
        <f>Сб!E34</f>
        <v>Кочетыгов Алексей</v>
      </c>
      <c r="E14" s="29"/>
      <c r="F14" s="29"/>
      <c r="G14" s="1">
        <v>40</v>
      </c>
      <c r="H14" s="1"/>
      <c r="I14" s="1"/>
      <c r="J14" s="153"/>
    </row>
    <row r="15" spans="1:10" ht="18">
      <c r="A15" s="154"/>
      <c r="B15" s="27" t="s">
        <v>89</v>
      </c>
      <c r="C15" s="28">
        <v>8</v>
      </c>
      <c r="D15" s="29" t="str">
        <f>Сб!E36</f>
        <v>Свиридов-Сайфутдинов Роман</v>
      </c>
      <c r="E15" s="29"/>
      <c r="F15" s="29"/>
      <c r="G15" s="1">
        <v>36</v>
      </c>
      <c r="H15" s="1"/>
      <c r="I15" s="1"/>
      <c r="J15" s="153"/>
    </row>
    <row r="16" ht="12.75">
      <c r="J16" s="153"/>
    </row>
    <row r="17" ht="12.75">
      <c r="J17" s="15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161" customWidth="1"/>
    <col min="2" max="2" width="3.75390625" style="161" customWidth="1"/>
    <col min="3" max="3" width="25.75390625" style="161" customWidth="1"/>
    <col min="4" max="4" width="3.75390625" style="161" customWidth="1"/>
    <col min="5" max="5" width="19.75390625" style="161" customWidth="1"/>
    <col min="6" max="6" width="3.75390625" style="161" customWidth="1"/>
    <col min="7" max="7" width="17.75390625" style="161" customWidth="1"/>
    <col min="8" max="8" width="3.75390625" style="161" customWidth="1"/>
    <col min="9" max="9" width="7.75390625" style="161" customWidth="1"/>
    <col min="10" max="13" width="3.75390625" style="161" customWidth="1"/>
    <col min="14" max="14" width="4.75390625" style="161" customWidth="1"/>
    <col min="15" max="17" width="3.75390625" style="161" customWidth="1"/>
    <col min="18" max="16384" width="2.75390625" style="161" customWidth="1"/>
  </cols>
  <sheetData>
    <row r="1" spans="1:14" s="2" customFormat="1" ht="13.5" thickBot="1">
      <c r="A1" s="156" t="s">
        <v>90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s="2" customFormat="1" ht="13.5" thickBot="1">
      <c r="A2" s="157" t="s">
        <v>91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s="2" customFormat="1" ht="12.75">
      <c r="A3" s="158" t="str">
        <f>сСб!A3</f>
        <v>LXVIII Чемпионат РБ в зачет XXV Кубка РБ, VII Кубка Давида - Детского Кубка РБ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5" ht="10.5" customHeight="1">
      <c r="A4" s="159" t="str">
        <f>CONCATENATE(сСб!A4," ",сСб!C4)</f>
        <v>Республиканские официальные спортивные соревнования ДЕНЬ ЗАЩИТЫ ДЕТЕЙ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1:15" ht="13.5">
      <c r="A5" s="129">
        <f>сСб!E5</f>
        <v>45444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62"/>
    </row>
    <row r="6" spans="1:14" s="31" customFormat="1" ht="10.5" customHeight="1">
      <c r="A6" s="163">
        <v>1</v>
      </c>
      <c r="B6" s="164">
        <f>сСб!A8</f>
        <v>0</v>
      </c>
      <c r="C6" s="165" t="s">
        <v>64</v>
      </c>
      <c r="D6" s="166"/>
      <c r="E6" s="167"/>
      <c r="F6" s="167"/>
      <c r="G6" s="167"/>
      <c r="H6" s="167"/>
      <c r="I6" s="167"/>
      <c r="J6" s="168"/>
      <c r="K6" s="168"/>
      <c r="L6" s="168"/>
      <c r="M6" s="168"/>
      <c r="N6" s="168"/>
    </row>
    <row r="7" spans="1:14" s="31" customFormat="1" ht="10.5" customHeight="1">
      <c r="A7" s="163"/>
      <c r="B7" s="169"/>
      <c r="C7" s="170">
        <v>1</v>
      </c>
      <c r="D7" s="171">
        <v>0</v>
      </c>
      <c r="E7" s="172" t="s">
        <v>64</v>
      </c>
      <c r="F7" s="167"/>
      <c r="G7" s="167"/>
      <c r="H7" s="167"/>
      <c r="I7" s="167"/>
      <c r="J7" s="168"/>
      <c r="K7" s="168"/>
      <c r="L7" s="168"/>
      <c r="M7" s="168"/>
      <c r="N7" s="168"/>
    </row>
    <row r="8" spans="1:14" s="31" customFormat="1" ht="10.5" customHeight="1">
      <c r="A8" s="163">
        <v>8</v>
      </c>
      <c r="B8" s="164">
        <f>сСб!A15</f>
        <v>0</v>
      </c>
      <c r="C8" s="173" t="s">
        <v>89</v>
      </c>
      <c r="D8" s="174"/>
      <c r="E8" s="170"/>
      <c r="F8" s="92"/>
      <c r="G8" s="167"/>
      <c r="H8" s="167"/>
      <c r="I8" s="167"/>
      <c r="J8" s="168"/>
      <c r="K8" s="168"/>
      <c r="L8" s="168"/>
      <c r="M8" s="168"/>
      <c r="N8" s="168"/>
    </row>
    <row r="9" spans="1:14" s="31" customFormat="1" ht="10.5" customHeight="1">
      <c r="A9" s="163"/>
      <c r="B9" s="169"/>
      <c r="C9" s="175"/>
      <c r="D9" s="176"/>
      <c r="E9" s="177">
        <v>5</v>
      </c>
      <c r="F9" s="171">
        <v>0</v>
      </c>
      <c r="G9" s="172" t="s">
        <v>64</v>
      </c>
      <c r="H9" s="167"/>
      <c r="I9" s="167"/>
      <c r="J9" s="168"/>
      <c r="K9" s="168"/>
      <c r="L9" s="168"/>
      <c r="M9" s="168"/>
      <c r="N9" s="168"/>
    </row>
    <row r="10" spans="1:14" s="31" customFormat="1" ht="10.5" customHeight="1">
      <c r="A10" s="163">
        <v>5</v>
      </c>
      <c r="B10" s="164">
        <f>сСб!A12</f>
        <v>0</v>
      </c>
      <c r="C10" s="165" t="s">
        <v>63</v>
      </c>
      <c r="D10" s="176"/>
      <c r="E10" s="177"/>
      <c r="F10" s="174"/>
      <c r="G10" s="170"/>
      <c r="H10" s="178"/>
      <c r="I10" s="167"/>
      <c r="J10" s="168"/>
      <c r="K10" s="168"/>
      <c r="L10" s="168"/>
      <c r="M10" s="168"/>
      <c r="N10" s="168"/>
    </row>
    <row r="11" spans="1:14" s="31" customFormat="1" ht="10.5" customHeight="1">
      <c r="A11" s="163"/>
      <c r="B11" s="169"/>
      <c r="C11" s="170">
        <v>2</v>
      </c>
      <c r="D11" s="171">
        <v>0</v>
      </c>
      <c r="E11" s="179" t="s">
        <v>63</v>
      </c>
      <c r="F11" s="180"/>
      <c r="G11" s="177"/>
      <c r="H11" s="178"/>
      <c r="I11" s="167"/>
      <c r="J11" s="168"/>
      <c r="K11" s="168"/>
      <c r="L11" s="168"/>
      <c r="M11" s="168"/>
      <c r="N11" s="168"/>
    </row>
    <row r="12" spans="1:14" s="31" customFormat="1" ht="10.5" customHeight="1">
      <c r="A12" s="163">
        <v>4</v>
      </c>
      <c r="B12" s="164">
        <f>сСб!A11</f>
        <v>0</v>
      </c>
      <c r="C12" s="173" t="s">
        <v>87</v>
      </c>
      <c r="D12" s="174"/>
      <c r="E12" s="175"/>
      <c r="F12" s="176"/>
      <c r="G12" s="177"/>
      <c r="H12" s="178"/>
      <c r="I12" s="167"/>
      <c r="J12" s="168"/>
      <c r="K12" s="168"/>
      <c r="L12" s="168"/>
      <c r="M12" s="168"/>
      <c r="N12" s="168"/>
    </row>
    <row r="13" spans="1:14" s="31" customFormat="1" ht="10.5" customHeight="1">
      <c r="A13" s="163"/>
      <c r="B13" s="169"/>
      <c r="C13" s="175"/>
      <c r="D13" s="176"/>
      <c r="E13" s="167"/>
      <c r="F13" s="176"/>
      <c r="G13" s="177">
        <v>7</v>
      </c>
      <c r="H13" s="171">
        <v>0</v>
      </c>
      <c r="I13" s="179" t="s">
        <v>65</v>
      </c>
      <c r="J13" s="181"/>
      <c r="K13" s="182"/>
      <c r="L13" s="182"/>
      <c r="M13" s="182"/>
      <c r="N13" s="182"/>
    </row>
    <row r="14" spans="1:14" s="31" customFormat="1" ht="10.5" customHeight="1">
      <c r="A14" s="163">
        <v>3</v>
      </c>
      <c r="B14" s="164">
        <f>сСб!A10</f>
        <v>0</v>
      </c>
      <c r="C14" s="165" t="s">
        <v>86</v>
      </c>
      <c r="D14" s="176"/>
      <c r="E14" s="167"/>
      <c r="F14" s="176"/>
      <c r="G14" s="177"/>
      <c r="H14" s="174"/>
      <c r="I14" s="183"/>
      <c r="J14" s="184"/>
      <c r="K14" s="183"/>
      <c r="L14" s="184"/>
      <c r="M14" s="184"/>
      <c r="N14" s="185" t="s">
        <v>17</v>
      </c>
    </row>
    <row r="15" spans="1:14" s="31" customFormat="1" ht="10.5" customHeight="1">
      <c r="A15" s="163"/>
      <c r="B15" s="169"/>
      <c r="C15" s="170">
        <v>3</v>
      </c>
      <c r="D15" s="171">
        <v>0</v>
      </c>
      <c r="E15" s="172" t="s">
        <v>86</v>
      </c>
      <c r="F15" s="176"/>
      <c r="G15" s="177"/>
      <c r="H15" s="180"/>
      <c r="I15" s="186"/>
      <c r="J15" s="168"/>
      <c r="K15" s="186"/>
      <c r="L15" s="168"/>
      <c r="M15" s="168"/>
      <c r="N15" s="186"/>
    </row>
    <row r="16" spans="1:14" s="31" customFormat="1" ht="10.5" customHeight="1">
      <c r="A16" s="163">
        <v>6</v>
      </c>
      <c r="B16" s="164">
        <f>сСб!A13</f>
        <v>0</v>
      </c>
      <c r="C16" s="173" t="s">
        <v>88</v>
      </c>
      <c r="D16" s="174"/>
      <c r="E16" s="170"/>
      <c r="F16" s="180"/>
      <c r="G16" s="177"/>
      <c r="H16" s="180"/>
      <c r="I16" s="186"/>
      <c r="J16" s="168"/>
      <c r="K16" s="186"/>
      <c r="L16" s="168"/>
      <c r="M16" s="168"/>
      <c r="N16" s="186"/>
    </row>
    <row r="17" spans="1:14" s="31" customFormat="1" ht="10.5" customHeight="1">
      <c r="A17" s="163"/>
      <c r="B17" s="169"/>
      <c r="C17" s="175"/>
      <c r="D17" s="176"/>
      <c r="E17" s="177">
        <v>6</v>
      </c>
      <c r="F17" s="171">
        <v>0</v>
      </c>
      <c r="G17" s="179" t="s">
        <v>65</v>
      </c>
      <c r="H17" s="180"/>
      <c r="I17" s="186"/>
      <c r="J17" s="168"/>
      <c r="K17" s="186"/>
      <c r="L17" s="168"/>
      <c r="M17" s="168"/>
      <c r="N17" s="186"/>
    </row>
    <row r="18" spans="1:14" s="31" customFormat="1" ht="10.5" customHeight="1">
      <c r="A18" s="163">
        <v>7</v>
      </c>
      <c r="B18" s="164">
        <f>сСб!A14</f>
        <v>0</v>
      </c>
      <c r="C18" s="165" t="s">
        <v>14</v>
      </c>
      <c r="D18" s="176"/>
      <c r="E18" s="177"/>
      <c r="F18" s="174"/>
      <c r="G18" s="175"/>
      <c r="H18" s="176"/>
      <c r="I18" s="186"/>
      <c r="J18" s="168"/>
      <c r="K18" s="186"/>
      <c r="L18" s="168"/>
      <c r="M18" s="168"/>
      <c r="N18" s="186"/>
    </row>
    <row r="19" spans="1:14" s="31" customFormat="1" ht="10.5" customHeight="1">
      <c r="A19" s="163"/>
      <c r="B19" s="169"/>
      <c r="C19" s="170">
        <v>4</v>
      </c>
      <c r="D19" s="171">
        <v>0</v>
      </c>
      <c r="E19" s="179" t="s">
        <v>65</v>
      </c>
      <c r="F19" s="180"/>
      <c r="G19" s="167"/>
      <c r="H19" s="176"/>
      <c r="I19" s="186"/>
      <c r="J19" s="168"/>
      <c r="K19" s="186"/>
      <c r="L19" s="168"/>
      <c r="M19" s="168"/>
      <c r="N19" s="186"/>
    </row>
    <row r="20" spans="1:14" s="31" customFormat="1" ht="10.5" customHeight="1">
      <c r="A20" s="163">
        <v>2</v>
      </c>
      <c r="B20" s="164">
        <f>сСб!A9</f>
        <v>0</v>
      </c>
      <c r="C20" s="173" t="s">
        <v>65</v>
      </c>
      <c r="D20" s="174"/>
      <c r="E20" s="175"/>
      <c r="F20" s="176"/>
      <c r="G20" s="167">
        <v>-7</v>
      </c>
      <c r="H20" s="187">
        <f>IF(H13=F9,F17,IF(H13=F17,F9,0))</f>
        <v>0</v>
      </c>
      <c r="I20" s="188" t="str">
        <f>IF(I13=G9,G17,IF(I13=G17,G9,0))</f>
        <v>Ижбульдин Радмир</v>
      </c>
      <c r="J20" s="189"/>
      <c r="K20" s="189"/>
      <c r="L20" s="189"/>
      <c r="M20" s="189"/>
      <c r="N20" s="189"/>
    </row>
    <row r="21" spans="1:14" s="31" customFormat="1" ht="10.5" customHeight="1">
      <c r="A21" s="163"/>
      <c r="B21" s="169"/>
      <c r="C21" s="175"/>
      <c r="D21" s="176"/>
      <c r="E21" s="167"/>
      <c r="F21" s="176"/>
      <c r="G21" s="167"/>
      <c r="H21" s="190"/>
      <c r="I21" s="183"/>
      <c r="J21" s="184"/>
      <c r="K21" s="183"/>
      <c r="L21" s="184"/>
      <c r="M21" s="184"/>
      <c r="N21" s="185" t="s">
        <v>18</v>
      </c>
    </row>
    <row r="22" spans="1:14" s="31" customFormat="1" ht="10.5" customHeight="1">
      <c r="A22" s="163">
        <v>-1</v>
      </c>
      <c r="B22" s="191">
        <f>IF(D7=B6,B8,IF(D7=B8,B6,0))</f>
        <v>0</v>
      </c>
      <c r="C22" s="188" t="str">
        <f>IF(E7=C6,C8,IF(E7=C8,C6,0))</f>
        <v>Свиридов-Сайфутдинов Роман</v>
      </c>
      <c r="D22" s="192"/>
      <c r="E22" s="167"/>
      <c r="F22" s="176"/>
      <c r="G22" s="167"/>
      <c r="H22" s="176"/>
      <c r="I22" s="186"/>
      <c r="J22" s="168"/>
      <c r="K22" s="186"/>
      <c r="L22" s="168"/>
      <c r="M22" s="168"/>
      <c r="N22" s="186"/>
    </row>
    <row r="23" spans="1:14" s="31" customFormat="1" ht="10.5" customHeight="1">
      <c r="A23" s="163"/>
      <c r="B23" s="169"/>
      <c r="C23" s="170">
        <v>8</v>
      </c>
      <c r="D23" s="171">
        <v>0</v>
      </c>
      <c r="E23" s="172" t="s">
        <v>87</v>
      </c>
      <c r="F23" s="176"/>
      <c r="G23" s="167"/>
      <c r="H23" s="176"/>
      <c r="I23" s="186"/>
      <c r="J23" s="168"/>
      <c r="K23" s="186"/>
      <c r="L23" s="168"/>
      <c r="M23" s="168"/>
      <c r="N23" s="186"/>
    </row>
    <row r="24" spans="1:14" s="31" customFormat="1" ht="10.5" customHeight="1">
      <c r="A24" s="163">
        <v>-2</v>
      </c>
      <c r="B24" s="191">
        <f>IF(D11=B10,B12,IF(D11=B12,B10,0))</f>
        <v>0</v>
      </c>
      <c r="C24" s="193" t="str">
        <f>IF(E11=C10,C12,IF(E11=C12,C10,0))</f>
        <v>Старков Константин</v>
      </c>
      <c r="D24" s="194"/>
      <c r="E24" s="170">
        <v>10</v>
      </c>
      <c r="F24" s="171">
        <v>0</v>
      </c>
      <c r="G24" s="172" t="s">
        <v>87</v>
      </c>
      <c r="H24" s="176"/>
      <c r="I24" s="186"/>
      <c r="J24" s="168"/>
      <c r="K24" s="186"/>
      <c r="L24" s="168"/>
      <c r="M24" s="168"/>
      <c r="N24" s="186"/>
    </row>
    <row r="25" spans="1:14" s="31" customFormat="1" ht="10.5" customHeight="1">
      <c r="A25" s="163"/>
      <c r="B25" s="169"/>
      <c r="C25" s="175">
        <v>-6</v>
      </c>
      <c r="D25" s="195">
        <f>IF(F17=D15,D19,IF(F17=D19,D15,0))</f>
        <v>0</v>
      </c>
      <c r="E25" s="193" t="str">
        <f>IF(G17=E15,E19,IF(G17=E19,E15,0))</f>
        <v>Вежнин Валерий</v>
      </c>
      <c r="F25" s="194"/>
      <c r="G25" s="170"/>
      <c r="H25" s="180"/>
      <c r="I25" s="186"/>
      <c r="J25" s="168"/>
      <c r="K25" s="186"/>
      <c r="L25" s="168"/>
      <c r="M25" s="168"/>
      <c r="N25" s="186"/>
    </row>
    <row r="26" spans="1:14" s="31" customFormat="1" ht="10.5" customHeight="1">
      <c r="A26" s="163">
        <v>-3</v>
      </c>
      <c r="B26" s="191">
        <f>IF(D15=B14,B16,IF(D15=B16,B14,0))</f>
        <v>0</v>
      </c>
      <c r="C26" s="188" t="str">
        <f>IF(E15=C14,C16,IF(E15=C16,C14,0))</f>
        <v>Лукина Елена</v>
      </c>
      <c r="D26" s="196"/>
      <c r="E26" s="175"/>
      <c r="F26" s="176"/>
      <c r="G26" s="177">
        <v>12</v>
      </c>
      <c r="H26" s="171">
        <v>0</v>
      </c>
      <c r="I26" s="172" t="s">
        <v>87</v>
      </c>
      <c r="J26" s="182"/>
      <c r="K26" s="182"/>
      <c r="L26" s="182"/>
      <c r="M26" s="182"/>
      <c r="N26" s="182"/>
    </row>
    <row r="27" spans="1:14" s="31" customFormat="1" ht="10.5" customHeight="1">
      <c r="A27" s="163"/>
      <c r="B27" s="169"/>
      <c r="C27" s="170">
        <v>9</v>
      </c>
      <c r="D27" s="171">
        <v>0</v>
      </c>
      <c r="E27" s="172" t="s">
        <v>88</v>
      </c>
      <c r="F27" s="176"/>
      <c r="G27" s="177"/>
      <c r="H27" s="174"/>
      <c r="I27" s="183"/>
      <c r="J27" s="184"/>
      <c r="K27" s="183"/>
      <c r="L27" s="184"/>
      <c r="M27" s="184"/>
      <c r="N27" s="185" t="s">
        <v>27</v>
      </c>
    </row>
    <row r="28" spans="1:14" s="31" customFormat="1" ht="10.5" customHeight="1">
      <c r="A28" s="163">
        <v>-4</v>
      </c>
      <c r="B28" s="191">
        <f>IF(D19=B18,B20,IF(D19=B20,B18,0))</f>
        <v>0</v>
      </c>
      <c r="C28" s="193" t="str">
        <f>IF(E19=C18,C20,IF(E19=C20,C18,0))</f>
        <v>Кочетыгов Алексей</v>
      </c>
      <c r="D28" s="194"/>
      <c r="E28" s="170">
        <v>11</v>
      </c>
      <c r="F28" s="171">
        <v>0</v>
      </c>
      <c r="G28" s="179" t="s">
        <v>63</v>
      </c>
      <c r="H28" s="180"/>
      <c r="I28" s="186"/>
      <c r="J28" s="168"/>
      <c r="K28" s="186"/>
      <c r="L28" s="168"/>
      <c r="M28" s="168"/>
      <c r="N28" s="186"/>
    </row>
    <row r="29" spans="1:14" s="31" customFormat="1" ht="10.5" customHeight="1">
      <c r="A29" s="163"/>
      <c r="B29" s="197"/>
      <c r="C29" s="175">
        <v>-5</v>
      </c>
      <c r="D29" s="195">
        <f>IF(F9=D7,D11,IF(F9=D11,D7,0))</f>
        <v>0</v>
      </c>
      <c r="E29" s="193" t="str">
        <f>IF(G9=E7,E11,IF(G9=E11,E7,0))</f>
        <v>Аюпов Радик</v>
      </c>
      <c r="F29" s="194"/>
      <c r="G29" s="175">
        <v>-12</v>
      </c>
      <c r="H29" s="187">
        <f>IF(H26=F24,F28,IF(H26=F28,F24,0))</f>
        <v>0</v>
      </c>
      <c r="I29" s="188" t="str">
        <f>IF(I26=G24,G28,IF(I26=G28,G24,0))</f>
        <v>Аюпов Радик</v>
      </c>
      <c r="J29" s="189"/>
      <c r="K29" s="189"/>
      <c r="L29" s="189"/>
      <c r="M29" s="189"/>
      <c r="N29" s="189"/>
    </row>
    <row r="30" spans="1:14" s="31" customFormat="1" ht="10.5" customHeight="1">
      <c r="A30" s="163"/>
      <c r="B30" s="197"/>
      <c r="C30" s="167"/>
      <c r="D30" s="93"/>
      <c r="E30" s="175"/>
      <c r="F30" s="176"/>
      <c r="G30" s="167"/>
      <c r="H30" s="190"/>
      <c r="I30" s="183"/>
      <c r="J30" s="184"/>
      <c r="K30" s="183"/>
      <c r="L30" s="184"/>
      <c r="M30" s="184"/>
      <c r="N30" s="185" t="s">
        <v>28</v>
      </c>
    </row>
    <row r="31" spans="1:14" s="31" customFormat="1" ht="10.5" customHeight="1">
      <c r="A31" s="163"/>
      <c r="B31" s="197"/>
      <c r="C31" s="167"/>
      <c r="D31" s="94"/>
      <c r="E31" s="167">
        <v>-10</v>
      </c>
      <c r="F31" s="195">
        <f>IF(F24=D23,D25,IF(F24=D25,D23,0))</f>
        <v>0</v>
      </c>
      <c r="G31" s="188" t="str">
        <f>IF(G24=E23,E25,IF(G24=E25,E23,0))</f>
        <v>Вежнин Валерий</v>
      </c>
      <c r="H31" s="192"/>
      <c r="I31" s="186"/>
      <c r="J31" s="168"/>
      <c r="K31" s="186"/>
      <c r="L31" s="168"/>
      <c r="M31" s="168"/>
      <c r="N31" s="186"/>
    </row>
    <row r="32" spans="1:14" s="31" customFormat="1" ht="10.5" customHeight="1">
      <c r="A32" s="163"/>
      <c r="B32" s="197"/>
      <c r="C32" s="167"/>
      <c r="D32" s="94"/>
      <c r="E32" s="167"/>
      <c r="F32" s="190"/>
      <c r="G32" s="170">
        <v>13</v>
      </c>
      <c r="H32" s="171">
        <v>0</v>
      </c>
      <c r="I32" s="198" t="s">
        <v>88</v>
      </c>
      <c r="J32" s="182"/>
      <c r="K32" s="182"/>
      <c r="L32" s="182"/>
      <c r="M32" s="182"/>
      <c r="N32" s="182"/>
    </row>
    <row r="33" spans="1:14" s="31" customFormat="1" ht="10.5" customHeight="1">
      <c r="A33" s="163">
        <v>-8</v>
      </c>
      <c r="B33" s="199">
        <f>IF(D23=B22,B24,IF(D23=B24,B22,0))</f>
        <v>0</v>
      </c>
      <c r="C33" s="188" t="str">
        <f>IF(E23=C22,C24,IF(E23=C24,C22,0))</f>
        <v>Свиридов-Сайфутдинов Роман</v>
      </c>
      <c r="D33" s="200"/>
      <c r="E33" s="167">
        <v>-11</v>
      </c>
      <c r="F33" s="195">
        <f>IF(F28=D27,D29,IF(F28=D29,D27,0))</f>
        <v>0</v>
      </c>
      <c r="G33" s="193" t="str">
        <f>IF(G28=E27,E29,IF(G28=E29,E27,0))</f>
        <v>Лукина Елена</v>
      </c>
      <c r="H33" s="194"/>
      <c r="I33" s="183"/>
      <c r="J33" s="184"/>
      <c r="K33" s="183"/>
      <c r="L33" s="184"/>
      <c r="M33" s="184"/>
      <c r="N33" s="185" t="s">
        <v>19</v>
      </c>
    </row>
    <row r="34" spans="1:14" s="31" customFormat="1" ht="10.5" customHeight="1">
      <c r="A34" s="163"/>
      <c r="B34" s="197"/>
      <c r="C34" s="170">
        <v>14</v>
      </c>
      <c r="D34" s="171">
        <v>0</v>
      </c>
      <c r="E34" s="198" t="s">
        <v>14</v>
      </c>
      <c r="F34" s="201"/>
      <c r="G34" s="175">
        <v>-13</v>
      </c>
      <c r="H34" s="187">
        <f>IF(H32=F31,F33,IF(H32=F33,F31,0))</f>
        <v>0</v>
      </c>
      <c r="I34" s="188" t="str">
        <f>IF(I32=G31,G33,IF(I32=G33,G31,0))</f>
        <v>Вежнин Валерий</v>
      </c>
      <c r="J34" s="189"/>
      <c r="K34" s="189"/>
      <c r="L34" s="189"/>
      <c r="M34" s="189"/>
      <c r="N34" s="189"/>
    </row>
    <row r="35" spans="1:14" s="31" customFormat="1" ht="10.5" customHeight="1">
      <c r="A35" s="163">
        <v>-9</v>
      </c>
      <c r="B35" s="199">
        <f>IF(D27=B26,B28,IF(D27=B28,B26,0))</f>
        <v>0</v>
      </c>
      <c r="C35" s="193" t="str">
        <f>IF(E27=C26,C28,IF(E27=C28,C26,0))</f>
        <v>Кочетыгов Алексей</v>
      </c>
      <c r="D35" s="202"/>
      <c r="E35" s="185" t="s">
        <v>21</v>
      </c>
      <c r="F35" s="203"/>
      <c r="G35" s="167"/>
      <c r="H35" s="204"/>
      <c r="I35" s="183"/>
      <c r="J35" s="184"/>
      <c r="K35" s="183"/>
      <c r="L35" s="184"/>
      <c r="M35" s="184"/>
      <c r="N35" s="185" t="s">
        <v>20</v>
      </c>
    </row>
    <row r="36" spans="1:14" s="31" customFormat="1" ht="10.5" customHeight="1">
      <c r="A36" s="163"/>
      <c r="B36" s="163"/>
      <c r="C36" s="175">
        <v>-14</v>
      </c>
      <c r="D36" s="187">
        <v>0</v>
      </c>
      <c r="E36" s="188" t="str">
        <f>IF(E34=C33,C35,IF(E34=C35,C33,0))</f>
        <v>Свиридов-Сайфутдинов Роман</v>
      </c>
      <c r="F36" s="205"/>
      <c r="G36" s="206"/>
      <c r="H36" s="206"/>
      <c r="I36" s="206"/>
      <c r="J36" s="206"/>
      <c r="K36" s="206"/>
      <c r="L36" s="206"/>
      <c r="M36" s="168"/>
      <c r="N36" s="168"/>
    </row>
    <row r="37" spans="1:14" s="31" customFormat="1" ht="10.5" customHeight="1">
      <c r="A37" s="163"/>
      <c r="B37" s="163"/>
      <c r="C37" s="167"/>
      <c r="D37" s="175"/>
      <c r="E37" s="185" t="s">
        <v>22</v>
      </c>
      <c r="F37" s="203"/>
      <c r="G37" s="167"/>
      <c r="H37" s="167"/>
      <c r="I37" s="186"/>
      <c r="J37" s="168"/>
      <c r="K37" s="168"/>
      <c r="L37" s="168"/>
      <c r="M37" s="168"/>
      <c r="N37" s="168"/>
    </row>
    <row r="38" spans="1:17" ht="10.5" customHeight="1">
      <c r="A38" s="31"/>
      <c r="B38" s="31"/>
      <c r="C38" s="31"/>
      <c r="D38" s="31"/>
      <c r="E38" s="31"/>
      <c r="F38" s="207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0.5" customHeight="1">
      <c r="A39" s="31"/>
      <c r="B39" s="31"/>
      <c r="C39" s="31"/>
      <c r="D39" s="31"/>
      <c r="E39" s="31"/>
      <c r="F39" s="207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0.5" customHeight="1">
      <c r="A40" s="31"/>
      <c r="B40" s="31"/>
      <c r="C40" s="31"/>
      <c r="D40" s="31"/>
      <c r="E40" s="31"/>
      <c r="F40" s="207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0.5" customHeight="1">
      <c r="A41" s="31"/>
      <c r="B41" s="31"/>
      <c r="C41" s="31"/>
      <c r="D41" s="31"/>
      <c r="E41" s="31"/>
      <c r="F41" s="207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0.5" customHeight="1">
      <c r="A42" s="31"/>
      <c r="B42" s="31"/>
      <c r="C42" s="31"/>
      <c r="D42" s="31"/>
      <c r="E42" s="31"/>
      <c r="F42" s="20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0.5" customHeight="1">
      <c r="A43" s="31"/>
      <c r="B43" s="31"/>
      <c r="C43" s="31"/>
      <c r="D43" s="31"/>
      <c r="E43" s="31"/>
      <c r="F43" s="20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0.5" customHeight="1">
      <c r="A44" s="31"/>
      <c r="B44" s="31"/>
      <c r="C44" s="31"/>
      <c r="D44" s="31"/>
      <c r="E44" s="31"/>
      <c r="F44" s="207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0.5" customHeight="1">
      <c r="A45" s="31"/>
      <c r="B45" s="31"/>
      <c r="C45" s="31"/>
      <c r="D45" s="31"/>
      <c r="E45" s="31"/>
      <c r="F45" s="207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0.5" customHeight="1">
      <c r="A46" s="31"/>
      <c r="B46" s="31"/>
      <c r="C46" s="31"/>
      <c r="D46" s="31"/>
      <c r="E46" s="31"/>
      <c r="F46" s="207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0.5" customHeight="1">
      <c r="A47" s="31"/>
      <c r="B47" s="31"/>
      <c r="C47" s="31"/>
      <c r="D47" s="31"/>
      <c r="E47" s="31"/>
      <c r="F47" s="207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ht="10.5" customHeight="1">
      <c r="F48" s="208"/>
    </row>
    <row r="49" ht="10.5" customHeight="1">
      <c r="F49" s="20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33</v>
      </c>
      <c r="B1" s="139" t="s">
        <v>34</v>
      </c>
      <c r="C1" s="140"/>
      <c r="D1" s="137" t="s">
        <v>35</v>
      </c>
      <c r="E1" s="138"/>
    </row>
    <row r="2" spans="1:5" ht="12.75">
      <c r="A2" s="49">
        <v>1</v>
      </c>
      <c r="B2" s="58">
        <f>Сб!D7</f>
        <v>0</v>
      </c>
      <c r="C2" s="59" t="str">
        <f>Сб!G28</f>
        <v>Аюпов Радик</v>
      </c>
      <c r="D2" s="60" t="str">
        <f>Сб!G33</f>
        <v>Лукина Елена</v>
      </c>
      <c r="E2" s="61">
        <f>Сб!B22</f>
        <v>0</v>
      </c>
    </row>
    <row r="3" spans="1:13" ht="12.75">
      <c r="A3" s="49">
        <v>2</v>
      </c>
      <c r="B3" s="58">
        <f>Сб!D11</f>
        <v>0</v>
      </c>
      <c r="C3" s="59" t="str">
        <f>Сб!E11</f>
        <v>Аюпов Радик</v>
      </c>
      <c r="D3" s="60" t="str">
        <f>Сб!C24</f>
        <v>Старков Константин</v>
      </c>
      <c r="E3" s="61">
        <f>Сб!B24</f>
        <v>0</v>
      </c>
      <c r="M3" s="209"/>
    </row>
    <row r="4" spans="1:5" ht="12.75">
      <c r="A4" s="49">
        <v>3</v>
      </c>
      <c r="B4" s="58">
        <f>Сб!D15</f>
        <v>0</v>
      </c>
      <c r="C4" s="59" t="str">
        <f>Сб!E15</f>
        <v>Вежнин Валерий</v>
      </c>
      <c r="D4" s="60" t="str">
        <f>Сб!C26</f>
        <v>Лукина Елена</v>
      </c>
      <c r="E4" s="61">
        <f>Сб!B26</f>
        <v>0</v>
      </c>
    </row>
    <row r="5" spans="1:5" ht="12.75">
      <c r="A5" s="49">
        <v>4</v>
      </c>
      <c r="B5" s="58">
        <f>Сб!D19</f>
        <v>0</v>
      </c>
      <c r="C5" s="59" t="str">
        <f>Сб!G17</f>
        <v>Ижбульдин Альберт</v>
      </c>
      <c r="D5" s="60" t="str">
        <f>Сб!E25</f>
        <v>Вежнин Валерий</v>
      </c>
      <c r="E5" s="61">
        <f>Сб!B28</f>
        <v>0</v>
      </c>
    </row>
    <row r="6" spans="1:5" ht="12.75">
      <c r="A6" s="49">
        <v>5</v>
      </c>
      <c r="B6" s="58">
        <f>Сб!F9</f>
        <v>0</v>
      </c>
      <c r="C6" s="59" t="str">
        <f>Сб!I13</f>
        <v>Ижбульдин Альберт</v>
      </c>
      <c r="D6" s="60" t="str">
        <f>Сб!I20</f>
        <v>Ижбульдин Радмир</v>
      </c>
      <c r="E6" s="61">
        <f>Сб!D29</f>
        <v>0</v>
      </c>
    </row>
    <row r="7" spans="1:5" ht="12.75">
      <c r="A7" s="49">
        <v>6</v>
      </c>
      <c r="B7" s="58">
        <f>Сб!F17</f>
        <v>0</v>
      </c>
      <c r="C7" s="59" t="str">
        <f>Сб!E19</f>
        <v>Ижбульдин Альберт</v>
      </c>
      <c r="D7" s="60" t="str">
        <f>Сб!C28</f>
        <v>Кочетыгов Алексей</v>
      </c>
      <c r="E7" s="61">
        <f>Сб!D25</f>
        <v>0</v>
      </c>
    </row>
    <row r="8" spans="1:5" ht="12.75">
      <c r="A8" s="49">
        <v>7</v>
      </c>
      <c r="B8" s="58">
        <f>Сб!H13</f>
        <v>0</v>
      </c>
      <c r="C8" s="59" t="str">
        <f>Сб!G9</f>
        <v>Ижбульдин Радмир</v>
      </c>
      <c r="D8" s="60" t="str">
        <f>Сб!E29</f>
        <v>Аюпов Радик</v>
      </c>
      <c r="E8" s="61">
        <f>Сб!H20</f>
        <v>0</v>
      </c>
    </row>
    <row r="9" spans="1:5" ht="12.75">
      <c r="A9" s="49">
        <v>8</v>
      </c>
      <c r="B9" s="58">
        <f>Сб!D23</f>
        <v>0</v>
      </c>
      <c r="C9" s="59" t="str">
        <f>Сб!E7</f>
        <v>Ижбульдин Радмир</v>
      </c>
      <c r="D9" s="60" t="str">
        <f>Сб!C22</f>
        <v>Свиридов-Сайфутдинов Роман</v>
      </c>
      <c r="E9" s="61">
        <f>Сб!B33</f>
        <v>0</v>
      </c>
    </row>
    <row r="10" spans="1:5" ht="12.75">
      <c r="A10" s="49">
        <v>9</v>
      </c>
      <c r="B10" s="58">
        <f>Сб!D27</f>
        <v>0</v>
      </c>
      <c r="C10" s="59" t="str">
        <f>Сб!E34</f>
        <v>Кочетыгов Алексей</v>
      </c>
      <c r="D10" s="60" t="str">
        <f>Сб!E36</f>
        <v>Свиридов-Сайфутдинов Роман</v>
      </c>
      <c r="E10" s="61">
        <f>Сб!B35</f>
        <v>0</v>
      </c>
    </row>
    <row r="11" spans="1:5" ht="12.75">
      <c r="A11" s="49">
        <v>10</v>
      </c>
      <c r="B11" s="58">
        <f>Сб!F24</f>
        <v>0</v>
      </c>
      <c r="C11" s="59" t="str">
        <f>Сб!I32</f>
        <v>Лукина Елена</v>
      </c>
      <c r="D11" s="60" t="str">
        <f>Сб!I34</f>
        <v>Вежнин Валерий</v>
      </c>
      <c r="E11" s="61">
        <f>Сб!F31</f>
        <v>0</v>
      </c>
    </row>
    <row r="12" spans="1:5" ht="12.75">
      <c r="A12" s="49">
        <v>11</v>
      </c>
      <c r="B12" s="58">
        <f>Сб!F28</f>
        <v>0</v>
      </c>
      <c r="C12" s="59" t="str">
        <f>Сб!E27</f>
        <v>Лукина Елена</v>
      </c>
      <c r="D12" s="60" t="str">
        <f>Сб!C35</f>
        <v>Кочетыгов Алексей</v>
      </c>
      <c r="E12" s="61">
        <f>Сб!F33</f>
        <v>0</v>
      </c>
    </row>
    <row r="13" spans="1:5" ht="12.75">
      <c r="A13" s="49">
        <v>12</v>
      </c>
      <c r="B13" s="58">
        <f>Сб!H26</f>
        <v>0</v>
      </c>
      <c r="C13" s="59" t="str">
        <f>Сб!I26</f>
        <v>Старков Константин</v>
      </c>
      <c r="D13" s="60" t="str">
        <f>Сб!I29</f>
        <v>Аюпов Радик</v>
      </c>
      <c r="E13" s="61">
        <f>Сб!H29</f>
        <v>0</v>
      </c>
    </row>
    <row r="14" spans="1:5" ht="12.75">
      <c r="A14" s="49">
        <v>13</v>
      </c>
      <c r="B14" s="58">
        <f>Сб!H32</f>
        <v>0</v>
      </c>
      <c r="C14" s="59" t="str">
        <f>Сб!G24</f>
        <v>Старков Константин</v>
      </c>
      <c r="D14" s="60" t="str">
        <f>Сб!G31</f>
        <v>Вежнин Валерий</v>
      </c>
      <c r="E14" s="61">
        <f>Сб!H34</f>
        <v>0</v>
      </c>
    </row>
    <row r="15" spans="1:5" ht="12.75">
      <c r="A15" s="49">
        <v>14</v>
      </c>
      <c r="B15" s="58">
        <f>Сб!D34</f>
        <v>0</v>
      </c>
      <c r="C15" s="59" t="str">
        <f>Сб!E23</f>
        <v>Старков Константин</v>
      </c>
      <c r="D15" s="60" t="str">
        <f>Сб!C33</f>
        <v>Свиридов-Сайфутдинов Роман</v>
      </c>
      <c r="E15" s="61">
        <f>Сб!D36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3" t="s">
        <v>40</v>
      </c>
      <c r="B1" s="123"/>
      <c r="C1" s="123"/>
      <c r="D1" s="123"/>
      <c r="E1" s="123"/>
      <c r="F1" s="123"/>
      <c r="G1" s="123"/>
      <c r="H1" s="123"/>
      <c r="I1" s="123"/>
    </row>
    <row r="2" spans="1:9" ht="13.5" thickBot="1">
      <c r="A2" s="124" t="s">
        <v>36</v>
      </c>
      <c r="B2" s="124"/>
      <c r="C2" s="124"/>
      <c r="D2" s="124"/>
      <c r="E2" s="124"/>
      <c r="F2" s="124"/>
      <c r="G2" s="124"/>
      <c r="H2" s="124"/>
      <c r="I2" s="124"/>
    </row>
    <row r="3" spans="1:10" ht="23.25">
      <c r="A3" s="125" t="s">
        <v>41</v>
      </c>
      <c r="B3" s="126"/>
      <c r="C3" s="126"/>
      <c r="D3" s="126"/>
      <c r="E3" s="126"/>
      <c r="F3" s="126"/>
      <c r="G3" s="126"/>
      <c r="H3" s="126"/>
      <c r="I3" s="17">
        <v>21</v>
      </c>
      <c r="J3" s="18"/>
    </row>
    <row r="4" spans="1:10" ht="21.75" customHeight="1">
      <c r="A4" s="128" t="s">
        <v>7</v>
      </c>
      <c r="B4" s="128"/>
      <c r="C4" s="127" t="s">
        <v>83</v>
      </c>
      <c r="D4" s="127"/>
      <c r="E4" s="127"/>
      <c r="F4" s="127"/>
      <c r="G4" s="127"/>
      <c r="H4" s="127"/>
      <c r="I4" s="127"/>
      <c r="J4" s="19"/>
    </row>
    <row r="5" spans="1:10" ht="15.75">
      <c r="A5" s="120"/>
      <c r="B5" s="121"/>
      <c r="C5" s="121"/>
      <c r="D5" s="20" t="s">
        <v>8</v>
      </c>
      <c r="E5" s="122">
        <v>45445</v>
      </c>
      <c r="F5" s="122"/>
      <c r="G5" s="122"/>
      <c r="H5" s="21" t="s">
        <v>79</v>
      </c>
      <c r="I5" s="22" t="s">
        <v>9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12</v>
      </c>
      <c r="C7" s="25" t="s">
        <v>10</v>
      </c>
      <c r="D7" s="1" t="s">
        <v>13</v>
      </c>
      <c r="E7" s="1"/>
      <c r="F7" s="1"/>
      <c r="G7" s="1"/>
      <c r="H7" s="1"/>
      <c r="I7" s="1"/>
    </row>
    <row r="8" spans="1:9" ht="18">
      <c r="A8" s="26"/>
      <c r="B8" s="27" t="s">
        <v>80</v>
      </c>
      <c r="C8" s="28">
        <v>1</v>
      </c>
      <c r="D8" s="29" t="str">
        <f>8!K21</f>
        <v>Едренкина Анна</v>
      </c>
      <c r="E8" s="54">
        <f>8!J21</f>
        <v>0</v>
      </c>
      <c r="F8" s="1">
        <v>128</v>
      </c>
      <c r="G8" s="1"/>
      <c r="H8" s="1"/>
      <c r="I8" s="1"/>
    </row>
    <row r="9" spans="1:9" ht="18">
      <c r="A9" s="26"/>
      <c r="B9" s="27" t="s">
        <v>75</v>
      </c>
      <c r="C9" s="28">
        <v>2</v>
      </c>
      <c r="D9" s="29" t="str">
        <f>8!K32</f>
        <v>Зиннатуллин Ильшат</v>
      </c>
      <c r="E9" s="1">
        <f>8!J32</f>
        <v>0</v>
      </c>
      <c r="F9" s="1">
        <v>120</v>
      </c>
      <c r="G9" s="1"/>
      <c r="H9" s="1"/>
      <c r="I9" s="1"/>
    </row>
    <row r="10" spans="1:9" ht="18">
      <c r="A10" s="26"/>
      <c r="B10" s="27" t="s">
        <v>81</v>
      </c>
      <c r="C10" s="28">
        <v>3</v>
      </c>
      <c r="D10" s="29" t="str">
        <f>8!M44</f>
        <v>Старков Константин</v>
      </c>
      <c r="E10" s="1">
        <f>8!L44</f>
        <v>0</v>
      </c>
      <c r="F10" s="1">
        <v>112</v>
      </c>
      <c r="G10" s="1"/>
      <c r="H10" s="1"/>
      <c r="I10" s="1"/>
    </row>
    <row r="11" spans="1:9" ht="18">
      <c r="A11" s="26"/>
      <c r="B11" s="27" t="s">
        <v>102</v>
      </c>
      <c r="C11" s="28">
        <v>4</v>
      </c>
      <c r="D11" s="29" t="str">
        <f>8!M52</f>
        <v>Касимов Линар</v>
      </c>
      <c r="E11" s="1">
        <f>8!L52</f>
        <v>0</v>
      </c>
      <c r="F11" s="1">
        <v>104</v>
      </c>
      <c r="G11" s="1"/>
      <c r="H11" s="1"/>
      <c r="I11" s="1"/>
    </row>
    <row r="12" spans="1:10" ht="18">
      <c r="A12" s="26"/>
      <c r="B12" s="27" t="s">
        <v>77</v>
      </c>
      <c r="C12" s="28">
        <v>5</v>
      </c>
      <c r="D12" s="29" t="str">
        <f>8!E56</f>
        <v>Плеханова Арина</v>
      </c>
      <c r="E12" s="1">
        <f>8!D56</f>
        <v>0</v>
      </c>
      <c r="F12" s="1">
        <v>96</v>
      </c>
      <c r="G12" s="1"/>
      <c r="H12" s="1"/>
      <c r="I12" s="1"/>
      <c r="J12" s="2" t="s">
        <v>105</v>
      </c>
    </row>
    <row r="13" spans="1:9" ht="18">
      <c r="A13" s="26"/>
      <c r="B13" s="27" t="s">
        <v>76</v>
      </c>
      <c r="C13" s="28">
        <v>6</v>
      </c>
      <c r="D13" s="29" t="str">
        <f>8!E58</f>
        <v>Гуменюк Андрей</v>
      </c>
      <c r="E13" s="1">
        <f>8!D58</f>
        <v>0</v>
      </c>
      <c r="F13" s="1">
        <v>88</v>
      </c>
      <c r="G13" s="1"/>
      <c r="H13" s="1"/>
      <c r="I13" s="1"/>
    </row>
    <row r="14" spans="1:9" ht="18">
      <c r="A14" s="26"/>
      <c r="B14" s="27" t="s">
        <v>87</v>
      </c>
      <c r="C14" s="28">
        <v>7</v>
      </c>
      <c r="D14" s="29" t="str">
        <f>8!E61</f>
        <v>Козлов Сергей</v>
      </c>
      <c r="E14" s="1">
        <f>8!D61</f>
        <v>0</v>
      </c>
      <c r="F14" s="1">
        <v>80</v>
      </c>
      <c r="G14" s="1"/>
      <c r="H14" s="1"/>
      <c r="I14" s="1"/>
    </row>
    <row r="15" spans="1:9" ht="18">
      <c r="A15" s="26"/>
      <c r="B15" s="27" t="s">
        <v>104</v>
      </c>
      <c r="C15" s="28">
        <v>8</v>
      </c>
      <c r="D15" s="29" t="str">
        <f>8!E63</f>
        <v>Алопин Вадим</v>
      </c>
      <c r="E15" s="1">
        <f>8!D63</f>
        <v>0</v>
      </c>
      <c r="F15" s="1">
        <v>72</v>
      </c>
      <c r="G15" s="1"/>
      <c r="H15" s="1"/>
      <c r="I15" s="1"/>
    </row>
    <row r="16" spans="1:9" ht="18">
      <c r="A16" s="26"/>
      <c r="B16" s="27" t="s">
        <v>78</v>
      </c>
      <c r="C16" s="28">
        <v>9</v>
      </c>
      <c r="D16" s="29" t="str">
        <f>8!M58</f>
        <v>Нестеренко Георгий</v>
      </c>
      <c r="E16" s="1">
        <f>8!L58</f>
        <v>0</v>
      </c>
      <c r="F16" s="1">
        <v>64</v>
      </c>
      <c r="G16" s="1"/>
      <c r="H16" s="1"/>
      <c r="I16" s="1"/>
    </row>
    <row r="17" spans="1:9" ht="18">
      <c r="A17" s="26"/>
      <c r="B17" s="27" t="s">
        <v>16</v>
      </c>
      <c r="C17" s="28">
        <v>10</v>
      </c>
      <c r="D17" s="29">
        <f>8!M61</f>
        <v>0</v>
      </c>
      <c r="E17" s="1">
        <f>8!L61</f>
        <v>0</v>
      </c>
      <c r="F17" s="1"/>
      <c r="G17" s="1"/>
      <c r="H17" s="1"/>
      <c r="I17" s="1"/>
    </row>
    <row r="18" spans="1:9" ht="18">
      <c r="A18" s="26"/>
      <c r="B18" s="27" t="s">
        <v>16</v>
      </c>
      <c r="C18" s="28">
        <v>11</v>
      </c>
      <c r="D18" s="29">
        <f>8!M65</f>
        <v>0</v>
      </c>
      <c r="E18" s="1">
        <f>8!L65</f>
        <v>0</v>
      </c>
      <c r="F18" s="1"/>
      <c r="G18" s="1"/>
      <c r="H18" s="1"/>
      <c r="I18" s="1"/>
    </row>
    <row r="19" spans="1:9" ht="18">
      <c r="A19" s="26"/>
      <c r="B19" s="27" t="s">
        <v>16</v>
      </c>
      <c r="C19" s="28">
        <v>12</v>
      </c>
      <c r="D19" s="29">
        <f>8!M67</f>
        <v>0</v>
      </c>
      <c r="E19" s="1">
        <f>8!L67</f>
        <v>0</v>
      </c>
      <c r="F19" s="1"/>
      <c r="G19" s="1"/>
      <c r="H19" s="1"/>
      <c r="I19" s="1"/>
    </row>
    <row r="20" spans="1:9" ht="18">
      <c r="A20" s="26"/>
      <c r="B20" s="27" t="s">
        <v>16</v>
      </c>
      <c r="C20" s="28">
        <v>13</v>
      </c>
      <c r="D20" s="29">
        <f>8!G68</f>
        <v>0</v>
      </c>
      <c r="E20" s="1">
        <f>8!F68</f>
        <v>0</v>
      </c>
      <c r="F20" s="1"/>
      <c r="G20" s="1"/>
      <c r="H20" s="1"/>
      <c r="I20" s="1"/>
    </row>
    <row r="21" spans="1:9" ht="18">
      <c r="A21" s="26"/>
      <c r="B21" s="27" t="s">
        <v>16</v>
      </c>
      <c r="C21" s="28">
        <v>14</v>
      </c>
      <c r="D21" s="29">
        <f>8!G71</f>
        <v>0</v>
      </c>
      <c r="E21" s="1">
        <f>8!F71</f>
        <v>0</v>
      </c>
      <c r="F21" s="1"/>
      <c r="G21" s="1"/>
      <c r="H21" s="1"/>
      <c r="I21" s="1"/>
    </row>
    <row r="22" spans="1:9" ht="18">
      <c r="A22" s="26"/>
      <c r="B22" s="27" t="s">
        <v>16</v>
      </c>
      <c r="C22" s="28">
        <v>15</v>
      </c>
      <c r="D22" s="29">
        <f>8!M70</f>
        <v>0</v>
      </c>
      <c r="E22" s="1">
        <f>8!L70</f>
        <v>0</v>
      </c>
      <c r="F22" s="1"/>
      <c r="G22" s="1"/>
      <c r="H22" s="1"/>
      <c r="I22" s="1"/>
    </row>
    <row r="23" spans="1:9" ht="18">
      <c r="A23" s="26"/>
      <c r="B23" s="27" t="s">
        <v>16</v>
      </c>
      <c r="C23" s="28">
        <v>16</v>
      </c>
      <c r="D23" s="29" t="str">
        <f>8!M72</f>
        <v>_</v>
      </c>
      <c r="E23" s="1">
        <f>8!L72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23" t="s">
        <v>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s="2" customFormat="1" ht="13.5" thickBot="1">
      <c r="A2" s="133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.75">
      <c r="A3" s="132" t="str">
        <f>'с8'!A3</f>
        <v>LXVIII Чемпионат РБ в зачет XXV Кубка РБ, VII Кубка Давида - Детского Кубка РБ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2.75">
      <c r="A4" s="134" t="str">
        <f>CONCATENATE('с8'!A4," ",'с8'!C4)</f>
        <v>Республиканские официальные спортивные соревнования ДЕНЬ ЗАЩИТЫ ДЕТЕЙ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2.75">
      <c r="A5" s="129">
        <f>'с8'!E5</f>
        <v>45445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ht="12.75">
      <c r="A6" s="32">
        <v>1</v>
      </c>
      <c r="B6" s="55">
        <f>'с8'!A8</f>
        <v>0</v>
      </c>
      <c r="C6" s="33" t="s">
        <v>80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80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'с8'!A23</f>
        <v>0</v>
      </c>
      <c r="C8" s="36" t="s">
        <v>16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80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'с8'!A16</f>
        <v>0</v>
      </c>
      <c r="C10" s="33" t="s">
        <v>78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104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'с8'!A15</f>
        <v>0</v>
      </c>
      <c r="C12" s="36" t="s">
        <v>104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80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'с8'!A12</f>
        <v>0</v>
      </c>
      <c r="C14" s="33" t="s">
        <v>77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77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'с8'!A19</f>
        <v>0</v>
      </c>
      <c r="C16" s="36" t="s">
        <v>16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5" t="s">
        <v>102</v>
      </c>
      <c r="H17" s="76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'с8'!A20</f>
        <v>0</v>
      </c>
      <c r="C18" s="33" t="s">
        <v>16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102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'с8'!A11</f>
        <v>0</v>
      </c>
      <c r="C20" s="36" t="s">
        <v>102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46" t="s">
        <v>80</v>
      </c>
      <c r="L21" s="42"/>
      <c r="M21" s="42"/>
      <c r="N21" s="42"/>
      <c r="O21" s="80"/>
    </row>
    <row r="22" spans="1:15" ht="12.75">
      <c r="A22" s="32">
        <v>3</v>
      </c>
      <c r="B22" s="55">
        <f>'с8'!A10</f>
        <v>0</v>
      </c>
      <c r="C22" s="33" t="s">
        <v>81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30" t="s">
        <v>17</v>
      </c>
      <c r="O22" s="131"/>
    </row>
    <row r="23" spans="1:15" ht="12.75">
      <c r="A23" s="32"/>
      <c r="B23" s="56"/>
      <c r="C23" s="65">
        <v>5</v>
      </c>
      <c r="D23" s="66">
        <v>0</v>
      </c>
      <c r="E23" s="46" t="s">
        <v>81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'с8'!A21</f>
        <v>0</v>
      </c>
      <c r="C24" s="36" t="s">
        <v>16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46" t="s">
        <v>81</v>
      </c>
      <c r="H25" s="73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'с8'!A18</f>
        <v>0</v>
      </c>
      <c r="C26" s="33" t="s">
        <v>16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76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'с8'!A13</f>
        <v>0</v>
      </c>
      <c r="C28" s="36" t="s">
        <v>76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46" t="s">
        <v>81</v>
      </c>
      <c r="J29" s="67"/>
      <c r="K29" s="63"/>
      <c r="L29" s="63"/>
      <c r="M29" s="63"/>
      <c r="N29" s="63"/>
      <c r="O29" s="64"/>
    </row>
    <row r="30" spans="1:15" ht="12.75">
      <c r="A30" s="32">
        <v>7</v>
      </c>
      <c r="B30" s="55">
        <f>'с8'!A14</f>
        <v>0</v>
      </c>
      <c r="C30" s="33" t="s">
        <v>87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87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'с8'!A17</f>
        <v>0</v>
      </c>
      <c r="C32" s="36" t="s">
        <v>16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Зиннатуллин Ильшат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46" t="s">
        <v>87</v>
      </c>
      <c r="H33" s="67"/>
      <c r="I33" s="63"/>
      <c r="J33" s="70"/>
      <c r="K33" s="70"/>
      <c r="L33" s="70"/>
      <c r="M33" s="70"/>
      <c r="N33" s="130" t="s">
        <v>18</v>
      </c>
      <c r="O33" s="131"/>
    </row>
    <row r="34" spans="1:15" ht="12.75">
      <c r="A34" s="32">
        <v>15</v>
      </c>
      <c r="B34" s="55">
        <f>'с8'!A22</f>
        <v>0</v>
      </c>
      <c r="C34" s="33" t="s">
        <v>16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75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'с8'!A9</f>
        <v>0</v>
      </c>
      <c r="C36" s="36" t="s">
        <v>75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Плеханова Арина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78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Нестеренко Георгий</v>
      </c>
      <c r="D40" s="37"/>
      <c r="E40" s="65">
        <v>20</v>
      </c>
      <c r="F40" s="66">
        <v>0</v>
      </c>
      <c r="G40" s="46" t="s">
        <v>75</v>
      </c>
      <c r="H40" s="67"/>
      <c r="I40" s="72">
        <v>26</v>
      </c>
      <c r="J40" s="66">
        <v>0</v>
      </c>
      <c r="K40" s="46" t="s">
        <v>75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Касимов Линар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_</v>
      </c>
      <c r="D42" s="45"/>
      <c r="E42" s="70"/>
      <c r="F42" s="63"/>
      <c r="G42" s="72">
        <v>24</v>
      </c>
      <c r="H42" s="66">
        <v>0</v>
      </c>
      <c r="I42" s="46" t="s">
        <v>75</v>
      </c>
      <c r="J42" s="67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/>
      <c r="E43" s="42"/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76</v>
      </c>
      <c r="H44" s="82"/>
      <c r="I44" s="63"/>
      <c r="J44" s="63"/>
      <c r="K44" s="72">
        <v>28</v>
      </c>
      <c r="L44" s="66">
        <v>0</v>
      </c>
      <c r="M44" s="75" t="s">
        <v>87</v>
      </c>
      <c r="N44" s="86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Алопин Вадим</v>
      </c>
      <c r="F45" s="37"/>
      <c r="G45" s="70"/>
      <c r="H45" s="63"/>
      <c r="I45" s="63"/>
      <c r="J45" s="63"/>
      <c r="K45" s="72"/>
      <c r="L45" s="81"/>
      <c r="M45" s="70"/>
      <c r="N45" s="130" t="s">
        <v>27</v>
      </c>
      <c r="O45" s="131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Старков Константин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/>
      <c r="E47" s="42"/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_</v>
      </c>
      <c r="D48" s="37"/>
      <c r="E48" s="65">
        <v>22</v>
      </c>
      <c r="F48" s="66">
        <v>0</v>
      </c>
      <c r="G48" s="46" t="s">
        <v>77</v>
      </c>
      <c r="H48" s="67"/>
      <c r="I48" s="72">
        <v>27</v>
      </c>
      <c r="J48" s="66">
        <v>0</v>
      </c>
      <c r="K48" s="75" t="s">
        <v>87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Гуменюк Андрей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_</v>
      </c>
      <c r="D50" s="45"/>
      <c r="E50" s="70"/>
      <c r="F50" s="63"/>
      <c r="G50" s="72">
        <v>25</v>
      </c>
      <c r="H50" s="66">
        <v>0</v>
      </c>
      <c r="I50" s="46" t="s">
        <v>77</v>
      </c>
      <c r="J50" s="67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/>
      <c r="E51" s="42"/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75" t="s">
        <v>104</v>
      </c>
      <c r="H52" s="82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Касимов Линар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Козлов Сергей</v>
      </c>
      <c r="F53" s="37"/>
      <c r="G53" s="70"/>
      <c r="H53" s="63"/>
      <c r="I53" s="63"/>
      <c r="J53" s="63"/>
      <c r="K53" s="63"/>
      <c r="L53" s="70"/>
      <c r="M53" s="38"/>
      <c r="N53" s="130" t="s">
        <v>28</v>
      </c>
      <c r="O53" s="131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Плеханова Арина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Нестеренко Георгий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102</v>
      </c>
      <c r="F56" s="67"/>
      <c r="G56" s="63"/>
      <c r="H56" s="70"/>
      <c r="I56" s="65">
        <v>31</v>
      </c>
      <c r="J56" s="66">
        <v>0</v>
      </c>
      <c r="K56" s="46" t="s">
        <v>78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Гуменюк Андрей</v>
      </c>
      <c r="D57" s="37"/>
      <c r="E57" s="40" t="s">
        <v>19</v>
      </c>
      <c r="F57" s="44"/>
      <c r="G57" s="63">
        <v>-21</v>
      </c>
      <c r="H57" s="83">
        <f>IF(F44=D43,D45,IF(F44=D45,D43,0))</f>
        <v>0</v>
      </c>
      <c r="I57" s="41">
        <f>IF(G44=E43,E45,IF(G44=E45,E43,0))</f>
        <v>0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Гуменюк Андрей</v>
      </c>
      <c r="F58" s="34"/>
      <c r="G58" s="63"/>
      <c r="H58" s="70"/>
      <c r="I58" s="70"/>
      <c r="J58" s="63"/>
      <c r="K58" s="72">
        <v>33</v>
      </c>
      <c r="L58" s="66">
        <v>0</v>
      </c>
      <c r="M58" s="46" t="s">
        <v>78</v>
      </c>
      <c r="N58" s="84"/>
      <c r="O58" s="85"/>
    </row>
    <row r="59" spans="1:15" ht="12.75">
      <c r="A59" s="32"/>
      <c r="B59" s="32"/>
      <c r="C59" s="63"/>
      <c r="D59" s="70"/>
      <c r="E59" s="40" t="s">
        <v>20</v>
      </c>
      <c r="F59" s="44"/>
      <c r="G59" s="63">
        <v>-22</v>
      </c>
      <c r="H59" s="83">
        <f>IF(F48=D47,D49,IF(F48=D49,D47,0))</f>
        <v>0</v>
      </c>
      <c r="I59" s="39">
        <f>IF(G48=E47,E49,IF(G48=E49,E47,0))</f>
        <v>0</v>
      </c>
      <c r="J59" s="34"/>
      <c r="K59" s="72"/>
      <c r="L59" s="81"/>
      <c r="M59" s="70"/>
      <c r="N59" s="130" t="s">
        <v>23</v>
      </c>
      <c r="O59" s="131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Алопин Вадим</v>
      </c>
      <c r="D60" s="34"/>
      <c r="E60" s="63"/>
      <c r="F60" s="63"/>
      <c r="G60" s="63"/>
      <c r="H60" s="70"/>
      <c r="I60" s="65">
        <v>32</v>
      </c>
      <c r="J60" s="66"/>
      <c r="K60" s="90"/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104</v>
      </c>
      <c r="F61" s="67"/>
      <c r="G61" s="63">
        <v>-23</v>
      </c>
      <c r="H61" s="83">
        <f>IF(F52=D51,D53,IF(F52=D53,D51,0))</f>
        <v>0</v>
      </c>
      <c r="I61" s="41">
        <f>IF(G52=E51,E53,IF(G52=E53,E51,0))</f>
        <v>0</v>
      </c>
      <c r="J61" s="37"/>
      <c r="K61" s="70">
        <v>-33</v>
      </c>
      <c r="L61" s="83">
        <f>IF(L58=J56,J60,IF(L58=J60,J56,0))</f>
        <v>0</v>
      </c>
      <c r="M61" s="39">
        <f>IF(M58=K56,K60,IF(M58=K60,K56,0))</f>
        <v>0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Козлов Сергей</v>
      </c>
      <c r="D62" s="37"/>
      <c r="E62" s="40" t="s">
        <v>21</v>
      </c>
      <c r="F62" s="44"/>
      <c r="G62" s="63"/>
      <c r="H62" s="70"/>
      <c r="I62" s="70"/>
      <c r="J62" s="63"/>
      <c r="K62" s="63"/>
      <c r="L62" s="70"/>
      <c r="M62" s="70"/>
      <c r="N62" s="130" t="s">
        <v>25</v>
      </c>
      <c r="O62" s="131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Алопин Вадим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22</v>
      </c>
      <c r="F64" s="44"/>
      <c r="G64" s="63"/>
      <c r="H64" s="63"/>
      <c r="I64" s="63">
        <v>-31</v>
      </c>
      <c r="J64" s="83">
        <f>IF(J56=H55,H57,IF(J56=H57,H55,0))</f>
        <v>0</v>
      </c>
      <c r="K64" s="39">
        <f>IF(K56=I55,I57,IF(K56=I57,I55,0))</f>
        <v>0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/>
      <c r="M65" s="42"/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41">
        <f>IF(K60=I59,I61,IF(K60=I61,I59,0))</f>
        <v>0</v>
      </c>
      <c r="L66" s="37"/>
      <c r="M66" s="70"/>
      <c r="N66" s="130" t="s">
        <v>24</v>
      </c>
      <c r="O66" s="131"/>
    </row>
    <row r="67" spans="1:15" ht="12.75">
      <c r="A67" s="32">
        <v>-17</v>
      </c>
      <c r="B67" s="57">
        <f>IF(D43=B42,B44,IF(D43=B44,B42,0))</f>
        <v>0</v>
      </c>
      <c r="C67" s="41">
        <f>IF(E43=C42,C44,IF(E43=C44,C42,0))</f>
        <v>0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9">
        <f>IF(M65=K64,K66,IF(M65=K66,K64,0))</f>
        <v>0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130" t="s">
        <v>26</v>
      </c>
      <c r="O68" s="131"/>
    </row>
    <row r="69" spans="1:15" ht="12.75">
      <c r="A69" s="32">
        <v>-18</v>
      </c>
      <c r="B69" s="57">
        <f>IF(D47=B46,B48,IF(D47=B48,B46,0))</f>
        <v>0</v>
      </c>
      <c r="C69" s="39">
        <f>IF(E47=C46,C48,IF(E47=C48,C46,0))</f>
        <v>0</v>
      </c>
      <c r="D69" s="34"/>
      <c r="E69" s="72"/>
      <c r="F69" s="81"/>
      <c r="G69" s="40" t="s">
        <v>29</v>
      </c>
      <c r="H69" s="44"/>
      <c r="I69" s="63">
        <v>-35</v>
      </c>
      <c r="J69" s="83">
        <v>0</v>
      </c>
      <c r="K69" s="33" t="str">
        <f>IF(E66=C65,C67,IF(E66=C67,C65,0))</f>
        <v>_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41">
        <f>IF(E51=C50,C52,IF(E51=C52,C50,0))</f>
        <v>0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41">
        <f>IF(E70=C69,C71,IF(E70=C71,C69,0))</f>
        <v>0</v>
      </c>
      <c r="L71" s="37"/>
      <c r="M71" s="70"/>
      <c r="N71" s="130" t="s">
        <v>31</v>
      </c>
      <c r="O71" s="131"/>
    </row>
    <row r="72" spans="1:15" ht="12.75">
      <c r="A72" s="47"/>
      <c r="B72" s="47"/>
      <c r="C72" s="70"/>
      <c r="D72" s="63"/>
      <c r="E72" s="63"/>
      <c r="F72" s="70"/>
      <c r="G72" s="40" t="s">
        <v>30</v>
      </c>
      <c r="H72" s="44"/>
      <c r="I72" s="63"/>
      <c r="J72" s="70"/>
      <c r="K72" s="70">
        <v>-38</v>
      </c>
      <c r="L72" s="83">
        <f>IF(L70=J69,J71,IF(L70=J71,J69,0))</f>
        <v>0</v>
      </c>
      <c r="M72" s="33" t="str">
        <f>IF(M70=K69,K71,IF(M70=K71,K69,0))</f>
        <v>_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35" t="s">
        <v>32</v>
      </c>
      <c r="O73" s="13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37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33</v>
      </c>
      <c r="B1" s="139" t="s">
        <v>34</v>
      </c>
      <c r="C1" s="140"/>
      <c r="D1" s="137" t="s">
        <v>35</v>
      </c>
      <c r="E1" s="138"/>
    </row>
    <row r="2" spans="1:5" ht="12.75">
      <c r="A2" s="49">
        <v>1</v>
      </c>
      <c r="B2" s="58">
        <f>8!D7</f>
        <v>0</v>
      </c>
      <c r="C2" s="59">
        <f>8!E43</f>
        <v>0</v>
      </c>
      <c r="D2" s="60">
        <f>8!C67</f>
        <v>0</v>
      </c>
      <c r="E2" s="61">
        <f>8!B38</f>
        <v>0</v>
      </c>
    </row>
    <row r="3" spans="1:5" ht="12.75">
      <c r="A3" s="49">
        <v>2</v>
      </c>
      <c r="B3" s="58">
        <f>8!D11</f>
        <v>0</v>
      </c>
      <c r="C3" s="59">
        <f>8!E47</f>
        <v>0</v>
      </c>
      <c r="D3" s="60">
        <f>8!C69</f>
        <v>0</v>
      </c>
      <c r="E3" s="61">
        <f>8!B40</f>
        <v>0</v>
      </c>
    </row>
    <row r="4" spans="1:5" ht="12.75">
      <c r="A4" s="49">
        <v>3</v>
      </c>
      <c r="B4" s="58">
        <f>8!D15</f>
        <v>0</v>
      </c>
      <c r="C4" s="59">
        <f>8!E51</f>
        <v>0</v>
      </c>
      <c r="D4" s="60">
        <f>8!C71</f>
        <v>0</v>
      </c>
      <c r="E4" s="61">
        <f>8!B42</f>
        <v>0</v>
      </c>
    </row>
    <row r="5" spans="1:5" ht="12.75">
      <c r="A5" s="49">
        <v>4</v>
      </c>
      <c r="B5" s="58">
        <f>8!D19</f>
        <v>0</v>
      </c>
      <c r="C5" s="59" t="str">
        <f>8!G44</f>
        <v>Алопин Вадим</v>
      </c>
      <c r="D5" s="60">
        <f>8!I57</f>
        <v>0</v>
      </c>
      <c r="E5" s="61">
        <f>8!B44</f>
        <v>0</v>
      </c>
    </row>
    <row r="6" spans="1:5" ht="12.75">
      <c r="A6" s="49">
        <v>5</v>
      </c>
      <c r="B6" s="58">
        <f>8!D23</f>
        <v>0</v>
      </c>
      <c r="C6" s="59" t="str">
        <f>8!G48</f>
        <v>Гуменюк Андрей</v>
      </c>
      <c r="D6" s="60">
        <f>8!I59</f>
        <v>0</v>
      </c>
      <c r="E6" s="61">
        <f>8!B46</f>
        <v>0</v>
      </c>
    </row>
    <row r="7" spans="1:5" ht="12.75">
      <c r="A7" s="49">
        <v>6</v>
      </c>
      <c r="B7" s="58">
        <f>8!D27</f>
        <v>0</v>
      </c>
      <c r="C7" s="59" t="str">
        <f>8!G52</f>
        <v>Козлов Сергей</v>
      </c>
      <c r="D7" s="60">
        <f>8!I61</f>
        <v>0</v>
      </c>
      <c r="E7" s="61">
        <f>8!B48</f>
        <v>0</v>
      </c>
    </row>
    <row r="8" spans="1:5" ht="12.75">
      <c r="A8" s="49">
        <v>7</v>
      </c>
      <c r="B8" s="58">
        <f>8!D31</f>
        <v>0</v>
      </c>
      <c r="C8" s="59" t="str">
        <f>8!K56</f>
        <v>Нестеренко Георгий</v>
      </c>
      <c r="D8" s="60">
        <f>8!K64</f>
        <v>0</v>
      </c>
      <c r="E8" s="61">
        <f>8!B50</f>
        <v>0</v>
      </c>
    </row>
    <row r="9" spans="1:5" ht="12.75">
      <c r="A9" s="49">
        <v>8</v>
      </c>
      <c r="B9" s="58">
        <f>8!D35</f>
        <v>0</v>
      </c>
      <c r="C9" s="59">
        <f>8!K60</f>
        <v>0</v>
      </c>
      <c r="D9" s="60">
        <f>8!K66</f>
        <v>0</v>
      </c>
      <c r="E9" s="61">
        <f>8!B52</f>
        <v>0</v>
      </c>
    </row>
    <row r="10" spans="1:5" ht="12.75">
      <c r="A10" s="49">
        <v>9</v>
      </c>
      <c r="B10" s="58">
        <f>8!F9</f>
        <v>0</v>
      </c>
      <c r="C10" s="59" t="str">
        <f>8!M58</f>
        <v>Нестеренко Георгий</v>
      </c>
      <c r="D10" s="60">
        <f>8!M61</f>
        <v>0</v>
      </c>
      <c r="E10" s="61">
        <f>8!D53</f>
        <v>0</v>
      </c>
    </row>
    <row r="11" spans="1:5" ht="12.75">
      <c r="A11" s="49">
        <v>10</v>
      </c>
      <c r="B11" s="58">
        <f>8!F17</f>
        <v>0</v>
      </c>
      <c r="C11" s="59">
        <f>8!M65</f>
        <v>0</v>
      </c>
      <c r="D11" s="60">
        <f>8!M67</f>
        <v>0</v>
      </c>
      <c r="E11" s="61">
        <f>8!D49</f>
        <v>0</v>
      </c>
    </row>
    <row r="12" spans="1:5" ht="12.75">
      <c r="A12" s="49">
        <v>11</v>
      </c>
      <c r="B12" s="58">
        <f>8!F25</f>
        <v>0</v>
      </c>
      <c r="C12" s="59">
        <f>8!E70</f>
        <v>0</v>
      </c>
      <c r="D12" s="60">
        <f>8!K71</f>
        <v>0</v>
      </c>
      <c r="E12" s="61">
        <f>8!D45</f>
        <v>0</v>
      </c>
    </row>
    <row r="13" spans="1:5" ht="12.75">
      <c r="A13" s="49">
        <v>12</v>
      </c>
      <c r="B13" s="58">
        <f>8!F33</f>
        <v>0</v>
      </c>
      <c r="C13" s="59">
        <f>8!G68</f>
        <v>0</v>
      </c>
      <c r="D13" s="60">
        <f>8!G71</f>
        <v>0</v>
      </c>
      <c r="E13" s="61">
        <f>8!D41</f>
        <v>0</v>
      </c>
    </row>
    <row r="14" spans="1:5" ht="12.75">
      <c r="A14" s="49">
        <v>13</v>
      </c>
      <c r="B14" s="58">
        <f>8!H13</f>
        <v>0</v>
      </c>
      <c r="C14" s="59" t="str">
        <f>8!E7</f>
        <v>Едренкина Анна</v>
      </c>
      <c r="D14" s="60" t="str">
        <f>8!C38</f>
        <v>_</v>
      </c>
      <c r="E14" s="61">
        <f>8!H38</f>
        <v>0</v>
      </c>
    </row>
    <row r="15" spans="1:5" ht="12.75">
      <c r="A15" s="49">
        <v>14</v>
      </c>
      <c r="B15" s="58">
        <f>8!H29</f>
        <v>0</v>
      </c>
      <c r="C15" s="59" t="str">
        <f>8!E15</f>
        <v>Гуменюк Андрей</v>
      </c>
      <c r="D15" s="60" t="str">
        <f>8!C42</f>
        <v>_</v>
      </c>
      <c r="E15" s="61">
        <f>8!H46</f>
        <v>0</v>
      </c>
    </row>
    <row r="16" spans="1:5" ht="12.75">
      <c r="A16" s="49">
        <v>15</v>
      </c>
      <c r="B16" s="58">
        <f>8!J21</f>
        <v>0</v>
      </c>
      <c r="C16" s="59" t="str">
        <f>8!E19</f>
        <v>Плеханова Арина</v>
      </c>
      <c r="D16" s="60" t="str">
        <f>8!C44</f>
        <v>_</v>
      </c>
      <c r="E16" s="61">
        <f>8!J32</f>
        <v>0</v>
      </c>
    </row>
    <row r="17" spans="1:5" ht="12.75">
      <c r="A17" s="49">
        <v>16</v>
      </c>
      <c r="B17" s="58">
        <f>8!D39</f>
        <v>0</v>
      </c>
      <c r="C17" s="59" t="str">
        <f>8!E23</f>
        <v>Зиннатуллин Ильшат</v>
      </c>
      <c r="D17" s="60" t="str">
        <f>8!C46</f>
        <v>_</v>
      </c>
      <c r="E17" s="61">
        <f>8!B65</f>
        <v>0</v>
      </c>
    </row>
    <row r="18" spans="1:5" ht="12.75">
      <c r="A18" s="49">
        <v>17</v>
      </c>
      <c r="B18" s="58">
        <f>8!D43</f>
        <v>0</v>
      </c>
      <c r="C18" s="59" t="str">
        <f>8!E27</f>
        <v>Алопин Вадим</v>
      </c>
      <c r="D18" s="60" t="str">
        <f>8!C48</f>
        <v>_</v>
      </c>
      <c r="E18" s="61">
        <f>8!B67</f>
        <v>0</v>
      </c>
    </row>
    <row r="19" spans="1:5" ht="12.75">
      <c r="A19" s="49">
        <v>18</v>
      </c>
      <c r="B19" s="58">
        <f>8!D47</f>
        <v>0</v>
      </c>
      <c r="C19" s="59" t="str">
        <f>8!E31</f>
        <v>Старков Константин</v>
      </c>
      <c r="D19" s="60" t="str">
        <f>8!C50</f>
        <v>_</v>
      </c>
      <c r="E19" s="61">
        <f>8!B69</f>
        <v>0</v>
      </c>
    </row>
    <row r="20" spans="1:5" ht="12.75">
      <c r="A20" s="49">
        <v>19</v>
      </c>
      <c r="B20" s="58">
        <f>8!D51</f>
        <v>0</v>
      </c>
      <c r="C20" s="59" t="str">
        <f>8!E35</f>
        <v>Касимов Линар</v>
      </c>
      <c r="D20" s="60" t="str">
        <f>8!C52</f>
        <v>_</v>
      </c>
      <c r="E20" s="61">
        <f>8!B71</f>
        <v>0</v>
      </c>
    </row>
    <row r="21" spans="1:5" ht="12.75">
      <c r="A21" s="49">
        <v>20</v>
      </c>
      <c r="B21" s="58">
        <f>8!F40</f>
        <v>0</v>
      </c>
      <c r="C21" s="59" t="str">
        <f>8!E39</f>
        <v>Нестеренко Георгий</v>
      </c>
      <c r="D21" s="60" t="str">
        <f>8!C65</f>
        <v>_</v>
      </c>
      <c r="E21" s="61">
        <f>8!H55</f>
        <v>0</v>
      </c>
    </row>
    <row r="22" spans="1:5" ht="12.75">
      <c r="A22" s="49">
        <v>21</v>
      </c>
      <c r="B22" s="58">
        <f>8!F44</f>
        <v>0</v>
      </c>
      <c r="C22" s="59">
        <f>8!E66</f>
        <v>0</v>
      </c>
      <c r="D22" s="60" t="str">
        <f>8!K69</f>
        <v>_</v>
      </c>
      <c r="E22" s="61">
        <f>8!H57</f>
        <v>0</v>
      </c>
    </row>
    <row r="23" spans="1:5" ht="12.75">
      <c r="A23" s="49">
        <v>22</v>
      </c>
      <c r="B23" s="58">
        <f>8!F48</f>
        <v>0</v>
      </c>
      <c r="C23" s="59">
        <f>8!M70</f>
        <v>0</v>
      </c>
      <c r="D23" s="60" t="str">
        <f>8!M72</f>
        <v>_</v>
      </c>
      <c r="E23" s="61">
        <f>8!H59</f>
        <v>0</v>
      </c>
    </row>
    <row r="24" spans="1:5" ht="12.75">
      <c r="A24" s="49">
        <v>23</v>
      </c>
      <c r="B24" s="58">
        <f>8!F52</f>
        <v>0</v>
      </c>
      <c r="C24" s="59" t="str">
        <f>8!I50</f>
        <v>Гуменюк Андрей</v>
      </c>
      <c r="D24" s="60" t="str">
        <f>8!C62</f>
        <v>Козлов Сергей</v>
      </c>
      <c r="E24" s="61">
        <f>8!H61</f>
        <v>0</v>
      </c>
    </row>
    <row r="25" spans="1:5" ht="12.75">
      <c r="A25" s="49">
        <v>24</v>
      </c>
      <c r="B25" s="58">
        <f>8!H42</f>
        <v>0</v>
      </c>
      <c r="C25" s="59" t="str">
        <f>8!K21</f>
        <v>Едренкина Анна</v>
      </c>
      <c r="D25" s="60" t="str">
        <f>8!K32</f>
        <v>Зиннатуллин Ильшат</v>
      </c>
      <c r="E25" s="61">
        <f>8!B60</f>
        <v>0</v>
      </c>
    </row>
    <row r="26" spans="1:5" ht="12.75">
      <c r="A26" s="49">
        <v>25</v>
      </c>
      <c r="B26" s="58">
        <f>8!H50</f>
        <v>0</v>
      </c>
      <c r="C26" s="59" t="str">
        <f>8!G9</f>
        <v>Едренкина Анна</v>
      </c>
      <c r="D26" s="60" t="str">
        <f>8!E53</f>
        <v>Козлов Сергей</v>
      </c>
      <c r="E26" s="61">
        <f>8!B62</f>
        <v>0</v>
      </c>
    </row>
    <row r="27" spans="1:5" ht="12.75">
      <c r="A27" s="49">
        <v>26</v>
      </c>
      <c r="B27" s="58">
        <f>8!J40</f>
        <v>0</v>
      </c>
      <c r="C27" s="59" t="str">
        <f>8!I13</f>
        <v>Едренкина Анна</v>
      </c>
      <c r="D27" s="60" t="str">
        <f>8!I38</f>
        <v>Плеханова Арина</v>
      </c>
      <c r="E27" s="61">
        <f>8!B55</f>
        <v>0</v>
      </c>
    </row>
    <row r="28" spans="1:5" ht="12.75">
      <c r="A28" s="49">
        <v>27</v>
      </c>
      <c r="B28" s="58">
        <f>8!J48</f>
        <v>0</v>
      </c>
      <c r="C28" s="59" t="str">
        <f>8!G25</f>
        <v>Зиннатуллин Ильшат</v>
      </c>
      <c r="D28" s="60" t="str">
        <f>8!E45</f>
        <v>Алопин Вадим</v>
      </c>
      <c r="E28" s="61">
        <f>8!B57</f>
        <v>0</v>
      </c>
    </row>
    <row r="29" spans="1:5" ht="12.75">
      <c r="A29" s="49">
        <v>28</v>
      </c>
      <c r="B29" s="58">
        <f>8!L44</f>
        <v>0</v>
      </c>
      <c r="C29" s="59" t="str">
        <f>8!I29</f>
        <v>Зиннатуллин Ильшат</v>
      </c>
      <c r="D29" s="60" t="str">
        <f>8!I46</f>
        <v>Старков Константин</v>
      </c>
      <c r="E29" s="61">
        <f>8!L52</f>
        <v>0</v>
      </c>
    </row>
    <row r="30" spans="1:5" ht="12.75">
      <c r="A30" s="49">
        <v>29</v>
      </c>
      <c r="B30" s="58">
        <f>8!D56</f>
        <v>0</v>
      </c>
      <c r="C30" s="59" t="str">
        <f>8!I42</f>
        <v>Касимов Линар</v>
      </c>
      <c r="D30" s="60" t="str">
        <f>8!C60</f>
        <v>Алопин Вадим</v>
      </c>
      <c r="E30" s="61">
        <f>8!D58</f>
        <v>0</v>
      </c>
    </row>
    <row r="31" spans="1:5" ht="12.75">
      <c r="A31" s="49">
        <v>30</v>
      </c>
      <c r="B31" s="58">
        <f>8!D61</f>
        <v>0</v>
      </c>
      <c r="C31" s="59" t="str">
        <f>8!G40</f>
        <v>Касимов Линар</v>
      </c>
      <c r="D31" s="60" t="str">
        <f>8!I55</f>
        <v>Нестеренко Георгий</v>
      </c>
      <c r="E31" s="61">
        <f>8!D63</f>
        <v>0</v>
      </c>
    </row>
    <row r="32" spans="1:5" ht="12.75">
      <c r="A32" s="49">
        <v>31</v>
      </c>
      <c r="B32" s="58">
        <f>8!J56</f>
        <v>0</v>
      </c>
      <c r="C32" s="59" t="str">
        <f>8!K40</f>
        <v>Касимов Линар</v>
      </c>
      <c r="D32" s="60" t="str">
        <f>8!C55</f>
        <v>Плеханова Арина</v>
      </c>
      <c r="E32" s="61">
        <f>8!J64</f>
        <v>0</v>
      </c>
    </row>
    <row r="33" spans="1:5" ht="12.75">
      <c r="A33" s="49">
        <v>32</v>
      </c>
      <c r="B33" s="58">
        <f>8!J60</f>
        <v>0</v>
      </c>
      <c r="C33" s="59" t="str">
        <f>8!E61</f>
        <v>Козлов Сергей</v>
      </c>
      <c r="D33" s="60" t="str">
        <f>8!E63</f>
        <v>Алопин Вадим</v>
      </c>
      <c r="E33" s="61">
        <f>8!J66</f>
        <v>0</v>
      </c>
    </row>
    <row r="34" spans="1:5" ht="12.75">
      <c r="A34" s="49">
        <v>33</v>
      </c>
      <c r="B34" s="58">
        <f>8!L58</f>
        <v>0</v>
      </c>
      <c r="C34" s="59" t="str">
        <f>8!E11</f>
        <v>Козлов Сергей</v>
      </c>
      <c r="D34" s="60" t="str">
        <f>8!C40</f>
        <v>Нестеренко Георгий</v>
      </c>
      <c r="E34" s="61">
        <f>8!L61</f>
        <v>0</v>
      </c>
    </row>
    <row r="35" spans="1:5" ht="12.75">
      <c r="A35" s="49">
        <v>34</v>
      </c>
      <c r="B35" s="58">
        <f>8!L65</f>
        <v>0</v>
      </c>
      <c r="C35" s="59" t="str">
        <f>8!G17</f>
        <v>Плеханова Арина</v>
      </c>
      <c r="D35" s="60" t="str">
        <f>8!E49</f>
        <v>Гуменюк Андрей</v>
      </c>
      <c r="E35" s="61">
        <f>8!L67</f>
        <v>0</v>
      </c>
    </row>
    <row r="36" spans="1:5" ht="12.75">
      <c r="A36" s="49">
        <v>35</v>
      </c>
      <c r="B36" s="58">
        <f>8!D66</f>
        <v>0</v>
      </c>
      <c r="C36" s="59" t="str">
        <f>8!E56</f>
        <v>Плеханова Арина</v>
      </c>
      <c r="D36" s="60" t="str">
        <f>8!E58</f>
        <v>Гуменюк Андрей</v>
      </c>
      <c r="E36" s="61">
        <f>8!J69</f>
        <v>0</v>
      </c>
    </row>
    <row r="37" spans="1:5" ht="12.75">
      <c r="A37" s="49">
        <v>36</v>
      </c>
      <c r="B37" s="58">
        <f>8!D70</f>
        <v>0</v>
      </c>
      <c r="C37" s="59" t="str">
        <f>8!K48</f>
        <v>Старков Константин</v>
      </c>
      <c r="D37" s="60" t="str">
        <f>8!C57</f>
        <v>Гуменюк Андрей</v>
      </c>
      <c r="E37" s="61">
        <f>8!J71</f>
        <v>0</v>
      </c>
    </row>
    <row r="38" spans="1:5" ht="12.75">
      <c r="A38" s="49">
        <v>37</v>
      </c>
      <c r="B38" s="58">
        <f>8!F68</f>
        <v>0</v>
      </c>
      <c r="C38" s="59" t="str">
        <f>8!G33</f>
        <v>Старков Константин</v>
      </c>
      <c r="D38" s="60" t="str">
        <f>8!E41</f>
        <v>Касимов Линар</v>
      </c>
      <c r="E38" s="61">
        <f>8!F71</f>
        <v>0</v>
      </c>
    </row>
    <row r="39" spans="1:5" ht="12.75">
      <c r="A39" s="49">
        <v>38</v>
      </c>
      <c r="B39" s="58">
        <f>8!L70</f>
        <v>0</v>
      </c>
      <c r="C39" s="59" t="str">
        <f>8!M44</f>
        <v>Старков Константин</v>
      </c>
      <c r="D39" s="60" t="str">
        <f>8!M52</f>
        <v>Касимов Линар</v>
      </c>
      <c r="E39" s="61">
        <f>8!L72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3" t="s">
        <v>40</v>
      </c>
      <c r="B1" s="123"/>
      <c r="C1" s="123"/>
      <c r="D1" s="123"/>
      <c r="E1" s="123"/>
      <c r="F1" s="123"/>
      <c r="G1" s="123"/>
      <c r="H1" s="123"/>
      <c r="I1" s="123"/>
    </row>
    <row r="2" spans="1:9" ht="13.5" thickBot="1">
      <c r="A2" s="124" t="s">
        <v>36</v>
      </c>
      <c r="B2" s="124"/>
      <c r="C2" s="124"/>
      <c r="D2" s="124"/>
      <c r="E2" s="124"/>
      <c r="F2" s="124"/>
      <c r="G2" s="124"/>
      <c r="H2" s="124"/>
      <c r="I2" s="124"/>
    </row>
    <row r="3" spans="1:10" ht="23.25">
      <c r="A3" s="125" t="s">
        <v>41</v>
      </c>
      <c r="B3" s="126"/>
      <c r="C3" s="126"/>
      <c r="D3" s="126"/>
      <c r="E3" s="126"/>
      <c r="F3" s="126"/>
      <c r="G3" s="126"/>
      <c r="H3" s="126"/>
      <c r="I3" s="17">
        <v>21</v>
      </c>
      <c r="J3" s="18"/>
    </row>
    <row r="4" spans="1:10" ht="21.75" customHeight="1">
      <c r="A4" s="128" t="s">
        <v>7</v>
      </c>
      <c r="B4" s="128"/>
      <c r="C4" s="127" t="s">
        <v>83</v>
      </c>
      <c r="D4" s="127"/>
      <c r="E4" s="127"/>
      <c r="F4" s="127"/>
      <c r="G4" s="127"/>
      <c r="H4" s="127"/>
      <c r="I4" s="127"/>
      <c r="J4" s="19"/>
    </row>
    <row r="5" spans="1:10" ht="15.75">
      <c r="A5" s="120"/>
      <c r="B5" s="121"/>
      <c r="C5" s="121"/>
      <c r="D5" s="20" t="s">
        <v>8</v>
      </c>
      <c r="E5" s="122">
        <v>45445</v>
      </c>
      <c r="F5" s="122"/>
      <c r="G5" s="122"/>
      <c r="H5" s="21" t="s">
        <v>74</v>
      </c>
      <c r="I5" s="22" t="s">
        <v>9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12</v>
      </c>
      <c r="C7" s="25" t="s">
        <v>10</v>
      </c>
      <c r="D7" s="1" t="s">
        <v>13</v>
      </c>
      <c r="E7" s="1"/>
      <c r="F7" s="1"/>
      <c r="G7" s="1"/>
      <c r="H7" s="1"/>
      <c r="I7" s="1"/>
    </row>
    <row r="8" spans="1:9" ht="18">
      <c r="A8" s="26"/>
      <c r="B8" s="27" t="s">
        <v>75</v>
      </c>
      <c r="C8" s="28">
        <v>1</v>
      </c>
      <c r="D8" s="29" t="str">
        <f>1!K21</f>
        <v>Плеханова Арина</v>
      </c>
      <c r="E8" s="54">
        <f>1!J21</f>
        <v>0</v>
      </c>
      <c r="F8" s="1">
        <v>64</v>
      </c>
      <c r="G8" s="1"/>
      <c r="H8" s="1"/>
      <c r="I8" s="1"/>
    </row>
    <row r="9" spans="1:9" ht="18">
      <c r="A9" s="26"/>
      <c r="B9" s="27" t="s">
        <v>102</v>
      </c>
      <c r="C9" s="28">
        <v>2</v>
      </c>
      <c r="D9" s="29" t="str">
        <f>1!K32</f>
        <v>Касимов Линар</v>
      </c>
      <c r="E9" s="1">
        <f>1!J32</f>
        <v>0</v>
      </c>
      <c r="F9" s="1">
        <v>60</v>
      </c>
      <c r="G9" s="1"/>
      <c r="H9" s="1"/>
      <c r="I9" s="1"/>
    </row>
    <row r="10" spans="1:9" ht="18">
      <c r="A10" s="26"/>
      <c r="B10" s="27" t="s">
        <v>77</v>
      </c>
      <c r="C10" s="28">
        <v>3</v>
      </c>
      <c r="D10" s="29" t="str">
        <f>1!M44</f>
        <v>Гуменюк Андрей</v>
      </c>
      <c r="E10" s="1">
        <f>1!L44</f>
        <v>0</v>
      </c>
      <c r="F10" s="1">
        <v>56</v>
      </c>
      <c r="G10" s="1"/>
      <c r="H10" s="1"/>
      <c r="I10" s="1"/>
    </row>
    <row r="11" spans="1:9" ht="18">
      <c r="A11" s="26"/>
      <c r="B11" s="27" t="s">
        <v>76</v>
      </c>
      <c r="C11" s="28">
        <v>4</v>
      </c>
      <c r="D11" s="29" t="str">
        <f>1!M52</f>
        <v>Козлов Сергей</v>
      </c>
      <c r="E11" s="1">
        <f>1!L52</f>
        <v>0</v>
      </c>
      <c r="F11" s="1">
        <v>52</v>
      </c>
      <c r="G11" s="1"/>
      <c r="H11" s="1"/>
      <c r="I11" s="1"/>
    </row>
    <row r="12" spans="1:9" ht="18">
      <c r="A12" s="26"/>
      <c r="B12" s="27" t="s">
        <v>103</v>
      </c>
      <c r="C12" s="28">
        <v>5</v>
      </c>
      <c r="D12" s="29" t="str">
        <f>1!E56</f>
        <v>Алопин Вадим</v>
      </c>
      <c r="E12" s="1">
        <f>1!D56</f>
        <v>0</v>
      </c>
      <c r="F12" s="1">
        <v>48</v>
      </c>
      <c r="G12" s="1"/>
      <c r="H12" s="1"/>
      <c r="I12" s="1"/>
    </row>
    <row r="13" spans="1:9" ht="18">
      <c r="A13" s="26"/>
      <c r="B13" s="27" t="s">
        <v>104</v>
      </c>
      <c r="C13" s="28">
        <v>6</v>
      </c>
      <c r="D13" s="29" t="str">
        <f>1!E58</f>
        <v>Коробейникова Екатерина</v>
      </c>
      <c r="E13" s="1">
        <f>1!D58</f>
        <v>0</v>
      </c>
      <c r="F13" s="1">
        <v>44</v>
      </c>
      <c r="G13" s="1"/>
      <c r="H13" s="1"/>
      <c r="I13" s="1"/>
    </row>
    <row r="14" spans="1:9" ht="18">
      <c r="A14" s="26"/>
      <c r="B14" s="27" t="s">
        <v>97</v>
      </c>
      <c r="C14" s="28">
        <v>7</v>
      </c>
      <c r="D14" s="29" t="str">
        <f>1!E61</f>
        <v>Мингазов Данил</v>
      </c>
      <c r="E14" s="1">
        <f>1!D61</f>
        <v>0</v>
      </c>
      <c r="F14" s="1">
        <v>40</v>
      </c>
      <c r="G14" s="1"/>
      <c r="H14" s="1"/>
      <c r="I14" s="1"/>
    </row>
    <row r="15" spans="1:9" ht="18">
      <c r="A15" s="26"/>
      <c r="B15" s="27" t="s">
        <v>98</v>
      </c>
      <c r="C15" s="28">
        <v>8</v>
      </c>
      <c r="D15" s="29" t="str">
        <f>1!E63</f>
        <v>Фатхинурова Карина</v>
      </c>
      <c r="E15" s="1">
        <f>1!D63</f>
        <v>0</v>
      </c>
      <c r="F15" s="1">
        <v>36</v>
      </c>
      <c r="G15" s="1"/>
      <c r="H15" s="1"/>
      <c r="I15" s="1"/>
    </row>
    <row r="16" spans="1:9" ht="18">
      <c r="A16" s="26"/>
      <c r="B16" s="27" t="s">
        <v>78</v>
      </c>
      <c r="C16" s="28">
        <v>9</v>
      </c>
      <c r="D16" s="29" t="str">
        <f>1!M58</f>
        <v>Нестеренко Георгий</v>
      </c>
      <c r="E16" s="1">
        <f>1!L58</f>
        <v>0</v>
      </c>
      <c r="F16" s="1">
        <v>32</v>
      </c>
      <c r="G16" s="1"/>
      <c r="H16" s="1"/>
      <c r="I16" s="1"/>
    </row>
    <row r="17" spans="1:9" ht="18">
      <c r="A17" s="26"/>
      <c r="B17" s="27" t="s">
        <v>16</v>
      </c>
      <c r="C17" s="28">
        <v>10</v>
      </c>
      <c r="D17" s="29">
        <f>1!M61</f>
        <v>0</v>
      </c>
      <c r="E17" s="1">
        <f>1!L61</f>
        <v>0</v>
      </c>
      <c r="F17" s="1"/>
      <c r="G17" s="1"/>
      <c r="H17" s="1"/>
      <c r="I17" s="1"/>
    </row>
    <row r="18" spans="1:9" ht="18">
      <c r="A18" s="26"/>
      <c r="B18" s="27" t="s">
        <v>16</v>
      </c>
      <c r="C18" s="28">
        <v>11</v>
      </c>
      <c r="D18" s="29">
        <f>1!M65</f>
        <v>0</v>
      </c>
      <c r="E18" s="1">
        <f>1!L65</f>
        <v>0</v>
      </c>
      <c r="F18" s="1"/>
      <c r="G18" s="1"/>
      <c r="H18" s="1"/>
      <c r="I18" s="1"/>
    </row>
    <row r="19" spans="1:9" ht="18">
      <c r="A19" s="26"/>
      <c r="B19" s="27" t="s">
        <v>16</v>
      </c>
      <c r="C19" s="28">
        <v>12</v>
      </c>
      <c r="D19" s="29">
        <f>1!M67</f>
        <v>0</v>
      </c>
      <c r="E19" s="1">
        <f>1!L67</f>
        <v>0</v>
      </c>
      <c r="F19" s="1"/>
      <c r="G19" s="1"/>
      <c r="H19" s="1"/>
      <c r="I19" s="1"/>
    </row>
    <row r="20" spans="1:9" ht="18">
      <c r="A20" s="26"/>
      <c r="B20" s="27" t="s">
        <v>16</v>
      </c>
      <c r="C20" s="28">
        <v>13</v>
      </c>
      <c r="D20" s="29">
        <f>1!G68</f>
        <v>0</v>
      </c>
      <c r="E20" s="1">
        <f>1!F68</f>
        <v>0</v>
      </c>
      <c r="F20" s="1"/>
      <c r="G20" s="1"/>
      <c r="H20" s="1"/>
      <c r="I20" s="1"/>
    </row>
    <row r="21" spans="1:9" ht="18">
      <c r="A21" s="26"/>
      <c r="B21" s="27" t="s">
        <v>16</v>
      </c>
      <c r="C21" s="28">
        <v>14</v>
      </c>
      <c r="D21" s="29">
        <f>1!G71</f>
        <v>0</v>
      </c>
      <c r="E21" s="1">
        <f>1!F71</f>
        <v>0</v>
      </c>
      <c r="F21" s="1"/>
      <c r="G21" s="1"/>
      <c r="H21" s="1"/>
      <c r="I21" s="1"/>
    </row>
    <row r="22" spans="1:9" ht="18">
      <c r="A22" s="26"/>
      <c r="B22" s="27" t="s">
        <v>16</v>
      </c>
      <c r="C22" s="28">
        <v>15</v>
      </c>
      <c r="D22" s="29">
        <f>1!M70</f>
        <v>0</v>
      </c>
      <c r="E22" s="1">
        <f>1!L70</f>
        <v>0</v>
      </c>
      <c r="F22" s="1"/>
      <c r="G22" s="1"/>
      <c r="H22" s="1"/>
      <c r="I22" s="1"/>
    </row>
    <row r="23" spans="1:9" ht="18">
      <c r="A23" s="26"/>
      <c r="B23" s="27" t="s">
        <v>16</v>
      </c>
      <c r="C23" s="28">
        <v>16</v>
      </c>
      <c r="D23" s="29" t="str">
        <f>1!M72</f>
        <v>_</v>
      </c>
      <c r="E23" s="1">
        <f>1!L72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23" t="s">
        <v>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s="2" customFormat="1" ht="13.5" thickBot="1">
      <c r="A2" s="133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.75">
      <c r="A3" s="132" t="str">
        <f>'с1'!A3</f>
        <v>LXVIII Чемпионат РБ в зачет XXV Кубка РБ, VII Кубка Давида - Детского Кубка РБ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2.75">
      <c r="A4" s="134" t="str">
        <f>CONCATENATE('с1'!A4," ",'с1'!C4)</f>
        <v>Республиканские официальные спортивные соревнования ДЕНЬ ЗАЩИТЫ ДЕТЕЙ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2.75">
      <c r="A5" s="129">
        <f>'с1'!E5</f>
        <v>45445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ht="12.75">
      <c r="A6" s="32">
        <v>1</v>
      </c>
      <c r="B6" s="55">
        <f>'с1'!A8</f>
        <v>0</v>
      </c>
      <c r="C6" s="33" t="s">
        <v>75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75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'с1'!A23</f>
        <v>0</v>
      </c>
      <c r="C8" s="36" t="s">
        <v>16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75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'с1'!A16</f>
        <v>0</v>
      </c>
      <c r="C10" s="33" t="s">
        <v>78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98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'с1'!A15</f>
        <v>0</v>
      </c>
      <c r="C12" s="36" t="s">
        <v>98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75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'с1'!A12</f>
        <v>0</v>
      </c>
      <c r="C14" s="33" t="s">
        <v>103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103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'с1'!A19</f>
        <v>0</v>
      </c>
      <c r="C16" s="36" t="s">
        <v>16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5" t="s">
        <v>76</v>
      </c>
      <c r="H17" s="76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'с1'!A20</f>
        <v>0</v>
      </c>
      <c r="C18" s="33" t="s">
        <v>16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76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'с1'!A11</f>
        <v>0</v>
      </c>
      <c r="C20" s="36" t="s">
        <v>76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75" t="s">
        <v>102</v>
      </c>
      <c r="L21" s="95"/>
      <c r="M21" s="42"/>
      <c r="N21" s="42"/>
      <c r="O21" s="80"/>
    </row>
    <row r="22" spans="1:15" ht="12.75">
      <c r="A22" s="32">
        <v>3</v>
      </c>
      <c r="B22" s="55">
        <f>'с1'!A10</f>
        <v>0</v>
      </c>
      <c r="C22" s="33" t="s">
        <v>77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30" t="s">
        <v>17</v>
      </c>
      <c r="O22" s="131"/>
    </row>
    <row r="23" spans="1:15" ht="12.75">
      <c r="A23" s="32"/>
      <c r="B23" s="56"/>
      <c r="C23" s="65">
        <v>5</v>
      </c>
      <c r="D23" s="66">
        <v>0</v>
      </c>
      <c r="E23" s="46" t="s">
        <v>77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'с1'!A21</f>
        <v>0</v>
      </c>
      <c r="C24" s="36" t="s">
        <v>16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46" t="s">
        <v>77</v>
      </c>
      <c r="H25" s="73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'с1'!A18</f>
        <v>0</v>
      </c>
      <c r="C26" s="33" t="s">
        <v>16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104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'с1'!A13</f>
        <v>0</v>
      </c>
      <c r="C28" s="36" t="s">
        <v>104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75" t="s">
        <v>102</v>
      </c>
      <c r="J29" s="82"/>
      <c r="K29" s="63"/>
      <c r="L29" s="63"/>
      <c r="M29" s="63"/>
      <c r="N29" s="63"/>
      <c r="O29" s="64"/>
    </row>
    <row r="30" spans="1:15" ht="12.75">
      <c r="A30" s="32">
        <v>7</v>
      </c>
      <c r="B30" s="55">
        <f>'с1'!A14</f>
        <v>0</v>
      </c>
      <c r="C30" s="33" t="s">
        <v>97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97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'с1'!A17</f>
        <v>0</v>
      </c>
      <c r="C32" s="36" t="s">
        <v>16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Касимов Линар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75" t="s">
        <v>102</v>
      </c>
      <c r="H33" s="82"/>
      <c r="I33" s="63"/>
      <c r="J33" s="70"/>
      <c r="K33" s="70"/>
      <c r="L33" s="70"/>
      <c r="M33" s="70"/>
      <c r="N33" s="130" t="s">
        <v>18</v>
      </c>
      <c r="O33" s="131"/>
    </row>
    <row r="34" spans="1:15" ht="12.75">
      <c r="A34" s="32">
        <v>15</v>
      </c>
      <c r="B34" s="55">
        <f>'с1'!A22</f>
        <v>0</v>
      </c>
      <c r="C34" s="33" t="s">
        <v>16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102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'с1'!A9</f>
        <v>0</v>
      </c>
      <c r="C36" s="36" t="s">
        <v>102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Алопин Вадим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78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Нестеренко Георгий</v>
      </c>
      <c r="D40" s="37"/>
      <c r="E40" s="65">
        <v>20</v>
      </c>
      <c r="F40" s="66">
        <v>0</v>
      </c>
      <c r="G40" s="46" t="s">
        <v>97</v>
      </c>
      <c r="H40" s="67"/>
      <c r="I40" s="72">
        <v>26</v>
      </c>
      <c r="J40" s="66">
        <v>0</v>
      </c>
      <c r="K40" s="75" t="s">
        <v>104</v>
      </c>
      <c r="L40" s="82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Мингазов Данил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_</v>
      </c>
      <c r="D42" s="45"/>
      <c r="E42" s="70"/>
      <c r="F42" s="63"/>
      <c r="G42" s="72">
        <v>24</v>
      </c>
      <c r="H42" s="66">
        <v>0</v>
      </c>
      <c r="I42" s="75" t="s">
        <v>104</v>
      </c>
      <c r="J42" s="82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/>
      <c r="E43" s="42"/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104</v>
      </c>
      <c r="H44" s="82"/>
      <c r="I44" s="63"/>
      <c r="J44" s="63"/>
      <c r="K44" s="72">
        <v>28</v>
      </c>
      <c r="L44" s="66">
        <v>0</v>
      </c>
      <c r="M44" s="75" t="s">
        <v>77</v>
      </c>
      <c r="N44" s="86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Козлов Сергей</v>
      </c>
      <c r="F45" s="37"/>
      <c r="G45" s="70"/>
      <c r="H45" s="63"/>
      <c r="I45" s="63"/>
      <c r="J45" s="63"/>
      <c r="K45" s="72"/>
      <c r="L45" s="81"/>
      <c r="M45" s="70"/>
      <c r="N45" s="130" t="s">
        <v>27</v>
      </c>
      <c r="O45" s="131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Гуменюк Андрей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/>
      <c r="E47" s="42"/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_</v>
      </c>
      <c r="D48" s="37"/>
      <c r="E48" s="65">
        <v>22</v>
      </c>
      <c r="F48" s="66">
        <v>0</v>
      </c>
      <c r="G48" s="46" t="s">
        <v>103</v>
      </c>
      <c r="H48" s="67"/>
      <c r="I48" s="72">
        <v>27</v>
      </c>
      <c r="J48" s="66">
        <v>0</v>
      </c>
      <c r="K48" s="75" t="s">
        <v>77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Фатхинурова Карина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_</v>
      </c>
      <c r="D50" s="45"/>
      <c r="E50" s="70"/>
      <c r="F50" s="63"/>
      <c r="G50" s="72">
        <v>25</v>
      </c>
      <c r="H50" s="66">
        <v>0</v>
      </c>
      <c r="I50" s="75" t="s">
        <v>98</v>
      </c>
      <c r="J50" s="82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/>
      <c r="E51" s="42"/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75" t="s">
        <v>98</v>
      </c>
      <c r="H52" s="82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Козлов Сергей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Коробейникова Екатерина</v>
      </c>
      <c r="F53" s="37"/>
      <c r="G53" s="70"/>
      <c r="H53" s="63"/>
      <c r="I53" s="63"/>
      <c r="J53" s="63"/>
      <c r="K53" s="63"/>
      <c r="L53" s="70"/>
      <c r="M53" s="38"/>
      <c r="N53" s="130" t="s">
        <v>28</v>
      </c>
      <c r="O53" s="131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Алопин Вадим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Нестеренко Георгий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76</v>
      </c>
      <c r="F56" s="67"/>
      <c r="G56" s="63"/>
      <c r="H56" s="70"/>
      <c r="I56" s="65">
        <v>31</v>
      </c>
      <c r="J56" s="66"/>
      <c r="K56" s="42" t="s">
        <v>78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Коробейникова Екатерина</v>
      </c>
      <c r="D57" s="37"/>
      <c r="E57" s="40" t="s">
        <v>19</v>
      </c>
      <c r="F57" s="44"/>
      <c r="G57" s="63">
        <v>-21</v>
      </c>
      <c r="H57" s="83">
        <f>IF(F44=D43,D45,IF(F44=D45,D43,0))</f>
        <v>0</v>
      </c>
      <c r="I57" s="41">
        <f>IF(G44=E43,E45,IF(G44=E45,E43,0))</f>
        <v>0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Коробейникова Екатерина</v>
      </c>
      <c r="F58" s="34"/>
      <c r="G58" s="63"/>
      <c r="H58" s="70"/>
      <c r="I58" s="70"/>
      <c r="J58" s="63"/>
      <c r="K58" s="72">
        <v>33</v>
      </c>
      <c r="L58" s="66"/>
      <c r="M58" s="42" t="s">
        <v>78</v>
      </c>
      <c r="N58" s="84"/>
      <c r="O58" s="85"/>
    </row>
    <row r="59" spans="1:15" ht="12.75">
      <c r="A59" s="32"/>
      <c r="B59" s="32"/>
      <c r="C59" s="63"/>
      <c r="D59" s="70"/>
      <c r="E59" s="40" t="s">
        <v>20</v>
      </c>
      <c r="F59" s="44"/>
      <c r="G59" s="63">
        <v>-22</v>
      </c>
      <c r="H59" s="83">
        <f>IF(F48=D47,D49,IF(F48=D49,D47,0))</f>
        <v>0</v>
      </c>
      <c r="I59" s="39">
        <f>IF(G48=E47,E49,IF(G48=E49,E47,0))</f>
        <v>0</v>
      </c>
      <c r="J59" s="34"/>
      <c r="K59" s="72"/>
      <c r="L59" s="81"/>
      <c r="M59" s="70"/>
      <c r="N59" s="130" t="s">
        <v>23</v>
      </c>
      <c r="O59" s="131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Мингазов Данил</v>
      </c>
      <c r="D60" s="34"/>
      <c r="E60" s="63"/>
      <c r="F60" s="63"/>
      <c r="G60" s="63"/>
      <c r="H60" s="70"/>
      <c r="I60" s="65">
        <v>32</v>
      </c>
      <c r="J60" s="66"/>
      <c r="K60" s="90"/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97</v>
      </c>
      <c r="F61" s="67"/>
      <c r="G61" s="63">
        <v>-23</v>
      </c>
      <c r="H61" s="83">
        <f>IF(F52=D51,D53,IF(F52=D53,D51,0))</f>
        <v>0</v>
      </c>
      <c r="I61" s="41">
        <f>IF(G52=E51,E53,IF(G52=E53,E51,0))</f>
        <v>0</v>
      </c>
      <c r="J61" s="37"/>
      <c r="K61" s="70">
        <v>-33</v>
      </c>
      <c r="L61" s="83">
        <f>IF(L58=J56,J60,IF(L58=J60,J56,0))</f>
        <v>0</v>
      </c>
      <c r="M61" s="39">
        <f>IF(M58=K56,K60,IF(M58=K60,K56,0))</f>
        <v>0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Фатхинурова Карина</v>
      </c>
      <c r="D62" s="37"/>
      <c r="E62" s="40" t="s">
        <v>21</v>
      </c>
      <c r="F62" s="44"/>
      <c r="G62" s="63"/>
      <c r="H62" s="70"/>
      <c r="I62" s="70"/>
      <c r="J62" s="63"/>
      <c r="K62" s="63"/>
      <c r="L62" s="70"/>
      <c r="M62" s="70"/>
      <c r="N62" s="130" t="s">
        <v>25</v>
      </c>
      <c r="O62" s="131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Фатхинурова Карина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22</v>
      </c>
      <c r="F64" s="44"/>
      <c r="G64" s="63"/>
      <c r="H64" s="63"/>
      <c r="I64" s="63">
        <v>-31</v>
      </c>
      <c r="J64" s="83">
        <f>IF(J56=H55,H57,IF(J56=H57,H55,0))</f>
        <v>0</v>
      </c>
      <c r="K64" s="33">
        <f>IF(K56=I55,I57,IF(K56=I57,I55,0))</f>
        <v>0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/>
      <c r="M65" s="42"/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41">
        <f>IF(K60=I59,I61,IF(K60=I61,I59,0))</f>
        <v>0</v>
      </c>
      <c r="L66" s="37"/>
      <c r="M66" s="70"/>
      <c r="N66" s="130" t="s">
        <v>24</v>
      </c>
      <c r="O66" s="131"/>
    </row>
    <row r="67" spans="1:15" ht="12.75">
      <c r="A67" s="32">
        <v>-17</v>
      </c>
      <c r="B67" s="57">
        <f>IF(D43=B42,B44,IF(D43=B44,B42,0))</f>
        <v>0</v>
      </c>
      <c r="C67" s="41">
        <f>IF(E43=C42,C44,IF(E43=C44,C42,0))</f>
        <v>0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3">
        <f>IF(M65=K64,K66,IF(M65=K66,K64,0))</f>
        <v>0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130" t="s">
        <v>26</v>
      </c>
      <c r="O68" s="131"/>
    </row>
    <row r="69" spans="1:15" ht="12.75">
      <c r="A69" s="32">
        <v>-18</v>
      </c>
      <c r="B69" s="57">
        <f>IF(D47=B46,B48,IF(D47=B48,B46,0))</f>
        <v>0</v>
      </c>
      <c r="C69" s="39">
        <f>IF(E47=C46,C48,IF(E47=C48,C46,0))</f>
        <v>0</v>
      </c>
      <c r="D69" s="34"/>
      <c r="E69" s="72"/>
      <c r="F69" s="81"/>
      <c r="G69" s="40" t="s">
        <v>29</v>
      </c>
      <c r="H69" s="44"/>
      <c r="I69" s="63">
        <v>-35</v>
      </c>
      <c r="J69" s="83">
        <v>0</v>
      </c>
      <c r="K69" s="33" t="str">
        <f>IF(E66=C65,C67,IF(E66=C67,C65,0))</f>
        <v>_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41">
        <f>IF(E51=C50,C52,IF(E51=C52,C50,0))</f>
        <v>0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41">
        <f>IF(E70=C69,C71,IF(E70=C71,C69,0))</f>
        <v>0</v>
      </c>
      <c r="L71" s="37"/>
      <c r="M71" s="70"/>
      <c r="N71" s="130" t="s">
        <v>31</v>
      </c>
      <c r="O71" s="131"/>
    </row>
    <row r="72" spans="1:15" ht="12.75">
      <c r="A72" s="47"/>
      <c r="B72" s="47"/>
      <c r="C72" s="70"/>
      <c r="D72" s="63"/>
      <c r="E72" s="63"/>
      <c r="F72" s="70"/>
      <c r="G72" s="40" t="s">
        <v>30</v>
      </c>
      <c r="H72" s="44"/>
      <c r="I72" s="63"/>
      <c r="J72" s="70"/>
      <c r="K72" s="70">
        <v>-38</v>
      </c>
      <c r="L72" s="83">
        <f>IF(L70=J69,J71,IF(L70=J71,J69,0))</f>
        <v>0</v>
      </c>
      <c r="M72" s="33" t="str">
        <f>IF(M70=K69,K71,IF(M70=K71,K69,0))</f>
        <v>_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35" t="s">
        <v>32</v>
      </c>
      <c r="O73" s="13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23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33</v>
      </c>
      <c r="B1" s="139" t="s">
        <v>34</v>
      </c>
      <c r="C1" s="140"/>
      <c r="D1" s="137" t="s">
        <v>35</v>
      </c>
      <c r="E1" s="138"/>
    </row>
    <row r="2" spans="1:5" ht="12.75">
      <c r="A2" s="49">
        <v>1</v>
      </c>
      <c r="B2" s="58">
        <f>1!D7</f>
        <v>0</v>
      </c>
      <c r="C2" s="59">
        <f>1!E43</f>
        <v>0</v>
      </c>
      <c r="D2" s="60">
        <f>1!C67</f>
        <v>0</v>
      </c>
      <c r="E2" s="61">
        <f>1!B38</f>
        <v>0</v>
      </c>
    </row>
    <row r="3" spans="1:5" ht="12.75">
      <c r="A3" s="49">
        <v>2</v>
      </c>
      <c r="B3" s="58">
        <f>1!D11</f>
        <v>0</v>
      </c>
      <c r="C3" s="59">
        <f>1!E47</f>
        <v>0</v>
      </c>
      <c r="D3" s="60">
        <f>1!C69</f>
        <v>0</v>
      </c>
      <c r="E3" s="61">
        <f>1!B40</f>
        <v>0</v>
      </c>
    </row>
    <row r="4" spans="1:5" ht="12.75">
      <c r="A4" s="49">
        <v>3</v>
      </c>
      <c r="B4" s="58">
        <f>1!D15</f>
        <v>0</v>
      </c>
      <c r="C4" s="59">
        <f>1!E51</f>
        <v>0</v>
      </c>
      <c r="D4" s="60">
        <f>1!C71</f>
        <v>0</v>
      </c>
      <c r="E4" s="61">
        <f>1!B42</f>
        <v>0</v>
      </c>
    </row>
    <row r="5" spans="1:5" ht="12.75">
      <c r="A5" s="49">
        <v>4</v>
      </c>
      <c r="B5" s="58">
        <f>1!D19</f>
        <v>0</v>
      </c>
      <c r="C5" s="59" t="str">
        <f>1!G44</f>
        <v>Козлов Сергей</v>
      </c>
      <c r="D5" s="60">
        <f>1!I57</f>
        <v>0</v>
      </c>
      <c r="E5" s="61">
        <f>1!B44</f>
        <v>0</v>
      </c>
    </row>
    <row r="6" spans="1:5" ht="12.75">
      <c r="A6" s="49">
        <v>5</v>
      </c>
      <c r="B6" s="58">
        <f>1!D23</f>
        <v>0</v>
      </c>
      <c r="C6" s="59" t="str">
        <f>1!G48</f>
        <v>Фатхинурова Карина</v>
      </c>
      <c r="D6" s="60">
        <f>1!I59</f>
        <v>0</v>
      </c>
      <c r="E6" s="61">
        <f>1!B46</f>
        <v>0</v>
      </c>
    </row>
    <row r="7" spans="1:5" ht="12.75">
      <c r="A7" s="49">
        <v>6</v>
      </c>
      <c r="B7" s="58">
        <f>1!D27</f>
        <v>0</v>
      </c>
      <c r="C7" s="59" t="str">
        <f>1!G52</f>
        <v>Коробейникова Екатерина</v>
      </c>
      <c r="D7" s="60">
        <f>1!I61</f>
        <v>0</v>
      </c>
      <c r="E7" s="61">
        <f>1!B48</f>
        <v>0</v>
      </c>
    </row>
    <row r="8" spans="1:5" ht="12.75">
      <c r="A8" s="49">
        <v>7</v>
      </c>
      <c r="B8" s="58">
        <f>1!D31</f>
        <v>0</v>
      </c>
      <c r="C8" s="59" t="str">
        <f>1!K56</f>
        <v>Нестеренко Георгий</v>
      </c>
      <c r="D8" s="60">
        <f>1!K64</f>
        <v>0</v>
      </c>
      <c r="E8" s="61">
        <f>1!B50</f>
        <v>0</v>
      </c>
    </row>
    <row r="9" spans="1:5" ht="12.75">
      <c r="A9" s="49">
        <v>8</v>
      </c>
      <c r="B9" s="58">
        <f>1!D35</f>
        <v>0</v>
      </c>
      <c r="C9" s="59">
        <f>1!K60</f>
        <v>0</v>
      </c>
      <c r="D9" s="60">
        <f>1!K66</f>
        <v>0</v>
      </c>
      <c r="E9" s="61">
        <f>1!B52</f>
        <v>0</v>
      </c>
    </row>
    <row r="10" spans="1:5" ht="12.75">
      <c r="A10" s="49">
        <v>9</v>
      </c>
      <c r="B10" s="58">
        <f>1!F9</f>
        <v>0</v>
      </c>
      <c r="C10" s="59" t="str">
        <f>1!M58</f>
        <v>Нестеренко Георгий</v>
      </c>
      <c r="D10" s="60">
        <f>1!M61</f>
        <v>0</v>
      </c>
      <c r="E10" s="61">
        <f>1!D53</f>
        <v>0</v>
      </c>
    </row>
    <row r="11" spans="1:5" ht="12.75">
      <c r="A11" s="49">
        <v>10</v>
      </c>
      <c r="B11" s="58">
        <f>1!F17</f>
        <v>0</v>
      </c>
      <c r="C11" s="59">
        <f>1!M65</f>
        <v>0</v>
      </c>
      <c r="D11" s="60">
        <f>1!M67</f>
        <v>0</v>
      </c>
      <c r="E11" s="61">
        <f>1!D49</f>
        <v>0</v>
      </c>
    </row>
    <row r="12" spans="1:5" ht="12.75">
      <c r="A12" s="49">
        <v>11</v>
      </c>
      <c r="B12" s="58">
        <f>1!F25</f>
        <v>0</v>
      </c>
      <c r="C12" s="59">
        <f>1!E70</f>
        <v>0</v>
      </c>
      <c r="D12" s="60">
        <f>1!K71</f>
        <v>0</v>
      </c>
      <c r="E12" s="61">
        <f>1!D45</f>
        <v>0</v>
      </c>
    </row>
    <row r="13" spans="1:5" ht="12.75">
      <c r="A13" s="49">
        <v>12</v>
      </c>
      <c r="B13" s="58">
        <f>1!F33</f>
        <v>0</v>
      </c>
      <c r="C13" s="59">
        <f>1!G68</f>
        <v>0</v>
      </c>
      <c r="D13" s="60">
        <f>1!G71</f>
        <v>0</v>
      </c>
      <c r="E13" s="61">
        <f>1!D41</f>
        <v>0</v>
      </c>
    </row>
    <row r="14" spans="1:5" ht="12.75">
      <c r="A14" s="49">
        <v>13</v>
      </c>
      <c r="B14" s="58">
        <f>1!H13</f>
        <v>0</v>
      </c>
      <c r="C14" s="59" t="str">
        <f>1!E7</f>
        <v>Касимов Линар</v>
      </c>
      <c r="D14" s="60" t="str">
        <f>1!C38</f>
        <v>_</v>
      </c>
      <c r="E14" s="61">
        <f>1!H38</f>
        <v>0</v>
      </c>
    </row>
    <row r="15" spans="1:5" ht="12.75">
      <c r="A15" s="49">
        <v>14</v>
      </c>
      <c r="B15" s="58">
        <f>1!H29</f>
        <v>0</v>
      </c>
      <c r="C15" s="59" t="str">
        <f>1!E15</f>
        <v>Фатхинурова Карина</v>
      </c>
      <c r="D15" s="60" t="str">
        <f>1!C42</f>
        <v>_</v>
      </c>
      <c r="E15" s="61">
        <f>1!H46</f>
        <v>0</v>
      </c>
    </row>
    <row r="16" spans="1:5" ht="12.75">
      <c r="A16" s="49">
        <v>15</v>
      </c>
      <c r="B16" s="58">
        <f>1!J21</f>
        <v>0</v>
      </c>
      <c r="C16" s="59" t="str">
        <f>1!E19</f>
        <v>Алопин Вадим</v>
      </c>
      <c r="D16" s="60" t="str">
        <f>1!C44</f>
        <v>_</v>
      </c>
      <c r="E16" s="61">
        <f>1!J32</f>
        <v>0</v>
      </c>
    </row>
    <row r="17" spans="1:5" ht="12.75">
      <c r="A17" s="49">
        <v>16</v>
      </c>
      <c r="B17" s="58">
        <f>1!D39</f>
        <v>0</v>
      </c>
      <c r="C17" s="59" t="str">
        <f>1!E23</f>
        <v>Гуменюк Андрей</v>
      </c>
      <c r="D17" s="60" t="str">
        <f>1!C46</f>
        <v>_</v>
      </c>
      <c r="E17" s="61">
        <f>1!B65</f>
        <v>0</v>
      </c>
    </row>
    <row r="18" spans="1:5" ht="12.75">
      <c r="A18" s="49">
        <v>17</v>
      </c>
      <c r="B18" s="58">
        <f>1!D43</f>
        <v>0</v>
      </c>
      <c r="C18" s="59" t="str">
        <f>1!E27</f>
        <v>Козлов Сергей</v>
      </c>
      <c r="D18" s="60" t="str">
        <f>1!C48</f>
        <v>_</v>
      </c>
      <c r="E18" s="61">
        <f>1!B67</f>
        <v>0</v>
      </c>
    </row>
    <row r="19" spans="1:5" ht="12.75">
      <c r="A19" s="49">
        <v>18</v>
      </c>
      <c r="B19" s="58">
        <f>1!D47</f>
        <v>0</v>
      </c>
      <c r="C19" s="59" t="str">
        <f>1!E31</f>
        <v>Мингазов Данил</v>
      </c>
      <c r="D19" s="60" t="str">
        <f>1!C50</f>
        <v>_</v>
      </c>
      <c r="E19" s="61">
        <f>1!B69</f>
        <v>0</v>
      </c>
    </row>
    <row r="20" spans="1:5" ht="12.75">
      <c r="A20" s="49">
        <v>19</v>
      </c>
      <c r="B20" s="58">
        <f>1!D51</f>
        <v>0</v>
      </c>
      <c r="C20" s="59" t="str">
        <f>1!E35</f>
        <v>Плеханова Арина</v>
      </c>
      <c r="D20" s="60" t="str">
        <f>1!C52</f>
        <v>_</v>
      </c>
      <c r="E20" s="61">
        <f>1!B71</f>
        <v>0</v>
      </c>
    </row>
    <row r="21" spans="1:5" ht="12.75">
      <c r="A21" s="49">
        <v>20</v>
      </c>
      <c r="B21" s="58">
        <f>1!F40</f>
        <v>0</v>
      </c>
      <c r="C21" s="59" t="str">
        <f>1!E39</f>
        <v>Нестеренко Георгий</v>
      </c>
      <c r="D21" s="60" t="str">
        <f>1!C65</f>
        <v>_</v>
      </c>
      <c r="E21" s="61">
        <f>1!H55</f>
        <v>0</v>
      </c>
    </row>
    <row r="22" spans="1:5" ht="12.75">
      <c r="A22" s="49">
        <v>21</v>
      </c>
      <c r="B22" s="58">
        <f>1!F44</f>
        <v>0</v>
      </c>
      <c r="C22" s="59">
        <f>1!E66</f>
        <v>0</v>
      </c>
      <c r="D22" s="60" t="str">
        <f>1!K69</f>
        <v>_</v>
      </c>
      <c r="E22" s="61">
        <f>1!H57</f>
        <v>0</v>
      </c>
    </row>
    <row r="23" spans="1:5" ht="12.75">
      <c r="A23" s="49">
        <v>22</v>
      </c>
      <c r="B23" s="58">
        <f>1!F48</f>
        <v>0</v>
      </c>
      <c r="C23" s="59">
        <f>1!M70</f>
        <v>0</v>
      </c>
      <c r="D23" s="60" t="str">
        <f>1!M72</f>
        <v>_</v>
      </c>
      <c r="E23" s="61">
        <f>1!H59</f>
        <v>0</v>
      </c>
    </row>
    <row r="24" spans="1:5" ht="12.75">
      <c r="A24" s="49">
        <v>23</v>
      </c>
      <c r="B24" s="58">
        <f>1!F52</f>
        <v>0</v>
      </c>
      <c r="C24" s="59" t="str">
        <f>1!E56</f>
        <v>Алопин Вадим</v>
      </c>
      <c r="D24" s="60" t="str">
        <f>1!E58</f>
        <v>Коробейникова Екатерина</v>
      </c>
      <c r="E24" s="61">
        <f>1!H61</f>
        <v>0</v>
      </c>
    </row>
    <row r="25" spans="1:5" ht="12.75">
      <c r="A25" s="49">
        <v>24</v>
      </c>
      <c r="B25" s="58">
        <f>1!H42</f>
        <v>0</v>
      </c>
      <c r="C25" s="59" t="str">
        <f>1!G17</f>
        <v>Алопин Вадим</v>
      </c>
      <c r="D25" s="60" t="str">
        <f>1!E49</f>
        <v>Фатхинурова Карина</v>
      </c>
      <c r="E25" s="61">
        <f>1!B60</f>
        <v>0</v>
      </c>
    </row>
    <row r="26" spans="1:5" ht="12.75">
      <c r="A26" s="49">
        <v>25</v>
      </c>
      <c r="B26" s="58">
        <f>1!H50</f>
        <v>0</v>
      </c>
      <c r="C26" s="59" t="str">
        <f>1!G25</f>
        <v>Гуменюк Андрей</v>
      </c>
      <c r="D26" s="60" t="str">
        <f>1!E45</f>
        <v>Козлов Сергей</v>
      </c>
      <c r="E26" s="61">
        <f>1!B62</f>
        <v>0</v>
      </c>
    </row>
    <row r="27" spans="1:5" ht="12.75">
      <c r="A27" s="49">
        <v>26</v>
      </c>
      <c r="B27" s="58">
        <f>1!J40</f>
        <v>0</v>
      </c>
      <c r="C27" s="59" t="str">
        <f>1!M44</f>
        <v>Гуменюк Андрей</v>
      </c>
      <c r="D27" s="60" t="str">
        <f>1!M52</f>
        <v>Козлов Сергей</v>
      </c>
      <c r="E27" s="61">
        <f>1!B55</f>
        <v>0</v>
      </c>
    </row>
    <row r="28" spans="1:5" ht="12.75">
      <c r="A28" s="49">
        <v>27</v>
      </c>
      <c r="B28" s="58">
        <f>1!J48</f>
        <v>0</v>
      </c>
      <c r="C28" s="59" t="str">
        <f>1!K48</f>
        <v>Гуменюк Андрей</v>
      </c>
      <c r="D28" s="60" t="str">
        <f>1!C57</f>
        <v>Коробейникова Екатерина</v>
      </c>
      <c r="E28" s="61">
        <f>1!B57</f>
        <v>0</v>
      </c>
    </row>
    <row r="29" spans="1:5" ht="12.75">
      <c r="A29" s="49">
        <v>28</v>
      </c>
      <c r="B29" s="58">
        <f>1!L44</f>
        <v>0</v>
      </c>
      <c r="C29" s="59" t="str">
        <f>1!I13</f>
        <v>Касимов Линар</v>
      </c>
      <c r="D29" s="60" t="str">
        <f>1!I38</f>
        <v>Алопин Вадим</v>
      </c>
      <c r="E29" s="61">
        <f>1!L52</f>
        <v>0</v>
      </c>
    </row>
    <row r="30" spans="1:5" ht="12.75">
      <c r="A30" s="49">
        <v>29</v>
      </c>
      <c r="B30" s="58">
        <f>1!D56</f>
        <v>0</v>
      </c>
      <c r="C30" s="59" t="str">
        <f>1!G9</f>
        <v>Касимов Линар</v>
      </c>
      <c r="D30" s="60" t="str">
        <f>1!E53</f>
        <v>Коробейникова Екатерина</v>
      </c>
      <c r="E30" s="61">
        <f>1!D58</f>
        <v>0</v>
      </c>
    </row>
    <row r="31" spans="1:5" ht="12.75">
      <c r="A31" s="49">
        <v>30</v>
      </c>
      <c r="B31" s="58">
        <f>1!D61</f>
        <v>0</v>
      </c>
      <c r="C31" s="59" t="str">
        <f>1!K40</f>
        <v>Козлов Сергей</v>
      </c>
      <c r="D31" s="60" t="str">
        <f>1!C55</f>
        <v>Алопин Вадим</v>
      </c>
      <c r="E31" s="61">
        <f>1!D63</f>
        <v>0</v>
      </c>
    </row>
    <row r="32" spans="1:5" ht="12.75">
      <c r="A32" s="49">
        <v>31</v>
      </c>
      <c r="B32" s="58">
        <f>1!J56</f>
        <v>0</v>
      </c>
      <c r="C32" s="59" t="str">
        <f>1!I42</f>
        <v>Козлов Сергей</v>
      </c>
      <c r="D32" s="60" t="str">
        <f>1!C60</f>
        <v>Мингазов Данил</v>
      </c>
      <c r="E32" s="61">
        <f>1!J64</f>
        <v>0</v>
      </c>
    </row>
    <row r="33" spans="1:5" ht="12.75">
      <c r="A33" s="49">
        <v>32</v>
      </c>
      <c r="B33" s="58">
        <f>1!J60</f>
        <v>0</v>
      </c>
      <c r="C33" s="59" t="str">
        <f>1!E11</f>
        <v>Коробейникова Екатерина</v>
      </c>
      <c r="D33" s="60" t="str">
        <f>1!C40</f>
        <v>Нестеренко Георгий</v>
      </c>
      <c r="E33" s="61">
        <f>1!J66</f>
        <v>0</v>
      </c>
    </row>
    <row r="34" spans="1:5" ht="12.75">
      <c r="A34" s="49">
        <v>33</v>
      </c>
      <c r="B34" s="58">
        <f>1!L58</f>
        <v>0</v>
      </c>
      <c r="C34" s="59" t="str">
        <f>1!I50</f>
        <v>Коробейникова Екатерина</v>
      </c>
      <c r="D34" s="60" t="str">
        <f>1!C62</f>
        <v>Фатхинурова Карина</v>
      </c>
      <c r="E34" s="61">
        <f>1!L61</f>
        <v>0</v>
      </c>
    </row>
    <row r="35" spans="1:5" ht="12.75">
      <c r="A35" s="49">
        <v>34</v>
      </c>
      <c r="B35" s="58">
        <f>1!L65</f>
        <v>0</v>
      </c>
      <c r="C35" s="59" t="str">
        <f>1!G40</f>
        <v>Мингазов Данил</v>
      </c>
      <c r="D35" s="60" t="str">
        <f>1!I55</f>
        <v>Нестеренко Георгий</v>
      </c>
      <c r="E35" s="61">
        <f>1!L67</f>
        <v>0</v>
      </c>
    </row>
    <row r="36" spans="1:5" ht="12.75">
      <c r="A36" s="49">
        <v>35</v>
      </c>
      <c r="B36" s="58">
        <f>1!D66</f>
        <v>0</v>
      </c>
      <c r="C36" s="59" t="str">
        <f>1!E61</f>
        <v>Мингазов Данил</v>
      </c>
      <c r="D36" s="60" t="str">
        <f>1!E63</f>
        <v>Фатхинурова Карина</v>
      </c>
      <c r="E36" s="61">
        <f>1!J69</f>
        <v>0</v>
      </c>
    </row>
    <row r="37" spans="1:5" ht="12.75">
      <c r="A37" s="49">
        <v>36</v>
      </c>
      <c r="B37" s="58">
        <f>1!D70</f>
        <v>0</v>
      </c>
      <c r="C37" s="59" t="str">
        <f>1!I29</f>
        <v>Плеханова Арина</v>
      </c>
      <c r="D37" s="60" t="str">
        <f>1!I46</f>
        <v>Гуменюк Андрей</v>
      </c>
      <c r="E37" s="61">
        <f>1!J71</f>
        <v>0</v>
      </c>
    </row>
    <row r="38" spans="1:5" ht="12.75">
      <c r="A38" s="49">
        <v>37</v>
      </c>
      <c r="B38" s="58">
        <f>1!F68</f>
        <v>0</v>
      </c>
      <c r="C38" s="59" t="str">
        <f>1!K21</f>
        <v>Плеханова Арина</v>
      </c>
      <c r="D38" s="60" t="str">
        <f>1!K32</f>
        <v>Касимов Линар</v>
      </c>
      <c r="E38" s="61">
        <f>1!F71</f>
        <v>0</v>
      </c>
    </row>
    <row r="39" spans="1:5" ht="12.75">
      <c r="A39" s="49">
        <v>38</v>
      </c>
      <c r="B39" s="58">
        <f>1!L70</f>
        <v>0</v>
      </c>
      <c r="C39" s="59" t="str">
        <f>1!G33</f>
        <v>Плеханова Арина</v>
      </c>
      <c r="D39" s="60" t="str">
        <f>1!E41</f>
        <v>Мингазов Данил</v>
      </c>
      <c r="E39" s="61">
        <f>1!L72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3" t="s">
        <v>40</v>
      </c>
      <c r="B1" s="123"/>
      <c r="C1" s="123"/>
      <c r="D1" s="123"/>
      <c r="E1" s="123"/>
      <c r="F1" s="123"/>
      <c r="G1" s="123"/>
      <c r="H1" s="123"/>
      <c r="I1" s="123"/>
    </row>
    <row r="2" spans="1:9" ht="13.5" thickBot="1">
      <c r="A2" s="124" t="s">
        <v>36</v>
      </c>
      <c r="B2" s="124"/>
      <c r="C2" s="124"/>
      <c r="D2" s="124"/>
      <c r="E2" s="124"/>
      <c r="F2" s="124"/>
      <c r="G2" s="124"/>
      <c r="H2" s="124"/>
      <c r="I2" s="124"/>
    </row>
    <row r="3" spans="1:10" ht="23.25">
      <c r="A3" s="125" t="s">
        <v>41</v>
      </c>
      <c r="B3" s="126"/>
      <c r="C3" s="126"/>
      <c r="D3" s="126"/>
      <c r="E3" s="126"/>
      <c r="F3" s="126"/>
      <c r="G3" s="126"/>
      <c r="H3" s="126"/>
      <c r="I3" s="17">
        <v>21</v>
      </c>
      <c r="J3" s="18"/>
    </row>
    <row r="4" spans="1:10" ht="21.75" customHeight="1">
      <c r="A4" s="128" t="s">
        <v>7</v>
      </c>
      <c r="B4" s="128"/>
      <c r="C4" s="127" t="s">
        <v>83</v>
      </c>
      <c r="D4" s="127"/>
      <c r="E4" s="127"/>
      <c r="F4" s="127"/>
      <c r="G4" s="127"/>
      <c r="H4" s="127"/>
      <c r="I4" s="127"/>
      <c r="J4" s="19"/>
    </row>
    <row r="5" spans="1:10" ht="15.75">
      <c r="A5" s="120"/>
      <c r="B5" s="121"/>
      <c r="C5" s="121"/>
      <c r="D5" s="20" t="s">
        <v>8</v>
      </c>
      <c r="E5" s="122">
        <v>45445</v>
      </c>
      <c r="F5" s="122"/>
      <c r="G5" s="122"/>
      <c r="H5" s="21" t="s">
        <v>70</v>
      </c>
      <c r="I5" s="22" t="s">
        <v>9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12</v>
      </c>
      <c r="C7" s="25" t="s">
        <v>10</v>
      </c>
      <c r="D7" s="1" t="s">
        <v>13</v>
      </c>
      <c r="E7" s="1"/>
      <c r="F7" s="1"/>
      <c r="G7" s="1"/>
      <c r="H7" s="1"/>
      <c r="I7" s="1"/>
    </row>
    <row r="8" spans="1:9" ht="18">
      <c r="A8" s="26"/>
      <c r="B8" s="27" t="s">
        <v>97</v>
      </c>
      <c r="C8" s="28">
        <v>1</v>
      </c>
      <c r="D8" s="29" t="str">
        <f>2!K21</f>
        <v>Коробейникова Екатерина</v>
      </c>
      <c r="E8" s="54"/>
      <c r="F8" s="1">
        <v>32</v>
      </c>
      <c r="G8" s="1"/>
      <c r="H8" s="1"/>
      <c r="I8" s="1"/>
    </row>
    <row r="9" spans="1:9" ht="18">
      <c r="A9" s="26"/>
      <c r="B9" s="27" t="s">
        <v>98</v>
      </c>
      <c r="C9" s="28">
        <v>2</v>
      </c>
      <c r="D9" s="29" t="str">
        <f>2!K32</f>
        <v>Жеребов Алексей</v>
      </c>
      <c r="E9" s="1"/>
      <c r="F9" s="1">
        <v>30</v>
      </c>
      <c r="G9" s="1"/>
      <c r="H9" s="1"/>
      <c r="I9" s="1"/>
    </row>
    <row r="10" spans="1:9" ht="18">
      <c r="A10" s="26"/>
      <c r="B10" s="27" t="s">
        <v>78</v>
      </c>
      <c r="C10" s="28">
        <v>3</v>
      </c>
      <c r="D10" s="29" t="str">
        <f>2!M44</f>
        <v>Мингазов Данил</v>
      </c>
      <c r="E10" s="1"/>
      <c r="F10" s="1">
        <v>28</v>
      </c>
      <c r="G10" s="1"/>
      <c r="H10" s="1"/>
      <c r="I10" s="1"/>
    </row>
    <row r="11" spans="1:9" ht="18">
      <c r="A11" s="26"/>
      <c r="B11" s="27" t="s">
        <v>99</v>
      </c>
      <c r="C11" s="28">
        <v>4</v>
      </c>
      <c r="D11" s="29" t="str">
        <f>2!M52</f>
        <v>Свиридов-Сайфутдинов Роман</v>
      </c>
      <c r="E11" s="1"/>
      <c r="F11" s="1">
        <v>26</v>
      </c>
      <c r="G11" s="1"/>
      <c r="H11" s="1"/>
      <c r="I11" s="1"/>
    </row>
    <row r="12" spans="1:9" ht="18">
      <c r="A12" s="26"/>
      <c r="B12" s="27" t="s">
        <v>71</v>
      </c>
      <c r="C12" s="28">
        <v>5</v>
      </c>
      <c r="D12" s="29" t="str">
        <f>2!E56</f>
        <v>Нестеренко Георгий</v>
      </c>
      <c r="E12" s="1"/>
      <c r="F12" s="1">
        <v>24</v>
      </c>
      <c r="G12" s="1"/>
      <c r="H12" s="1"/>
      <c r="I12" s="1"/>
    </row>
    <row r="13" spans="1:9" ht="18">
      <c r="A13" s="26"/>
      <c r="B13" s="27" t="s">
        <v>14</v>
      </c>
      <c r="C13" s="28">
        <v>6</v>
      </c>
      <c r="D13" s="29" t="str">
        <f>2!E58</f>
        <v>Грошев Юрий</v>
      </c>
      <c r="E13" s="1"/>
      <c r="F13" s="1">
        <v>22</v>
      </c>
      <c r="G13" s="1"/>
      <c r="H13" s="1"/>
      <c r="I13" s="1"/>
    </row>
    <row r="14" spans="1:9" ht="18">
      <c r="A14" s="26"/>
      <c r="B14" s="27" t="s">
        <v>15</v>
      </c>
      <c r="C14" s="28">
        <v>7</v>
      </c>
      <c r="D14" s="29" t="str">
        <f>2!E61</f>
        <v>Кочетыгов Алексей</v>
      </c>
      <c r="E14" s="1"/>
      <c r="F14" s="1">
        <v>20</v>
      </c>
      <c r="G14" s="1"/>
      <c r="H14" s="1"/>
      <c r="I14" s="1"/>
    </row>
    <row r="15" spans="1:9" ht="18">
      <c r="A15" s="26"/>
      <c r="B15" s="27" t="s">
        <v>89</v>
      </c>
      <c r="C15" s="28">
        <v>8</v>
      </c>
      <c r="D15" s="29" t="str">
        <f>2!E63</f>
        <v>Шайхутдинова Ильмира</v>
      </c>
      <c r="E15" s="1"/>
      <c r="F15" s="1">
        <v>18</v>
      </c>
      <c r="G15" s="1"/>
      <c r="H15" s="1"/>
      <c r="I15" s="1"/>
    </row>
    <row r="16" spans="1:9" ht="18">
      <c r="A16" s="26"/>
      <c r="B16" s="27" t="s">
        <v>72</v>
      </c>
      <c r="C16" s="28">
        <v>9</v>
      </c>
      <c r="D16" s="29" t="str">
        <f>2!M58</f>
        <v>Маликов Данил</v>
      </c>
      <c r="E16" s="1"/>
      <c r="F16" s="1">
        <v>16</v>
      </c>
      <c r="G16" s="1"/>
      <c r="H16" s="1"/>
      <c r="I16" s="1"/>
    </row>
    <row r="17" spans="1:9" ht="18">
      <c r="A17" s="26"/>
      <c r="B17" s="27" t="s">
        <v>73</v>
      </c>
      <c r="C17" s="28">
        <v>10</v>
      </c>
      <c r="D17" s="29" t="str">
        <f>2!M61</f>
        <v>Хасанова Амалия</v>
      </c>
      <c r="E17" s="1"/>
      <c r="F17" s="1">
        <v>14</v>
      </c>
      <c r="G17" s="1"/>
      <c r="H17" s="1"/>
      <c r="I17" s="1"/>
    </row>
    <row r="18" spans="1:9" ht="18">
      <c r="A18" s="26"/>
      <c r="B18" s="27" t="s">
        <v>100</v>
      </c>
      <c r="C18" s="28">
        <v>11</v>
      </c>
      <c r="D18" s="29" t="str">
        <f>2!M65</f>
        <v>Горбунова Александра</v>
      </c>
      <c r="E18" s="1"/>
      <c r="F18" s="1">
        <v>12</v>
      </c>
      <c r="G18" s="1"/>
      <c r="H18" s="1"/>
      <c r="I18" s="1"/>
    </row>
    <row r="19" spans="1:9" ht="18">
      <c r="A19" s="26"/>
      <c r="B19" s="27" t="s">
        <v>101</v>
      </c>
      <c r="C19" s="28">
        <v>12</v>
      </c>
      <c r="D19" s="29" t="str">
        <f>2!M67</f>
        <v>Хасанова Аделия</v>
      </c>
      <c r="E19" s="1"/>
      <c r="F19" s="1">
        <v>10</v>
      </c>
      <c r="G19" s="1"/>
      <c r="H19" s="1"/>
      <c r="I19" s="1"/>
    </row>
    <row r="20" spans="1:9" ht="18">
      <c r="A20" s="26"/>
      <c r="B20" s="27" t="s">
        <v>16</v>
      </c>
      <c r="C20" s="28">
        <v>13</v>
      </c>
      <c r="D20" s="29">
        <f>2!G68</f>
        <v>0</v>
      </c>
      <c r="E20" s="1"/>
      <c r="F20" s="1"/>
      <c r="G20" s="1"/>
      <c r="H20" s="1"/>
      <c r="I20" s="1"/>
    </row>
    <row r="21" spans="1:9" ht="18">
      <c r="A21" s="26"/>
      <c r="B21" s="27" t="s">
        <v>16</v>
      </c>
      <c r="C21" s="28">
        <v>14</v>
      </c>
      <c r="D21" s="29">
        <f>2!G71</f>
        <v>0</v>
      </c>
      <c r="E21" s="1"/>
      <c r="F21" s="1"/>
      <c r="G21" s="1"/>
      <c r="H21" s="1"/>
      <c r="I21" s="1"/>
    </row>
    <row r="22" spans="1:9" ht="18">
      <c r="A22" s="26"/>
      <c r="B22" s="27" t="s">
        <v>16</v>
      </c>
      <c r="C22" s="28">
        <v>15</v>
      </c>
      <c r="D22" s="29">
        <f>2!M70</f>
        <v>0</v>
      </c>
      <c r="E22" s="1"/>
      <c r="F22" s="1"/>
      <c r="G22" s="1"/>
      <c r="H22" s="1"/>
      <c r="I22" s="1"/>
    </row>
    <row r="23" spans="1:9" ht="18">
      <c r="A23" s="26"/>
      <c r="B23" s="27" t="s">
        <v>16</v>
      </c>
      <c r="C23" s="28">
        <v>16</v>
      </c>
      <c r="D23" s="29">
        <f>2!M72</f>
        <v>0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23" t="s">
        <v>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s="2" customFormat="1" ht="13.5" thickBot="1">
      <c r="A2" s="133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.75">
      <c r="A3" s="132" t="str">
        <f>'с2'!A3</f>
        <v>LXVIII Чемпионат РБ в зачет XXV Кубка РБ, VII Кубка Давида - Детского Кубка РБ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2.75">
      <c r="A4" s="134" t="str">
        <f>CONCATENATE('с2'!A4," ",'с2'!C4)</f>
        <v>Республиканские официальные спортивные соревнования ДЕНЬ ЗАЩИТЫ ДЕТЕЙ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2.75">
      <c r="A5" s="129">
        <f>'с2'!E5</f>
        <v>45445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ht="12.75">
      <c r="A6" s="32">
        <v>1</v>
      </c>
      <c r="B6" s="55">
        <f>'с2'!A8</f>
        <v>0</v>
      </c>
      <c r="C6" s="33" t="s">
        <v>97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97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'с2'!A23</f>
        <v>0</v>
      </c>
      <c r="C8" s="36" t="s">
        <v>16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75" t="s">
        <v>89</v>
      </c>
      <c r="H9" s="82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'с2'!A16</f>
        <v>0</v>
      </c>
      <c r="C10" s="33" t="s">
        <v>72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89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'с2'!A15</f>
        <v>0</v>
      </c>
      <c r="C12" s="36" t="s">
        <v>89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78" t="s">
        <v>71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'с2'!A12</f>
        <v>0</v>
      </c>
      <c r="C14" s="33" t="s">
        <v>71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71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'с2'!A19</f>
        <v>0</v>
      </c>
      <c r="C16" s="36" t="s">
        <v>101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8" t="s">
        <v>71</v>
      </c>
      <c r="H17" s="73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'с2'!A20</f>
        <v>0</v>
      </c>
      <c r="C18" s="33" t="s">
        <v>16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99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'с2'!A11</f>
        <v>0</v>
      </c>
      <c r="C20" s="36" t="s">
        <v>99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75" t="s">
        <v>98</v>
      </c>
      <c r="L21" s="95"/>
      <c r="M21" s="42"/>
      <c r="N21" s="42"/>
      <c r="O21" s="80"/>
    </row>
    <row r="22" spans="1:15" ht="12.75">
      <c r="A22" s="32">
        <v>3</v>
      </c>
      <c r="B22" s="55">
        <f>'с2'!A10</f>
        <v>0</v>
      </c>
      <c r="C22" s="33" t="s">
        <v>78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30" t="s">
        <v>17</v>
      </c>
      <c r="O22" s="131"/>
    </row>
    <row r="23" spans="1:15" ht="12.75">
      <c r="A23" s="32"/>
      <c r="B23" s="56"/>
      <c r="C23" s="65">
        <v>5</v>
      </c>
      <c r="D23" s="66">
        <v>0</v>
      </c>
      <c r="E23" s="46" t="s">
        <v>78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'с2'!A21</f>
        <v>0</v>
      </c>
      <c r="C24" s="36" t="s">
        <v>16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46" t="s">
        <v>78</v>
      </c>
      <c r="H25" s="73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'с2'!A18</f>
        <v>0</v>
      </c>
      <c r="C26" s="33" t="s">
        <v>100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14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'с2'!A13</f>
        <v>0</v>
      </c>
      <c r="C28" s="36" t="s">
        <v>14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75" t="s">
        <v>98</v>
      </c>
      <c r="J29" s="82"/>
      <c r="K29" s="63"/>
      <c r="L29" s="63"/>
      <c r="M29" s="63"/>
      <c r="N29" s="63"/>
      <c r="O29" s="64"/>
    </row>
    <row r="30" spans="1:15" ht="12.75">
      <c r="A30" s="32">
        <v>7</v>
      </c>
      <c r="B30" s="55">
        <f>'с2'!A14</f>
        <v>0</v>
      </c>
      <c r="C30" s="33" t="s">
        <v>15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15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'с2'!A17</f>
        <v>0</v>
      </c>
      <c r="C32" s="36" t="s">
        <v>73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Жеребов Алексей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75" t="s">
        <v>98</v>
      </c>
      <c r="H33" s="82"/>
      <c r="I33" s="63"/>
      <c r="J33" s="70"/>
      <c r="K33" s="70"/>
      <c r="L33" s="70"/>
      <c r="M33" s="70"/>
      <c r="N33" s="130" t="s">
        <v>18</v>
      </c>
      <c r="O33" s="131"/>
    </row>
    <row r="34" spans="1:15" ht="12.75">
      <c r="A34" s="32">
        <v>15</v>
      </c>
      <c r="B34" s="55">
        <f>'с2'!A22</f>
        <v>0</v>
      </c>
      <c r="C34" s="33" t="s">
        <v>16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98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'с2'!A9</f>
        <v>0</v>
      </c>
      <c r="C36" s="36" t="s">
        <v>98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Свиридов-Сайфутдинов Роман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72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Хасанова Амалия</v>
      </c>
      <c r="D40" s="37"/>
      <c r="E40" s="65">
        <v>20</v>
      </c>
      <c r="F40" s="66">
        <v>0</v>
      </c>
      <c r="G40" s="46" t="s">
        <v>15</v>
      </c>
      <c r="H40" s="67"/>
      <c r="I40" s="72">
        <v>26</v>
      </c>
      <c r="J40" s="66">
        <v>0</v>
      </c>
      <c r="K40" s="46" t="s">
        <v>89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Грошев Юрий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Горбунова Александра</v>
      </c>
      <c r="D42" s="45"/>
      <c r="E42" s="70"/>
      <c r="F42" s="63"/>
      <c r="G42" s="72">
        <v>24</v>
      </c>
      <c r="H42" s="66">
        <v>0</v>
      </c>
      <c r="I42" s="46" t="s">
        <v>15</v>
      </c>
      <c r="J42" s="67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>
        <v>0</v>
      </c>
      <c r="E43" s="46" t="s">
        <v>101</v>
      </c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14</v>
      </c>
      <c r="H44" s="82"/>
      <c r="I44" s="63"/>
      <c r="J44" s="63"/>
      <c r="K44" s="72">
        <v>28</v>
      </c>
      <c r="L44" s="66">
        <v>0</v>
      </c>
      <c r="M44" s="75" t="s">
        <v>97</v>
      </c>
      <c r="N44" s="86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Кочетыгов Алексей</v>
      </c>
      <c r="F45" s="37"/>
      <c r="G45" s="70"/>
      <c r="H45" s="63"/>
      <c r="I45" s="63"/>
      <c r="J45" s="63"/>
      <c r="K45" s="72"/>
      <c r="L45" s="81"/>
      <c r="M45" s="70"/>
      <c r="N45" s="130" t="s">
        <v>27</v>
      </c>
      <c r="O45" s="131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Нестеренко Георгий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>
        <v>0</v>
      </c>
      <c r="E47" s="46" t="s">
        <v>100</v>
      </c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Хасанова Аделия</v>
      </c>
      <c r="D48" s="37"/>
      <c r="E48" s="65">
        <v>22</v>
      </c>
      <c r="F48" s="66">
        <v>0</v>
      </c>
      <c r="G48" s="46" t="s">
        <v>99</v>
      </c>
      <c r="H48" s="67"/>
      <c r="I48" s="72">
        <v>27</v>
      </c>
      <c r="J48" s="66">
        <v>0</v>
      </c>
      <c r="K48" s="75" t="s">
        <v>97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Шайхутдинова Ильмира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Маликов Данил</v>
      </c>
      <c r="D50" s="45"/>
      <c r="E50" s="70"/>
      <c r="F50" s="63"/>
      <c r="G50" s="72">
        <v>25</v>
      </c>
      <c r="H50" s="66">
        <v>0</v>
      </c>
      <c r="I50" s="75" t="s">
        <v>97</v>
      </c>
      <c r="J50" s="82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73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75" t="s">
        <v>97</v>
      </c>
      <c r="H52" s="82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Свиридов-Сайфутдинов Роман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Мингазов Данил</v>
      </c>
      <c r="F53" s="37"/>
      <c r="G53" s="70"/>
      <c r="H53" s="63"/>
      <c r="I53" s="63"/>
      <c r="J53" s="63"/>
      <c r="K53" s="63"/>
      <c r="L53" s="70"/>
      <c r="M53" s="38"/>
      <c r="N53" s="130" t="s">
        <v>28</v>
      </c>
      <c r="O53" s="131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Грошев Юрий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Хасанова Амалия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78</v>
      </c>
      <c r="F56" s="67"/>
      <c r="G56" s="63"/>
      <c r="H56" s="70"/>
      <c r="I56" s="65">
        <v>31</v>
      </c>
      <c r="J56" s="66">
        <v>0</v>
      </c>
      <c r="K56" s="46" t="s">
        <v>72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Нестеренко Георгий</v>
      </c>
      <c r="D57" s="37"/>
      <c r="E57" s="40" t="s">
        <v>19</v>
      </c>
      <c r="F57" s="44"/>
      <c r="G57" s="63">
        <v>-21</v>
      </c>
      <c r="H57" s="83">
        <f>IF(F44=D43,D45,IF(F44=D45,D43,0))</f>
        <v>0</v>
      </c>
      <c r="I57" s="36" t="str">
        <f>IF(G44=E43,E45,IF(G44=E45,E43,0))</f>
        <v>Горбунова Александра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Грошев Юрий</v>
      </c>
      <c r="F58" s="34"/>
      <c r="G58" s="63"/>
      <c r="H58" s="70"/>
      <c r="I58" s="70"/>
      <c r="J58" s="63"/>
      <c r="K58" s="72">
        <v>33</v>
      </c>
      <c r="L58" s="66">
        <v>0</v>
      </c>
      <c r="M58" s="75" t="s">
        <v>73</v>
      </c>
      <c r="N58" s="86"/>
      <c r="O58" s="85"/>
    </row>
    <row r="59" spans="1:15" ht="12.75">
      <c r="A59" s="32"/>
      <c r="B59" s="32"/>
      <c r="C59" s="63"/>
      <c r="D59" s="70"/>
      <c r="E59" s="40" t="s">
        <v>20</v>
      </c>
      <c r="F59" s="44"/>
      <c r="G59" s="63">
        <v>-22</v>
      </c>
      <c r="H59" s="83">
        <f>IF(F48=D47,D49,IF(F48=D49,D47,0))</f>
        <v>0</v>
      </c>
      <c r="I59" s="33" t="str">
        <f>IF(G48=E47,E49,IF(G48=E49,E47,0))</f>
        <v>Хасанова Аделия</v>
      </c>
      <c r="J59" s="34"/>
      <c r="K59" s="72"/>
      <c r="L59" s="81"/>
      <c r="M59" s="70"/>
      <c r="N59" s="130" t="s">
        <v>23</v>
      </c>
      <c r="O59" s="131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Кочетыгов Алексей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73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14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Маликов Данил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Хасанова Амалия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Шайхутдинова Ильмира</v>
      </c>
      <c r="D62" s="37"/>
      <c r="E62" s="40" t="s">
        <v>21</v>
      </c>
      <c r="F62" s="44"/>
      <c r="G62" s="63"/>
      <c r="H62" s="70"/>
      <c r="I62" s="70"/>
      <c r="J62" s="63"/>
      <c r="K62" s="63"/>
      <c r="L62" s="70"/>
      <c r="M62" s="70"/>
      <c r="N62" s="130" t="s">
        <v>25</v>
      </c>
      <c r="O62" s="131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Шайхутдинова Ильмира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22</v>
      </c>
      <c r="F64" s="44"/>
      <c r="G64" s="63"/>
      <c r="H64" s="63"/>
      <c r="I64" s="63">
        <v>-31</v>
      </c>
      <c r="J64" s="83">
        <f>IF(J56=H55,H57,IF(J56=H57,H55,0))</f>
        <v>0</v>
      </c>
      <c r="K64" s="33" t="str">
        <f>IF(K56=I55,I57,IF(K56=I57,I55,0))</f>
        <v>Горбунова Александра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>
        <v>0</v>
      </c>
      <c r="M65" s="46" t="s">
        <v>101</v>
      </c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36" t="str">
        <f>IF(K60=I59,I61,IF(K60=I61,I59,0))</f>
        <v>Хасанова Аделия</v>
      </c>
      <c r="L66" s="37"/>
      <c r="M66" s="70"/>
      <c r="N66" s="130" t="s">
        <v>24</v>
      </c>
      <c r="O66" s="131"/>
    </row>
    <row r="67" spans="1:15" ht="12.75">
      <c r="A67" s="32">
        <v>-17</v>
      </c>
      <c r="B67" s="57">
        <f>IF(D43=B42,B44,IF(D43=B44,B42,0))</f>
        <v>0</v>
      </c>
      <c r="C67" s="36" t="str">
        <f>IF(E43=C42,C44,IF(E43=C44,C42,0))</f>
        <v>_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3" t="str">
        <f>IF(M65=K64,K66,IF(M65=K66,K64,0))</f>
        <v>Хасанова Аделия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130" t="s">
        <v>26</v>
      </c>
      <c r="O68" s="131"/>
    </row>
    <row r="69" spans="1:15" ht="12.75">
      <c r="A69" s="32">
        <v>-18</v>
      </c>
      <c r="B69" s="57">
        <f>IF(D47=B46,B48,IF(D47=B48,B46,0))</f>
        <v>0</v>
      </c>
      <c r="C69" s="33" t="str">
        <f>IF(E47=C46,C48,IF(E47=C48,C46,0))</f>
        <v>_</v>
      </c>
      <c r="D69" s="34"/>
      <c r="E69" s="72"/>
      <c r="F69" s="81"/>
      <c r="G69" s="40" t="s">
        <v>29</v>
      </c>
      <c r="H69" s="44"/>
      <c r="I69" s="63">
        <v>-35</v>
      </c>
      <c r="J69" s="83">
        <v>0</v>
      </c>
      <c r="K69" s="39">
        <f>IF(E66=C65,C67,IF(E66=C67,C65,0))</f>
        <v>0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41">
        <f>IF(E70=C69,C71,IF(E70=C71,C69,0))</f>
        <v>0</v>
      </c>
      <c r="L71" s="37"/>
      <c r="M71" s="70"/>
      <c r="N71" s="130" t="s">
        <v>31</v>
      </c>
      <c r="O71" s="131"/>
    </row>
    <row r="72" spans="1:15" ht="12.75">
      <c r="A72" s="47"/>
      <c r="B72" s="47"/>
      <c r="C72" s="70"/>
      <c r="D72" s="63"/>
      <c r="E72" s="63"/>
      <c r="F72" s="70"/>
      <c r="G72" s="40" t="s">
        <v>30</v>
      </c>
      <c r="H72" s="44"/>
      <c r="I72" s="63"/>
      <c r="J72" s="70"/>
      <c r="K72" s="70">
        <v>-38</v>
      </c>
      <c r="L72" s="83">
        <f>IF(L70=J69,J71,IF(L70=J71,J69,0))</f>
        <v>0</v>
      </c>
      <c r="M72" s="39">
        <f>IF(M70=K69,K71,IF(M70=K71,K69,0))</f>
        <v>0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35" t="s">
        <v>32</v>
      </c>
      <c r="O73" s="13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2024-06-02T23:55:48Z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