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18" sheetId="1" r:id="rId1"/>
    <sheet name="с8" sheetId="2" r:id="rId2"/>
    <sheet name="8" sheetId="3" r:id="rId3"/>
    <sheet name="п8" sheetId="4" r:id="rId4"/>
    <sheet name="с1" sheetId="5" r:id="rId5"/>
    <sheet name="11" sheetId="6" r:id="rId6"/>
    <sheet name="12" sheetId="7" r:id="rId7"/>
    <sheet name="п1" sheetId="8" r:id="rId8"/>
    <sheet name="с2" sheetId="9" r:id="rId9"/>
    <sheet name="2" sheetId="10" r:id="rId10"/>
    <sheet name="п2" sheetId="11" r:id="rId11"/>
    <sheet name="3" sheetId="12" r:id="rId12"/>
    <sheet name="сПр" sheetId="13" r:id="rId13"/>
    <sheet name="Пр" sheetId="14" r:id="rId14"/>
    <sheet name="пПр" sheetId="15" r:id="rId15"/>
    <sheet name="Сб" sheetId="16" r:id="rId16"/>
    <sheet name="Вч5" sheetId="17" r:id="rId17"/>
    <sheet name="Вч3" sheetId="18" r:id="rId18"/>
  </sheets>
  <definedNames>
    <definedName name="_xlnm.Print_Area" localSheetId="5">'11'!$A$1:$M$78</definedName>
    <definedName name="_xlnm.Print_Area" localSheetId="6">'12'!$A$1:$S$78</definedName>
    <definedName name="_xlnm.Print_Area" localSheetId="9">'2'!$A$1:$O$73</definedName>
    <definedName name="_xlnm.Print_Area" localSheetId="11">'3'!$A$1:$L$11</definedName>
    <definedName name="_xlnm.Print_Area" localSheetId="2">'8'!$A$1:$O$73</definedName>
    <definedName name="_xlnm.Print_Area" localSheetId="17">'Вч3'!$A$1:$L$12</definedName>
    <definedName name="_xlnm.Print_Area" localSheetId="16">'Вч5'!$A$1:$L$12</definedName>
    <definedName name="_xlnm.Print_Area" localSheetId="0">'Итог6818'!$A$1:$AJ$69</definedName>
    <definedName name="_xlnm.Print_Area" localSheetId="13">'Пр'!$A$1:$O$73</definedName>
    <definedName name="_xlnm.Print_Area" localSheetId="4">'с1'!$A$1:$I$39</definedName>
    <definedName name="_xlnm.Print_Area" localSheetId="8">'с2'!$A$1:$I$23</definedName>
    <definedName name="_xlnm.Print_Area" localSheetId="1">'с8'!$A$1:$I$23</definedName>
    <definedName name="_xlnm.Print_Area" localSheetId="15">'Сб'!$A$1:$L$14</definedName>
    <definedName name="_xlnm.Print_Area" localSheetId="12">'сПр'!$A$1:$I$23</definedName>
  </definedNames>
  <calcPr fullCalcOnLoad="1"/>
</workbook>
</file>

<file path=xl/sharedStrings.xml><?xml version="1.0" encoding="utf-8"?>
<sst xmlns="http://schemas.openxmlformats.org/spreadsheetml/2006/main" count="877" uniqueCount="139">
  <si>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</si>
  <si>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</si>
  <si>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</si>
  <si>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</si>
  <si>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</si>
  <si>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</si>
  <si>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</si>
  <si>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</si>
  <si>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</si>
  <si>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</si>
  <si>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</si>
  <si>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</si>
  <si>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</si>
  <si>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</si>
  <si>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</si>
  <si>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</si>
  <si>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</si>
  <si>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</si>
  <si>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</si>
  <si>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</si>
  <si>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</si>
  <si>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</si>
  <si>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</si>
  <si>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</si>
  <si>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</si>
  <si>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</si>
  <si>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</si>
  <si>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</si>
  <si>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</si>
  <si>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</si>
  <si>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</si>
  <si>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</si>
  <si>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</si>
  <si>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</si>
  <si>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</si>
  <si>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</si>
  <si>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</si>
  <si>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</si>
  <si>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</si>
  <si>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</si>
  <si>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</si>
  <si>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</si>
  <si>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</si>
  <si>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</si>
  <si>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Николаева Валентина</t>
  </si>
  <si>
    <t>Алопин Вадим</t>
  </si>
  <si>
    <t>Вторая</t>
  </si>
  <si>
    <t>Первая</t>
  </si>
  <si>
    <t>Высшая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</si>
  <si>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</si>
  <si>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</si>
  <si>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</si>
  <si>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</si>
  <si>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</si>
  <si>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</si>
  <si>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</si>
  <si>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</si>
  <si>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</si>
  <si>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</si>
  <si>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</si>
  <si>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</si>
  <si>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</si>
  <si>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</si>
  <si>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Мингазов Данил</t>
  </si>
  <si>
    <t>Андрющенко Александр</t>
  </si>
  <si>
    <t>Елпаев Игорь</t>
  </si>
  <si>
    <t xml:space="preserve">Андрющенко Александр </t>
  </si>
  <si>
    <t>Гайнетдинов Виктор</t>
  </si>
  <si>
    <t>Нестеренко Георгий</t>
  </si>
  <si>
    <t>Семин Егор</t>
  </si>
  <si>
    <t>Маневич Сергей</t>
  </si>
  <si>
    <t>Фоминых Илья</t>
  </si>
  <si>
    <t>Быков Станислав</t>
  </si>
  <si>
    <t>Семенов Константин</t>
  </si>
  <si>
    <t>Насыров Эмиль</t>
  </si>
  <si>
    <t>Фирсов Денис</t>
  </si>
  <si>
    <t>Третья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</si>
  <si>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</si>
  <si>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</si>
  <si>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</si>
  <si>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</si>
  <si>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</si>
  <si>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</si>
  <si>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</si>
  <si>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</si>
  <si>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</si>
  <si>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</si>
  <si>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</si>
  <si>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</si>
  <si>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</si>
  <si>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</si>
  <si>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</si>
  <si>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</si>
  <si>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</si>
  <si>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Едренкина Анна</t>
  </si>
  <si>
    <t>Петухова Надежда</t>
  </si>
  <si>
    <t>Лукина Елена</t>
  </si>
  <si>
    <t>Тимергалиев Эдгар</t>
  </si>
  <si>
    <t>Леплянин Никита</t>
  </si>
  <si>
    <t>Коробейникова* Екатерина</t>
  </si>
  <si>
    <t>Рахматуллин Артур</t>
  </si>
  <si>
    <t>Свиридов-сайфутдинов Рома</t>
  </si>
  <si>
    <t>Шайхутдинова* Ильмира</t>
  </si>
  <si>
    <t>Шайхутдинова Ильмира</t>
  </si>
  <si>
    <t>лотто300</t>
  </si>
  <si>
    <t>8-12 мая 2024 г.</t>
  </si>
  <si>
    <t>Участников - 79       Премии - 15500 ₽       Расходы - 196 500 ₽</t>
  </si>
  <si>
    <t>ДЕНЬ ПОБЕДЫ</t>
  </si>
  <si>
    <t xml:space="preserve">Топорков Артур </t>
  </si>
  <si>
    <t xml:space="preserve">Фирсов Денис </t>
  </si>
  <si>
    <t>Яппаров Булат</t>
  </si>
  <si>
    <t>Аббасов  Рустамхон</t>
  </si>
  <si>
    <t xml:space="preserve">Латыпов Артур </t>
  </si>
  <si>
    <t>Нафиков Ильнур</t>
  </si>
  <si>
    <t>Топорков Артур</t>
  </si>
  <si>
    <t>Аббасов Рустамхон</t>
  </si>
  <si>
    <t>Зиннатуллин Ильшат</t>
  </si>
  <si>
    <t>Петров Альберт</t>
  </si>
  <si>
    <t>Манбатчурина Арина</t>
  </si>
  <si>
    <t>Медведев Александр</t>
  </si>
  <si>
    <t>Петухова* Надежда</t>
  </si>
  <si>
    <t>Николаева* Валентина</t>
  </si>
  <si>
    <t>Лукина* Елена</t>
  </si>
  <si>
    <t>Камалтдинов Ирек</t>
  </si>
  <si>
    <t>Петров Сергей</t>
  </si>
  <si>
    <t>Левинсон Роберт</t>
  </si>
  <si>
    <t>Аминев Радмир</t>
  </si>
  <si>
    <t>Ижбульдин Радмир</t>
  </si>
  <si>
    <t>Гуменюк Андрей</t>
  </si>
  <si>
    <t>Хуснутдинов Ильнар</t>
  </si>
  <si>
    <t>Едренкин Георгий</t>
  </si>
  <si>
    <t>Садыков Амир</t>
  </si>
  <si>
    <t>Назмиев Аскар</t>
  </si>
  <si>
    <t>Ижбульдин Альберт</t>
  </si>
  <si>
    <t>Хакимов Фларит</t>
  </si>
  <si>
    <t>Коробейникова Екатерина</t>
  </si>
  <si>
    <t>Габдракипов Ринат</t>
  </si>
  <si>
    <t>Ижбульдина Эвелина</t>
  </si>
  <si>
    <t>Латыпов Артур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</si>
</sst>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9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sz val="16"/>
      <name val="Arial"/>
      <family val="2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sz val="16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7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18" xfId="0" applyNumberFormat="1" applyFont="1" applyFill="1" applyBorder="1" applyAlignment="1" applyProtection="1">
      <alignment horizontal="lef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0" fontId="68" fillId="3" borderId="2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49" fontId="68" fillId="3" borderId="17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2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80" fillId="3" borderId="24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1" fillId="3" borderId="20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/>
      <protection/>
    </xf>
    <xf numFmtId="49" fontId="68" fillId="3" borderId="18" xfId="0" applyNumberFormat="1" applyFont="1" applyFill="1" applyBorder="1" applyAlignment="1" applyProtection="1">
      <alignment horizontal="left"/>
      <protection/>
    </xf>
    <xf numFmtId="0" fontId="80" fillId="3" borderId="25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7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68" fillId="3" borderId="25" xfId="0" applyNumberFormat="1" applyFont="1" applyFill="1" applyBorder="1" applyAlignment="1" applyProtection="1">
      <alignment horizontal="left"/>
      <protection/>
    </xf>
    <xf numFmtId="0" fontId="80" fillId="3" borderId="17" xfId="0" applyNumberFormat="1" applyFont="1" applyFill="1" applyBorder="1" applyAlignment="1" applyProtection="1">
      <alignment horizontal="left"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72" fillId="3" borderId="23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49" fontId="89" fillId="3" borderId="0" xfId="153" applyNumberFormat="1" applyFont="1" applyFill="1" applyBorder="1" applyAlignment="1">
      <alignment horizontal="center"/>
      <protection/>
    </xf>
    <xf numFmtId="0" fontId="65" fillId="25" borderId="30" xfId="154" applyFont="1" applyFill="1" applyBorder="1" applyAlignment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/>
      <protection/>
    </xf>
    <xf numFmtId="0" fontId="68" fillId="3" borderId="26" xfId="0" applyNumberFormat="1" applyFont="1" applyFill="1" applyBorder="1" applyAlignment="1" applyProtection="1">
      <alignment/>
      <protection/>
    </xf>
    <xf numFmtId="0" fontId="68" fillId="3" borderId="17" xfId="0" applyNumberFormat="1" applyFont="1" applyFill="1" applyBorder="1" applyAlignment="1" applyProtection="1">
      <alignment/>
      <protection/>
    </xf>
    <xf numFmtId="0" fontId="68" fillId="3" borderId="19" xfId="0" applyNumberFormat="1" applyFont="1" applyFill="1" applyBorder="1" applyAlignment="1" applyProtection="1">
      <alignment/>
      <protection/>
    </xf>
    <xf numFmtId="0" fontId="68" fillId="3" borderId="25" xfId="0" applyNumberFormat="1" applyFont="1" applyFill="1" applyBorder="1" applyAlignment="1" applyProtection="1">
      <alignment/>
      <protection/>
    </xf>
    <xf numFmtId="0" fontId="95" fillId="25" borderId="12" xfId="0" applyFont="1" applyFill="1" applyBorder="1" applyAlignment="1" applyProtection="1">
      <alignment horizontal="center" vertical="center"/>
      <protection/>
    </xf>
    <xf numFmtId="0" fontId="95" fillId="25" borderId="0" xfId="0" applyFont="1" applyFill="1" applyBorder="1" applyAlignment="1" applyProtection="1">
      <alignment horizontal="center" vertical="center"/>
      <protection/>
    </xf>
    <xf numFmtId="14" fontId="67" fillId="25" borderId="0" xfId="0" applyNumberFormat="1" applyFont="1" applyFill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vertical="center"/>
      <protection/>
    </xf>
    <xf numFmtId="0" fontId="68" fillId="3" borderId="0" xfId="0" applyFont="1" applyFill="1" applyAlignment="1" applyProtection="1">
      <alignment vertical="center"/>
      <protection/>
    </xf>
    <xf numFmtId="0" fontId="69" fillId="3" borderId="21" xfId="0" applyFont="1" applyFill="1" applyBorder="1" applyAlignment="1" applyProtection="1">
      <alignment horizontal="center" vertical="center"/>
      <protection/>
    </xf>
    <xf numFmtId="0" fontId="70" fillId="3" borderId="0" xfId="0" applyNumberFormat="1" applyFont="1" applyFill="1" applyBorder="1" applyAlignment="1" applyProtection="1">
      <alignment horizontal="left" vertical="center"/>
      <protection/>
    </xf>
    <xf numFmtId="0" fontId="81" fillId="25" borderId="0" xfId="0" applyFont="1" applyFill="1" applyAlignment="1">
      <alignment/>
    </xf>
    <xf numFmtId="0" fontId="69" fillId="3" borderId="0" xfId="0" applyFont="1" applyFill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center" vertical="center"/>
      <protection/>
    </xf>
    <xf numFmtId="0" fontId="70" fillId="3" borderId="19" xfId="0" applyNumberFormat="1" applyFont="1" applyFill="1" applyBorder="1" applyAlignment="1" applyProtection="1">
      <alignment horizontal="center" vertical="center"/>
      <protection/>
    </xf>
    <xf numFmtId="0" fontId="70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19" xfId="0" applyNumberFormat="1" applyFont="1" applyFill="1" applyBorder="1" applyAlignment="1" applyProtection="1">
      <alignment horizontal="center" vertical="center"/>
      <protection/>
    </xf>
    <xf numFmtId="0" fontId="68" fillId="3" borderId="25" xfId="0" applyNumberFormat="1" applyFont="1" applyFill="1" applyBorder="1" applyAlignment="1" applyProtection="1">
      <alignment horizontal="center" vertical="center"/>
      <protection/>
    </xf>
    <xf numFmtId="0" fontId="69" fillId="3" borderId="24" xfId="0" applyNumberFormat="1" applyFont="1" applyFill="1" applyBorder="1" applyAlignment="1" applyProtection="1">
      <alignment horizontal="center" vertical="center"/>
      <protection/>
    </xf>
    <xf numFmtId="0" fontId="69" fillId="3" borderId="17" xfId="0" applyNumberFormat="1" applyFont="1" applyFill="1" applyBorder="1" applyAlignment="1" applyProtection="1">
      <alignment horizontal="center" vertical="center"/>
      <protection/>
    </xf>
    <xf numFmtId="0" fontId="72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right" vertical="center"/>
      <protection/>
    </xf>
    <xf numFmtId="0" fontId="73" fillId="3" borderId="0" xfId="0" applyFont="1" applyFill="1" applyAlignment="1" applyProtection="1">
      <alignment vertical="center"/>
      <protection/>
    </xf>
    <xf numFmtId="0" fontId="55" fillId="25" borderId="0" xfId="0" applyFont="1" applyFill="1" applyAlignment="1">
      <alignment vertical="center"/>
    </xf>
    <xf numFmtId="0" fontId="73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81" fillId="25" borderId="0" xfId="0" applyFont="1" applyFill="1" applyAlignment="1">
      <alignment vertical="center"/>
    </xf>
    <xf numFmtId="0" fontId="81" fillId="25" borderId="0" xfId="0" applyFont="1" applyFill="1" applyAlignment="1">
      <alignment horizontal="center" vertical="center"/>
    </xf>
    <xf numFmtId="0" fontId="96" fillId="25" borderId="0" xfId="0" applyFont="1" applyFill="1" applyAlignment="1">
      <alignment/>
    </xf>
    <xf numFmtId="193" fontId="97" fillId="3" borderId="0" xfId="0" applyNumberFormat="1" applyFont="1" applyFill="1" applyAlignment="1" applyProtection="1">
      <alignment horizontal="center" vertical="center"/>
      <protection/>
    </xf>
    <xf numFmtId="0" fontId="69" fillId="3" borderId="21" xfId="0" applyFont="1" applyFill="1" applyBorder="1" applyAlignment="1" applyProtection="1">
      <alignment horizontal="center"/>
      <protection/>
    </xf>
    <xf numFmtId="0" fontId="69" fillId="3" borderId="17" xfId="0" applyNumberFormat="1" applyFont="1" applyFill="1" applyBorder="1" applyAlignment="1" applyProtection="1">
      <alignment horizontal="center"/>
      <protection/>
    </xf>
    <xf numFmtId="0" fontId="75" fillId="3" borderId="19" xfId="0" applyNumberFormat="1" applyFont="1" applyFill="1" applyBorder="1" applyAlignment="1" applyProtection="1">
      <alignment horizontal="left"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69" fillId="3" borderId="24" xfId="0" applyNumberFormat="1" applyFont="1" applyFill="1" applyBorder="1" applyAlignment="1" applyProtection="1">
      <alignment horizontal="center"/>
      <protection/>
    </xf>
    <xf numFmtId="0" fontId="68" fillId="3" borderId="18" xfId="0" applyNumberFormat="1" applyFont="1" applyFill="1" applyBorder="1" applyAlignment="1" applyProtection="1">
      <alignment/>
      <protection/>
    </xf>
    <xf numFmtId="0" fontId="70" fillId="3" borderId="25" xfId="0" applyNumberFormat="1" applyFont="1" applyFill="1" applyBorder="1" applyAlignment="1" applyProtection="1">
      <alignment horizontal="left"/>
      <protection/>
    </xf>
    <xf numFmtId="0" fontId="76" fillId="3" borderId="0" xfId="0" applyNumberFormat="1" applyFont="1" applyFill="1" applyBorder="1" applyAlignment="1" applyProtection="1">
      <alignment/>
      <protection/>
    </xf>
    <xf numFmtId="0" fontId="75" fillId="3" borderId="20" xfId="0" applyNumberFormat="1" applyFont="1" applyFill="1" applyBorder="1" applyAlignment="1" applyProtection="1">
      <alignment horizontal="left"/>
      <protection/>
    </xf>
    <xf numFmtId="0" fontId="68" fillId="3" borderId="20" xfId="0" applyNumberFormat="1" applyFont="1" applyFill="1" applyBorder="1" applyAlignment="1" applyProtection="1">
      <alignment/>
      <protection/>
    </xf>
    <xf numFmtId="0" fontId="50" fillId="14" borderId="16" xfId="0" applyFont="1" applyFill="1" applyBorder="1" applyAlignment="1">
      <alignment horizontal="center"/>
    </xf>
    <xf numFmtId="0" fontId="79" fillId="22" borderId="16" xfId="0" applyFont="1" applyFill="1" applyBorder="1" applyAlignment="1">
      <alignment horizontal="left"/>
    </xf>
    <xf numFmtId="0" fontId="79" fillId="31" borderId="16" xfId="0" applyFont="1" applyFill="1" applyBorder="1" applyAlignment="1">
      <alignment horizontal="left"/>
    </xf>
    <xf numFmtId="0" fontId="50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1" fillId="3" borderId="25" xfId="0" applyNumberFormat="1" applyFont="1" applyFill="1" applyBorder="1" applyAlignment="1" applyProtection="1">
      <alignment vertical="center"/>
      <protection/>
    </xf>
    <xf numFmtId="0" fontId="71" fillId="3" borderId="20" xfId="0" applyNumberFormat="1" applyFont="1" applyFill="1" applyBorder="1" applyAlignment="1" applyProtection="1">
      <alignment vertical="center"/>
      <protection/>
    </xf>
    <xf numFmtId="0" fontId="71" fillId="3" borderId="0" xfId="0" applyNumberFormat="1" applyFont="1" applyFill="1" applyBorder="1" applyAlignment="1" applyProtection="1">
      <alignment vertical="center"/>
      <protection/>
    </xf>
    <xf numFmtId="49" fontId="70" fillId="3" borderId="17" xfId="0" applyNumberFormat="1" applyFont="1" applyFill="1" applyBorder="1" applyAlignment="1" applyProtection="1">
      <alignment horizontal="left" vertical="center"/>
      <protection/>
    </xf>
    <xf numFmtId="0" fontId="71" fillId="3" borderId="23" xfId="0" applyNumberFormat="1" applyFont="1" applyFill="1" applyBorder="1" applyAlignment="1" applyProtection="1">
      <alignment vertical="center"/>
      <protection/>
    </xf>
    <xf numFmtId="49" fontId="68" fillId="3" borderId="17" xfId="0" applyNumberFormat="1" applyFont="1" applyFill="1" applyBorder="1" applyAlignment="1" applyProtection="1">
      <alignment horizontal="left" vertical="center"/>
      <protection/>
    </xf>
    <xf numFmtId="49" fontId="70" fillId="3" borderId="18" xfId="0" applyNumberFormat="1" applyFont="1" applyFill="1" applyBorder="1" applyAlignment="1" applyProtection="1">
      <alignment horizontal="left" vertical="center"/>
      <protection/>
    </xf>
    <xf numFmtId="0" fontId="71" fillId="3" borderId="26" xfId="0" applyNumberFormat="1" applyFont="1" applyFill="1" applyBorder="1" applyAlignment="1" applyProtection="1">
      <alignment vertical="center"/>
      <protection/>
    </xf>
    <xf numFmtId="49" fontId="68" fillId="3" borderId="18" xfId="0" applyNumberFormat="1" applyFont="1" applyFill="1" applyBorder="1" applyAlignment="1" applyProtection="1">
      <alignment horizontal="left" vertical="center"/>
      <protection/>
    </xf>
    <xf numFmtId="49" fontId="72" fillId="3" borderId="20" xfId="0" applyNumberFormat="1" applyFont="1" applyFill="1" applyBorder="1" applyAlignment="1" applyProtection="1">
      <alignment horizontal="right" vertical="center"/>
      <protection/>
    </xf>
    <xf numFmtId="0" fontId="68" fillId="3" borderId="20" xfId="0" applyNumberFormat="1" applyFont="1" applyFill="1" applyBorder="1" applyAlignment="1" applyProtection="1">
      <alignment horizontal="center" vertical="center"/>
      <protection/>
    </xf>
    <xf numFmtId="0" fontId="68" fillId="3" borderId="23" xfId="0" applyNumberFormat="1" applyFont="1" applyFill="1" applyBorder="1" applyAlignment="1" applyProtection="1">
      <alignment/>
      <protection/>
    </xf>
    <xf numFmtId="49" fontId="68" fillId="3" borderId="17" xfId="0" applyNumberFormat="1" applyFont="1" applyFill="1" applyBorder="1" applyAlignment="1" applyProtection="1">
      <alignment/>
      <protection/>
    </xf>
    <xf numFmtId="49" fontId="68" fillId="3" borderId="18" xfId="0" applyNumberFormat="1" applyFont="1" applyFill="1" applyBorder="1" applyAlignment="1" applyProtection="1">
      <alignment/>
      <protection/>
    </xf>
    <xf numFmtId="0" fontId="76" fillId="3" borderId="19" xfId="0" applyNumberFormat="1" applyFont="1" applyFill="1" applyBorder="1" applyAlignment="1" applyProtection="1">
      <alignment/>
      <protection/>
    </xf>
    <xf numFmtId="0" fontId="68" fillId="3" borderId="24" xfId="0" applyNumberFormat="1" applyFont="1" applyFill="1" applyBorder="1" applyAlignment="1" applyProtection="1">
      <alignment horizontal="left"/>
      <protection/>
    </xf>
    <xf numFmtId="0" fontId="85" fillId="25" borderId="0" xfId="155" applyFont="1" applyFill="1" applyProtection="1">
      <alignment/>
      <protection/>
    </xf>
    <xf numFmtId="0" fontId="0" fillId="25" borderId="0" xfId="155" applyFill="1" applyProtection="1">
      <alignment/>
      <protection/>
    </xf>
    <xf numFmtId="195" fontId="51" fillId="28" borderId="12" xfId="155" applyNumberFormat="1" applyFont="1" applyFill="1" applyBorder="1" applyAlignment="1" applyProtection="1">
      <alignment horizontal="right" vertical="center"/>
      <protection/>
    </xf>
    <xf numFmtId="49" fontId="85" fillId="25" borderId="0" xfId="155" applyNumberFormat="1" applyFont="1" applyFill="1">
      <alignment/>
      <protection/>
    </xf>
    <xf numFmtId="49" fontId="0" fillId="25" borderId="0" xfId="155" applyNumberFormat="1" applyFill="1">
      <alignment/>
      <protection/>
    </xf>
    <xf numFmtId="194" fontId="54" fillId="28" borderId="31" xfId="155" applyNumberFormat="1" applyFont="1" applyFill="1" applyBorder="1" applyAlignment="1" applyProtection="1">
      <alignment horizontal="left" vertical="center"/>
      <protection/>
    </xf>
    <xf numFmtId="194" fontId="54" fillId="3" borderId="0" xfId="155" applyNumberFormat="1" applyFont="1" applyFill="1" applyAlignment="1" applyProtection="1">
      <alignment horizontal="left"/>
      <protection/>
    </xf>
    <xf numFmtId="49" fontId="90" fillId="3" borderId="16" xfId="155" applyNumberFormat="1" applyFont="1" applyFill="1" applyBorder="1" applyAlignment="1">
      <alignment horizontal="center" vertical="center"/>
      <protection/>
    </xf>
    <xf numFmtId="49" fontId="81" fillId="3" borderId="32" xfId="155" applyNumberFormat="1" applyFont="1" applyFill="1" applyBorder="1" applyAlignment="1">
      <alignment horizontal="center" vertical="center"/>
      <protection/>
    </xf>
    <xf numFmtId="49" fontId="81" fillId="17" borderId="16" xfId="155" applyNumberFormat="1" applyFont="1" applyFill="1" applyBorder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 textRotation="255"/>
      <protection/>
    </xf>
    <xf numFmtId="49" fontId="55" fillId="3" borderId="16" xfId="155" applyNumberFormat="1" applyFont="1" applyFill="1" applyBorder="1" applyAlignment="1">
      <alignment horizontal="center" vertical="center" textRotation="255" wrapText="1"/>
      <protection/>
    </xf>
    <xf numFmtId="49" fontId="85" fillId="25" borderId="0" xfId="155" applyNumberFormat="1" applyFont="1" applyFill="1" applyAlignment="1">
      <alignment horizontal="center" vertical="center"/>
      <protection/>
    </xf>
    <xf numFmtId="49" fontId="0" fillId="25" borderId="0" xfId="155" applyNumberFormat="1" applyFill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/>
      <protection/>
    </xf>
    <xf numFmtId="49" fontId="91" fillId="3" borderId="33" xfId="155" applyNumberFormat="1" applyFont="1" applyFill="1" applyBorder="1" applyAlignment="1" applyProtection="1">
      <alignment horizontal="left" vertical="center"/>
      <protection/>
    </xf>
    <xf numFmtId="49" fontId="91" fillId="17" borderId="33" xfId="155" applyNumberFormat="1" applyFont="1" applyFill="1" applyBorder="1" applyAlignment="1" applyProtection="1">
      <alignment horizontal="left" vertical="center"/>
      <protection/>
    </xf>
    <xf numFmtId="49" fontId="57" fillId="3" borderId="33" xfId="155" applyNumberFormat="1" applyFont="1" applyFill="1" applyBorder="1" applyAlignment="1" applyProtection="1">
      <alignment horizontal="center" vertical="center" wrapText="1"/>
      <protection/>
    </xf>
    <xf numFmtId="49" fontId="91" fillId="3" borderId="33" xfId="155" applyNumberFormat="1" applyFont="1" applyFill="1" applyBorder="1" applyAlignment="1" applyProtection="1">
      <alignment horizontal="center" vertical="center"/>
      <protection/>
    </xf>
    <xf numFmtId="49" fontId="93" fillId="3" borderId="33" xfId="155" applyNumberFormat="1" applyFont="1" applyFill="1" applyBorder="1" applyAlignment="1" applyProtection="1">
      <alignment horizontal="center" vertical="center"/>
      <protection/>
    </xf>
    <xf numFmtId="0" fontId="0" fillId="25" borderId="0" xfId="155" applyFill="1">
      <alignment/>
      <protection/>
    </xf>
    <xf numFmtId="0" fontId="85" fillId="25" borderId="0" xfId="156" applyFont="1" applyFill="1" applyProtection="1">
      <alignment/>
      <protection/>
    </xf>
    <xf numFmtId="0" fontId="0" fillId="25" borderId="0" xfId="156" applyFill="1" applyProtection="1">
      <alignment/>
      <protection/>
    </xf>
    <xf numFmtId="195" fontId="51" fillId="28" borderId="12" xfId="156" applyNumberFormat="1" applyFont="1" applyFill="1" applyBorder="1" applyAlignment="1" applyProtection="1">
      <alignment horizontal="right" vertical="center"/>
      <protection/>
    </xf>
    <xf numFmtId="49" fontId="85" fillId="25" borderId="0" xfId="156" applyNumberFormat="1" applyFont="1" applyFill="1">
      <alignment/>
      <protection/>
    </xf>
    <xf numFmtId="49" fontId="0" fillId="25" borderId="0" xfId="156" applyNumberFormat="1" applyFill="1">
      <alignment/>
      <protection/>
    </xf>
    <xf numFmtId="194" fontId="54" fillId="28" borderId="31" xfId="156" applyNumberFormat="1" applyFont="1" applyFill="1" applyBorder="1" applyAlignment="1" applyProtection="1">
      <alignment horizontal="left" vertical="center"/>
      <protection/>
    </xf>
    <xf numFmtId="194" fontId="54" fillId="3" borderId="0" xfId="156" applyNumberFormat="1" applyFont="1" applyFill="1" applyAlignment="1" applyProtection="1">
      <alignment horizontal="left"/>
      <protection/>
    </xf>
    <xf numFmtId="49" fontId="90" fillId="3" borderId="16" xfId="156" applyNumberFormat="1" applyFont="1" applyFill="1" applyBorder="1" applyAlignment="1">
      <alignment horizontal="center" vertical="center"/>
      <protection/>
    </xf>
    <xf numFmtId="49" fontId="81" fillId="3" borderId="32" xfId="156" applyNumberFormat="1" applyFont="1" applyFill="1" applyBorder="1" applyAlignment="1">
      <alignment horizontal="center" vertical="center"/>
      <protection/>
    </xf>
    <xf numFmtId="49" fontId="81" fillId="17" borderId="16" xfId="156" applyNumberFormat="1" applyFont="1" applyFill="1" applyBorder="1" applyAlignment="1">
      <alignment horizontal="center" vertical="center"/>
      <protection/>
    </xf>
    <xf numFmtId="49" fontId="81" fillId="3" borderId="16" xfId="156" applyNumberFormat="1" applyFont="1" applyFill="1" applyBorder="1" applyAlignment="1">
      <alignment horizontal="center" vertical="center" textRotation="255"/>
      <protection/>
    </xf>
    <xf numFmtId="49" fontId="55" fillId="3" borderId="16" xfId="156" applyNumberFormat="1" applyFont="1" applyFill="1" applyBorder="1" applyAlignment="1">
      <alignment horizontal="center" vertical="center" textRotation="255" wrapText="1"/>
      <protection/>
    </xf>
    <xf numFmtId="49" fontId="85" fillId="25" borderId="0" xfId="156" applyNumberFormat="1" applyFont="1" applyFill="1" applyAlignment="1">
      <alignment horizontal="center" vertical="center"/>
      <protection/>
    </xf>
    <xf numFmtId="49" fontId="0" fillId="25" borderId="0" xfId="156" applyNumberFormat="1" applyFill="1" applyAlignment="1">
      <alignment horizontal="center" vertical="center"/>
      <protection/>
    </xf>
    <xf numFmtId="49" fontId="81" fillId="3" borderId="16" xfId="156" applyNumberFormat="1" applyFont="1" applyFill="1" applyBorder="1" applyAlignment="1">
      <alignment horizontal="center" vertical="center"/>
      <protection/>
    </xf>
    <xf numFmtId="49" fontId="91" fillId="3" borderId="33" xfId="156" applyNumberFormat="1" applyFont="1" applyFill="1" applyBorder="1" applyAlignment="1" applyProtection="1">
      <alignment horizontal="left" vertical="center"/>
      <protection/>
    </xf>
    <xf numFmtId="49" fontId="91" fillId="17" borderId="33" xfId="156" applyNumberFormat="1" applyFont="1" applyFill="1" applyBorder="1" applyAlignment="1" applyProtection="1">
      <alignment horizontal="left" vertical="center"/>
      <protection/>
    </xf>
    <xf numFmtId="49" fontId="57" fillId="3" borderId="33" xfId="156" applyNumberFormat="1" applyFont="1" applyFill="1" applyBorder="1" applyAlignment="1" applyProtection="1">
      <alignment horizontal="center" vertical="center" wrapText="1"/>
      <protection/>
    </xf>
    <xf numFmtId="49" fontId="91" fillId="3" borderId="33" xfId="156" applyNumberFormat="1" applyFont="1" applyFill="1" applyBorder="1" applyAlignment="1" applyProtection="1">
      <alignment horizontal="center" vertical="center"/>
      <protection/>
    </xf>
    <xf numFmtId="49" fontId="93" fillId="3" borderId="33" xfId="156" applyNumberFormat="1" applyFont="1" applyFill="1" applyBorder="1" applyAlignment="1" applyProtection="1">
      <alignment horizontal="center" vertical="center"/>
      <protection/>
    </xf>
    <xf numFmtId="0" fontId="0" fillId="25" borderId="0" xfId="156" applyFill="1">
      <alignment/>
      <protection/>
    </xf>
    <xf numFmtId="0" fontId="85" fillId="25" borderId="0" xfId="157" applyFont="1" applyFill="1" applyProtection="1">
      <alignment/>
      <protection/>
    </xf>
    <xf numFmtId="0" fontId="0" fillId="25" borderId="0" xfId="157" applyFill="1" applyProtection="1">
      <alignment/>
      <protection/>
    </xf>
    <xf numFmtId="195" fontId="51" fillId="28" borderId="12" xfId="157" applyNumberFormat="1" applyFont="1" applyFill="1" applyBorder="1" applyAlignment="1" applyProtection="1">
      <alignment horizontal="right" vertical="center"/>
      <protection/>
    </xf>
    <xf numFmtId="49" fontId="85" fillId="25" borderId="0" xfId="157" applyNumberFormat="1" applyFont="1" applyFill="1">
      <alignment/>
      <protection/>
    </xf>
    <xf numFmtId="49" fontId="0" fillId="25" borderId="0" xfId="157" applyNumberFormat="1" applyFill="1">
      <alignment/>
      <protection/>
    </xf>
    <xf numFmtId="194" fontId="54" fillId="28" borderId="31" xfId="157" applyNumberFormat="1" applyFont="1" applyFill="1" applyBorder="1" applyAlignment="1" applyProtection="1">
      <alignment horizontal="left" vertical="center"/>
      <protection/>
    </xf>
    <xf numFmtId="194" fontId="54" fillId="3" borderId="0" xfId="157" applyNumberFormat="1" applyFont="1" applyFill="1" applyAlignment="1" applyProtection="1">
      <alignment horizontal="left"/>
      <protection/>
    </xf>
    <xf numFmtId="49" fontId="90" fillId="3" borderId="16" xfId="157" applyNumberFormat="1" applyFont="1" applyFill="1" applyBorder="1" applyAlignment="1">
      <alignment horizontal="center" vertical="center"/>
      <protection/>
    </xf>
    <xf numFmtId="49" fontId="81" fillId="3" borderId="32" xfId="157" applyNumberFormat="1" applyFont="1" applyFill="1" applyBorder="1" applyAlignment="1">
      <alignment horizontal="center" vertical="center"/>
      <protection/>
    </xf>
    <xf numFmtId="49" fontId="81" fillId="17" borderId="16" xfId="157" applyNumberFormat="1" applyFont="1" applyFill="1" applyBorder="1" applyAlignment="1">
      <alignment horizontal="center" vertical="center"/>
      <protection/>
    </xf>
    <xf numFmtId="49" fontId="81" fillId="3" borderId="16" xfId="157" applyNumberFormat="1" applyFont="1" applyFill="1" applyBorder="1" applyAlignment="1">
      <alignment horizontal="center" vertical="center" textRotation="255"/>
      <protection/>
    </xf>
    <xf numFmtId="49" fontId="55" fillId="3" borderId="16" xfId="157" applyNumberFormat="1" applyFont="1" applyFill="1" applyBorder="1" applyAlignment="1">
      <alignment horizontal="center" vertical="center" textRotation="255" wrapText="1"/>
      <protection/>
    </xf>
    <xf numFmtId="49" fontId="85" fillId="25" borderId="0" xfId="157" applyNumberFormat="1" applyFont="1" applyFill="1" applyAlignment="1">
      <alignment horizontal="center" vertical="center"/>
      <protection/>
    </xf>
    <xf numFmtId="49" fontId="0" fillId="25" borderId="0" xfId="157" applyNumberFormat="1" applyFill="1" applyAlignment="1">
      <alignment horizontal="center" vertical="center"/>
      <protection/>
    </xf>
    <xf numFmtId="49" fontId="81" fillId="3" borderId="16" xfId="157" applyNumberFormat="1" applyFont="1" applyFill="1" applyBorder="1" applyAlignment="1">
      <alignment horizontal="center" vertical="center"/>
      <protection/>
    </xf>
    <xf numFmtId="49" fontId="91" fillId="3" borderId="32" xfId="157" applyNumberFormat="1" applyFont="1" applyFill="1" applyBorder="1" applyAlignment="1">
      <alignment horizontal="left" vertical="center"/>
      <protection/>
    </xf>
    <xf numFmtId="49" fontId="91" fillId="17" borderId="16" xfId="157" applyNumberFormat="1" applyFont="1" applyFill="1" applyBorder="1" applyAlignment="1">
      <alignment horizontal="left" vertical="center"/>
      <protection/>
    </xf>
    <xf numFmtId="49" fontId="57" fillId="3" borderId="33" xfId="157" applyNumberFormat="1" applyFont="1" applyFill="1" applyBorder="1" applyAlignment="1" applyProtection="1">
      <alignment horizontal="center" vertical="center" wrapText="1"/>
      <protection/>
    </xf>
    <xf numFmtId="49" fontId="91" fillId="3" borderId="33" xfId="157" applyNumberFormat="1" applyFont="1" applyFill="1" applyBorder="1" applyAlignment="1" applyProtection="1">
      <alignment horizontal="center" vertical="center"/>
      <protection/>
    </xf>
    <xf numFmtId="49" fontId="93" fillId="3" borderId="33" xfId="157" applyNumberFormat="1" applyFont="1" applyFill="1" applyBorder="1" applyAlignment="1" applyProtection="1">
      <alignment horizontal="center" vertical="center"/>
      <protection/>
    </xf>
    <xf numFmtId="49" fontId="94" fillId="3" borderId="32" xfId="157" applyNumberFormat="1" applyFont="1" applyFill="1" applyBorder="1" applyAlignment="1">
      <alignment horizontal="left" vertical="center"/>
      <protection/>
    </xf>
    <xf numFmtId="49" fontId="94" fillId="17" borderId="16" xfId="157" applyNumberFormat="1" applyFont="1" applyFill="1" applyBorder="1" applyAlignment="1">
      <alignment horizontal="left" vertical="center"/>
      <protection/>
    </xf>
    <xf numFmtId="49" fontId="91" fillId="3" borderId="32" xfId="157" applyNumberFormat="1" applyFont="1" applyFill="1" applyBorder="1" applyAlignment="1">
      <alignment horizontal="left" vertical="center"/>
      <protection/>
    </xf>
    <xf numFmtId="49" fontId="91" fillId="17" borderId="16" xfId="157" applyNumberFormat="1" applyFont="1" applyFill="1" applyBorder="1" applyAlignment="1">
      <alignment horizontal="left" vertical="center"/>
      <protection/>
    </xf>
    <xf numFmtId="0" fontId="0" fillId="25" borderId="0" xfId="157" applyFill="1">
      <alignment/>
      <protection/>
    </xf>
    <xf numFmtId="0" fontId="85" fillId="25" borderId="0" xfId="158" applyFont="1" applyFill="1" applyProtection="1">
      <alignment/>
      <protection/>
    </xf>
    <xf numFmtId="0" fontId="0" fillId="25" borderId="0" xfId="158" applyFill="1" applyProtection="1">
      <alignment/>
      <protection/>
    </xf>
    <xf numFmtId="195" fontId="51" fillId="28" borderId="12" xfId="158" applyNumberFormat="1" applyFont="1" applyFill="1" applyBorder="1" applyAlignment="1" applyProtection="1">
      <alignment horizontal="right" vertical="center"/>
      <protection/>
    </xf>
    <xf numFmtId="49" fontId="85" fillId="25" borderId="0" xfId="158" applyNumberFormat="1" applyFont="1" applyFill="1">
      <alignment/>
      <protection/>
    </xf>
    <xf numFmtId="49" fontId="0" fillId="25" borderId="0" xfId="158" applyNumberFormat="1" applyFill="1">
      <alignment/>
      <protection/>
    </xf>
    <xf numFmtId="194" fontId="54" fillId="28" borderId="31" xfId="158" applyNumberFormat="1" applyFont="1" applyFill="1" applyBorder="1" applyAlignment="1" applyProtection="1">
      <alignment horizontal="left" vertical="center"/>
      <protection/>
    </xf>
    <xf numFmtId="194" fontId="54" fillId="3" borderId="0" xfId="158" applyNumberFormat="1" applyFont="1" applyFill="1" applyAlignment="1" applyProtection="1">
      <alignment horizontal="left"/>
      <protection/>
    </xf>
    <xf numFmtId="49" fontId="90" fillId="3" borderId="16" xfId="158" applyNumberFormat="1" applyFont="1" applyFill="1" applyBorder="1" applyAlignment="1">
      <alignment horizontal="center" vertical="center"/>
      <protection/>
    </xf>
    <xf numFmtId="49" fontId="81" fillId="3" borderId="32" xfId="158" applyNumberFormat="1" applyFont="1" applyFill="1" applyBorder="1" applyAlignment="1">
      <alignment horizontal="center" vertical="center"/>
      <protection/>
    </xf>
    <xf numFmtId="49" fontId="81" fillId="17" borderId="16" xfId="158" applyNumberFormat="1" applyFont="1" applyFill="1" applyBorder="1" applyAlignment="1">
      <alignment horizontal="center" vertical="center"/>
      <protection/>
    </xf>
    <xf numFmtId="49" fontId="81" fillId="3" borderId="16" xfId="158" applyNumberFormat="1" applyFont="1" applyFill="1" applyBorder="1" applyAlignment="1">
      <alignment horizontal="center" vertical="center" textRotation="255"/>
      <protection/>
    </xf>
    <xf numFmtId="49" fontId="55" fillId="3" borderId="16" xfId="158" applyNumberFormat="1" applyFont="1" applyFill="1" applyBorder="1" applyAlignment="1">
      <alignment horizontal="center" vertical="center" textRotation="255" wrapText="1"/>
      <protection/>
    </xf>
    <xf numFmtId="49" fontId="85" fillId="25" borderId="0" xfId="158" applyNumberFormat="1" applyFont="1" applyFill="1" applyAlignment="1">
      <alignment horizontal="center" vertical="center"/>
      <protection/>
    </xf>
    <xf numFmtId="49" fontId="0" fillId="25" borderId="0" xfId="158" applyNumberFormat="1" applyFill="1" applyAlignment="1">
      <alignment horizontal="center" vertical="center"/>
      <protection/>
    </xf>
    <xf numFmtId="49" fontId="81" fillId="3" borderId="16" xfId="158" applyNumberFormat="1" applyFont="1" applyFill="1" applyBorder="1" applyAlignment="1">
      <alignment horizontal="center" vertical="center"/>
      <protection/>
    </xf>
    <xf numFmtId="49" fontId="98" fillId="3" borderId="32" xfId="158" applyNumberFormat="1" applyFont="1" applyFill="1" applyBorder="1" applyAlignment="1">
      <alignment horizontal="left" vertical="center"/>
      <protection/>
    </xf>
    <xf numFmtId="49" fontId="91" fillId="17" borderId="16" xfId="158" applyNumberFormat="1" applyFont="1" applyFill="1" applyBorder="1" applyAlignment="1">
      <alignment horizontal="left" vertical="center"/>
      <protection/>
    </xf>
    <xf numFmtId="49" fontId="57" fillId="3" borderId="33" xfId="158" applyNumberFormat="1" applyFont="1" applyFill="1" applyBorder="1" applyAlignment="1" applyProtection="1">
      <alignment horizontal="center" vertical="center" wrapText="1"/>
      <protection/>
    </xf>
    <xf numFmtId="49" fontId="91" fillId="3" borderId="33" xfId="158" applyNumberFormat="1" applyFont="1" applyFill="1" applyBorder="1" applyAlignment="1" applyProtection="1">
      <alignment horizontal="center" vertical="center"/>
      <protection/>
    </xf>
    <xf numFmtId="49" fontId="93" fillId="3" borderId="33" xfId="158" applyNumberFormat="1" applyFont="1" applyFill="1" applyBorder="1" applyAlignment="1" applyProtection="1">
      <alignment horizontal="center" vertical="center"/>
      <protection/>
    </xf>
    <xf numFmtId="49" fontId="91" fillId="3" borderId="32" xfId="158" applyNumberFormat="1" applyFont="1" applyFill="1" applyBorder="1" applyAlignment="1">
      <alignment horizontal="left" vertical="center"/>
      <protection/>
    </xf>
    <xf numFmtId="49" fontId="94" fillId="3" borderId="32" xfId="158" applyNumberFormat="1" applyFont="1" applyFill="1" applyBorder="1" applyAlignment="1">
      <alignment horizontal="left" vertical="center"/>
      <protection/>
    </xf>
    <xf numFmtId="49" fontId="94" fillId="17" borderId="16" xfId="158" applyNumberFormat="1" applyFont="1" applyFill="1" applyBorder="1" applyAlignment="1">
      <alignment horizontal="left" vertical="center"/>
      <protection/>
    </xf>
    <xf numFmtId="0" fontId="0" fillId="25" borderId="0" xfId="158" applyFill="1">
      <alignment/>
      <protection/>
    </xf>
    <xf numFmtId="0" fontId="68" fillId="3" borderId="0" xfId="0" applyNumberFormat="1" applyFont="1" applyFill="1" applyBorder="1" applyAlignment="1" applyProtection="1">
      <alignment horizontal="left" vertical="center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1" xfId="0" applyFont="1" applyFill="1" applyBorder="1" applyAlignment="1" applyProtection="1">
      <alignment horizontal="righ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9" fillId="3" borderId="35" xfId="0" applyFont="1" applyFill="1" applyBorder="1" applyAlignment="1" applyProtection="1">
      <alignment horizontal="left"/>
      <protection/>
    </xf>
    <xf numFmtId="0" fontId="39" fillId="3" borderId="36" xfId="0" applyFont="1" applyFill="1" applyBorder="1" applyAlignment="1" applyProtection="1">
      <alignment horizontal="left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7" fillId="3" borderId="37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8" xfId="0" applyFont="1" applyFill="1" applyBorder="1" applyAlignment="1" applyProtection="1">
      <alignment horizontal="left" vertical="center"/>
      <protection/>
    </xf>
    <xf numFmtId="14" fontId="33" fillId="7" borderId="34" xfId="0" applyNumberFormat="1" applyFont="1" applyFill="1" applyBorder="1" applyAlignment="1" applyProtection="1">
      <alignment horizontal="right" vertical="center"/>
      <protection/>
    </xf>
    <xf numFmtId="0" fontId="33" fillId="7" borderId="35" xfId="0" applyFont="1" applyFill="1" applyBorder="1" applyAlignment="1" applyProtection="1">
      <alignment horizontal="right" vertical="center"/>
      <protection/>
    </xf>
    <xf numFmtId="0" fontId="33" fillId="7" borderId="36" xfId="0" applyFont="1" applyFill="1" applyBorder="1" applyAlignment="1" applyProtection="1">
      <alignment horizontal="right" vertical="center"/>
      <protection/>
    </xf>
    <xf numFmtId="0" fontId="32" fillId="3" borderId="37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8" xfId="0" applyFont="1" applyFill="1" applyBorder="1" applyAlignment="1" applyProtection="1">
      <alignment horizontal="left"/>
      <protection/>
    </xf>
    <xf numFmtId="0" fontId="32" fillId="28" borderId="34" xfId="0" applyFont="1" applyFill="1" applyBorder="1" applyAlignment="1" applyProtection="1">
      <alignment horizontal="right" vertical="center"/>
      <protection/>
    </xf>
    <xf numFmtId="0" fontId="32" fillId="28" borderId="35" xfId="0" applyFont="1" applyFill="1" applyBorder="1" applyAlignment="1" applyProtection="1">
      <alignment horizontal="right" vertical="center"/>
      <protection/>
    </xf>
    <xf numFmtId="49" fontId="10" fillId="28" borderId="35" xfId="0" applyNumberFormat="1" applyFont="1" applyFill="1" applyBorder="1" applyAlignment="1" applyProtection="1">
      <alignment horizontal="left" vertical="center"/>
      <protection/>
    </xf>
    <xf numFmtId="49" fontId="10" fillId="28" borderId="36" xfId="0" applyNumberFormat="1" applyFont="1" applyFill="1" applyBorder="1" applyAlignment="1" applyProtection="1">
      <alignment horizontal="left" vertical="center"/>
      <protection/>
    </xf>
    <xf numFmtId="0" fontId="9" fillId="25" borderId="0" xfId="154" applyFont="1" applyFill="1" applyBorder="1" applyAlignment="1">
      <alignment horizontal="center" vertical="center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57" fillId="3" borderId="39" xfId="141" applyFont="1" applyFill="1" applyBorder="1" applyAlignment="1">
      <alignment horizontal="center" vertical="center"/>
    </xf>
    <xf numFmtId="0" fontId="9" fillId="25" borderId="30" xfId="154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3" fillId="3" borderId="35" xfId="0" applyFont="1" applyFill="1" applyBorder="1" applyAlignment="1" applyProtection="1">
      <alignment horizontal="left" vertical="center"/>
      <protection/>
    </xf>
    <xf numFmtId="0" fontId="52" fillId="3" borderId="35" xfId="0" applyFont="1" applyFill="1" applyBorder="1" applyAlignment="1" applyProtection="1">
      <alignment horizontal="left" vertical="center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40" xfId="0" applyNumberFormat="1" applyFont="1" applyFill="1" applyBorder="1" applyAlignment="1" applyProtection="1">
      <alignment horizontal="right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49" fontId="72" fillId="3" borderId="41" xfId="0" applyNumberFormat="1" applyFont="1" applyFill="1" applyBorder="1" applyAlignment="1" applyProtection="1">
      <alignment horizontal="right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4" fillId="25" borderId="30" xfId="154" applyFont="1" applyFill="1" applyBorder="1" applyAlignment="1">
      <alignment horizontal="center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0" fontId="78" fillId="11" borderId="32" xfId="0" applyFont="1" applyFill="1" applyBorder="1" applyAlignment="1">
      <alignment horizontal="center" vertical="center"/>
    </xf>
    <xf numFmtId="0" fontId="78" fillId="11" borderId="42" xfId="0" applyFont="1" applyFill="1" applyBorder="1" applyAlignment="1">
      <alignment horizontal="center" vertical="center"/>
    </xf>
    <xf numFmtId="0" fontId="77" fillId="11" borderId="32" xfId="0" applyFont="1" applyFill="1" applyBorder="1" applyAlignment="1">
      <alignment horizontal="center" vertical="center"/>
    </xf>
    <xf numFmtId="0" fontId="77" fillId="11" borderId="42" xfId="0" applyFont="1" applyFill="1" applyBorder="1" applyAlignment="1">
      <alignment horizontal="center" vertical="center"/>
    </xf>
    <xf numFmtId="0" fontId="66" fillId="3" borderId="12" xfId="0" applyFont="1" applyFill="1" applyBorder="1" applyAlignment="1" applyProtection="1">
      <alignment horizontal="center" vertical="center"/>
      <protection/>
    </xf>
    <xf numFmtId="0" fontId="83" fillId="3" borderId="39" xfId="141" applyFont="1" applyFill="1" applyBorder="1" applyAlignment="1">
      <alignment horizontal="center" vertical="center"/>
    </xf>
    <xf numFmtId="0" fontId="87" fillId="25" borderId="30" xfId="154" applyFont="1" applyFill="1" applyBorder="1" applyAlignment="1">
      <alignment horizontal="center" vertical="center"/>
      <protection/>
    </xf>
    <xf numFmtId="194" fontId="54" fillId="28" borderId="13" xfId="158" applyNumberFormat="1" applyFont="1" applyFill="1" applyBorder="1" applyAlignment="1" applyProtection="1">
      <alignment horizontal="right"/>
      <protection/>
    </xf>
    <xf numFmtId="194" fontId="54" fillId="28" borderId="14" xfId="158" applyNumberFormat="1" applyFont="1" applyFill="1" applyBorder="1" applyAlignment="1" applyProtection="1">
      <alignment horizontal="right"/>
      <protection/>
    </xf>
    <xf numFmtId="194" fontId="54" fillId="7" borderId="13" xfId="158" applyNumberFormat="1" applyFont="1" applyFill="1" applyBorder="1" applyAlignment="1" applyProtection="1">
      <alignment horizontal="left"/>
      <protection/>
    </xf>
    <xf numFmtId="194" fontId="54" fillId="7" borderId="13" xfId="158" applyNumberFormat="1" applyFont="1" applyFill="1" applyBorder="1" applyAlignment="1" applyProtection="1">
      <alignment horizontal="center"/>
      <protection/>
    </xf>
    <xf numFmtId="0" fontId="52" fillId="3" borderId="35" xfId="158" applyFont="1" applyFill="1" applyBorder="1" applyAlignment="1" applyProtection="1">
      <alignment horizontal="left" vertical="center"/>
      <protection/>
    </xf>
    <xf numFmtId="0" fontId="53" fillId="3" borderId="35" xfId="158" applyFont="1" applyFill="1" applyBorder="1" applyAlignment="1" applyProtection="1">
      <alignment horizontal="left" vertical="center"/>
      <protection/>
    </xf>
    <xf numFmtId="0" fontId="88" fillId="3" borderId="12" xfId="158" applyFont="1" applyFill="1" applyBorder="1" applyAlignment="1" applyProtection="1">
      <alignment horizontal="left" vertical="top" wrapText="1"/>
      <protection/>
    </xf>
    <xf numFmtId="194" fontId="54" fillId="28" borderId="13" xfId="158" applyNumberFormat="1" applyFont="1" applyFill="1" applyBorder="1" applyAlignment="1" applyProtection="1">
      <alignment horizontal="center"/>
      <protection/>
    </xf>
    <xf numFmtId="194" fontId="54" fillId="28" borderId="13" xfId="157" applyNumberFormat="1" applyFont="1" applyFill="1" applyBorder="1" applyAlignment="1" applyProtection="1">
      <alignment horizontal="right"/>
      <protection/>
    </xf>
    <xf numFmtId="194" fontId="54" fillId="28" borderId="14" xfId="157" applyNumberFormat="1" applyFont="1" applyFill="1" applyBorder="1" applyAlignment="1" applyProtection="1">
      <alignment horizontal="right"/>
      <protection/>
    </xf>
    <xf numFmtId="194" fontId="54" fillId="7" borderId="13" xfId="157" applyNumberFormat="1" applyFont="1" applyFill="1" applyBorder="1" applyAlignment="1" applyProtection="1">
      <alignment horizontal="left"/>
      <protection/>
    </xf>
    <xf numFmtId="194" fontId="54" fillId="7" borderId="13" xfId="157" applyNumberFormat="1" applyFont="1" applyFill="1" applyBorder="1" applyAlignment="1" applyProtection="1">
      <alignment horizontal="center"/>
      <protection/>
    </xf>
    <xf numFmtId="0" fontId="52" fillId="3" borderId="35" xfId="157" applyFont="1" applyFill="1" applyBorder="1" applyAlignment="1" applyProtection="1">
      <alignment horizontal="left" vertical="center"/>
      <protection/>
    </xf>
    <xf numFmtId="0" fontId="53" fillId="3" borderId="35" xfId="157" applyFont="1" applyFill="1" applyBorder="1" applyAlignment="1" applyProtection="1">
      <alignment horizontal="left" vertical="center"/>
      <protection/>
    </xf>
    <xf numFmtId="0" fontId="88" fillId="3" borderId="12" xfId="157" applyFont="1" applyFill="1" applyBorder="1" applyAlignment="1" applyProtection="1">
      <alignment horizontal="left" vertical="top" wrapText="1"/>
      <protection/>
    </xf>
    <xf numFmtId="194" fontId="54" fillId="28" borderId="13" xfId="157" applyNumberFormat="1" applyFont="1" applyFill="1" applyBorder="1" applyAlignment="1" applyProtection="1">
      <alignment horizontal="center"/>
      <protection/>
    </xf>
    <xf numFmtId="194" fontId="54" fillId="28" borderId="13" xfId="156" applyNumberFormat="1" applyFont="1" applyFill="1" applyBorder="1" applyAlignment="1" applyProtection="1">
      <alignment horizontal="right"/>
      <protection/>
    </xf>
    <xf numFmtId="194" fontId="54" fillId="28" borderId="14" xfId="156" applyNumberFormat="1" applyFont="1" applyFill="1" applyBorder="1" applyAlignment="1" applyProtection="1">
      <alignment horizontal="right"/>
      <protection/>
    </xf>
    <xf numFmtId="194" fontId="54" fillId="7" borderId="13" xfId="156" applyNumberFormat="1" applyFont="1" applyFill="1" applyBorder="1" applyAlignment="1" applyProtection="1">
      <alignment horizontal="left"/>
      <protection/>
    </xf>
    <xf numFmtId="194" fontId="54" fillId="7" borderId="13" xfId="156" applyNumberFormat="1" applyFont="1" applyFill="1" applyBorder="1" applyAlignment="1" applyProtection="1">
      <alignment horizontal="center"/>
      <protection/>
    </xf>
    <xf numFmtId="0" fontId="52" fillId="3" borderId="35" xfId="156" applyFont="1" applyFill="1" applyBorder="1" applyAlignment="1" applyProtection="1">
      <alignment horizontal="left" vertical="center"/>
      <protection/>
    </xf>
    <xf numFmtId="0" fontId="53" fillId="3" borderId="35" xfId="156" applyFont="1" applyFill="1" applyBorder="1" applyAlignment="1" applyProtection="1">
      <alignment horizontal="left" vertical="center"/>
      <protection/>
    </xf>
    <xf numFmtId="0" fontId="88" fillId="3" borderId="12" xfId="156" applyFont="1" applyFill="1" applyBorder="1" applyAlignment="1" applyProtection="1">
      <alignment horizontal="left" vertical="top" wrapText="1"/>
      <protection/>
    </xf>
    <xf numFmtId="194" fontId="54" fillId="28" borderId="13" xfId="156" applyNumberFormat="1" applyFont="1" applyFill="1" applyBorder="1" applyAlignment="1" applyProtection="1">
      <alignment horizontal="center"/>
      <protection/>
    </xf>
    <xf numFmtId="194" fontId="54" fillId="28" borderId="13" xfId="155" applyNumberFormat="1" applyFont="1" applyFill="1" applyBorder="1" applyAlignment="1" applyProtection="1">
      <alignment horizontal="right"/>
      <protection/>
    </xf>
    <xf numFmtId="194" fontId="54" fillId="28" borderId="14" xfId="155" applyNumberFormat="1" applyFont="1" applyFill="1" applyBorder="1" applyAlignment="1" applyProtection="1">
      <alignment horizontal="right"/>
      <protection/>
    </xf>
    <xf numFmtId="194" fontId="54" fillId="7" borderId="13" xfId="155" applyNumberFormat="1" applyFont="1" applyFill="1" applyBorder="1" applyAlignment="1" applyProtection="1">
      <alignment horizontal="left"/>
      <protection/>
    </xf>
    <xf numFmtId="194" fontId="54" fillId="7" borderId="13" xfId="155" applyNumberFormat="1" applyFont="1" applyFill="1" applyBorder="1" applyAlignment="1" applyProtection="1">
      <alignment horizontal="center"/>
      <protection/>
    </xf>
    <xf numFmtId="0" fontId="52" fillId="3" borderId="35" xfId="155" applyFont="1" applyFill="1" applyBorder="1" applyAlignment="1" applyProtection="1">
      <alignment horizontal="left" vertical="center"/>
      <protection/>
    </xf>
    <xf numFmtId="0" fontId="53" fillId="3" borderId="35" xfId="155" applyFont="1" applyFill="1" applyBorder="1" applyAlignment="1" applyProtection="1">
      <alignment horizontal="left" vertical="center"/>
      <protection/>
    </xf>
    <xf numFmtId="0" fontId="88" fillId="3" borderId="12" xfId="155" applyFont="1" applyFill="1" applyBorder="1" applyAlignment="1" applyProtection="1">
      <alignment horizontal="left" vertical="top" wrapText="1"/>
      <protection/>
    </xf>
    <xf numFmtId="194" fontId="54" fillId="28" borderId="13" xfId="155" applyNumberFormat="1" applyFont="1" applyFill="1" applyBorder="1" applyAlignment="1" applyProtection="1">
      <alignment horizontal="center"/>
      <protection/>
    </xf>
  </cellXfs>
  <cellStyles count="154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1_241709м07" xfId="24"/>
    <cellStyle name="20% - Акцент2" xfId="25"/>
    <cellStyle name="20% — акцент2" xfId="26"/>
    <cellStyle name="20% - Акцент2_211113миш" xfId="27"/>
    <cellStyle name="20% — акцент2_234208д10" xfId="28"/>
    <cellStyle name="20% - Акцент2_234609не3" xfId="29"/>
    <cellStyle name="20% — акцент2_240806д08" xfId="30"/>
    <cellStyle name="20% - Акцент2_240810д09" xfId="31"/>
    <cellStyle name="20% — акцент2_240908окм" xfId="32"/>
    <cellStyle name="20% - Акцент2_241709м07" xfId="33"/>
    <cellStyle name="20% - Акцент3" xfId="34"/>
    <cellStyle name="20% — акцент3" xfId="35"/>
    <cellStyle name="20% - Акцент3_211113миш" xfId="36"/>
    <cellStyle name="20% — акцент3_234208д10" xfId="37"/>
    <cellStyle name="20% - Акцент3_234609не3" xfId="38"/>
    <cellStyle name="20% — акцент3_240806д08" xfId="39"/>
    <cellStyle name="20% - Акцент3_240810д09" xfId="40"/>
    <cellStyle name="20% — акцент3_240908окм" xfId="41"/>
    <cellStyle name="20% - Акцент3_241709м07" xfId="42"/>
    <cellStyle name="20% - Акцент4" xfId="43"/>
    <cellStyle name="20% — акцент4" xfId="44"/>
    <cellStyle name="20% - Акцент4_211113миш" xfId="45"/>
    <cellStyle name="20% — акцент4_234208д10" xfId="46"/>
    <cellStyle name="20% - Акцент4_234609не3" xfId="47"/>
    <cellStyle name="20% — акцент4_240806д08" xfId="48"/>
    <cellStyle name="20% - Акцент4_240810д09" xfId="49"/>
    <cellStyle name="20% — акцент4_240908окм" xfId="50"/>
    <cellStyle name="20% - Акцент4_241709м07" xfId="51"/>
    <cellStyle name="20% - Акцент5" xfId="52"/>
    <cellStyle name="20% — акцент5" xfId="53"/>
    <cellStyle name="20% - Акцент6" xfId="54"/>
    <cellStyle name="20% — акцент6" xfId="55"/>
    <cellStyle name="40% - Акцент1" xfId="56"/>
    <cellStyle name="40% — акцент1" xfId="57"/>
    <cellStyle name="40% - Акцент1_211113миш" xfId="58"/>
    <cellStyle name="40% — акцент1_240908окм" xfId="59"/>
    <cellStyle name="40% - Акцент1_241709м07" xfId="60"/>
    <cellStyle name="40% - Акцент2" xfId="61"/>
    <cellStyle name="40% — акцент2" xfId="62"/>
    <cellStyle name="40% - Акцент3" xfId="63"/>
    <cellStyle name="40% — акцент3" xfId="64"/>
    <cellStyle name="40% - Акцент3_211113миш" xfId="65"/>
    <cellStyle name="40% — акцент3_234208д10" xfId="66"/>
    <cellStyle name="40% - Акцент3_234609не3" xfId="67"/>
    <cellStyle name="40% — акцент3_240806д08" xfId="68"/>
    <cellStyle name="40% - Акцент3_240810д09" xfId="69"/>
    <cellStyle name="40% — акцент3_240908окм" xfId="70"/>
    <cellStyle name="40% - Акцент3_241709м07" xfId="71"/>
    <cellStyle name="40% - Акцент4" xfId="72"/>
    <cellStyle name="40% — акцент4" xfId="73"/>
    <cellStyle name="40% - Акцент4_211113миш" xfId="74"/>
    <cellStyle name="40% — акцент4_234208д10" xfId="75"/>
    <cellStyle name="40% - Акцент4_234609не3" xfId="76"/>
    <cellStyle name="40% — акцент4_240806д08" xfId="77"/>
    <cellStyle name="40% - Акцент4_240810д09" xfId="78"/>
    <cellStyle name="40% — акцент4_240908окм" xfId="79"/>
    <cellStyle name="40% - Акцент4_241709м07" xfId="80"/>
    <cellStyle name="40% - Акцент5" xfId="81"/>
    <cellStyle name="40% — акцент5" xfId="82"/>
    <cellStyle name="40% - Акцент6" xfId="83"/>
    <cellStyle name="40% — акцент6" xfId="84"/>
    <cellStyle name="40% - Акцент6_211113миш" xfId="85"/>
    <cellStyle name="40% — акцент6_234208д10" xfId="86"/>
    <cellStyle name="40% - Акцент6_234609не3" xfId="87"/>
    <cellStyle name="40% — акцент6_240806д08" xfId="88"/>
    <cellStyle name="40% - Акцент6_240810д09" xfId="89"/>
    <cellStyle name="40% — акцент6_240908окм" xfId="90"/>
    <cellStyle name="40% - Акцент6_241709м07" xfId="91"/>
    <cellStyle name="60% - Акцент1" xfId="92"/>
    <cellStyle name="60% — акцент1" xfId="93"/>
    <cellStyle name="60% - Акцент1_211113миш" xfId="94"/>
    <cellStyle name="60% — акцент1_234208д10" xfId="95"/>
    <cellStyle name="60% - Акцент1_234609не3" xfId="96"/>
    <cellStyle name="60% — акцент1_240806д08" xfId="97"/>
    <cellStyle name="60% - Акцент1_240810д09" xfId="98"/>
    <cellStyle name="60% — акцент1_240908окм" xfId="99"/>
    <cellStyle name="60% - Акцент1_241709м07" xfId="100"/>
    <cellStyle name="60% - Акцент2" xfId="101"/>
    <cellStyle name="60% — акцент2" xfId="102"/>
    <cellStyle name="60% - Акцент3" xfId="103"/>
    <cellStyle name="60% — акцент3" xfId="104"/>
    <cellStyle name="60% - Акцент3_211113миш" xfId="105"/>
    <cellStyle name="60% — акцент3_234208д10" xfId="106"/>
    <cellStyle name="60% - Акцент3_234609не3" xfId="107"/>
    <cellStyle name="60% — акцент3_240806д08" xfId="108"/>
    <cellStyle name="60% - Акцент3_240810д09" xfId="109"/>
    <cellStyle name="60% — акцент3_240908окм" xfId="110"/>
    <cellStyle name="60% - Акцент3_241709м07" xfId="111"/>
    <cellStyle name="60% - Акцент4" xfId="112"/>
    <cellStyle name="60% — акцент4" xfId="113"/>
    <cellStyle name="60% - Акцент4_211113миш" xfId="114"/>
    <cellStyle name="60% — акцент4_234208д10" xfId="115"/>
    <cellStyle name="60% - Акцент4_234609не3" xfId="116"/>
    <cellStyle name="60% — акцент4_240806д08" xfId="117"/>
    <cellStyle name="60% - Акцент4_240810д09" xfId="118"/>
    <cellStyle name="60% — акцент4_240908окм" xfId="119"/>
    <cellStyle name="60% - Акцент4_241709м07" xfId="120"/>
    <cellStyle name="60% - Акцент5" xfId="121"/>
    <cellStyle name="60% — акцент5" xfId="122"/>
    <cellStyle name="60% - Акцент6" xfId="123"/>
    <cellStyle name="60% — акцент6" xfId="124"/>
    <cellStyle name="60% - Акцент6_211113миш" xfId="125"/>
    <cellStyle name="60% — акцент6_234208д10" xfId="126"/>
    <cellStyle name="60% - Акцент6_234609не3" xfId="127"/>
    <cellStyle name="60% — акцент6_240806д08" xfId="128"/>
    <cellStyle name="60% - Акцент6_240810д09" xfId="129"/>
    <cellStyle name="60% — акцент6_240908окм" xfId="130"/>
    <cellStyle name="60% - Акцент6_241709м07" xfId="131"/>
    <cellStyle name="Акцент1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3" xfId="146"/>
    <cellStyle name="Заголовок 4" xfId="147"/>
    <cellStyle name="Итог" xfId="148"/>
    <cellStyle name="Контрольная ячейка" xfId="149"/>
    <cellStyle name="Название" xfId="150"/>
    <cellStyle name="Нейтральный" xfId="151"/>
    <cellStyle name="Обычный 2" xfId="152"/>
    <cellStyle name="Обычный_170211" xfId="153"/>
    <cellStyle name="Обычный_171421" xfId="154"/>
    <cellStyle name="Обычный_241801веч" xfId="155"/>
    <cellStyle name="Обычный_241802веч" xfId="156"/>
    <cellStyle name="Обычный_241803суб" xfId="157"/>
    <cellStyle name="Обычный_241805тре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53" t="s">
        <v>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ht="12.75">
      <c r="A2" s="269" t="s">
        <v>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</row>
    <row r="3" spans="1:68" ht="33.75" customHeight="1">
      <c r="A3" s="262" t="s">
        <v>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4"/>
      <c r="T3" s="265">
        <v>18</v>
      </c>
      <c r="U3" s="266"/>
      <c r="V3" s="267" t="s">
        <v>0</v>
      </c>
      <c r="W3" s="268"/>
      <c r="X3" s="259" t="s">
        <v>105</v>
      </c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1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55" t="s">
        <v>5</v>
      </c>
      <c r="B4" s="256"/>
      <c r="C4" s="256"/>
      <c r="D4" s="257" t="s">
        <v>107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8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50" t="s">
        <v>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2"/>
      <c r="S5" s="247" t="s">
        <v>106</v>
      </c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9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60</v>
      </c>
      <c r="E6" s="9">
        <f aca="true" t="shared" si="0" ref="E6:AJ6">SUM(E8:E141)</f>
        <v>60</v>
      </c>
      <c r="F6" s="9">
        <f t="shared" si="0"/>
        <v>70</v>
      </c>
      <c r="G6" s="9">
        <f t="shared" si="0"/>
        <v>337</v>
      </c>
      <c r="H6" s="9">
        <f t="shared" si="0"/>
        <v>21</v>
      </c>
      <c r="I6" s="9">
        <f t="shared" si="0"/>
        <v>72</v>
      </c>
      <c r="J6" s="9">
        <f t="shared" si="0"/>
        <v>108</v>
      </c>
      <c r="K6" s="9">
        <f t="shared" si="0"/>
        <v>144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114</v>
      </c>
      <c r="C8" s="14">
        <f aca="true" t="shared" si="1" ref="C8:C39">SUM(D8:AJ8)</f>
        <v>116</v>
      </c>
      <c r="D8" s="15">
        <v>16</v>
      </c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64</v>
      </c>
      <c r="C9" s="14">
        <f t="shared" si="1"/>
        <v>70</v>
      </c>
      <c r="D9" s="15">
        <v>12</v>
      </c>
      <c r="E9" s="15">
        <v>8</v>
      </c>
      <c r="F9" s="15"/>
      <c r="G9" s="15">
        <v>50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71</v>
      </c>
      <c r="C10" s="14">
        <f t="shared" si="1"/>
        <v>70</v>
      </c>
      <c r="D10" s="15"/>
      <c r="E10" s="15"/>
      <c r="F10" s="15"/>
      <c r="G10" s="15">
        <v>70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126</v>
      </c>
      <c r="C11" s="14">
        <f t="shared" si="1"/>
        <v>52</v>
      </c>
      <c r="D11" s="15"/>
      <c r="E11" s="15"/>
      <c r="F11" s="15"/>
      <c r="G11" s="15"/>
      <c r="H11" s="15"/>
      <c r="I11" s="15"/>
      <c r="J11" s="15">
        <v>24</v>
      </c>
      <c r="K11" s="15">
        <v>28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115</v>
      </c>
      <c r="C12" s="14">
        <f t="shared" si="1"/>
        <v>44</v>
      </c>
      <c r="D12" s="15"/>
      <c r="E12" s="15">
        <v>14</v>
      </c>
      <c r="F12" s="15"/>
      <c r="G12" s="15">
        <v>30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97</v>
      </c>
      <c r="C13" s="14">
        <f t="shared" si="1"/>
        <v>40</v>
      </c>
      <c r="D13" s="15"/>
      <c r="E13" s="15"/>
      <c r="F13" s="15"/>
      <c r="G13" s="15">
        <v>40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67</v>
      </c>
      <c r="C14" s="14">
        <f t="shared" si="1"/>
        <v>35</v>
      </c>
      <c r="D14" s="15"/>
      <c r="E14" s="15"/>
      <c r="F14" s="15">
        <v>14</v>
      </c>
      <c r="G14" s="15"/>
      <c r="H14" s="15"/>
      <c r="I14" s="15"/>
      <c r="J14" s="15">
        <v>21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94</v>
      </c>
      <c r="C15" s="14">
        <f t="shared" si="1"/>
        <v>32</v>
      </c>
      <c r="D15" s="15"/>
      <c r="E15" s="15"/>
      <c r="F15" s="15"/>
      <c r="G15" s="15"/>
      <c r="H15" s="15"/>
      <c r="I15" s="15"/>
      <c r="J15" s="15"/>
      <c r="K15" s="15">
        <v>32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117</v>
      </c>
      <c r="C16" s="14">
        <f t="shared" si="1"/>
        <v>29</v>
      </c>
      <c r="D16" s="15"/>
      <c r="E16" s="15"/>
      <c r="F16" s="15"/>
      <c r="G16" s="15">
        <v>5</v>
      </c>
      <c r="H16" s="15"/>
      <c r="I16" s="15"/>
      <c r="J16" s="15"/>
      <c r="K16" s="15">
        <v>24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75</v>
      </c>
      <c r="C17" s="14">
        <f t="shared" si="1"/>
        <v>27</v>
      </c>
      <c r="D17" s="15">
        <v>10</v>
      </c>
      <c r="E17" s="15">
        <v>10</v>
      </c>
      <c r="F17" s="15"/>
      <c r="G17" s="15">
        <v>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44</v>
      </c>
      <c r="C18" s="14">
        <f t="shared" si="1"/>
        <v>26</v>
      </c>
      <c r="D18" s="15"/>
      <c r="E18" s="15"/>
      <c r="F18" s="15">
        <v>10</v>
      </c>
      <c r="G18" s="15"/>
      <c r="H18" s="15"/>
      <c r="I18" s="15">
        <v>16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74</v>
      </c>
      <c r="C19" s="14">
        <f t="shared" si="1"/>
        <v>24</v>
      </c>
      <c r="D19" s="15">
        <v>14</v>
      </c>
      <c r="E19" s="15"/>
      <c r="F19" s="15"/>
      <c r="G19" s="15">
        <v>10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65</v>
      </c>
      <c r="C20" s="14">
        <f t="shared" si="1"/>
        <v>23</v>
      </c>
      <c r="D20" s="15">
        <v>8</v>
      </c>
      <c r="E20" s="15"/>
      <c r="F20" s="15"/>
      <c r="G20" s="15"/>
      <c r="H20" s="15"/>
      <c r="I20" s="15"/>
      <c r="J20" s="15">
        <v>15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137</v>
      </c>
      <c r="C21" s="14">
        <f t="shared" si="1"/>
        <v>20</v>
      </c>
      <c r="D21" s="15"/>
      <c r="E21" s="15"/>
      <c r="F21" s="15"/>
      <c r="G21" s="15"/>
      <c r="H21" s="15"/>
      <c r="I21" s="15"/>
      <c r="J21" s="15"/>
      <c r="K21" s="15">
        <v>20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135</v>
      </c>
      <c r="C22" s="14">
        <f t="shared" si="1"/>
        <v>20</v>
      </c>
      <c r="D22" s="15"/>
      <c r="E22" s="15"/>
      <c r="F22" s="15"/>
      <c r="G22" s="15"/>
      <c r="H22" s="15"/>
      <c r="I22" s="15">
        <v>8</v>
      </c>
      <c r="J22" s="15"/>
      <c r="K22" s="15">
        <v>12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73</v>
      </c>
      <c r="C23" s="14">
        <f t="shared" si="1"/>
        <v>20</v>
      </c>
      <c r="D23" s="15"/>
      <c r="E23" s="15"/>
      <c r="F23" s="15"/>
      <c r="G23" s="15">
        <v>20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133</v>
      </c>
      <c r="C24" s="14">
        <f t="shared" si="1"/>
        <v>18</v>
      </c>
      <c r="D24" s="15"/>
      <c r="E24" s="15"/>
      <c r="F24" s="15"/>
      <c r="G24" s="15"/>
      <c r="H24" s="15"/>
      <c r="I24" s="15"/>
      <c r="J24" s="15">
        <v>18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95</v>
      </c>
      <c r="C25" s="14">
        <f t="shared" si="1"/>
        <v>18</v>
      </c>
      <c r="D25" s="15"/>
      <c r="E25" s="15"/>
      <c r="F25" s="15">
        <v>4</v>
      </c>
      <c r="G25" s="15"/>
      <c r="H25" s="15"/>
      <c r="I25" s="15">
        <v>14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96</v>
      </c>
      <c r="C26" s="14">
        <f t="shared" si="1"/>
        <v>16</v>
      </c>
      <c r="D26" s="15"/>
      <c r="E26" s="15"/>
      <c r="F26" s="15">
        <v>12</v>
      </c>
      <c r="G26" s="15"/>
      <c r="H26" s="15"/>
      <c r="I26" s="15">
        <v>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70</v>
      </c>
      <c r="C27" s="14">
        <f t="shared" si="1"/>
        <v>16</v>
      </c>
      <c r="D27" s="15"/>
      <c r="E27" s="15"/>
      <c r="F27" s="15"/>
      <c r="G27" s="15"/>
      <c r="H27" s="15"/>
      <c r="I27" s="15"/>
      <c r="J27" s="15"/>
      <c r="K27" s="15">
        <v>16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113</v>
      </c>
      <c r="C28" s="14">
        <f t="shared" si="1"/>
        <v>16</v>
      </c>
      <c r="D28" s="15"/>
      <c r="E28" s="15"/>
      <c r="F28" s="15">
        <v>16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110</v>
      </c>
      <c r="C29" s="14">
        <f t="shared" si="1"/>
        <v>16</v>
      </c>
      <c r="D29" s="15"/>
      <c r="E29" s="15">
        <v>16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138</v>
      </c>
      <c r="C30" s="14">
        <f t="shared" si="1"/>
        <v>12</v>
      </c>
      <c r="D30" s="15"/>
      <c r="E30" s="15">
        <v>12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132</v>
      </c>
      <c r="C31" s="14">
        <f t="shared" si="1"/>
        <v>12</v>
      </c>
      <c r="D31" s="15"/>
      <c r="E31" s="15"/>
      <c r="F31" s="15"/>
      <c r="G31" s="15"/>
      <c r="H31" s="15"/>
      <c r="I31" s="15"/>
      <c r="J31" s="15">
        <v>12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100</v>
      </c>
      <c r="C32" s="14">
        <f t="shared" si="1"/>
        <v>12</v>
      </c>
      <c r="D32" s="15"/>
      <c r="E32" s="15"/>
      <c r="F32" s="15"/>
      <c r="G32" s="15"/>
      <c r="H32" s="15"/>
      <c r="I32" s="15">
        <v>12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127</v>
      </c>
      <c r="C33" s="14">
        <f t="shared" si="1"/>
        <v>11</v>
      </c>
      <c r="D33" s="15"/>
      <c r="E33" s="15"/>
      <c r="F33" s="15"/>
      <c r="G33" s="15"/>
      <c r="H33" s="15"/>
      <c r="I33" s="15"/>
      <c r="J33" s="15">
        <v>3</v>
      </c>
      <c r="K33" s="15">
        <v>8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123</v>
      </c>
      <c r="C34" s="14">
        <f t="shared" si="1"/>
        <v>10</v>
      </c>
      <c r="D34" s="15"/>
      <c r="E34" s="15"/>
      <c r="F34" s="15"/>
      <c r="G34" s="15"/>
      <c r="H34" s="15"/>
      <c r="I34" s="15">
        <v>10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131</v>
      </c>
      <c r="C35" s="14">
        <f t="shared" si="1"/>
        <v>9</v>
      </c>
      <c r="D35" s="15"/>
      <c r="E35" s="15"/>
      <c r="F35" s="15"/>
      <c r="G35" s="15"/>
      <c r="H35" s="15"/>
      <c r="I35" s="15"/>
      <c r="J35" s="15">
        <v>9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15</v>
      </c>
      <c r="C36" s="14">
        <f t="shared" si="1"/>
        <v>8</v>
      </c>
      <c r="D36" s="15"/>
      <c r="E36" s="15"/>
      <c r="F36" s="15">
        <v>8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98</v>
      </c>
      <c r="C37" s="14">
        <f t="shared" si="1"/>
        <v>8</v>
      </c>
      <c r="D37" s="15"/>
      <c r="E37" s="15"/>
      <c r="F37" s="15"/>
      <c r="G37" s="15"/>
      <c r="H37" s="15">
        <v>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119</v>
      </c>
      <c r="C38" s="14">
        <f t="shared" si="1"/>
        <v>7</v>
      </c>
      <c r="D38" s="15"/>
      <c r="E38" s="15"/>
      <c r="F38" s="15"/>
      <c r="G38" s="15"/>
      <c r="H38" s="15">
        <v>7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16</v>
      </c>
      <c r="C39" s="14">
        <f t="shared" si="1"/>
        <v>6</v>
      </c>
      <c r="D39" s="15"/>
      <c r="E39" s="15"/>
      <c r="F39" s="15">
        <v>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118</v>
      </c>
      <c r="C40" s="14">
        <f aca="true" t="shared" si="2" ref="C40:C71">SUM(D40:AJ40)</f>
        <v>6</v>
      </c>
      <c r="D40" s="15"/>
      <c r="E40" s="15"/>
      <c r="F40" s="15"/>
      <c r="G40" s="15"/>
      <c r="H40" s="15">
        <v>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134</v>
      </c>
      <c r="C41" s="14">
        <f t="shared" si="2"/>
        <v>6</v>
      </c>
      <c r="D41" s="15"/>
      <c r="E41" s="15"/>
      <c r="F41" s="15"/>
      <c r="G41" s="15"/>
      <c r="H41" s="15"/>
      <c r="I41" s="15"/>
      <c r="J41" s="15">
        <v>6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103</v>
      </c>
      <c r="C42" s="14">
        <f t="shared" si="2"/>
        <v>6</v>
      </c>
      <c r="D42" s="15"/>
      <c r="E42" s="15"/>
      <c r="F42" s="15"/>
      <c r="G42" s="15"/>
      <c r="H42" s="15"/>
      <c r="I42" s="15">
        <v>6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129</v>
      </c>
      <c r="C43" s="14">
        <f t="shared" si="2"/>
        <v>4</v>
      </c>
      <c r="D43" s="15"/>
      <c r="E43" s="15"/>
      <c r="F43" s="15"/>
      <c r="G43" s="15"/>
      <c r="H43" s="15"/>
      <c r="I43" s="15"/>
      <c r="J43" s="15"/>
      <c r="K43" s="15">
        <v>4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72</v>
      </c>
      <c r="C44" s="14">
        <f t="shared" si="2"/>
        <v>3</v>
      </c>
      <c r="D44" s="15"/>
      <c r="E44" s="15"/>
      <c r="F44" s="15"/>
      <c r="G44" s="15">
        <v>3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116</v>
      </c>
      <c r="C45" s="14">
        <f t="shared" si="2"/>
        <v>2</v>
      </c>
      <c r="D45" s="15"/>
      <c r="E45" s="15"/>
      <c r="F45" s="15"/>
      <c r="G45" s="15">
        <v>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125</v>
      </c>
      <c r="C46" s="14">
        <f t="shared" si="2"/>
        <v>2</v>
      </c>
      <c r="D46" s="15"/>
      <c r="E46" s="15"/>
      <c r="F46" s="15"/>
      <c r="G46" s="15"/>
      <c r="H46" s="15"/>
      <c r="I46" s="15">
        <v>2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/>
      <c r="C47" s="14">
        <f t="shared" si="2"/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/>
      <c r="C48" s="14">
        <f t="shared" si="2"/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>
        <f t="shared" si="2"/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>
        <f t="shared" si="2"/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>
        <f t="shared" si="2"/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 t="shared" si="2"/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 t="shared" si="2"/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 t="shared" si="2"/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 t="shared" si="2"/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 t="shared" si="2"/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 t="shared" si="2"/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 t="shared" si="2"/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 t="shared" si="2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 t="shared" si="2"/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 t="shared" si="2"/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 t="shared" si="2"/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 t="shared" si="2"/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 t="shared" si="2"/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 t="shared" si="2"/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 t="shared" si="2"/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 t="shared" si="2"/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 t="shared" si="2"/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 t="shared" si="2"/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 t="shared" si="2"/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 t="shared" si="2"/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 aca="true" t="shared" si="3" ref="C72:C103"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 t="shared" si="3"/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 t="shared" si="3"/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t="shared" si="3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3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3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3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3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3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3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3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3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3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3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3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3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3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3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3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3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3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3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3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3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3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3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3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3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3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3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3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t="shared" si="3"/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4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4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4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4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4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4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4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4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4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4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4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4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4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4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4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4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4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4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4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4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4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4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4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4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4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4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4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4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4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4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4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t="shared" si="4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aca="true" t="shared" si="5" ref="C136:C141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5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5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5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5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 t="shared" si="5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273" t="s">
        <v>43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s="2" customFormat="1" ht="13.5" thickBot="1">
      <c r="A2" s="285" t="s">
        <v>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2.75">
      <c r="A3" s="284" t="str">
        <f>'с2'!A3</f>
        <v>LXVIII Чемпионат РБ в зачет XXV Кубка РБ, VII Кубка Давида - Детского Кубка РБ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2.75">
      <c r="A4" s="286" t="str">
        <f>CONCATENATE('с2'!A4," ",'с2'!C4)</f>
        <v>Республиканские официальные спортивные соревнования ДЕНЬ ПОБЕДЫ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2.75">
      <c r="A5" s="283">
        <f>'с2'!E5</f>
        <v>45424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>
      <c r="A6" s="32">
        <v>1</v>
      </c>
      <c r="B6" s="55">
        <f>'с2'!A8</f>
        <v>0</v>
      </c>
      <c r="C6" s="33" t="s">
        <v>100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100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'с2'!A23</f>
        <v>0</v>
      </c>
      <c r="C8" s="36" t="s">
        <v>98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75" t="s">
        <v>123</v>
      </c>
      <c r="H9" s="82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'с2'!A16</f>
        <v>0</v>
      </c>
      <c r="C10" s="33" t="s">
        <v>68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123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'с2'!A15</f>
        <v>0</v>
      </c>
      <c r="C12" s="36" t="s">
        <v>123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75" t="s">
        <v>121</v>
      </c>
      <c r="J13" s="82"/>
      <c r="K13" s="63"/>
      <c r="L13" s="63"/>
      <c r="M13" s="77"/>
      <c r="N13" s="63"/>
      <c r="O13" s="64"/>
    </row>
    <row r="14" spans="1:15" ht="12.75">
      <c r="A14" s="32">
        <v>5</v>
      </c>
      <c r="B14" s="55">
        <f>'с2'!A12</f>
        <v>0</v>
      </c>
      <c r="C14" s="33" t="s">
        <v>122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122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'с2'!A19</f>
        <v>0</v>
      </c>
      <c r="C16" s="36" t="s">
        <v>125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121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'с2'!A20</f>
        <v>0</v>
      </c>
      <c r="C18" s="33" t="s">
        <v>69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121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'с2'!A11</f>
        <v>0</v>
      </c>
      <c r="C20" s="36" t="s">
        <v>121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121</v>
      </c>
      <c r="L21" s="154"/>
      <c r="M21" s="42"/>
      <c r="N21" s="42"/>
      <c r="O21" s="80"/>
    </row>
    <row r="22" spans="1:15" ht="12.75">
      <c r="A22" s="32">
        <v>3</v>
      </c>
      <c r="B22" s="55">
        <f>'с2'!A10</f>
        <v>0</v>
      </c>
      <c r="C22" s="33" t="s">
        <v>99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281" t="s">
        <v>18</v>
      </c>
      <c r="O22" s="282"/>
    </row>
    <row r="23" spans="1:15" ht="12.75">
      <c r="A23" s="32"/>
      <c r="B23" s="56"/>
      <c r="C23" s="65">
        <v>5</v>
      </c>
      <c r="D23" s="66">
        <v>0</v>
      </c>
      <c r="E23" s="46" t="s">
        <v>99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'с2'!A21</f>
        <v>0</v>
      </c>
      <c r="C24" s="36" t="s">
        <v>16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99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'с2'!A18</f>
        <v>0</v>
      </c>
      <c r="C26" s="33" t="s">
        <v>124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124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'с2'!A13</f>
        <v>0</v>
      </c>
      <c r="C28" s="36" t="s">
        <v>15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120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'с2'!A14</f>
        <v>0</v>
      </c>
      <c r="C30" s="33" t="s">
        <v>102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102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'с2'!A17</f>
        <v>0</v>
      </c>
      <c r="C32" s="36" t="s">
        <v>101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Петухова* Надежда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120</v>
      </c>
      <c r="H33" s="82"/>
      <c r="I33" s="63"/>
      <c r="J33" s="70"/>
      <c r="K33" s="70"/>
      <c r="L33" s="70"/>
      <c r="M33" s="70"/>
      <c r="N33" s="281" t="s">
        <v>19</v>
      </c>
      <c r="O33" s="282"/>
    </row>
    <row r="34" spans="1:15" ht="12.75">
      <c r="A34" s="32">
        <v>15</v>
      </c>
      <c r="B34" s="55">
        <f>'с2'!A22</f>
        <v>0</v>
      </c>
      <c r="C34" s="33" t="s">
        <v>119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120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'с2'!A9</f>
        <v>0</v>
      </c>
      <c r="C36" s="36" t="s">
        <v>120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Леплянин Никита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Камалтдинов Ирек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68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Нестеренко Георгий</v>
      </c>
      <c r="D40" s="37"/>
      <c r="E40" s="65">
        <v>20</v>
      </c>
      <c r="F40" s="66">
        <v>0</v>
      </c>
      <c r="G40" s="46" t="s">
        <v>102</v>
      </c>
      <c r="H40" s="67"/>
      <c r="I40" s="72">
        <v>26</v>
      </c>
      <c r="J40" s="66">
        <v>0</v>
      </c>
      <c r="K40" s="46" t="s">
        <v>123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Шайхутдинова* Ильмира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Левинсон Роберт</v>
      </c>
      <c r="D42" s="45"/>
      <c r="E42" s="70"/>
      <c r="F42" s="63"/>
      <c r="G42" s="72">
        <v>24</v>
      </c>
      <c r="H42" s="66">
        <v>0</v>
      </c>
      <c r="I42" s="46" t="s">
        <v>102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125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Семин Егор</v>
      </c>
      <c r="D44" s="37"/>
      <c r="E44" s="65">
        <v>21</v>
      </c>
      <c r="F44" s="66">
        <v>0</v>
      </c>
      <c r="G44" s="46" t="s">
        <v>125</v>
      </c>
      <c r="H44" s="67"/>
      <c r="I44" s="63"/>
      <c r="J44" s="63"/>
      <c r="K44" s="72">
        <v>28</v>
      </c>
      <c r="L44" s="66">
        <v>0</v>
      </c>
      <c r="M44" s="75" t="s">
        <v>100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Петров Сергей</v>
      </c>
      <c r="F45" s="37"/>
      <c r="G45" s="70"/>
      <c r="H45" s="63"/>
      <c r="I45" s="63"/>
      <c r="J45" s="63"/>
      <c r="K45" s="72"/>
      <c r="L45" s="81"/>
      <c r="M45" s="70"/>
      <c r="N45" s="281" t="s">
        <v>28</v>
      </c>
      <c r="O45" s="282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Грошев Юрий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Коробейникова* Екатерина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15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Кочетыгов Алексей</v>
      </c>
      <c r="D48" s="37"/>
      <c r="E48" s="65">
        <v>22</v>
      </c>
      <c r="F48" s="66">
        <v>0</v>
      </c>
      <c r="G48" s="46" t="s">
        <v>122</v>
      </c>
      <c r="H48" s="67"/>
      <c r="I48" s="72">
        <v>27</v>
      </c>
      <c r="J48" s="66">
        <v>0</v>
      </c>
      <c r="K48" s="75" t="s">
        <v>100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Лукина* Елена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Свиридов-сайфутдинов Рома</v>
      </c>
      <c r="D50" s="45"/>
      <c r="E50" s="70"/>
      <c r="F50" s="63"/>
      <c r="G50" s="72">
        <v>25</v>
      </c>
      <c r="H50" s="66">
        <v>0</v>
      </c>
      <c r="I50" s="75" t="s">
        <v>100</v>
      </c>
      <c r="J50" s="82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101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Медведев Александр</v>
      </c>
      <c r="D52" s="37"/>
      <c r="E52" s="65">
        <v>23</v>
      </c>
      <c r="F52" s="66">
        <v>0</v>
      </c>
      <c r="G52" s="75" t="s">
        <v>100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Камалтдинов Ирек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Рахматуллин Артур</v>
      </c>
      <c r="F53" s="37"/>
      <c r="G53" s="70"/>
      <c r="H53" s="63"/>
      <c r="I53" s="63"/>
      <c r="J53" s="63"/>
      <c r="K53" s="63"/>
      <c r="L53" s="70"/>
      <c r="M53" s="38"/>
      <c r="N53" s="281" t="s">
        <v>29</v>
      </c>
      <c r="O53" s="282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Шайхутдинова* Ильмира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Нестеренко Георгий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99</v>
      </c>
      <c r="F56" s="67"/>
      <c r="G56" s="63"/>
      <c r="H56" s="70"/>
      <c r="I56" s="65">
        <v>31</v>
      </c>
      <c r="J56" s="66">
        <v>0</v>
      </c>
      <c r="K56" s="46" t="s">
        <v>124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Коробейникова* Екатерина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Петров Сергей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Шайхутдинова* Ильмира</v>
      </c>
      <c r="F58" s="34"/>
      <c r="G58" s="63"/>
      <c r="H58" s="70"/>
      <c r="I58" s="70"/>
      <c r="J58" s="63"/>
      <c r="K58" s="72">
        <v>33</v>
      </c>
      <c r="L58" s="66">
        <v>0</v>
      </c>
      <c r="M58" s="46" t="s">
        <v>124</v>
      </c>
      <c r="N58" s="84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Кочетыгов Алексей</v>
      </c>
      <c r="J59" s="34"/>
      <c r="K59" s="72"/>
      <c r="L59" s="81"/>
      <c r="M59" s="70"/>
      <c r="N59" s="281" t="s">
        <v>24</v>
      </c>
      <c r="O59" s="282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Левинсон Роберт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15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122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Свиридов-сайфутдинов Рома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Кочетыгов Алексей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Лукина* Елена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281" t="s">
        <v>26</v>
      </c>
      <c r="O62" s="282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Левинсон Роберт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Нестеренко Георгий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Леплянин Никита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68</v>
      </c>
      <c r="N65" s="84"/>
      <c r="O65" s="85"/>
    </row>
    <row r="66" spans="1:15" ht="12.75">
      <c r="A66" s="32"/>
      <c r="B66" s="32"/>
      <c r="C66" s="65">
        <v>35</v>
      </c>
      <c r="D66" s="66">
        <v>0</v>
      </c>
      <c r="E66" s="46" t="s">
        <v>69</v>
      </c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Свиридов-сайфутдинов Рома</v>
      </c>
      <c r="L66" s="37"/>
      <c r="M66" s="70"/>
      <c r="N66" s="281" t="s">
        <v>25</v>
      </c>
      <c r="O66" s="282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Семин Егор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Свиридов-сайфутдинов Рома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>
        <v>0</v>
      </c>
      <c r="G68" s="46" t="s">
        <v>69</v>
      </c>
      <c r="H68" s="67"/>
      <c r="I68" s="63"/>
      <c r="J68" s="63"/>
      <c r="K68" s="63"/>
      <c r="L68" s="70"/>
      <c r="M68" s="70"/>
      <c r="N68" s="281" t="s">
        <v>27</v>
      </c>
      <c r="O68" s="282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Грошев Юрий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Леплянин Никита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>
        <v>0</v>
      </c>
      <c r="E70" s="75" t="s">
        <v>119</v>
      </c>
      <c r="F70" s="82"/>
      <c r="G70" s="43"/>
      <c r="H70" s="43"/>
      <c r="I70" s="63"/>
      <c r="J70" s="70"/>
      <c r="K70" s="65">
        <v>38</v>
      </c>
      <c r="L70" s="66">
        <v>0</v>
      </c>
      <c r="M70" s="46" t="s">
        <v>16</v>
      </c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Медведев Александр</v>
      </c>
      <c r="D71" s="37"/>
      <c r="E71" s="70">
        <v>-37</v>
      </c>
      <c r="F71" s="83">
        <f>IF(F68=D66,D70,IF(F68=D70,D66,0))</f>
        <v>0</v>
      </c>
      <c r="G71" s="33" t="str">
        <f>IF(G68=E66,E70,IF(G68=E70,E66,0))</f>
        <v>Медведев Александр</v>
      </c>
      <c r="H71" s="34"/>
      <c r="I71" s="63">
        <v>-36</v>
      </c>
      <c r="J71" s="83">
        <v>0</v>
      </c>
      <c r="K71" s="36" t="str">
        <f>IF(E70=C69,C71,IF(E70=C71,C69,0))</f>
        <v>Грошев Юрий</v>
      </c>
      <c r="L71" s="37"/>
      <c r="M71" s="70"/>
      <c r="N71" s="281" t="s">
        <v>32</v>
      </c>
      <c r="O71" s="282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Леплянин Никита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279" t="s">
        <v>33</v>
      </c>
      <c r="O73" s="28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289" t="s">
        <v>35</v>
      </c>
      <c r="C1" s="290"/>
      <c r="D1" s="287" t="s">
        <v>36</v>
      </c>
      <c r="E1" s="288"/>
    </row>
    <row r="2" spans="1:5" ht="12.75">
      <c r="A2" s="49">
        <v>1</v>
      </c>
      <c r="B2" s="58">
        <f>2!D7</f>
        <v>0</v>
      </c>
      <c r="C2" s="59" t="str">
        <f>2!M70</f>
        <v>Грошев Юрий</v>
      </c>
      <c r="D2" s="60" t="str">
        <f>2!M72</f>
        <v>Леплянин Никита</v>
      </c>
      <c r="E2" s="61">
        <f>2!B38</f>
        <v>0</v>
      </c>
    </row>
    <row r="3" spans="1:5" ht="12.75">
      <c r="A3" s="49">
        <v>2</v>
      </c>
      <c r="B3" s="58">
        <f>2!D11</f>
        <v>0</v>
      </c>
      <c r="C3" s="59" t="str">
        <f>2!E11</f>
        <v>Камалтдинов Ирек</v>
      </c>
      <c r="D3" s="60" t="str">
        <f>2!C40</f>
        <v>Нестеренко Георгий</v>
      </c>
      <c r="E3" s="61">
        <f>2!B40</f>
        <v>0</v>
      </c>
    </row>
    <row r="4" spans="1:5" ht="12.75">
      <c r="A4" s="49">
        <v>3</v>
      </c>
      <c r="B4" s="58">
        <f>2!D15</f>
        <v>0</v>
      </c>
      <c r="C4" s="59" t="str">
        <f>2!G9</f>
        <v>Камалтдинов Ирек</v>
      </c>
      <c r="D4" s="60" t="str">
        <f>2!E53</f>
        <v>Рахматуллин Артур</v>
      </c>
      <c r="E4" s="61">
        <f>2!B42</f>
        <v>0</v>
      </c>
    </row>
    <row r="5" spans="1:5" ht="12.75">
      <c r="A5" s="49">
        <v>4</v>
      </c>
      <c r="B5" s="58">
        <f>2!D19</f>
        <v>0</v>
      </c>
      <c r="C5" s="59" t="str">
        <f>2!K40</f>
        <v>Камалтдинов Ирек</v>
      </c>
      <c r="D5" s="60" t="str">
        <f>2!C55</f>
        <v>Шайхутдинова* Ильмира</v>
      </c>
      <c r="E5" s="61">
        <f>2!B44</f>
        <v>0</v>
      </c>
    </row>
    <row r="6" spans="1:5" ht="12.75">
      <c r="A6" s="49">
        <v>5</v>
      </c>
      <c r="B6" s="58">
        <f>2!D23</f>
        <v>0</v>
      </c>
      <c r="C6" s="59" t="str">
        <f>2!E23</f>
        <v>Коробейникова* Екатерина</v>
      </c>
      <c r="D6" s="60" t="str">
        <f>2!C46</f>
        <v>Грошев Юрий</v>
      </c>
      <c r="E6" s="61">
        <f>2!B46</f>
        <v>0</v>
      </c>
    </row>
    <row r="7" spans="1:5" ht="12.75">
      <c r="A7" s="49">
        <v>6</v>
      </c>
      <c r="B7" s="58">
        <f>2!D27</f>
        <v>0</v>
      </c>
      <c r="C7" s="59" t="str">
        <f>2!G25</f>
        <v>Коробейникова* Екатерина</v>
      </c>
      <c r="D7" s="60" t="str">
        <f>2!E45</f>
        <v>Петров Сергей</v>
      </c>
      <c r="E7" s="61">
        <f>2!B48</f>
        <v>0</v>
      </c>
    </row>
    <row r="8" spans="1:5" ht="12.75">
      <c r="A8" s="49">
        <v>7</v>
      </c>
      <c r="B8" s="58">
        <f>2!D31</f>
        <v>0</v>
      </c>
      <c r="C8" s="59" t="str">
        <f>2!E56</f>
        <v>Коробейникова* Екатерина</v>
      </c>
      <c r="D8" s="60" t="str">
        <f>2!E58</f>
        <v>Шайхутдинова* Ильмира</v>
      </c>
      <c r="E8" s="61">
        <f>2!B50</f>
        <v>0</v>
      </c>
    </row>
    <row r="9" spans="1:5" ht="12.75">
      <c r="A9" s="49">
        <v>8</v>
      </c>
      <c r="B9" s="58">
        <f>2!D35</f>
        <v>0</v>
      </c>
      <c r="C9" s="59" t="str">
        <f>2!E47</f>
        <v>Кочетыгов Алексей</v>
      </c>
      <c r="D9" s="60" t="str">
        <f>2!C69</f>
        <v>Грошев Юрий</v>
      </c>
      <c r="E9" s="61">
        <f>2!B52</f>
        <v>0</v>
      </c>
    </row>
    <row r="10" spans="1:5" ht="12.75">
      <c r="A10" s="49">
        <v>9</v>
      </c>
      <c r="B10" s="58">
        <f>2!F9</f>
        <v>0</v>
      </c>
      <c r="C10" s="59" t="str">
        <f>2!K60</f>
        <v>Кочетыгов Алексей</v>
      </c>
      <c r="D10" s="60" t="str">
        <f>2!K66</f>
        <v>Свиридов-сайфутдинов Рома</v>
      </c>
      <c r="E10" s="61">
        <f>2!D53</f>
        <v>0</v>
      </c>
    </row>
    <row r="11" spans="1:5" ht="12.75">
      <c r="A11" s="49">
        <v>10</v>
      </c>
      <c r="B11" s="58">
        <f>2!F17</f>
        <v>0</v>
      </c>
      <c r="C11" s="59" t="str">
        <f>2!G44</f>
        <v>Левинсон Роберт</v>
      </c>
      <c r="D11" s="60" t="str">
        <f>2!I57</f>
        <v>Петров Сергей</v>
      </c>
      <c r="E11" s="61">
        <f>2!D49</f>
        <v>0</v>
      </c>
    </row>
    <row r="12" spans="1:5" ht="12.75">
      <c r="A12" s="49">
        <v>11</v>
      </c>
      <c r="B12" s="58">
        <f>2!F25</f>
        <v>0</v>
      </c>
      <c r="C12" s="59" t="str">
        <f>2!E43</f>
        <v>Левинсон Роберт</v>
      </c>
      <c r="D12" s="60" t="str">
        <f>2!C67</f>
        <v>Семин Егор</v>
      </c>
      <c r="E12" s="61">
        <f>2!D45</f>
        <v>0</v>
      </c>
    </row>
    <row r="13" spans="1:5" ht="12.75">
      <c r="A13" s="49">
        <v>12</v>
      </c>
      <c r="B13" s="58">
        <f>2!F33</f>
        <v>0</v>
      </c>
      <c r="C13" s="59" t="str">
        <f>2!G48</f>
        <v>Лукина* Елена</v>
      </c>
      <c r="D13" s="60" t="str">
        <f>2!I59</f>
        <v>Кочетыгов Алексей</v>
      </c>
      <c r="E13" s="61">
        <f>2!D41</f>
        <v>0</v>
      </c>
    </row>
    <row r="14" spans="1:5" ht="12.75">
      <c r="A14" s="49">
        <v>13</v>
      </c>
      <c r="B14" s="58">
        <f>2!H13</f>
        <v>0</v>
      </c>
      <c r="C14" s="59" t="str">
        <f>2!E15</f>
        <v>Лукина* Елена</v>
      </c>
      <c r="D14" s="60" t="str">
        <f>2!C42</f>
        <v>Левинсон Роберт</v>
      </c>
      <c r="E14" s="61">
        <f>2!H38</f>
        <v>0</v>
      </c>
    </row>
    <row r="15" spans="1:5" ht="12.75">
      <c r="A15" s="49">
        <v>14</v>
      </c>
      <c r="B15" s="58">
        <f>2!H29</f>
        <v>0</v>
      </c>
      <c r="C15" s="59" t="str">
        <f>2!E61</f>
        <v>Лукина* Елена</v>
      </c>
      <c r="D15" s="60" t="str">
        <f>2!E63</f>
        <v>Левинсон Роберт</v>
      </c>
      <c r="E15" s="61">
        <f>2!H46</f>
        <v>0</v>
      </c>
    </row>
    <row r="16" spans="1:5" ht="12.75">
      <c r="A16" s="49">
        <v>15</v>
      </c>
      <c r="B16" s="58">
        <f>2!J21</f>
        <v>0</v>
      </c>
      <c r="C16" s="59" t="str">
        <f>2!E70</f>
        <v>Медведев Александр</v>
      </c>
      <c r="D16" s="60" t="str">
        <f>2!K71</f>
        <v>Грошев Юрий</v>
      </c>
      <c r="E16" s="61">
        <f>2!J32</f>
        <v>0</v>
      </c>
    </row>
    <row r="17" spans="1:5" ht="12.75">
      <c r="A17" s="49">
        <v>16</v>
      </c>
      <c r="B17" s="58">
        <f>2!D39</f>
        <v>0</v>
      </c>
      <c r="C17" s="59" t="str">
        <f>2!E39</f>
        <v>Нестеренко Георгий</v>
      </c>
      <c r="D17" s="60" t="str">
        <f>2!C65</f>
        <v>Леплянин Никита</v>
      </c>
      <c r="E17" s="61">
        <f>2!B65</f>
        <v>0</v>
      </c>
    </row>
    <row r="18" spans="1:5" ht="12.75">
      <c r="A18" s="49">
        <v>17</v>
      </c>
      <c r="B18" s="58">
        <f>2!D43</f>
        <v>0</v>
      </c>
      <c r="C18" s="59" t="str">
        <f>2!M65</f>
        <v>Нестеренко Георгий</v>
      </c>
      <c r="D18" s="60" t="str">
        <f>2!M67</f>
        <v>Свиридов-сайфутдинов Рома</v>
      </c>
      <c r="E18" s="61">
        <f>2!B67</f>
        <v>0</v>
      </c>
    </row>
    <row r="19" spans="1:5" ht="12.75">
      <c r="A19" s="49">
        <v>18</v>
      </c>
      <c r="B19" s="58">
        <f>2!D47</f>
        <v>0</v>
      </c>
      <c r="C19" s="59" t="str">
        <f>2!I13</f>
        <v>Николаева* Валентина</v>
      </c>
      <c r="D19" s="60" t="str">
        <f>2!I38</f>
        <v>Камалтдинов Ирек</v>
      </c>
      <c r="E19" s="61">
        <f>2!B69</f>
        <v>0</v>
      </c>
    </row>
    <row r="20" spans="1:5" ht="12.75">
      <c r="A20" s="49">
        <v>19</v>
      </c>
      <c r="B20" s="58">
        <f>2!D51</f>
        <v>0</v>
      </c>
      <c r="C20" s="59" t="str">
        <f>2!G17</f>
        <v>Николаева* Валентина</v>
      </c>
      <c r="D20" s="60" t="str">
        <f>2!E49</f>
        <v>Лукина* Елена</v>
      </c>
      <c r="E20" s="61">
        <f>2!B71</f>
        <v>0</v>
      </c>
    </row>
    <row r="21" spans="1:5" ht="12.75">
      <c r="A21" s="49">
        <v>20</v>
      </c>
      <c r="B21" s="58">
        <f>2!F40</f>
        <v>0</v>
      </c>
      <c r="C21" s="59" t="str">
        <f>2!K21</f>
        <v>Николаева* Валентина</v>
      </c>
      <c r="D21" s="60" t="str">
        <f>2!K32</f>
        <v>Петухова* Надежда</v>
      </c>
      <c r="E21" s="61">
        <f>2!H55</f>
        <v>0</v>
      </c>
    </row>
    <row r="22" spans="1:5" ht="12.75">
      <c r="A22" s="49">
        <v>21</v>
      </c>
      <c r="B22" s="58">
        <f>2!F44</f>
        <v>0</v>
      </c>
      <c r="C22" s="59" t="str">
        <f>2!E19</f>
        <v>Николаева* Валентина</v>
      </c>
      <c r="D22" s="60" t="str">
        <f>2!C44</f>
        <v>Семин Егор</v>
      </c>
      <c r="E22" s="61">
        <f>2!H57</f>
        <v>0</v>
      </c>
    </row>
    <row r="23" spans="1:5" ht="12.75">
      <c r="A23" s="49">
        <v>22</v>
      </c>
      <c r="B23" s="58">
        <f>2!F48</f>
        <v>0</v>
      </c>
      <c r="C23" s="59" t="str">
        <f>2!E27</f>
        <v>Петров Сергей</v>
      </c>
      <c r="D23" s="60" t="str">
        <f>2!C48</f>
        <v>Кочетыгов Алексей</v>
      </c>
      <c r="E23" s="61">
        <f>2!H59</f>
        <v>0</v>
      </c>
    </row>
    <row r="24" spans="1:5" ht="12.75">
      <c r="A24" s="49">
        <v>23</v>
      </c>
      <c r="B24" s="58">
        <f>2!F52</f>
        <v>0</v>
      </c>
      <c r="C24" s="59" t="str">
        <f>2!M58</f>
        <v>Петров Сергей</v>
      </c>
      <c r="D24" s="60" t="str">
        <f>2!M61</f>
        <v>Кочетыгов Алексей</v>
      </c>
      <c r="E24" s="61">
        <f>2!H61</f>
        <v>0</v>
      </c>
    </row>
    <row r="25" spans="1:5" ht="12.75">
      <c r="A25" s="49">
        <v>24</v>
      </c>
      <c r="B25" s="58">
        <f>2!H42</f>
        <v>0</v>
      </c>
      <c r="C25" s="59" t="str">
        <f>2!K56</f>
        <v>Петров Сергей</v>
      </c>
      <c r="D25" s="60" t="str">
        <f>2!K64</f>
        <v>Нестеренко Георгий</v>
      </c>
      <c r="E25" s="61">
        <f>2!B60</f>
        <v>0</v>
      </c>
    </row>
    <row r="26" spans="1:5" ht="12.75">
      <c r="A26" s="49">
        <v>25</v>
      </c>
      <c r="B26" s="58">
        <f>2!H50</f>
        <v>0</v>
      </c>
      <c r="C26" s="59" t="str">
        <f>2!I29</f>
        <v>Петухова* Надежда</v>
      </c>
      <c r="D26" s="60" t="str">
        <f>2!I46</f>
        <v>Коробейникова* Екатерина</v>
      </c>
      <c r="E26" s="61">
        <f>2!B62</f>
        <v>0</v>
      </c>
    </row>
    <row r="27" spans="1:5" ht="12.75">
      <c r="A27" s="49">
        <v>26</v>
      </c>
      <c r="B27" s="58">
        <f>2!J40</f>
        <v>0</v>
      </c>
      <c r="C27" s="59" t="str">
        <f>2!E35</f>
        <v>Петухова* Надежда</v>
      </c>
      <c r="D27" s="60" t="str">
        <f>2!C52</f>
        <v>Медведев Александр</v>
      </c>
      <c r="E27" s="61">
        <f>2!B55</f>
        <v>0</v>
      </c>
    </row>
    <row r="28" spans="1:5" ht="12.75">
      <c r="A28" s="49">
        <v>27</v>
      </c>
      <c r="B28" s="58">
        <f>2!J48</f>
        <v>0</v>
      </c>
      <c r="C28" s="59" t="str">
        <f>2!G33</f>
        <v>Петухова* Надежда</v>
      </c>
      <c r="D28" s="60" t="str">
        <f>2!E41</f>
        <v>Шайхутдинова* Ильмира</v>
      </c>
      <c r="E28" s="61">
        <f>2!B57</f>
        <v>0</v>
      </c>
    </row>
    <row r="29" spans="1:5" ht="12.75">
      <c r="A29" s="49">
        <v>28</v>
      </c>
      <c r="B29" s="58">
        <f>2!L44</f>
        <v>0</v>
      </c>
      <c r="C29" s="59" t="str">
        <f>2!M44</f>
        <v>Рахматуллин Артур</v>
      </c>
      <c r="D29" s="60" t="str">
        <f>2!M52</f>
        <v>Камалтдинов Ирек</v>
      </c>
      <c r="E29" s="61">
        <f>2!L52</f>
        <v>0</v>
      </c>
    </row>
    <row r="30" spans="1:5" ht="12.75">
      <c r="A30" s="49">
        <v>29</v>
      </c>
      <c r="B30" s="58">
        <f>2!D56</f>
        <v>0</v>
      </c>
      <c r="C30" s="59" t="str">
        <f>2!K48</f>
        <v>Рахматуллин Артур</v>
      </c>
      <c r="D30" s="60" t="str">
        <f>2!C57</f>
        <v>Коробейникова* Екатерина</v>
      </c>
      <c r="E30" s="61">
        <f>2!D58</f>
        <v>0</v>
      </c>
    </row>
    <row r="31" spans="1:5" ht="12.75">
      <c r="A31" s="49">
        <v>30</v>
      </c>
      <c r="B31" s="58">
        <f>2!D61</f>
        <v>0</v>
      </c>
      <c r="C31" s="59" t="str">
        <f>2!E7</f>
        <v>Рахматуллин Артур</v>
      </c>
      <c r="D31" s="60" t="str">
        <f>2!C38</f>
        <v>Леплянин Никита</v>
      </c>
      <c r="E31" s="61">
        <f>2!D63</f>
        <v>0</v>
      </c>
    </row>
    <row r="32" spans="1:5" ht="12.75">
      <c r="A32" s="49">
        <v>31</v>
      </c>
      <c r="B32" s="58">
        <f>2!J56</f>
        <v>0</v>
      </c>
      <c r="C32" s="59" t="str">
        <f>2!I50</f>
        <v>Рахматуллин Артур</v>
      </c>
      <c r="D32" s="60" t="str">
        <f>2!C62</f>
        <v>Лукина* Елена</v>
      </c>
      <c r="E32" s="61">
        <f>2!J64</f>
        <v>0</v>
      </c>
    </row>
    <row r="33" spans="1:5" ht="12.75">
      <c r="A33" s="49">
        <v>32</v>
      </c>
      <c r="B33" s="58">
        <f>2!J60</f>
        <v>0</v>
      </c>
      <c r="C33" s="59" t="str">
        <f>2!G52</f>
        <v>Рахматуллин Артур</v>
      </c>
      <c r="D33" s="60" t="str">
        <f>2!I61</f>
        <v>Свиридов-сайфутдинов Рома</v>
      </c>
      <c r="E33" s="61">
        <f>2!J66</f>
        <v>0</v>
      </c>
    </row>
    <row r="34" spans="1:5" ht="12.75">
      <c r="A34" s="49">
        <v>33</v>
      </c>
      <c r="B34" s="58">
        <f>2!L58</f>
        <v>0</v>
      </c>
      <c r="C34" s="59" t="str">
        <f>2!E51</f>
        <v>Свиридов-сайфутдинов Рома</v>
      </c>
      <c r="D34" s="60" t="str">
        <f>2!C71</f>
        <v>Медведев Александр</v>
      </c>
      <c r="E34" s="61">
        <f>2!L61</f>
        <v>0</v>
      </c>
    </row>
    <row r="35" spans="1:5" ht="12.75">
      <c r="A35" s="49">
        <v>34</v>
      </c>
      <c r="B35" s="58">
        <f>2!L65</f>
        <v>0</v>
      </c>
      <c r="C35" s="59" t="str">
        <f>2!E66</f>
        <v>Семин Егор</v>
      </c>
      <c r="D35" s="60" t="str">
        <f>2!K69</f>
        <v>Леплянин Никита</v>
      </c>
      <c r="E35" s="61">
        <f>2!L67</f>
        <v>0</v>
      </c>
    </row>
    <row r="36" spans="1:5" ht="12.75">
      <c r="A36" s="49">
        <v>35</v>
      </c>
      <c r="B36" s="58">
        <f>2!D66</f>
        <v>0</v>
      </c>
      <c r="C36" s="59" t="str">
        <f>2!G68</f>
        <v>Семин Егор</v>
      </c>
      <c r="D36" s="60" t="str">
        <f>2!G71</f>
        <v>Медведев Александр</v>
      </c>
      <c r="E36" s="61">
        <f>2!J69</f>
        <v>0</v>
      </c>
    </row>
    <row r="37" spans="1:5" ht="12.75">
      <c r="A37" s="49">
        <v>36</v>
      </c>
      <c r="B37" s="58">
        <f>2!D70</f>
        <v>0</v>
      </c>
      <c r="C37" s="59" t="str">
        <f>2!I42</f>
        <v>Шайхутдинова* Ильмира</v>
      </c>
      <c r="D37" s="60" t="str">
        <f>2!C60</f>
        <v>Левинсон Роберт</v>
      </c>
      <c r="E37" s="61">
        <f>2!J71</f>
        <v>0</v>
      </c>
    </row>
    <row r="38" spans="1:5" ht="12.75">
      <c r="A38" s="49">
        <v>37</v>
      </c>
      <c r="B38" s="58">
        <f>2!F68</f>
        <v>0</v>
      </c>
      <c r="C38" s="59" t="str">
        <f>2!G40</f>
        <v>Шайхутдинова* Ильмира</v>
      </c>
      <c r="D38" s="60" t="str">
        <f>2!I55</f>
        <v>Нестеренко Георгий</v>
      </c>
      <c r="E38" s="61">
        <f>2!F71</f>
        <v>0</v>
      </c>
    </row>
    <row r="39" spans="1:5" ht="12.75">
      <c r="A39" s="49">
        <v>38</v>
      </c>
      <c r="B39" s="58">
        <f>2!L70</f>
        <v>0</v>
      </c>
      <c r="C39" s="59" t="str">
        <f>2!E31</f>
        <v>Шайхутдинова* Ильмира</v>
      </c>
      <c r="D39" s="60" t="str">
        <f>2!C50</f>
        <v>Свиридов-сайфутдинов Рома</v>
      </c>
      <c r="E39" s="61">
        <f>2!L72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D63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26" customWidth="1"/>
    <col min="2" max="2" width="42.75390625" style="226" customWidth="1"/>
    <col min="3" max="3" width="7.75390625" style="226" customWidth="1"/>
    <col min="4" max="12" width="7.00390625" style="226" customWidth="1"/>
    <col min="13" max="16384" width="3.75390625" style="226" customWidth="1"/>
  </cols>
  <sheetData>
    <row r="1" spans="1:19" s="223" customFormat="1" ht="15.75" thickBot="1">
      <c r="A1" s="292" t="s">
        <v>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22"/>
      <c r="N1" s="222"/>
      <c r="O1" s="222"/>
      <c r="P1" s="222"/>
      <c r="Q1" s="222"/>
      <c r="R1" s="222"/>
      <c r="S1" s="222"/>
    </row>
    <row r="2" spans="1:19" s="223" customFormat="1" ht="13.5" thickBot="1">
      <c r="A2" s="293" t="s">
        <v>61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22"/>
      <c r="N2" s="222"/>
      <c r="O2" s="222"/>
      <c r="P2" s="222"/>
      <c r="Q2" s="222"/>
      <c r="R2" s="222"/>
      <c r="S2" s="222"/>
    </row>
    <row r="3" spans="1:30" ht="21.75" customHeight="1">
      <c r="A3" s="300" t="s">
        <v>42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224">
        <v>18</v>
      </c>
      <c r="M3" s="225"/>
      <c r="N3" s="222"/>
      <c r="O3" s="222"/>
      <c r="P3" s="222"/>
      <c r="Q3" s="222"/>
      <c r="R3" s="222"/>
      <c r="S3" s="222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ht="21.75" customHeight="1">
      <c r="A4" s="298" t="s">
        <v>7</v>
      </c>
      <c r="B4" s="298"/>
      <c r="C4" s="299" t="s">
        <v>107</v>
      </c>
      <c r="D4" s="299"/>
      <c r="E4" s="299"/>
      <c r="F4" s="299"/>
      <c r="G4" s="299"/>
      <c r="H4" s="299"/>
      <c r="I4" s="299"/>
      <c r="J4" s="299"/>
      <c r="K4" s="299"/>
      <c r="L4" s="299"/>
      <c r="M4" s="225"/>
      <c r="N4" s="222"/>
      <c r="O4" s="222"/>
      <c r="P4" s="222"/>
      <c r="Q4" s="222"/>
      <c r="R4" s="222"/>
      <c r="S4" s="222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0" ht="15.75">
      <c r="A5" s="296"/>
      <c r="B5" s="296"/>
      <c r="C5" s="301" t="s">
        <v>8</v>
      </c>
      <c r="D5" s="301"/>
      <c r="E5" s="301"/>
      <c r="F5" s="297">
        <v>45424</v>
      </c>
      <c r="G5" s="297"/>
      <c r="H5" s="297"/>
      <c r="I5" s="294" t="s">
        <v>76</v>
      </c>
      <c r="J5" s="294"/>
      <c r="K5" s="295"/>
      <c r="L5" s="227" t="s">
        <v>10</v>
      </c>
      <c r="M5" s="225"/>
      <c r="N5" s="222"/>
      <c r="O5" s="222"/>
      <c r="P5" s="222"/>
      <c r="Q5" s="222"/>
      <c r="R5" s="222"/>
      <c r="S5" s="222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0" ht="9.7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91"/>
      <c r="M6" s="225"/>
      <c r="N6" s="222"/>
      <c r="O6" s="222"/>
      <c r="P6" s="222"/>
      <c r="Q6" s="222"/>
      <c r="R6" s="222"/>
      <c r="S6" s="222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</row>
    <row r="7" spans="1:29" ht="21" customHeight="1">
      <c r="A7" s="229" t="s">
        <v>11</v>
      </c>
      <c r="B7" s="230" t="s">
        <v>49</v>
      </c>
      <c r="C7" s="231"/>
      <c r="D7" s="232" t="s">
        <v>50</v>
      </c>
      <c r="E7" s="232" t="s">
        <v>51</v>
      </c>
      <c r="F7" s="232" t="s">
        <v>52</v>
      </c>
      <c r="G7" s="232" t="s">
        <v>53</v>
      </c>
      <c r="H7" s="232" t="s">
        <v>54</v>
      </c>
      <c r="I7" s="232" t="s">
        <v>55</v>
      </c>
      <c r="J7" s="232" t="s">
        <v>56</v>
      </c>
      <c r="K7" s="232" t="s">
        <v>57</v>
      </c>
      <c r="L7" s="233" t="s">
        <v>58</v>
      </c>
      <c r="M7" s="225"/>
      <c r="N7" s="225"/>
      <c r="O7" s="234"/>
      <c r="P7" s="234"/>
      <c r="Q7" s="234"/>
      <c r="R7" s="234"/>
      <c r="S7" s="234"/>
      <c r="T7" s="235"/>
      <c r="U7" s="235"/>
      <c r="V7" s="235"/>
      <c r="W7" s="235"/>
      <c r="X7" s="235"/>
      <c r="Y7" s="235"/>
      <c r="Z7" s="235"/>
      <c r="AA7" s="235"/>
      <c r="AB7" s="235"/>
      <c r="AC7" s="235"/>
    </row>
    <row r="8" spans="1:29" ht="34.5" customHeight="1">
      <c r="A8" s="236" t="s">
        <v>50</v>
      </c>
      <c r="B8" s="237" t="s">
        <v>69</v>
      </c>
      <c r="C8" s="238"/>
      <c r="D8" s="239" t="s">
        <v>62</v>
      </c>
      <c r="E8" s="240" t="s">
        <v>52</v>
      </c>
      <c r="F8" s="240" t="s">
        <v>52</v>
      </c>
      <c r="G8" s="240" t="s">
        <v>52</v>
      </c>
      <c r="H8" s="239" t="s">
        <v>62</v>
      </c>
      <c r="I8" s="239" t="s">
        <v>62</v>
      </c>
      <c r="J8" s="239" t="s">
        <v>62</v>
      </c>
      <c r="K8" s="239" t="s">
        <v>62</v>
      </c>
      <c r="L8" s="241"/>
      <c r="M8" s="225"/>
      <c r="N8" s="225"/>
      <c r="O8" s="234"/>
      <c r="P8" s="234"/>
      <c r="Q8" s="234"/>
      <c r="R8" s="234"/>
      <c r="S8" s="234"/>
      <c r="T8" s="235"/>
      <c r="U8" s="235"/>
      <c r="V8" s="235"/>
      <c r="W8" s="235"/>
      <c r="X8" s="235"/>
      <c r="Y8" s="235"/>
      <c r="Z8" s="235"/>
      <c r="AA8" s="235"/>
      <c r="AB8" s="235"/>
      <c r="AC8" s="235"/>
    </row>
    <row r="9" spans="1:29" ht="34.5" customHeight="1">
      <c r="A9" s="236" t="s">
        <v>51</v>
      </c>
      <c r="B9" s="242" t="s">
        <v>118</v>
      </c>
      <c r="C9" s="238"/>
      <c r="D9" s="240" t="s">
        <v>59</v>
      </c>
      <c r="E9" s="239" t="s">
        <v>62</v>
      </c>
      <c r="F9" s="240" t="s">
        <v>59</v>
      </c>
      <c r="G9" s="240" t="s">
        <v>50</v>
      </c>
      <c r="H9" s="239" t="s">
        <v>62</v>
      </c>
      <c r="I9" s="239" t="s">
        <v>62</v>
      </c>
      <c r="J9" s="239" t="s">
        <v>62</v>
      </c>
      <c r="K9" s="239" t="s">
        <v>62</v>
      </c>
      <c r="L9" s="241" t="s">
        <v>52</v>
      </c>
      <c r="M9" s="225"/>
      <c r="N9" s="225"/>
      <c r="O9" s="234"/>
      <c r="P9" s="234"/>
      <c r="Q9" s="234"/>
      <c r="R9" s="234"/>
      <c r="S9" s="234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ht="34.5" customHeight="1">
      <c r="A10" s="236" t="s">
        <v>52</v>
      </c>
      <c r="B10" s="242" t="s">
        <v>119</v>
      </c>
      <c r="C10" s="238"/>
      <c r="D10" s="240" t="s">
        <v>50</v>
      </c>
      <c r="E10" s="240" t="s">
        <v>52</v>
      </c>
      <c r="F10" s="239" t="s">
        <v>62</v>
      </c>
      <c r="G10" s="240" t="s">
        <v>50</v>
      </c>
      <c r="H10" s="239" t="s">
        <v>62</v>
      </c>
      <c r="I10" s="239" t="s">
        <v>62</v>
      </c>
      <c r="J10" s="239" t="s">
        <v>62</v>
      </c>
      <c r="K10" s="239" t="s">
        <v>62</v>
      </c>
      <c r="L10" s="241" t="s">
        <v>51</v>
      </c>
      <c r="M10" s="225"/>
      <c r="N10" s="225"/>
      <c r="O10" s="234"/>
      <c r="P10" s="234"/>
      <c r="Q10" s="234"/>
      <c r="R10" s="234"/>
      <c r="S10" s="234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</row>
    <row r="11" spans="1:29" ht="34.5" customHeight="1">
      <c r="A11" s="236" t="s">
        <v>53</v>
      </c>
      <c r="B11" s="243" t="s">
        <v>98</v>
      </c>
      <c r="C11" s="244"/>
      <c r="D11" s="240" t="s">
        <v>59</v>
      </c>
      <c r="E11" s="240" t="s">
        <v>52</v>
      </c>
      <c r="F11" s="240" t="s">
        <v>52</v>
      </c>
      <c r="G11" s="239" t="s">
        <v>62</v>
      </c>
      <c r="H11" s="239" t="s">
        <v>62</v>
      </c>
      <c r="I11" s="239" t="s">
        <v>62</v>
      </c>
      <c r="J11" s="239" t="s">
        <v>62</v>
      </c>
      <c r="K11" s="239" t="s">
        <v>62</v>
      </c>
      <c r="L11" s="241" t="s">
        <v>50</v>
      </c>
      <c r="M11" s="225"/>
      <c r="N11" s="225"/>
      <c r="O11" s="234"/>
      <c r="P11" s="234"/>
      <c r="Q11" s="234"/>
      <c r="R11" s="234"/>
      <c r="S11" s="234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</row>
    <row r="12" spans="1:12" ht="10.5" customHeight="1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</row>
    <row r="13" spans="1:12" ht="10.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  <row r="14" spans="1:12" ht="10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 ht="10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</row>
    <row r="16" spans="1:12" ht="10.5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12" ht="10.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</row>
    <row r="18" spans="1:12" ht="10.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ht="10.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 ht="10.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spans="1:12" ht="10.5" customHeight="1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</row>
    <row r="22" spans="1:12" ht="10.5" customHeight="1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10.5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2" ht="10.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2" ht="10.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</row>
    <row r="26" spans="1:12" ht="10.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</row>
    <row r="27" spans="1:12" ht="10.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</row>
    <row r="28" spans="1:12" ht="10.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</row>
    <row r="29" spans="1:12" ht="10.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0.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ht="10.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12" ht="10.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2" ht="10.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ht="10.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spans="1:12" ht="10.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</row>
    <row r="36" spans="1:12" ht="10.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  <row r="37" spans="1:12" ht="10.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1:12" ht="10.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2" ht="10.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</row>
    <row r="40" spans="1:12" ht="10.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</row>
    <row r="41" spans="1:12" ht="10.5" customHeight="1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</row>
    <row r="42" spans="1:12" ht="10.5" customHeigh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</row>
    <row r="43" spans="1:12" ht="10.5" customHeight="1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</row>
    <row r="44" spans="1:12" ht="10.5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</row>
    <row r="45" spans="1:12" ht="10.5" customHeight="1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</row>
    <row r="46" spans="1:12" ht="10.5" customHeight="1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</row>
    <row r="47" spans="1:12" ht="10.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</row>
    <row r="48" spans="1:12" ht="10.5" customHeight="1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</row>
    <row r="49" spans="1:12" ht="10.5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</row>
    <row r="50" spans="1:12" ht="10.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</row>
    <row r="51" spans="1:12" ht="10.5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</row>
    <row r="52" spans="1:12" ht="10.5" customHeight="1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</row>
    <row r="53" spans="1:12" ht="10.5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</row>
    <row r="54" spans="1:12" ht="10.5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</row>
    <row r="55" spans="1:12" ht="10.5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</row>
    <row r="56" spans="1:12" ht="10.5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</row>
    <row r="57" spans="1:12" ht="10.5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</row>
    <row r="58" spans="1:12" ht="10.5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</row>
    <row r="59" spans="1:12" ht="10.5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</row>
    <row r="60" spans="1:12" ht="10.5" customHeight="1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</row>
    <row r="61" spans="1:12" ht="10.5" customHeight="1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</row>
    <row r="62" spans="1:12" ht="10.5" customHeight="1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1:12" ht="10.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73" t="s">
        <v>41</v>
      </c>
      <c r="B1" s="273"/>
      <c r="C1" s="273"/>
      <c r="D1" s="273"/>
      <c r="E1" s="273"/>
      <c r="F1" s="273"/>
      <c r="G1" s="273"/>
      <c r="H1" s="273"/>
      <c r="I1" s="273"/>
    </row>
    <row r="2" spans="1:9" ht="13.5" thickBot="1">
      <c r="A2" s="274" t="s">
        <v>37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42</v>
      </c>
      <c r="B3" s="276"/>
      <c r="C3" s="276"/>
      <c r="D3" s="276"/>
      <c r="E3" s="276"/>
      <c r="F3" s="276"/>
      <c r="G3" s="276"/>
      <c r="H3" s="276"/>
      <c r="I3" s="17">
        <v>18</v>
      </c>
      <c r="J3" s="18"/>
    </row>
    <row r="4" spans="1:10" ht="21.75" customHeight="1">
      <c r="A4" s="278" t="s">
        <v>7</v>
      </c>
      <c r="B4" s="278"/>
      <c r="C4" s="277" t="s">
        <v>107</v>
      </c>
      <c r="D4" s="277"/>
      <c r="E4" s="277"/>
      <c r="F4" s="277"/>
      <c r="G4" s="277"/>
      <c r="H4" s="277"/>
      <c r="I4" s="277"/>
      <c r="J4" s="19"/>
    </row>
    <row r="5" spans="1:10" ht="15.75">
      <c r="A5" s="270"/>
      <c r="B5" s="271"/>
      <c r="C5" s="271"/>
      <c r="D5" s="20" t="s">
        <v>8</v>
      </c>
      <c r="E5" s="272">
        <v>45423</v>
      </c>
      <c r="F5" s="272"/>
      <c r="G5" s="272"/>
      <c r="H5" s="21" t="s">
        <v>40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114</v>
      </c>
      <c r="C8" s="28">
        <v>1</v>
      </c>
      <c r="D8" s="29" t="str">
        <f>Пр!K21</f>
        <v>Топорков Артур</v>
      </c>
      <c r="E8" s="54">
        <f>Пр!J21</f>
        <v>0</v>
      </c>
      <c r="F8" s="1"/>
      <c r="G8" s="1"/>
      <c r="H8" s="1"/>
      <c r="I8" s="1"/>
    </row>
    <row r="9" spans="1:9" ht="18">
      <c r="A9" s="26"/>
      <c r="B9" s="27" t="s">
        <v>71</v>
      </c>
      <c r="C9" s="28">
        <v>2</v>
      </c>
      <c r="D9" s="29" t="str">
        <f>Пр!K32</f>
        <v>Фоминых Илья</v>
      </c>
      <c r="E9" s="1">
        <f>Пр!J32</f>
        <v>0</v>
      </c>
      <c r="F9" s="1"/>
      <c r="G9" s="1"/>
      <c r="H9" s="1"/>
      <c r="I9" s="1"/>
    </row>
    <row r="10" spans="1:9" ht="18">
      <c r="A10" s="26"/>
      <c r="B10" s="27" t="s">
        <v>64</v>
      </c>
      <c r="C10" s="28">
        <v>3</v>
      </c>
      <c r="D10" s="29" t="str">
        <f>Пр!M44</f>
        <v>Андрющенко Александр</v>
      </c>
      <c r="E10" s="1">
        <f>Пр!L44</f>
        <v>0</v>
      </c>
      <c r="F10" s="1"/>
      <c r="G10" s="1"/>
      <c r="H10" s="1"/>
      <c r="I10" s="1"/>
    </row>
    <row r="11" spans="1:9" ht="18">
      <c r="A11" s="26"/>
      <c r="B11" s="27" t="s">
        <v>73</v>
      </c>
      <c r="C11" s="28">
        <v>4</v>
      </c>
      <c r="D11" s="29" t="str">
        <f>Пр!M52</f>
        <v>Тимергалиев Эдгар</v>
      </c>
      <c r="E11" s="1">
        <f>Пр!L52</f>
        <v>0</v>
      </c>
      <c r="F11" s="1"/>
      <c r="G11" s="1"/>
      <c r="H11" s="1"/>
      <c r="I11" s="1"/>
    </row>
    <row r="12" spans="1:9" ht="18">
      <c r="A12" s="26"/>
      <c r="B12" s="27" t="s">
        <v>115</v>
      </c>
      <c r="C12" s="28">
        <v>5</v>
      </c>
      <c r="D12" s="29" t="str">
        <f>Пр!E56</f>
        <v>Аббасов Рустамхон</v>
      </c>
      <c r="E12" s="1">
        <f>Пр!D56</f>
        <v>0</v>
      </c>
      <c r="F12" s="1"/>
      <c r="G12" s="1"/>
      <c r="H12" s="1"/>
      <c r="I12" s="1"/>
    </row>
    <row r="13" spans="1:9" ht="18">
      <c r="A13" s="26"/>
      <c r="B13" s="27" t="s">
        <v>74</v>
      </c>
      <c r="C13" s="28">
        <v>6</v>
      </c>
      <c r="D13" s="29" t="str">
        <f>Пр!E58</f>
        <v>Семенов Константин</v>
      </c>
      <c r="E13" s="1">
        <f>Пр!D58</f>
        <v>0</v>
      </c>
      <c r="F13" s="1"/>
      <c r="G13" s="1"/>
      <c r="H13" s="1"/>
      <c r="I13" s="1"/>
    </row>
    <row r="14" spans="1:9" ht="18">
      <c r="A14" s="26"/>
      <c r="B14" s="27" t="s">
        <v>97</v>
      </c>
      <c r="C14" s="28">
        <v>7</v>
      </c>
      <c r="D14" s="29" t="str">
        <f>Пр!E61</f>
        <v>Насыров Эмиль</v>
      </c>
      <c r="E14" s="1">
        <f>Пр!D61</f>
        <v>0</v>
      </c>
      <c r="F14" s="1"/>
      <c r="G14" s="1"/>
      <c r="H14" s="1"/>
      <c r="I14" s="1"/>
    </row>
    <row r="15" spans="1:9" ht="18">
      <c r="A15" s="26"/>
      <c r="B15" s="27" t="s">
        <v>75</v>
      </c>
      <c r="C15" s="28">
        <v>8</v>
      </c>
      <c r="D15" s="29" t="str">
        <f>Пр!E63</f>
        <v>Фирсов Денис</v>
      </c>
      <c r="E15" s="1">
        <f>Пр!D63</f>
        <v>0</v>
      </c>
      <c r="F15" s="1"/>
      <c r="G15" s="1"/>
      <c r="H15" s="1"/>
      <c r="I15" s="1"/>
    </row>
    <row r="16" spans="1:9" ht="18">
      <c r="A16" s="26"/>
      <c r="B16" s="27" t="s">
        <v>72</v>
      </c>
      <c r="C16" s="28">
        <v>9</v>
      </c>
      <c r="D16" s="29" t="str">
        <f>Пр!M58</f>
        <v>Петров Альберт</v>
      </c>
      <c r="E16" s="1">
        <f>Пр!L58</f>
        <v>0</v>
      </c>
      <c r="F16" s="1"/>
      <c r="G16" s="1"/>
      <c r="H16" s="1"/>
      <c r="I16" s="1"/>
    </row>
    <row r="17" spans="1:9" ht="18">
      <c r="A17" s="26"/>
      <c r="B17" s="27" t="s">
        <v>116</v>
      </c>
      <c r="C17" s="28">
        <v>10</v>
      </c>
      <c r="D17" s="29" t="str">
        <f>Пр!M61</f>
        <v>Быков Станислав</v>
      </c>
      <c r="E17" s="1">
        <f>Пр!L61</f>
        <v>0</v>
      </c>
      <c r="F17" s="1"/>
      <c r="G17" s="1"/>
      <c r="H17" s="1"/>
      <c r="I17" s="1"/>
    </row>
    <row r="18" spans="1:9" ht="18">
      <c r="A18" s="26"/>
      <c r="B18" s="27" t="s">
        <v>117</v>
      </c>
      <c r="C18" s="28">
        <v>11</v>
      </c>
      <c r="D18" s="29" t="str">
        <f>Пр!M65</f>
        <v>Зиннатуллин Ильшат</v>
      </c>
      <c r="E18" s="1">
        <f>Пр!L65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Пр!M67</f>
        <v>0</v>
      </c>
      <c r="E19" s="1">
        <f>Пр!L67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Пр!G68</f>
        <v>0</v>
      </c>
      <c r="E20" s="1">
        <f>Пр!F68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Пр!M72</f>
        <v>_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273" t="s">
        <v>43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s="2" customFormat="1" ht="13.5" thickBot="1">
      <c r="A2" s="285" t="s">
        <v>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2.75">
      <c r="A3" s="284" t="str">
        <f>сПр!A3</f>
        <v>LXVIII Чемпионат РБ в зачет XXV Кубка РБ, VII Кубка Давида - Детского Кубка РБ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2.75">
      <c r="A4" s="286" t="str">
        <f>CONCATENATE(сПр!A4," ",сПр!C4)</f>
        <v>Республиканские официальные спортивные соревнования ДЕНЬ ПОБЕДЫ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2.75">
      <c r="A5" s="283">
        <f>сПр!E5</f>
        <v>45423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>
      <c r="A6" s="32">
        <v>1</v>
      </c>
      <c r="B6" s="55">
        <f>сПр!A8</f>
        <v>0</v>
      </c>
      <c r="C6" s="33" t="s">
        <v>114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114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сПр!A23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114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сПр!A16</f>
        <v>0</v>
      </c>
      <c r="C10" s="33" t="s">
        <v>72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75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сПр!A15</f>
        <v>0</v>
      </c>
      <c r="C12" s="36" t="s">
        <v>75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114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сПр!A12</f>
        <v>0</v>
      </c>
      <c r="C14" s="33" t="s">
        <v>115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115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сПр!A19</f>
        <v>0</v>
      </c>
      <c r="C16" s="36" t="s">
        <v>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73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сПр!A20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73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сПр!A11</f>
        <v>0</v>
      </c>
      <c r="C20" s="36" t="s">
        <v>73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114</v>
      </c>
      <c r="L21" s="42"/>
      <c r="M21" s="42"/>
      <c r="N21" s="42"/>
      <c r="O21" s="80"/>
    </row>
    <row r="22" spans="1:15" ht="12.75">
      <c r="A22" s="32">
        <v>3</v>
      </c>
      <c r="B22" s="55">
        <f>сПр!A10</f>
        <v>0</v>
      </c>
      <c r="C22" s="33" t="s">
        <v>64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281" t="s">
        <v>18</v>
      </c>
      <c r="O22" s="282"/>
    </row>
    <row r="23" spans="1:15" ht="12.75">
      <c r="A23" s="32"/>
      <c r="B23" s="56"/>
      <c r="C23" s="65">
        <v>5</v>
      </c>
      <c r="D23" s="66">
        <v>0</v>
      </c>
      <c r="E23" s="46" t="s">
        <v>64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сПр!A21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64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сПр!A18</f>
        <v>0</v>
      </c>
      <c r="C26" s="33" t="s">
        <v>117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74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сПр!A13</f>
        <v>0</v>
      </c>
      <c r="C28" s="36" t="s">
        <v>74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71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сПр!A14</f>
        <v>0</v>
      </c>
      <c r="C30" s="33" t="s">
        <v>97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97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сПр!A17</f>
        <v>0</v>
      </c>
      <c r="C32" s="36" t="s">
        <v>116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Фоминых Илья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71</v>
      </c>
      <c r="H33" s="82"/>
      <c r="I33" s="63"/>
      <c r="J33" s="70"/>
      <c r="K33" s="70"/>
      <c r="L33" s="70"/>
      <c r="M33" s="70"/>
      <c r="N33" s="281" t="s">
        <v>19</v>
      </c>
      <c r="O33" s="282"/>
    </row>
    <row r="34" spans="1:15" ht="12.75">
      <c r="A34" s="32">
        <v>15</v>
      </c>
      <c r="B34" s="55">
        <f>сПр!A22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71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сПр!A9</f>
        <v>0</v>
      </c>
      <c r="C36" s="36" t="s">
        <v>71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Семенов Константин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72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Быков Станислав</v>
      </c>
      <c r="D40" s="37"/>
      <c r="E40" s="65">
        <v>20</v>
      </c>
      <c r="F40" s="66">
        <v>0</v>
      </c>
      <c r="G40" s="46" t="s">
        <v>97</v>
      </c>
      <c r="H40" s="67"/>
      <c r="I40" s="72">
        <v>26</v>
      </c>
      <c r="J40" s="66">
        <v>0</v>
      </c>
      <c r="K40" s="46" t="s">
        <v>97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Тимергалиев Эдгар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46" t="s">
        <v>97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74</v>
      </c>
      <c r="H44" s="82"/>
      <c r="I44" s="63"/>
      <c r="J44" s="63"/>
      <c r="K44" s="72">
        <v>28</v>
      </c>
      <c r="L44" s="66">
        <v>0</v>
      </c>
      <c r="M44" s="75" t="s">
        <v>64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Насыров Эмиль</v>
      </c>
      <c r="F45" s="37"/>
      <c r="G45" s="70"/>
      <c r="H45" s="63"/>
      <c r="I45" s="63"/>
      <c r="J45" s="63"/>
      <c r="K45" s="72"/>
      <c r="L45" s="81"/>
      <c r="M45" s="70"/>
      <c r="N45" s="281" t="s">
        <v>28</v>
      </c>
      <c r="O45" s="282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Андрющенко Александр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117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Петров Альберт</v>
      </c>
      <c r="D48" s="37"/>
      <c r="E48" s="65">
        <v>22</v>
      </c>
      <c r="F48" s="66">
        <v>0</v>
      </c>
      <c r="G48" s="46" t="s">
        <v>115</v>
      </c>
      <c r="H48" s="67"/>
      <c r="I48" s="72">
        <v>27</v>
      </c>
      <c r="J48" s="66">
        <v>0</v>
      </c>
      <c r="K48" s="75" t="s">
        <v>64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Аббасов Рустамхон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Зиннатуллин Ильшат</v>
      </c>
      <c r="D50" s="45"/>
      <c r="E50" s="70"/>
      <c r="F50" s="63"/>
      <c r="G50" s="72">
        <v>25</v>
      </c>
      <c r="H50" s="66">
        <v>0</v>
      </c>
      <c r="I50" s="46" t="s">
        <v>115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116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75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Тимергалиев Эдгар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Фирсов Денис</v>
      </c>
      <c r="F53" s="37"/>
      <c r="G53" s="70"/>
      <c r="H53" s="63"/>
      <c r="I53" s="63"/>
      <c r="J53" s="63"/>
      <c r="K53" s="63"/>
      <c r="L53" s="70"/>
      <c r="M53" s="38"/>
      <c r="N53" s="281" t="s">
        <v>29</v>
      </c>
      <c r="O53" s="282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Семенов Константин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Быков Станислав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115</v>
      </c>
      <c r="F56" s="67"/>
      <c r="G56" s="63"/>
      <c r="H56" s="70"/>
      <c r="I56" s="65">
        <v>31</v>
      </c>
      <c r="J56" s="66">
        <v>0</v>
      </c>
      <c r="K56" s="46" t="s">
        <v>72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Аббасов Рустамхон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Семенов Константин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117</v>
      </c>
      <c r="N58" s="86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Петров Альберт</v>
      </c>
      <c r="J59" s="34"/>
      <c r="K59" s="72"/>
      <c r="L59" s="81"/>
      <c r="M59" s="70"/>
      <c r="N59" s="281" t="s">
        <v>24</v>
      </c>
      <c r="O59" s="282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Насыров Эмиль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117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74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Зиннатуллин Ильшат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Быков Станислав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Фирсов Денис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281" t="s">
        <v>26</v>
      </c>
      <c r="O62" s="282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Фирсов Денис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116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Зиннатуллин Ильшат</v>
      </c>
      <c r="L66" s="37"/>
      <c r="M66" s="70"/>
      <c r="N66" s="281" t="s">
        <v>25</v>
      </c>
      <c r="O66" s="282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281" t="s">
        <v>27</v>
      </c>
      <c r="O68" s="282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281" t="s">
        <v>32</v>
      </c>
      <c r="O71" s="282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279" t="s">
        <v>33</v>
      </c>
      <c r="O73" s="28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7">
      <selection activeCell="A2" sqref="A2:L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289" t="s">
        <v>35</v>
      </c>
      <c r="C1" s="290"/>
      <c r="D1" s="287" t="s">
        <v>36</v>
      </c>
      <c r="E1" s="288"/>
    </row>
    <row r="2" spans="1:5" ht="12.75">
      <c r="A2" s="49">
        <v>1</v>
      </c>
      <c r="B2" s="58">
        <f>Пр!D7</f>
        <v>0</v>
      </c>
      <c r="C2" s="59">
        <f>Пр!E43</f>
        <v>0</v>
      </c>
      <c r="D2" s="60">
        <f>Пр!C67</f>
        <v>0</v>
      </c>
      <c r="E2" s="61">
        <f>Пр!B38</f>
        <v>0</v>
      </c>
    </row>
    <row r="3" spans="1:5" ht="12.75">
      <c r="A3" s="49">
        <v>2</v>
      </c>
      <c r="B3" s="58">
        <f>Пр!D11</f>
        <v>0</v>
      </c>
      <c r="C3" s="59" t="str">
        <f>Пр!G44</f>
        <v>Насыров Эмиль</v>
      </c>
      <c r="D3" s="60">
        <f>Пр!I57</f>
        <v>0</v>
      </c>
      <c r="E3" s="61">
        <f>Пр!B40</f>
        <v>0</v>
      </c>
    </row>
    <row r="4" spans="1:5" ht="12.75">
      <c r="A4" s="49">
        <v>3</v>
      </c>
      <c r="B4" s="58">
        <f>Пр!D15</f>
        <v>0</v>
      </c>
      <c r="C4" s="59" t="str">
        <f>Пр!K56</f>
        <v>Быков Станислав</v>
      </c>
      <c r="D4" s="60">
        <f>Пр!K64</f>
        <v>0</v>
      </c>
      <c r="E4" s="61">
        <f>Пр!B42</f>
        <v>0</v>
      </c>
    </row>
    <row r="5" spans="1:5" ht="12.75">
      <c r="A5" s="49">
        <v>4</v>
      </c>
      <c r="B5" s="58">
        <f>Пр!D19</f>
        <v>0</v>
      </c>
      <c r="C5" s="59" t="str">
        <f>Пр!M65</f>
        <v>Зиннатуллин Ильшат</v>
      </c>
      <c r="D5" s="60">
        <f>Пр!M67</f>
        <v>0</v>
      </c>
      <c r="E5" s="61">
        <f>Пр!B44</f>
        <v>0</v>
      </c>
    </row>
    <row r="6" spans="1:5" ht="12.75">
      <c r="A6" s="49">
        <v>5</v>
      </c>
      <c r="B6" s="58">
        <f>Пр!D23</f>
        <v>0</v>
      </c>
      <c r="C6" s="59">
        <f>Пр!E70</f>
        <v>0</v>
      </c>
      <c r="D6" s="60">
        <f>Пр!K71</f>
        <v>0</v>
      </c>
      <c r="E6" s="61">
        <f>Пр!B46</f>
        <v>0</v>
      </c>
    </row>
    <row r="7" spans="1:5" ht="12.75">
      <c r="A7" s="49">
        <v>6</v>
      </c>
      <c r="B7" s="58">
        <f>Пр!D27</f>
        <v>0</v>
      </c>
      <c r="C7" s="59">
        <f>Пр!G68</f>
        <v>0</v>
      </c>
      <c r="D7" s="60">
        <f>Пр!G71</f>
        <v>0</v>
      </c>
      <c r="E7" s="61">
        <f>Пр!B48</f>
        <v>0</v>
      </c>
    </row>
    <row r="8" spans="1:5" ht="12.75">
      <c r="A8" s="49">
        <v>7</v>
      </c>
      <c r="B8" s="58">
        <f>Пр!D31</f>
        <v>0</v>
      </c>
      <c r="C8" s="59" t="str">
        <f>Пр!E7</f>
        <v>Топорков Артур</v>
      </c>
      <c r="D8" s="60" t="str">
        <f>Пр!C38</f>
        <v>_</v>
      </c>
      <c r="E8" s="61">
        <f>Пр!B50</f>
        <v>0</v>
      </c>
    </row>
    <row r="9" spans="1:5" ht="12.75">
      <c r="A9" s="49">
        <v>8</v>
      </c>
      <c r="B9" s="58">
        <f>Пр!D35</f>
        <v>0</v>
      </c>
      <c r="C9" s="59" t="str">
        <f>Пр!E15</f>
        <v>Аббасов Рустамхон</v>
      </c>
      <c r="D9" s="60" t="str">
        <f>Пр!C42</f>
        <v>_</v>
      </c>
      <c r="E9" s="61">
        <f>Пр!B52</f>
        <v>0</v>
      </c>
    </row>
    <row r="10" spans="1:5" ht="12.75">
      <c r="A10" s="49">
        <v>9</v>
      </c>
      <c r="B10" s="58">
        <f>Пр!F9</f>
        <v>0</v>
      </c>
      <c r="C10" s="59" t="str">
        <f>Пр!E19</f>
        <v>Семенов Константин</v>
      </c>
      <c r="D10" s="60" t="str">
        <f>Пр!C44</f>
        <v>_</v>
      </c>
      <c r="E10" s="61">
        <f>Пр!D53</f>
        <v>0</v>
      </c>
    </row>
    <row r="11" spans="1:5" ht="12.75">
      <c r="A11" s="49">
        <v>10</v>
      </c>
      <c r="B11" s="58">
        <f>Пр!F17</f>
        <v>0</v>
      </c>
      <c r="C11" s="59" t="str">
        <f>Пр!E23</f>
        <v>Андрющенко Александр</v>
      </c>
      <c r="D11" s="60" t="str">
        <f>Пр!C46</f>
        <v>_</v>
      </c>
      <c r="E11" s="61">
        <f>Пр!D49</f>
        <v>0</v>
      </c>
    </row>
    <row r="12" spans="1:5" ht="12.75">
      <c r="A12" s="49">
        <v>11</v>
      </c>
      <c r="B12" s="58">
        <f>Пр!F25</f>
        <v>0</v>
      </c>
      <c r="C12" s="59" t="str">
        <f>Пр!E35</f>
        <v>Фоминых Илья</v>
      </c>
      <c r="D12" s="60" t="str">
        <f>Пр!C52</f>
        <v>_</v>
      </c>
      <c r="E12" s="61">
        <f>Пр!D45</f>
        <v>0</v>
      </c>
    </row>
    <row r="13" spans="1:5" ht="12.75">
      <c r="A13" s="49">
        <v>12</v>
      </c>
      <c r="B13" s="58">
        <f>Пр!F33</f>
        <v>0</v>
      </c>
      <c r="C13" s="59" t="str">
        <f>Пр!E39</f>
        <v>Быков Станислав</v>
      </c>
      <c r="D13" s="60" t="str">
        <f>Пр!C65</f>
        <v>_</v>
      </c>
      <c r="E13" s="61">
        <f>Пр!D41</f>
        <v>0</v>
      </c>
    </row>
    <row r="14" spans="1:5" ht="12.75">
      <c r="A14" s="49">
        <v>13</v>
      </c>
      <c r="B14" s="58">
        <f>Пр!H13</f>
        <v>0</v>
      </c>
      <c r="C14" s="59" t="str">
        <f>Пр!E47</f>
        <v>Петров Альберт</v>
      </c>
      <c r="D14" s="60" t="str">
        <f>Пр!C69</f>
        <v>_</v>
      </c>
      <c r="E14" s="61">
        <f>Пр!H38</f>
        <v>0</v>
      </c>
    </row>
    <row r="15" spans="1:5" ht="12.75">
      <c r="A15" s="49">
        <v>14</v>
      </c>
      <c r="B15" s="58">
        <f>Пр!H29</f>
        <v>0</v>
      </c>
      <c r="C15" s="59" t="str">
        <f>Пр!E51</f>
        <v>Зиннатуллин Ильшат</v>
      </c>
      <c r="D15" s="60" t="str">
        <f>Пр!C71</f>
        <v>_</v>
      </c>
      <c r="E15" s="61">
        <f>Пр!H46</f>
        <v>0</v>
      </c>
    </row>
    <row r="16" spans="1:5" ht="12.75">
      <c r="A16" s="49">
        <v>15</v>
      </c>
      <c r="B16" s="58">
        <f>Пр!J21</f>
        <v>0</v>
      </c>
      <c r="C16" s="59">
        <f>Пр!E66</f>
        <v>0</v>
      </c>
      <c r="D16" s="60" t="str">
        <f>Пр!K69</f>
        <v>_</v>
      </c>
      <c r="E16" s="61">
        <f>Пр!J32</f>
        <v>0</v>
      </c>
    </row>
    <row r="17" spans="1:5" ht="12.75">
      <c r="A17" s="49">
        <v>16</v>
      </c>
      <c r="B17" s="58">
        <f>Пр!D39</f>
        <v>0</v>
      </c>
      <c r="C17" s="59">
        <f>Пр!M70</f>
        <v>0</v>
      </c>
      <c r="D17" s="60" t="str">
        <f>Пр!M72</f>
        <v>_</v>
      </c>
      <c r="E17" s="61">
        <f>Пр!B65</f>
        <v>0</v>
      </c>
    </row>
    <row r="18" spans="1:5" ht="12.75">
      <c r="A18" s="49">
        <v>17</v>
      </c>
      <c r="B18" s="58">
        <f>Пр!D43</f>
        <v>0</v>
      </c>
      <c r="C18" s="59" t="str">
        <f>Пр!G48</f>
        <v>Аббасов Рустамхон</v>
      </c>
      <c r="D18" s="60" t="str">
        <f>Пр!I59</f>
        <v>Петров Альберт</v>
      </c>
      <c r="E18" s="61">
        <f>Пр!B67</f>
        <v>0</v>
      </c>
    </row>
    <row r="19" spans="1:5" ht="12.75">
      <c r="A19" s="49">
        <v>18</v>
      </c>
      <c r="B19" s="58">
        <f>Пр!D47</f>
        <v>0</v>
      </c>
      <c r="C19" s="59" t="str">
        <f>Пр!E56</f>
        <v>Аббасов Рустамхон</v>
      </c>
      <c r="D19" s="60" t="str">
        <f>Пр!E58</f>
        <v>Семенов Константин</v>
      </c>
      <c r="E19" s="61">
        <f>Пр!B69</f>
        <v>0</v>
      </c>
    </row>
    <row r="20" spans="1:5" ht="12.75">
      <c r="A20" s="49">
        <v>19</v>
      </c>
      <c r="B20" s="58">
        <f>Пр!D51</f>
        <v>0</v>
      </c>
      <c r="C20" s="59" t="str">
        <f>Пр!I50</f>
        <v>Аббасов Рустамхон</v>
      </c>
      <c r="D20" s="60" t="str">
        <f>Пр!C62</f>
        <v>Фирсов Денис</v>
      </c>
      <c r="E20" s="61">
        <f>Пр!B71</f>
        <v>0</v>
      </c>
    </row>
    <row r="21" spans="1:5" ht="12.75">
      <c r="A21" s="49">
        <v>20</v>
      </c>
      <c r="B21" s="58">
        <f>Пр!F40</f>
        <v>0</v>
      </c>
      <c r="C21" s="59" t="str">
        <f>Пр!K48</f>
        <v>Андрющенко Александр</v>
      </c>
      <c r="D21" s="60" t="str">
        <f>Пр!C57</f>
        <v>Аббасов Рустамхон</v>
      </c>
      <c r="E21" s="61">
        <f>Пр!H55</f>
        <v>0</v>
      </c>
    </row>
    <row r="22" spans="1:5" ht="12.75">
      <c r="A22" s="49">
        <v>21</v>
      </c>
      <c r="B22" s="58">
        <f>Пр!F44</f>
        <v>0</v>
      </c>
      <c r="C22" s="59" t="str">
        <f>Пр!G25</f>
        <v>Андрющенко Александр</v>
      </c>
      <c r="D22" s="60" t="str">
        <f>Пр!E45</f>
        <v>Насыров Эмиль</v>
      </c>
      <c r="E22" s="61">
        <f>Пр!H57</f>
        <v>0</v>
      </c>
    </row>
    <row r="23" spans="1:5" ht="12.75">
      <c r="A23" s="49">
        <v>22</v>
      </c>
      <c r="B23" s="58">
        <f>Пр!F48</f>
        <v>0</v>
      </c>
      <c r="C23" s="59" t="str">
        <f>Пр!M44</f>
        <v>Андрющенко Александр</v>
      </c>
      <c r="D23" s="60" t="str">
        <f>Пр!M52</f>
        <v>Тимергалиев Эдгар</v>
      </c>
      <c r="E23" s="61">
        <f>Пр!H59</f>
        <v>0</v>
      </c>
    </row>
    <row r="24" spans="1:5" ht="12.75">
      <c r="A24" s="49">
        <v>23</v>
      </c>
      <c r="B24" s="58">
        <f>Пр!F52</f>
        <v>0</v>
      </c>
      <c r="C24" s="59" t="str">
        <f>Пр!E27</f>
        <v>Насыров Эмиль</v>
      </c>
      <c r="D24" s="60" t="str">
        <f>Пр!C48</f>
        <v>Петров Альберт</v>
      </c>
      <c r="E24" s="61">
        <f>Пр!H61</f>
        <v>0</v>
      </c>
    </row>
    <row r="25" spans="1:5" ht="12.75">
      <c r="A25" s="49">
        <v>24</v>
      </c>
      <c r="B25" s="58">
        <f>Пр!H42</f>
        <v>0</v>
      </c>
      <c r="C25" s="59" t="str">
        <f>Пр!E61</f>
        <v>Насыров Эмиль</v>
      </c>
      <c r="D25" s="60" t="str">
        <f>Пр!E63</f>
        <v>Фирсов Денис</v>
      </c>
      <c r="E25" s="61">
        <f>Пр!B60</f>
        <v>0</v>
      </c>
    </row>
    <row r="26" spans="1:5" ht="12.75">
      <c r="A26" s="49">
        <v>25</v>
      </c>
      <c r="B26" s="58">
        <f>Пр!H50</f>
        <v>0</v>
      </c>
      <c r="C26" s="59" t="str">
        <f>Пр!M58</f>
        <v>Петров Альберт</v>
      </c>
      <c r="D26" s="60" t="str">
        <f>Пр!M61</f>
        <v>Быков Станислав</v>
      </c>
      <c r="E26" s="61">
        <f>Пр!B62</f>
        <v>0</v>
      </c>
    </row>
    <row r="27" spans="1:5" ht="12.75">
      <c r="A27" s="49">
        <v>26</v>
      </c>
      <c r="B27" s="58">
        <f>Пр!J40</f>
        <v>0</v>
      </c>
      <c r="C27" s="59" t="str">
        <f>Пр!K60</f>
        <v>Петров Альберт</v>
      </c>
      <c r="D27" s="60" t="str">
        <f>Пр!K66</f>
        <v>Зиннатуллин Ильшат</v>
      </c>
      <c r="E27" s="61">
        <f>Пр!B55</f>
        <v>0</v>
      </c>
    </row>
    <row r="28" spans="1:5" ht="12.75">
      <c r="A28" s="49">
        <v>27</v>
      </c>
      <c r="B28" s="58">
        <f>Пр!J48</f>
        <v>0</v>
      </c>
      <c r="C28" s="59" t="str">
        <f>Пр!G17</f>
        <v>Семенов Константин</v>
      </c>
      <c r="D28" s="60" t="str">
        <f>Пр!E49</f>
        <v>Аббасов Рустамхон</v>
      </c>
      <c r="E28" s="61">
        <f>Пр!B57</f>
        <v>0</v>
      </c>
    </row>
    <row r="29" spans="1:5" ht="12.75">
      <c r="A29" s="49">
        <v>28</v>
      </c>
      <c r="B29" s="58">
        <f>Пр!L44</f>
        <v>0</v>
      </c>
      <c r="C29" s="59" t="str">
        <f>Пр!G40</f>
        <v>Тимергалиев Эдгар</v>
      </c>
      <c r="D29" s="60" t="str">
        <f>Пр!I55</f>
        <v>Быков Станислав</v>
      </c>
      <c r="E29" s="61">
        <f>Пр!L52</f>
        <v>0</v>
      </c>
    </row>
    <row r="30" spans="1:5" ht="12.75">
      <c r="A30" s="49">
        <v>29</v>
      </c>
      <c r="B30" s="58">
        <f>Пр!D56</f>
        <v>0</v>
      </c>
      <c r="C30" s="59" t="str">
        <f>Пр!E31</f>
        <v>Тимергалиев Эдгар</v>
      </c>
      <c r="D30" s="60" t="str">
        <f>Пр!C50</f>
        <v>Зиннатуллин Ильшат</v>
      </c>
      <c r="E30" s="61">
        <f>Пр!D58</f>
        <v>0</v>
      </c>
    </row>
    <row r="31" spans="1:5" ht="12.75">
      <c r="A31" s="49">
        <v>30</v>
      </c>
      <c r="B31" s="58">
        <f>Пр!D61</f>
        <v>0</v>
      </c>
      <c r="C31" s="59" t="str">
        <f>Пр!I42</f>
        <v>Тимергалиев Эдгар</v>
      </c>
      <c r="D31" s="60" t="str">
        <f>Пр!C60</f>
        <v>Насыров Эмиль</v>
      </c>
      <c r="E31" s="61">
        <f>Пр!D63</f>
        <v>0</v>
      </c>
    </row>
    <row r="32" spans="1:5" ht="12.75">
      <c r="A32" s="49">
        <v>31</v>
      </c>
      <c r="B32" s="58">
        <f>Пр!J56</f>
        <v>0</v>
      </c>
      <c r="C32" s="59" t="str">
        <f>Пр!K40</f>
        <v>Тимергалиев Эдгар</v>
      </c>
      <c r="D32" s="60" t="str">
        <f>Пр!C55</f>
        <v>Семенов Константин</v>
      </c>
      <c r="E32" s="61">
        <f>Пр!J64</f>
        <v>0</v>
      </c>
    </row>
    <row r="33" spans="1:5" ht="12.75">
      <c r="A33" s="49">
        <v>32</v>
      </c>
      <c r="B33" s="58">
        <f>Пр!J60</f>
        <v>0</v>
      </c>
      <c r="C33" s="59" t="str">
        <f>Пр!I13</f>
        <v>Топорков Артур</v>
      </c>
      <c r="D33" s="60" t="str">
        <f>Пр!I38</f>
        <v>Семенов Константин</v>
      </c>
      <c r="E33" s="61">
        <f>Пр!J66</f>
        <v>0</v>
      </c>
    </row>
    <row r="34" spans="1:5" ht="12.75">
      <c r="A34" s="49">
        <v>33</v>
      </c>
      <c r="B34" s="58">
        <f>Пр!L58</f>
        <v>0</v>
      </c>
      <c r="C34" s="59" t="str">
        <f>Пр!G9</f>
        <v>Топорков Артур</v>
      </c>
      <c r="D34" s="60" t="str">
        <f>Пр!E53</f>
        <v>Фирсов Денис</v>
      </c>
      <c r="E34" s="61">
        <f>Пр!L61</f>
        <v>0</v>
      </c>
    </row>
    <row r="35" spans="1:5" ht="12.75">
      <c r="A35" s="49">
        <v>34</v>
      </c>
      <c r="B35" s="58">
        <f>Пр!L65</f>
        <v>0</v>
      </c>
      <c r="C35" s="59" t="str">
        <f>Пр!K21</f>
        <v>Топорков Артур</v>
      </c>
      <c r="D35" s="60" t="str">
        <f>Пр!K32</f>
        <v>Фоминых Илья</v>
      </c>
      <c r="E35" s="61">
        <f>Пр!L67</f>
        <v>0</v>
      </c>
    </row>
    <row r="36" spans="1:5" ht="12.75">
      <c r="A36" s="49">
        <v>35</v>
      </c>
      <c r="B36" s="58">
        <f>Пр!D66</f>
        <v>0</v>
      </c>
      <c r="C36" s="59" t="str">
        <f>Пр!E11</f>
        <v>Фирсов Денис</v>
      </c>
      <c r="D36" s="60" t="str">
        <f>Пр!C40</f>
        <v>Быков Станислав</v>
      </c>
      <c r="E36" s="61">
        <f>Пр!J69</f>
        <v>0</v>
      </c>
    </row>
    <row r="37" spans="1:5" ht="12.75">
      <c r="A37" s="49">
        <v>36</v>
      </c>
      <c r="B37" s="58">
        <f>Пр!D70</f>
        <v>0</v>
      </c>
      <c r="C37" s="59" t="str">
        <f>Пр!G52</f>
        <v>Фирсов Денис</v>
      </c>
      <c r="D37" s="60" t="str">
        <f>Пр!I61</f>
        <v>Зиннатуллин Ильшат</v>
      </c>
      <c r="E37" s="61">
        <f>Пр!J71</f>
        <v>0</v>
      </c>
    </row>
    <row r="38" spans="1:5" ht="12.75">
      <c r="A38" s="49">
        <v>37</v>
      </c>
      <c r="B38" s="58">
        <f>Пр!F68</f>
        <v>0</v>
      </c>
      <c r="C38" s="59" t="str">
        <f>Пр!I29</f>
        <v>Фоминых Илья</v>
      </c>
      <c r="D38" s="60" t="str">
        <f>Пр!I46</f>
        <v>Андрющенко Александр</v>
      </c>
      <c r="E38" s="61">
        <f>Пр!F71</f>
        <v>0</v>
      </c>
    </row>
    <row r="39" spans="1:5" ht="12.75">
      <c r="A39" s="49">
        <v>38</v>
      </c>
      <c r="B39" s="58">
        <f>Пр!L70</f>
        <v>0</v>
      </c>
      <c r="C39" s="59" t="str">
        <f>Пр!G33</f>
        <v>Фоминых Илья</v>
      </c>
      <c r="D39" s="60" t="str">
        <f>Пр!E41</f>
        <v>Тимергалиев Эдгар</v>
      </c>
      <c r="E39" s="61">
        <f>Пр!L72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01" customWidth="1"/>
    <col min="2" max="2" width="42.75390625" style="201" customWidth="1"/>
    <col min="3" max="3" width="7.75390625" style="201" customWidth="1"/>
    <col min="4" max="12" width="7.00390625" style="201" customWidth="1"/>
    <col min="13" max="16384" width="3.75390625" style="201" customWidth="1"/>
  </cols>
  <sheetData>
    <row r="1" spans="1:19" s="198" customFormat="1" ht="15.75" thickBot="1">
      <c r="A1" s="292" t="s">
        <v>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97"/>
      <c r="N1" s="197"/>
      <c r="O1" s="197"/>
      <c r="P1" s="197"/>
      <c r="Q1" s="197"/>
      <c r="R1" s="197"/>
      <c r="S1" s="197"/>
    </row>
    <row r="2" spans="1:19" s="198" customFormat="1" ht="13.5" thickBot="1">
      <c r="A2" s="293" t="s">
        <v>61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97"/>
      <c r="N2" s="197"/>
      <c r="O2" s="197"/>
      <c r="P2" s="197"/>
      <c r="Q2" s="197"/>
      <c r="R2" s="197"/>
      <c r="S2" s="197"/>
    </row>
    <row r="3" spans="1:30" ht="21.75" customHeight="1">
      <c r="A3" s="308" t="s">
        <v>42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199">
        <v>18</v>
      </c>
      <c r="M3" s="200"/>
      <c r="N3" s="197"/>
      <c r="O3" s="197"/>
      <c r="P3" s="197"/>
      <c r="Q3" s="197"/>
      <c r="R3" s="197"/>
      <c r="S3" s="197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</row>
    <row r="4" spans="1:30" ht="21.75" customHeight="1">
      <c r="A4" s="306" t="s">
        <v>7</v>
      </c>
      <c r="B4" s="306"/>
      <c r="C4" s="307" t="s">
        <v>107</v>
      </c>
      <c r="D4" s="307"/>
      <c r="E4" s="307"/>
      <c r="F4" s="307"/>
      <c r="G4" s="307"/>
      <c r="H4" s="307"/>
      <c r="I4" s="307"/>
      <c r="J4" s="307"/>
      <c r="K4" s="307"/>
      <c r="L4" s="307"/>
      <c r="M4" s="200"/>
      <c r="N4" s="197"/>
      <c r="O4" s="197"/>
      <c r="P4" s="197"/>
      <c r="Q4" s="197"/>
      <c r="R4" s="197"/>
      <c r="S4" s="197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</row>
    <row r="5" spans="1:30" ht="15.75">
      <c r="A5" s="304"/>
      <c r="B5" s="304"/>
      <c r="C5" s="309" t="s">
        <v>8</v>
      </c>
      <c r="D5" s="309"/>
      <c r="E5" s="309"/>
      <c r="F5" s="305">
        <v>45423</v>
      </c>
      <c r="G5" s="305"/>
      <c r="H5" s="305"/>
      <c r="I5" s="302" t="s">
        <v>12</v>
      </c>
      <c r="J5" s="302"/>
      <c r="K5" s="303"/>
      <c r="L5" s="202" t="s">
        <v>10</v>
      </c>
      <c r="M5" s="200"/>
      <c r="N5" s="197"/>
      <c r="O5" s="197"/>
      <c r="P5" s="197"/>
      <c r="Q5" s="197"/>
      <c r="R5" s="197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</row>
    <row r="6" spans="1:30" ht="9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91"/>
      <c r="M6" s="200"/>
      <c r="N6" s="197"/>
      <c r="O6" s="197"/>
      <c r="P6" s="197"/>
      <c r="Q6" s="197"/>
      <c r="R6" s="197"/>
      <c r="S6" s="197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</row>
    <row r="7" spans="1:29" ht="21" customHeight="1">
      <c r="A7" s="204" t="s">
        <v>11</v>
      </c>
      <c r="B7" s="205" t="s">
        <v>49</v>
      </c>
      <c r="C7" s="206"/>
      <c r="D7" s="207" t="s">
        <v>50</v>
      </c>
      <c r="E7" s="207" t="s">
        <v>51</v>
      </c>
      <c r="F7" s="207" t="s">
        <v>52</v>
      </c>
      <c r="G7" s="207" t="s">
        <v>53</v>
      </c>
      <c r="H7" s="207" t="s">
        <v>54</v>
      </c>
      <c r="I7" s="207" t="s">
        <v>55</v>
      </c>
      <c r="J7" s="207" t="s">
        <v>56</v>
      </c>
      <c r="K7" s="207" t="s">
        <v>57</v>
      </c>
      <c r="L7" s="208" t="s">
        <v>58</v>
      </c>
      <c r="M7" s="200"/>
      <c r="N7" s="200"/>
      <c r="O7" s="209"/>
      <c r="P7" s="209"/>
      <c r="Q7" s="209"/>
      <c r="R7" s="209"/>
      <c r="S7" s="209"/>
      <c r="T7" s="210"/>
      <c r="U7" s="210"/>
      <c r="V7" s="210"/>
      <c r="W7" s="210"/>
      <c r="X7" s="210"/>
      <c r="Y7" s="210"/>
      <c r="Z7" s="210"/>
      <c r="AA7" s="210"/>
      <c r="AB7" s="210"/>
      <c r="AC7" s="210"/>
    </row>
    <row r="8" spans="1:29" ht="34.5" customHeight="1">
      <c r="A8" s="211" t="s">
        <v>50</v>
      </c>
      <c r="B8" s="212" t="s">
        <v>67</v>
      </c>
      <c r="C8" s="213"/>
      <c r="D8" s="214" t="s">
        <v>62</v>
      </c>
      <c r="E8" s="215" t="s">
        <v>51</v>
      </c>
      <c r="F8" s="215" t="s">
        <v>51</v>
      </c>
      <c r="G8" s="215" t="s">
        <v>51</v>
      </c>
      <c r="H8" s="215" t="s">
        <v>51</v>
      </c>
      <c r="I8" s="215" t="s">
        <v>51</v>
      </c>
      <c r="J8" s="215" t="s">
        <v>59</v>
      </c>
      <c r="K8" s="214" t="s">
        <v>62</v>
      </c>
      <c r="L8" s="216" t="s">
        <v>51</v>
      </c>
      <c r="M8" s="200"/>
      <c r="N8" s="200"/>
      <c r="O8" s="209"/>
      <c r="P8" s="209"/>
      <c r="Q8" s="209"/>
      <c r="R8" s="209"/>
      <c r="S8" s="209"/>
      <c r="T8" s="210"/>
      <c r="U8" s="210"/>
      <c r="V8" s="210"/>
      <c r="W8" s="210"/>
      <c r="X8" s="210"/>
      <c r="Y8" s="210"/>
      <c r="Z8" s="210"/>
      <c r="AA8" s="210"/>
      <c r="AB8" s="210"/>
      <c r="AC8" s="210"/>
    </row>
    <row r="9" spans="1:29" ht="34.5" customHeight="1">
      <c r="A9" s="211" t="s">
        <v>51</v>
      </c>
      <c r="B9" s="212" t="s">
        <v>95</v>
      </c>
      <c r="C9" s="213"/>
      <c r="D9" s="215" t="s">
        <v>59</v>
      </c>
      <c r="E9" s="214" t="s">
        <v>62</v>
      </c>
      <c r="F9" s="215" t="s">
        <v>50</v>
      </c>
      <c r="G9" s="215" t="s">
        <v>59</v>
      </c>
      <c r="H9" s="215" t="s">
        <v>59</v>
      </c>
      <c r="I9" s="215" t="s">
        <v>59</v>
      </c>
      <c r="J9" s="215" t="s">
        <v>59</v>
      </c>
      <c r="K9" s="214" t="s">
        <v>62</v>
      </c>
      <c r="L9" s="216" t="s">
        <v>56</v>
      </c>
      <c r="M9" s="200"/>
      <c r="N9" s="200"/>
      <c r="O9" s="209"/>
      <c r="P9" s="209"/>
      <c r="Q9" s="209"/>
      <c r="R9" s="209"/>
      <c r="S9" s="209"/>
      <c r="T9" s="210"/>
      <c r="U9" s="210"/>
      <c r="V9" s="210"/>
      <c r="W9" s="210"/>
      <c r="X9" s="210"/>
      <c r="Y9" s="210"/>
      <c r="Z9" s="210"/>
      <c r="AA9" s="210"/>
      <c r="AB9" s="210"/>
      <c r="AC9" s="210"/>
    </row>
    <row r="10" spans="1:29" ht="34.5" customHeight="1">
      <c r="A10" s="211" t="s">
        <v>52</v>
      </c>
      <c r="B10" s="212" t="s">
        <v>44</v>
      </c>
      <c r="C10" s="213"/>
      <c r="D10" s="215" t="s">
        <v>59</v>
      </c>
      <c r="E10" s="215" t="s">
        <v>51</v>
      </c>
      <c r="F10" s="214" t="s">
        <v>62</v>
      </c>
      <c r="G10" s="215" t="s">
        <v>50</v>
      </c>
      <c r="H10" s="215" t="s">
        <v>51</v>
      </c>
      <c r="I10" s="215" t="s">
        <v>51</v>
      </c>
      <c r="J10" s="215" t="s">
        <v>51</v>
      </c>
      <c r="K10" s="214" t="s">
        <v>62</v>
      </c>
      <c r="L10" s="216" t="s">
        <v>53</v>
      </c>
      <c r="M10" s="200"/>
      <c r="N10" s="200"/>
      <c r="O10" s="209"/>
      <c r="P10" s="209"/>
      <c r="Q10" s="209"/>
      <c r="R10" s="209"/>
      <c r="S10" s="209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</row>
    <row r="11" spans="1:29" ht="34.5" customHeight="1">
      <c r="A11" s="211" t="s">
        <v>53</v>
      </c>
      <c r="B11" s="217" t="s">
        <v>96</v>
      </c>
      <c r="C11" s="218"/>
      <c r="D11" s="215" t="s">
        <v>59</v>
      </c>
      <c r="E11" s="215" t="s">
        <v>51</v>
      </c>
      <c r="F11" s="215" t="s">
        <v>51</v>
      </c>
      <c r="G11" s="214" t="s">
        <v>62</v>
      </c>
      <c r="H11" s="215" t="s">
        <v>51</v>
      </c>
      <c r="I11" s="215" t="s">
        <v>51</v>
      </c>
      <c r="J11" s="215" t="s">
        <v>59</v>
      </c>
      <c r="K11" s="214" t="s">
        <v>62</v>
      </c>
      <c r="L11" s="216" t="s">
        <v>52</v>
      </c>
      <c r="M11" s="200"/>
      <c r="N11" s="200"/>
      <c r="O11" s="209"/>
      <c r="P11" s="209"/>
      <c r="Q11" s="209"/>
      <c r="R11" s="209"/>
      <c r="S11" s="209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</row>
    <row r="12" spans="1:29" ht="34.5" customHeight="1">
      <c r="A12" s="211" t="s">
        <v>54</v>
      </c>
      <c r="B12" s="219" t="s">
        <v>15</v>
      </c>
      <c r="C12" s="220"/>
      <c r="D12" s="215" t="s">
        <v>59</v>
      </c>
      <c r="E12" s="215" t="s">
        <v>51</v>
      </c>
      <c r="F12" s="215" t="s">
        <v>50</v>
      </c>
      <c r="G12" s="215" t="s">
        <v>59</v>
      </c>
      <c r="H12" s="214" t="s">
        <v>62</v>
      </c>
      <c r="I12" s="215" t="s">
        <v>51</v>
      </c>
      <c r="J12" s="215" t="s">
        <v>59</v>
      </c>
      <c r="K12" s="214" t="s">
        <v>62</v>
      </c>
      <c r="L12" s="216" t="s">
        <v>54</v>
      </c>
      <c r="M12" s="200"/>
      <c r="N12" s="200"/>
      <c r="O12" s="209"/>
      <c r="P12" s="209"/>
      <c r="Q12" s="209"/>
      <c r="R12" s="209"/>
      <c r="S12" s="209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</row>
    <row r="13" spans="1:29" ht="34.5" customHeight="1">
      <c r="A13" s="211" t="s">
        <v>55</v>
      </c>
      <c r="B13" s="217" t="s">
        <v>16</v>
      </c>
      <c r="C13" s="218"/>
      <c r="D13" s="215" t="s">
        <v>59</v>
      </c>
      <c r="E13" s="215" t="s">
        <v>51</v>
      </c>
      <c r="F13" s="215" t="s">
        <v>50</v>
      </c>
      <c r="G13" s="215" t="s">
        <v>59</v>
      </c>
      <c r="H13" s="215" t="s">
        <v>59</v>
      </c>
      <c r="I13" s="214" t="s">
        <v>62</v>
      </c>
      <c r="J13" s="215" t="s">
        <v>59</v>
      </c>
      <c r="K13" s="214" t="s">
        <v>62</v>
      </c>
      <c r="L13" s="216" t="s">
        <v>55</v>
      </c>
      <c r="M13" s="200"/>
      <c r="N13" s="200"/>
      <c r="O13" s="209"/>
      <c r="P13" s="209"/>
      <c r="Q13" s="209"/>
      <c r="R13" s="209"/>
      <c r="S13" s="209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</row>
    <row r="14" spans="1:29" ht="34.5" customHeight="1">
      <c r="A14" s="211" t="s">
        <v>56</v>
      </c>
      <c r="B14" s="219" t="s">
        <v>113</v>
      </c>
      <c r="C14" s="220"/>
      <c r="D14" s="215" t="s">
        <v>51</v>
      </c>
      <c r="E14" s="215" t="s">
        <v>51</v>
      </c>
      <c r="F14" s="215" t="s">
        <v>59</v>
      </c>
      <c r="G14" s="215" t="s">
        <v>51</v>
      </c>
      <c r="H14" s="215" t="s">
        <v>51</v>
      </c>
      <c r="I14" s="215" t="s">
        <v>51</v>
      </c>
      <c r="J14" s="214" t="s">
        <v>62</v>
      </c>
      <c r="K14" s="214" t="s">
        <v>62</v>
      </c>
      <c r="L14" s="216" t="s">
        <v>50</v>
      </c>
      <c r="M14" s="200"/>
      <c r="N14" s="200"/>
      <c r="O14" s="209"/>
      <c r="P14" s="209"/>
      <c r="Q14" s="209"/>
      <c r="R14" s="209"/>
      <c r="S14" s="209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</row>
    <row r="15" spans="1:12" ht="10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0.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0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ht="10.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ht="10.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0.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  <row r="21" spans="1:12" ht="10.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0.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12" ht="10.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1:12" ht="10.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12" ht="10.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 ht="10.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0.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 ht="10.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 ht="10.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 ht="10.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 ht="10.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 ht="10.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0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spans="1:12" ht="10.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</row>
    <row r="35" spans="1:12" ht="10.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</row>
    <row r="36" spans="1:12" ht="10.5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</row>
    <row r="37" spans="1:12" ht="10.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</row>
    <row r="38" spans="1:12" ht="10.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2" ht="10.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</row>
    <row r="40" spans="1:12" ht="10.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</row>
    <row r="41" spans="1:12" ht="10.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</row>
    <row r="42" spans="1:12" ht="10.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</row>
    <row r="43" spans="1:12" ht="10.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</row>
    <row r="44" spans="1:12" ht="10.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</row>
    <row r="45" spans="1:12" ht="10.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</row>
    <row r="46" spans="1:12" ht="10.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</row>
    <row r="47" spans="1:12" ht="10.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</row>
    <row r="48" spans="1:12" ht="10.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0.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</row>
    <row r="50" spans="1:12" ht="10.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1:12" ht="10.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</row>
    <row r="52" spans="1:12" ht="10.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</row>
    <row r="53" spans="1:12" ht="10.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</row>
    <row r="54" spans="1:12" ht="10.5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</row>
    <row r="55" spans="1:12" ht="10.5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1:12" ht="10.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</row>
    <row r="57" spans="1:12" ht="10.5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1:12" ht="10.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</row>
    <row r="59" spans="1:12" ht="10.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</row>
    <row r="60" spans="1:12" ht="10.5" customHeight="1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1:12" ht="10.5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12" ht="10.5" customHeight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12" ht="10.5" customHeight="1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  <row r="64" spans="1:12" ht="10.5" customHeight="1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</row>
    <row r="65" spans="1:12" ht="10.5" customHeight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</row>
    <row r="66" spans="1:12" ht="10.5" customHeight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80" customWidth="1"/>
    <col min="2" max="2" width="42.75390625" style="180" customWidth="1"/>
    <col min="3" max="3" width="7.75390625" style="180" customWidth="1"/>
    <col min="4" max="12" width="7.00390625" style="180" customWidth="1"/>
    <col min="13" max="16384" width="3.75390625" style="180" customWidth="1"/>
  </cols>
  <sheetData>
    <row r="1" spans="1:19" s="177" customFormat="1" ht="15.75" thickBot="1">
      <c r="A1" s="292" t="s">
        <v>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76"/>
      <c r="N1" s="176"/>
      <c r="O1" s="176"/>
      <c r="P1" s="176"/>
      <c r="Q1" s="176"/>
      <c r="R1" s="176"/>
      <c r="S1" s="176"/>
    </row>
    <row r="2" spans="1:19" s="177" customFormat="1" ht="13.5" thickBot="1">
      <c r="A2" s="293" t="s">
        <v>61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76"/>
      <c r="N2" s="176"/>
      <c r="O2" s="176"/>
      <c r="P2" s="176"/>
      <c r="Q2" s="176"/>
      <c r="R2" s="176"/>
      <c r="S2" s="176"/>
    </row>
    <row r="3" spans="1:30" ht="21.75" customHeight="1">
      <c r="A3" s="316" t="s">
        <v>42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178">
        <v>18</v>
      </c>
      <c r="M3" s="179"/>
      <c r="N3" s="176"/>
      <c r="O3" s="176"/>
      <c r="P3" s="176"/>
      <c r="Q3" s="176"/>
      <c r="R3" s="176"/>
      <c r="S3" s="176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0" ht="21.75" customHeight="1">
      <c r="A4" s="314" t="s">
        <v>7</v>
      </c>
      <c r="B4" s="314"/>
      <c r="C4" s="315" t="s">
        <v>107</v>
      </c>
      <c r="D4" s="315"/>
      <c r="E4" s="315"/>
      <c r="F4" s="315"/>
      <c r="G4" s="315"/>
      <c r="H4" s="315"/>
      <c r="I4" s="315"/>
      <c r="J4" s="315"/>
      <c r="K4" s="315"/>
      <c r="L4" s="315"/>
      <c r="M4" s="179"/>
      <c r="N4" s="176"/>
      <c r="O4" s="176"/>
      <c r="P4" s="176"/>
      <c r="Q4" s="176"/>
      <c r="R4" s="176"/>
      <c r="S4" s="176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30" ht="15.75">
      <c r="A5" s="312"/>
      <c r="B5" s="312"/>
      <c r="C5" s="317" t="s">
        <v>8</v>
      </c>
      <c r="D5" s="317"/>
      <c r="E5" s="317"/>
      <c r="F5" s="313">
        <v>45420</v>
      </c>
      <c r="G5" s="313"/>
      <c r="H5" s="313"/>
      <c r="I5" s="310" t="s">
        <v>9</v>
      </c>
      <c r="J5" s="310"/>
      <c r="K5" s="311"/>
      <c r="L5" s="181" t="s">
        <v>10</v>
      </c>
      <c r="M5" s="179"/>
      <c r="N5" s="176"/>
      <c r="O5" s="176"/>
      <c r="P5" s="176"/>
      <c r="Q5" s="176"/>
      <c r="R5" s="176"/>
      <c r="S5" s="176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</row>
    <row r="6" spans="1:30" ht="9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91"/>
      <c r="M6" s="179"/>
      <c r="N6" s="176"/>
      <c r="O6" s="176"/>
      <c r="P6" s="176"/>
      <c r="Q6" s="176"/>
      <c r="R6" s="176"/>
      <c r="S6" s="176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29" ht="21" customHeight="1">
      <c r="A7" s="183" t="s">
        <v>11</v>
      </c>
      <c r="B7" s="184" t="s">
        <v>49</v>
      </c>
      <c r="C7" s="185"/>
      <c r="D7" s="186" t="s">
        <v>50</v>
      </c>
      <c r="E7" s="186" t="s">
        <v>51</v>
      </c>
      <c r="F7" s="186" t="s">
        <v>52</v>
      </c>
      <c r="G7" s="186" t="s">
        <v>53</v>
      </c>
      <c r="H7" s="186" t="s">
        <v>54</v>
      </c>
      <c r="I7" s="186" t="s">
        <v>55</v>
      </c>
      <c r="J7" s="186" t="s">
        <v>56</v>
      </c>
      <c r="K7" s="186" t="s">
        <v>57</v>
      </c>
      <c r="L7" s="187" t="s">
        <v>58</v>
      </c>
      <c r="M7" s="179"/>
      <c r="N7" s="179"/>
      <c r="O7" s="188"/>
      <c r="P7" s="188"/>
      <c r="Q7" s="188"/>
      <c r="R7" s="188"/>
      <c r="S7" s="188"/>
      <c r="T7" s="189"/>
      <c r="U7" s="189"/>
      <c r="V7" s="189"/>
      <c r="W7" s="189"/>
      <c r="X7" s="189"/>
      <c r="Y7" s="189"/>
      <c r="Z7" s="189"/>
      <c r="AA7" s="189"/>
      <c r="AB7" s="189"/>
      <c r="AC7" s="189"/>
    </row>
    <row r="8" spans="1:29" ht="34.5" customHeight="1">
      <c r="A8" s="190" t="s">
        <v>50</v>
      </c>
      <c r="B8" s="191" t="s">
        <v>110</v>
      </c>
      <c r="C8" s="192"/>
      <c r="D8" s="193" t="s">
        <v>62</v>
      </c>
      <c r="E8" s="194" t="s">
        <v>52</v>
      </c>
      <c r="F8" s="194" t="s">
        <v>52</v>
      </c>
      <c r="G8" s="194" t="s">
        <v>52</v>
      </c>
      <c r="H8" s="194" t="s">
        <v>51</v>
      </c>
      <c r="I8" s="193" t="s">
        <v>62</v>
      </c>
      <c r="J8" s="193" t="s">
        <v>62</v>
      </c>
      <c r="K8" s="193" t="s">
        <v>62</v>
      </c>
      <c r="L8" s="195" t="s">
        <v>50</v>
      </c>
      <c r="M8" s="179"/>
      <c r="N8" s="179"/>
      <c r="O8" s="188"/>
      <c r="P8" s="188"/>
      <c r="Q8" s="188"/>
      <c r="R8" s="188"/>
      <c r="S8" s="188"/>
      <c r="T8" s="189"/>
      <c r="U8" s="189"/>
      <c r="V8" s="189"/>
      <c r="W8" s="189"/>
      <c r="X8" s="189"/>
      <c r="Y8" s="189"/>
      <c r="Z8" s="189"/>
      <c r="AA8" s="189"/>
      <c r="AB8" s="189"/>
      <c r="AC8" s="189"/>
    </row>
    <row r="9" spans="1:29" ht="34.5" customHeight="1">
      <c r="A9" s="190" t="s">
        <v>51</v>
      </c>
      <c r="B9" s="191" t="s">
        <v>66</v>
      </c>
      <c r="C9" s="192"/>
      <c r="D9" s="194" t="s">
        <v>59</v>
      </c>
      <c r="E9" s="193" t="s">
        <v>62</v>
      </c>
      <c r="F9" s="194" t="s">
        <v>59</v>
      </c>
      <c r="G9" s="194" t="s">
        <v>50</v>
      </c>
      <c r="H9" s="194" t="s">
        <v>51</v>
      </c>
      <c r="I9" s="193" t="s">
        <v>62</v>
      </c>
      <c r="J9" s="193" t="s">
        <v>62</v>
      </c>
      <c r="K9" s="193" t="s">
        <v>62</v>
      </c>
      <c r="L9" s="195" t="s">
        <v>54</v>
      </c>
      <c r="M9" s="179"/>
      <c r="N9" s="179"/>
      <c r="O9" s="188"/>
      <c r="P9" s="188"/>
      <c r="Q9" s="188"/>
      <c r="R9" s="188"/>
      <c r="S9" s="188"/>
      <c r="T9" s="189"/>
      <c r="U9" s="189"/>
      <c r="V9" s="189"/>
      <c r="W9" s="189"/>
      <c r="X9" s="189"/>
      <c r="Y9" s="189"/>
      <c r="Z9" s="189"/>
      <c r="AA9" s="189"/>
      <c r="AB9" s="189"/>
      <c r="AC9" s="189"/>
    </row>
    <row r="10" spans="1:29" ht="34.5" customHeight="1">
      <c r="A10" s="190" t="s">
        <v>52</v>
      </c>
      <c r="B10" s="191" t="s">
        <v>111</v>
      </c>
      <c r="C10" s="192"/>
      <c r="D10" s="194" t="s">
        <v>50</v>
      </c>
      <c r="E10" s="194" t="s">
        <v>52</v>
      </c>
      <c r="F10" s="193" t="s">
        <v>62</v>
      </c>
      <c r="G10" s="194" t="s">
        <v>52</v>
      </c>
      <c r="H10" s="194" t="s">
        <v>52</v>
      </c>
      <c r="I10" s="193" t="s">
        <v>62</v>
      </c>
      <c r="J10" s="193" t="s">
        <v>62</v>
      </c>
      <c r="K10" s="193" t="s">
        <v>62</v>
      </c>
      <c r="L10" s="195" t="s">
        <v>51</v>
      </c>
      <c r="M10" s="179"/>
      <c r="N10" s="179"/>
      <c r="O10" s="188"/>
      <c r="P10" s="188"/>
      <c r="Q10" s="188"/>
      <c r="R10" s="188"/>
      <c r="S10" s="188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</row>
    <row r="11" spans="1:29" ht="34.5" customHeight="1">
      <c r="A11" s="190" t="s">
        <v>53</v>
      </c>
      <c r="B11" s="191" t="s">
        <v>75</v>
      </c>
      <c r="C11" s="192"/>
      <c r="D11" s="194" t="s">
        <v>59</v>
      </c>
      <c r="E11" s="194" t="s">
        <v>52</v>
      </c>
      <c r="F11" s="194" t="s">
        <v>50</v>
      </c>
      <c r="G11" s="193" t="s">
        <v>62</v>
      </c>
      <c r="H11" s="194" t="s">
        <v>51</v>
      </c>
      <c r="I11" s="193" t="s">
        <v>62</v>
      </c>
      <c r="J11" s="193" t="s">
        <v>62</v>
      </c>
      <c r="K11" s="193" t="s">
        <v>62</v>
      </c>
      <c r="L11" s="195" t="s">
        <v>53</v>
      </c>
      <c r="M11" s="179"/>
      <c r="N11" s="179"/>
      <c r="O11" s="188"/>
      <c r="P11" s="188"/>
      <c r="Q11" s="188"/>
      <c r="R11" s="188"/>
      <c r="S11" s="188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</row>
    <row r="12" spans="1:29" ht="34.5" customHeight="1">
      <c r="A12" s="190" t="s">
        <v>54</v>
      </c>
      <c r="B12" s="191" t="s">
        <v>112</v>
      </c>
      <c r="C12" s="192"/>
      <c r="D12" s="194" t="s">
        <v>52</v>
      </c>
      <c r="E12" s="194" t="s">
        <v>52</v>
      </c>
      <c r="F12" s="194" t="s">
        <v>51</v>
      </c>
      <c r="G12" s="194" t="s">
        <v>52</v>
      </c>
      <c r="H12" s="193" t="s">
        <v>62</v>
      </c>
      <c r="I12" s="193" t="s">
        <v>62</v>
      </c>
      <c r="J12" s="193" t="s">
        <v>62</v>
      </c>
      <c r="K12" s="193" t="s">
        <v>62</v>
      </c>
      <c r="L12" s="195" t="s">
        <v>52</v>
      </c>
      <c r="M12" s="179"/>
      <c r="N12" s="179"/>
      <c r="O12" s="188"/>
      <c r="P12" s="188"/>
      <c r="Q12" s="188"/>
      <c r="R12" s="188"/>
      <c r="S12" s="188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</row>
    <row r="13" spans="1:12" ht="10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2" ht="10.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1:12" ht="10.5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10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ht="10.5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2" ht="10.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ht="10.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1:12" ht="10.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10.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1:12" ht="10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</row>
    <row r="23" spans="1:12" ht="10.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</row>
    <row r="24" spans="1:12" ht="10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10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1:12" ht="10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2" ht="10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2" ht="10.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2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</row>
    <row r="30" spans="1:12" ht="10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10.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</row>
    <row r="32" spans="1:12" ht="10.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10.5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1:12" ht="10.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10.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ht="10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</row>
    <row r="37" spans="1:12" ht="10.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</row>
    <row r="38" spans="1:12" ht="10.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2" ht="10.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</row>
    <row r="40" spans="1:12" ht="10.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</row>
    <row r="41" spans="1:12" ht="10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</row>
    <row r="42" spans="1:12" ht="10.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</row>
    <row r="43" spans="1:12" ht="10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</row>
    <row r="44" spans="1:12" ht="10.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</row>
    <row r="45" spans="1:12" ht="10.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</row>
    <row r="46" spans="1:12" ht="10.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</row>
    <row r="47" spans="1:12" ht="10.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</row>
    <row r="48" spans="1:12" ht="10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</row>
    <row r="50" spans="1:12" ht="10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</row>
    <row r="51" spans="1:12" ht="10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</row>
    <row r="52" spans="1:12" ht="10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</row>
    <row r="53" spans="1:12" ht="10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</row>
    <row r="54" spans="1:12" ht="10.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</row>
    <row r="55" spans="1:12" ht="10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0.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</row>
    <row r="57" spans="1:12" ht="10.5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</row>
    <row r="58" spans="1:12" ht="10.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</row>
    <row r="59" spans="1:12" ht="10.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</row>
    <row r="60" spans="1:12" ht="10.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</row>
    <row r="61" spans="1:12" ht="10.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</row>
    <row r="62" spans="1:12" ht="10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</row>
    <row r="63" spans="1:12" ht="10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</row>
    <row r="64" spans="1:12" ht="10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pans="1:12" ht="10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</row>
    <row r="66" spans="1:12" ht="10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59" customWidth="1"/>
    <col min="2" max="2" width="42.75390625" style="159" customWidth="1"/>
    <col min="3" max="3" width="7.75390625" style="159" customWidth="1"/>
    <col min="4" max="12" width="7.00390625" style="159" customWidth="1"/>
    <col min="13" max="16384" width="3.75390625" style="159" customWidth="1"/>
  </cols>
  <sheetData>
    <row r="1" spans="1:19" s="156" customFormat="1" ht="15.75" thickBot="1">
      <c r="A1" s="292" t="s">
        <v>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55"/>
      <c r="N1" s="155"/>
      <c r="O1" s="155"/>
      <c r="P1" s="155"/>
      <c r="Q1" s="155"/>
      <c r="R1" s="155"/>
      <c r="S1" s="155"/>
    </row>
    <row r="2" spans="1:19" s="156" customFormat="1" ht="13.5" thickBot="1">
      <c r="A2" s="293" t="s">
        <v>61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55"/>
      <c r="N2" s="155"/>
      <c r="O2" s="155"/>
      <c r="P2" s="155"/>
      <c r="Q2" s="155"/>
      <c r="R2" s="155"/>
      <c r="S2" s="155"/>
    </row>
    <row r="3" spans="1:30" ht="21.75" customHeight="1">
      <c r="A3" s="324" t="s">
        <v>42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57">
        <v>18</v>
      </c>
      <c r="M3" s="158"/>
      <c r="N3" s="155"/>
      <c r="O3" s="155"/>
      <c r="P3" s="155"/>
      <c r="Q3" s="155"/>
      <c r="R3" s="155"/>
      <c r="S3" s="155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21.75" customHeight="1">
      <c r="A4" s="322" t="s">
        <v>7</v>
      </c>
      <c r="B4" s="322"/>
      <c r="C4" s="323" t="s">
        <v>107</v>
      </c>
      <c r="D4" s="323"/>
      <c r="E4" s="323"/>
      <c r="F4" s="323"/>
      <c r="G4" s="323"/>
      <c r="H4" s="323"/>
      <c r="I4" s="323"/>
      <c r="J4" s="323"/>
      <c r="K4" s="323"/>
      <c r="L4" s="323"/>
      <c r="M4" s="158"/>
      <c r="N4" s="155"/>
      <c r="O4" s="155"/>
      <c r="P4" s="155"/>
      <c r="Q4" s="155"/>
      <c r="R4" s="155"/>
      <c r="S4" s="155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ht="15.75">
      <c r="A5" s="320"/>
      <c r="B5" s="320"/>
      <c r="C5" s="325" t="s">
        <v>8</v>
      </c>
      <c r="D5" s="325"/>
      <c r="E5" s="325"/>
      <c r="F5" s="321">
        <v>45420</v>
      </c>
      <c r="G5" s="321"/>
      <c r="H5" s="321"/>
      <c r="I5" s="318" t="s">
        <v>9</v>
      </c>
      <c r="J5" s="318"/>
      <c r="K5" s="319"/>
      <c r="L5" s="160" t="s">
        <v>10</v>
      </c>
      <c r="M5" s="158"/>
      <c r="N5" s="155"/>
      <c r="O5" s="155"/>
      <c r="P5" s="155"/>
      <c r="Q5" s="155"/>
      <c r="R5" s="155"/>
      <c r="S5" s="155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ht="9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91"/>
      <c r="M6" s="158"/>
      <c r="N6" s="155"/>
      <c r="O6" s="155"/>
      <c r="P6" s="155"/>
      <c r="Q6" s="155"/>
      <c r="R6" s="155"/>
      <c r="S6" s="155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29" ht="21" customHeight="1">
      <c r="A7" s="162" t="s">
        <v>11</v>
      </c>
      <c r="B7" s="163" t="s">
        <v>49</v>
      </c>
      <c r="C7" s="164"/>
      <c r="D7" s="165" t="s">
        <v>50</v>
      </c>
      <c r="E7" s="165" t="s">
        <v>51</v>
      </c>
      <c r="F7" s="165" t="s">
        <v>52</v>
      </c>
      <c r="G7" s="165" t="s">
        <v>53</v>
      </c>
      <c r="H7" s="165" t="s">
        <v>54</v>
      </c>
      <c r="I7" s="165" t="s">
        <v>55</v>
      </c>
      <c r="J7" s="165" t="s">
        <v>56</v>
      </c>
      <c r="K7" s="165" t="s">
        <v>57</v>
      </c>
      <c r="L7" s="166" t="s">
        <v>58</v>
      </c>
      <c r="M7" s="158"/>
      <c r="N7" s="158"/>
      <c r="O7" s="167"/>
      <c r="P7" s="167"/>
      <c r="Q7" s="167"/>
      <c r="R7" s="167"/>
      <c r="S7" s="167"/>
      <c r="T7" s="168"/>
      <c r="U7" s="168"/>
      <c r="V7" s="168"/>
      <c r="W7" s="168"/>
      <c r="X7" s="168"/>
      <c r="Y7" s="168"/>
      <c r="Z7" s="168"/>
      <c r="AA7" s="168"/>
      <c r="AB7" s="168"/>
      <c r="AC7" s="168"/>
    </row>
    <row r="8" spans="1:29" ht="34.5" customHeight="1">
      <c r="A8" s="169" t="s">
        <v>50</v>
      </c>
      <c r="B8" s="170" t="s">
        <v>108</v>
      </c>
      <c r="C8" s="171"/>
      <c r="D8" s="172" t="s">
        <v>62</v>
      </c>
      <c r="E8" s="173" t="s">
        <v>52</v>
      </c>
      <c r="F8" s="173" t="s">
        <v>52</v>
      </c>
      <c r="G8" s="173" t="s">
        <v>52</v>
      </c>
      <c r="H8" s="173" t="s">
        <v>52</v>
      </c>
      <c r="I8" s="172" t="s">
        <v>62</v>
      </c>
      <c r="J8" s="172" t="s">
        <v>62</v>
      </c>
      <c r="K8" s="172" t="s">
        <v>62</v>
      </c>
      <c r="L8" s="174" t="s">
        <v>50</v>
      </c>
      <c r="M8" s="158"/>
      <c r="N8" s="158"/>
      <c r="O8" s="167"/>
      <c r="P8" s="167"/>
      <c r="Q8" s="167"/>
      <c r="R8" s="167"/>
      <c r="S8" s="167"/>
      <c r="T8" s="168"/>
      <c r="U8" s="168"/>
      <c r="V8" s="168"/>
      <c r="W8" s="168"/>
      <c r="X8" s="168"/>
      <c r="Y8" s="168"/>
      <c r="Z8" s="168"/>
      <c r="AA8" s="168"/>
      <c r="AB8" s="168"/>
      <c r="AC8" s="168"/>
    </row>
    <row r="9" spans="1:29" ht="34.5" customHeight="1">
      <c r="A9" s="169" t="s">
        <v>51</v>
      </c>
      <c r="B9" s="170" t="s">
        <v>66</v>
      </c>
      <c r="C9" s="171"/>
      <c r="D9" s="173" t="s">
        <v>59</v>
      </c>
      <c r="E9" s="172" t="s">
        <v>62</v>
      </c>
      <c r="F9" s="173" t="s">
        <v>59</v>
      </c>
      <c r="G9" s="173" t="s">
        <v>52</v>
      </c>
      <c r="H9" s="173" t="s">
        <v>52</v>
      </c>
      <c r="I9" s="172" t="s">
        <v>62</v>
      </c>
      <c r="J9" s="172" t="s">
        <v>62</v>
      </c>
      <c r="K9" s="172" t="s">
        <v>62</v>
      </c>
      <c r="L9" s="174" t="s">
        <v>52</v>
      </c>
      <c r="M9" s="158"/>
      <c r="N9" s="158"/>
      <c r="O9" s="167"/>
      <c r="P9" s="167"/>
      <c r="Q9" s="167"/>
      <c r="R9" s="167"/>
      <c r="S9" s="167"/>
      <c r="T9" s="168"/>
      <c r="U9" s="168"/>
      <c r="V9" s="168"/>
      <c r="W9" s="168"/>
      <c r="X9" s="168"/>
      <c r="Y9" s="168"/>
      <c r="Z9" s="168"/>
      <c r="AA9" s="168"/>
      <c r="AB9" s="168"/>
      <c r="AC9" s="168"/>
    </row>
    <row r="10" spans="1:29" ht="34.5" customHeight="1">
      <c r="A10" s="169" t="s">
        <v>52</v>
      </c>
      <c r="B10" s="170" t="s">
        <v>74</v>
      </c>
      <c r="C10" s="171"/>
      <c r="D10" s="173" t="s">
        <v>50</v>
      </c>
      <c r="E10" s="173" t="s">
        <v>52</v>
      </c>
      <c r="F10" s="172" t="s">
        <v>62</v>
      </c>
      <c r="G10" s="173" t="s">
        <v>52</v>
      </c>
      <c r="H10" s="173" t="s">
        <v>52</v>
      </c>
      <c r="I10" s="172" t="s">
        <v>62</v>
      </c>
      <c r="J10" s="172" t="s">
        <v>62</v>
      </c>
      <c r="K10" s="172" t="s">
        <v>62</v>
      </c>
      <c r="L10" s="174" t="s">
        <v>51</v>
      </c>
      <c r="M10" s="158"/>
      <c r="N10" s="158"/>
      <c r="O10" s="167"/>
      <c r="P10" s="167"/>
      <c r="Q10" s="167"/>
      <c r="R10" s="167"/>
      <c r="S10" s="167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</row>
    <row r="11" spans="1:29" ht="34.5" customHeight="1">
      <c r="A11" s="169" t="s">
        <v>53</v>
      </c>
      <c r="B11" s="170" t="s">
        <v>109</v>
      </c>
      <c r="C11" s="171"/>
      <c r="D11" s="173" t="s">
        <v>59</v>
      </c>
      <c r="E11" s="173" t="s">
        <v>59</v>
      </c>
      <c r="F11" s="173" t="s">
        <v>50</v>
      </c>
      <c r="G11" s="172" t="s">
        <v>62</v>
      </c>
      <c r="H11" s="173" t="s">
        <v>52</v>
      </c>
      <c r="I11" s="172" t="s">
        <v>62</v>
      </c>
      <c r="J11" s="172" t="s">
        <v>62</v>
      </c>
      <c r="K11" s="172" t="s">
        <v>62</v>
      </c>
      <c r="L11" s="174" t="s">
        <v>53</v>
      </c>
      <c r="M11" s="158"/>
      <c r="N11" s="158"/>
      <c r="O11" s="167"/>
      <c r="P11" s="167"/>
      <c r="Q11" s="167"/>
      <c r="R11" s="167"/>
      <c r="S11" s="167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</row>
    <row r="12" spans="1:29" ht="34.5" customHeight="1">
      <c r="A12" s="169" t="s">
        <v>54</v>
      </c>
      <c r="B12" s="170" t="s">
        <v>65</v>
      </c>
      <c r="C12" s="171"/>
      <c r="D12" s="173" t="s">
        <v>59</v>
      </c>
      <c r="E12" s="173" t="s">
        <v>59</v>
      </c>
      <c r="F12" s="173" t="s">
        <v>59</v>
      </c>
      <c r="G12" s="173" t="s">
        <v>59</v>
      </c>
      <c r="H12" s="172" t="s">
        <v>62</v>
      </c>
      <c r="I12" s="172" t="s">
        <v>62</v>
      </c>
      <c r="J12" s="172" t="s">
        <v>62</v>
      </c>
      <c r="K12" s="172" t="s">
        <v>62</v>
      </c>
      <c r="L12" s="174" t="s">
        <v>54</v>
      </c>
      <c r="M12" s="158"/>
      <c r="N12" s="158"/>
      <c r="O12" s="167"/>
      <c r="P12" s="167"/>
      <c r="Q12" s="167"/>
      <c r="R12" s="167"/>
      <c r="S12" s="167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</row>
    <row r="13" spans="1:12" ht="10.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10.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0.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10.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0.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0.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10.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0.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 ht="10.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ht="10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0.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ht="10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 ht="10.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</row>
    <row r="26" spans="1:12" ht="10.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 ht="10.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28" spans="1:12" ht="10.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10.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10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ht="10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ht="10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1:12" ht="10.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</row>
    <row r="34" spans="1:12" ht="10.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</row>
    <row r="35" spans="1:12" ht="10.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6" spans="1:12" ht="10.5" customHeigh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ht="10.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ht="10.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</row>
    <row r="39" spans="1:12" ht="10.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1:12" ht="10.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2" ht="10.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</row>
    <row r="42" spans="1:12" ht="10.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</row>
    <row r="43" spans="1:12" ht="10.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</row>
    <row r="44" spans="1:12" ht="10.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</row>
    <row r="45" spans="1:12" ht="10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ht="10.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10.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</row>
    <row r="48" spans="1:12" ht="10.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ht="10.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10.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</row>
    <row r="51" spans="1:12" ht="10.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1:12" ht="10.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1:12" ht="10.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 ht="10.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 ht="10.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</row>
    <row r="56" spans="1:12" ht="10.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12" ht="10.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12" ht="10.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</row>
    <row r="59" spans="1:12" ht="10.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</row>
    <row r="60" spans="1:12" ht="10.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ht="10.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ht="10.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ht="10.5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</row>
    <row r="64" spans="1:12" ht="10.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</row>
    <row r="65" spans="1:12" ht="10.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</row>
    <row r="66" spans="1:12" ht="10.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73" t="s">
        <v>41</v>
      </c>
      <c r="B1" s="273"/>
      <c r="C1" s="273"/>
      <c r="D1" s="273"/>
      <c r="E1" s="273"/>
      <c r="F1" s="273"/>
      <c r="G1" s="273"/>
      <c r="H1" s="273"/>
      <c r="I1" s="273"/>
    </row>
    <row r="2" spans="1:9" ht="13.5" thickBot="1">
      <c r="A2" s="274" t="s">
        <v>37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42</v>
      </c>
      <c r="B3" s="276"/>
      <c r="C3" s="276"/>
      <c r="D3" s="276"/>
      <c r="E3" s="276"/>
      <c r="F3" s="276"/>
      <c r="G3" s="276"/>
      <c r="H3" s="276"/>
      <c r="I3" s="17">
        <v>18</v>
      </c>
      <c r="J3" s="18"/>
    </row>
    <row r="4" spans="1:10" ht="21.75" customHeight="1">
      <c r="A4" s="278" t="s">
        <v>7</v>
      </c>
      <c r="B4" s="278"/>
      <c r="C4" s="277" t="s">
        <v>107</v>
      </c>
      <c r="D4" s="277"/>
      <c r="E4" s="277"/>
      <c r="F4" s="277"/>
      <c r="G4" s="277"/>
      <c r="H4" s="277"/>
      <c r="I4" s="277"/>
      <c r="J4" s="19"/>
    </row>
    <row r="5" spans="1:10" ht="15.75">
      <c r="A5" s="270"/>
      <c r="B5" s="271"/>
      <c r="C5" s="271"/>
      <c r="D5" s="20" t="s">
        <v>8</v>
      </c>
      <c r="E5" s="272">
        <v>45424</v>
      </c>
      <c r="F5" s="272"/>
      <c r="G5" s="272"/>
      <c r="H5" s="21" t="s">
        <v>48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94</v>
      </c>
      <c r="C8" s="28">
        <v>1</v>
      </c>
      <c r="D8" s="29" t="str">
        <f>8!K21</f>
        <v>Едренкина Анна</v>
      </c>
      <c r="E8" s="54">
        <f>8!J21</f>
        <v>0</v>
      </c>
      <c r="F8" s="1"/>
      <c r="G8" s="1"/>
      <c r="H8" s="1"/>
      <c r="I8" s="1"/>
    </row>
    <row r="9" spans="1:9" ht="18">
      <c r="A9" s="26"/>
      <c r="B9" s="27" t="s">
        <v>70</v>
      </c>
      <c r="C9" s="28">
        <v>2</v>
      </c>
      <c r="D9" s="29" t="str">
        <f>8!K32</f>
        <v>Аминев Радмир</v>
      </c>
      <c r="E9" s="1">
        <f>8!J32</f>
        <v>0</v>
      </c>
      <c r="F9" s="1"/>
      <c r="G9" s="1"/>
      <c r="H9" s="1"/>
      <c r="I9" s="1"/>
    </row>
    <row r="10" spans="1:9" ht="18">
      <c r="A10" s="26"/>
      <c r="B10" s="27" t="s">
        <v>126</v>
      </c>
      <c r="C10" s="28">
        <v>3</v>
      </c>
      <c r="D10" s="29" t="str">
        <f>8!M44</f>
        <v>Петров Альберт</v>
      </c>
      <c r="E10" s="1">
        <f>8!L44</f>
        <v>0</v>
      </c>
      <c r="F10" s="1"/>
      <c r="G10" s="1"/>
      <c r="H10" s="1"/>
      <c r="I10" s="1"/>
    </row>
    <row r="11" spans="1:9" ht="18">
      <c r="A11" s="26"/>
      <c r="B11" s="27" t="s">
        <v>127</v>
      </c>
      <c r="C11" s="28">
        <v>4</v>
      </c>
      <c r="D11" s="29" t="str">
        <f>8!M52</f>
        <v>Ижбульдина Эвелина</v>
      </c>
      <c r="E11" s="1">
        <f>8!L52</f>
        <v>0</v>
      </c>
      <c r="F11" s="1"/>
      <c r="G11" s="1"/>
      <c r="H11" s="1"/>
      <c r="I11" s="1"/>
    </row>
    <row r="12" spans="1:10" ht="18">
      <c r="A12" s="26"/>
      <c r="B12" s="27" t="s">
        <v>45</v>
      </c>
      <c r="C12" s="28">
        <v>5</v>
      </c>
      <c r="D12" s="29" t="str">
        <f>8!E56</f>
        <v>Маневич Сергей</v>
      </c>
      <c r="E12" s="1">
        <f>8!D56</f>
        <v>0</v>
      </c>
      <c r="F12" s="1"/>
      <c r="G12" s="1"/>
      <c r="H12" s="1"/>
      <c r="I12" s="1"/>
      <c r="J12" s="2" t="s">
        <v>104</v>
      </c>
    </row>
    <row r="13" spans="1:9" ht="18">
      <c r="A13" s="26"/>
      <c r="B13" s="27" t="s">
        <v>65</v>
      </c>
      <c r="C13" s="28">
        <v>6</v>
      </c>
      <c r="D13" s="29" t="str">
        <f>8!E58</f>
        <v>Коробейникова Екатерина</v>
      </c>
      <c r="E13" s="1">
        <f>8!D58</f>
        <v>0</v>
      </c>
      <c r="F13" s="1"/>
      <c r="G13" s="1"/>
      <c r="H13" s="1"/>
      <c r="I13" s="1"/>
    </row>
    <row r="14" spans="1:9" ht="18">
      <c r="A14" s="26"/>
      <c r="B14" s="27" t="s">
        <v>129</v>
      </c>
      <c r="C14" s="28">
        <v>7</v>
      </c>
      <c r="D14" s="29" t="str">
        <f>8!E61</f>
        <v>Ижбульдин Радмир</v>
      </c>
      <c r="E14" s="1">
        <f>8!D61</f>
        <v>0</v>
      </c>
      <c r="F14" s="1"/>
      <c r="G14" s="1"/>
      <c r="H14" s="1"/>
      <c r="I14" s="1"/>
    </row>
    <row r="15" spans="1:9" ht="18">
      <c r="A15" s="26"/>
      <c r="B15" s="27" t="s">
        <v>133</v>
      </c>
      <c r="C15" s="28">
        <v>8</v>
      </c>
      <c r="D15" s="29" t="str">
        <f>8!E63</f>
        <v>Хуснутдинов Ильнар</v>
      </c>
      <c r="E15" s="1">
        <f>8!D63</f>
        <v>0</v>
      </c>
      <c r="F15" s="1"/>
      <c r="G15" s="1"/>
      <c r="H15" s="1"/>
      <c r="I15" s="1"/>
    </row>
    <row r="16" spans="1:9" ht="18">
      <c r="A16" s="26"/>
      <c r="B16" s="27" t="s">
        <v>134</v>
      </c>
      <c r="C16" s="28">
        <v>9</v>
      </c>
      <c r="D16" s="29" t="str">
        <f>8!M58</f>
        <v>Ижбульдин Альберт</v>
      </c>
      <c r="E16" s="1">
        <f>8!L58</f>
        <v>0</v>
      </c>
      <c r="F16" s="1"/>
      <c r="G16" s="1"/>
      <c r="H16" s="1"/>
      <c r="I16" s="1"/>
    </row>
    <row r="17" spans="1:9" ht="18">
      <c r="A17" s="26"/>
      <c r="B17" s="27" t="s">
        <v>135</v>
      </c>
      <c r="C17" s="28">
        <v>10</v>
      </c>
      <c r="D17" s="29" t="str">
        <f>8!M61</f>
        <v>Хакимов Фларит</v>
      </c>
      <c r="E17" s="1">
        <f>8!L61</f>
        <v>0</v>
      </c>
      <c r="F17" s="1"/>
      <c r="G17" s="1"/>
      <c r="H17" s="1"/>
      <c r="I17" s="1"/>
    </row>
    <row r="18" spans="1:9" ht="18">
      <c r="A18" s="26"/>
      <c r="B18" s="27" t="s">
        <v>68</v>
      </c>
      <c r="C18" s="28">
        <v>11</v>
      </c>
      <c r="D18" s="29" t="str">
        <f>8!M65</f>
        <v>Нестеренко Георгий</v>
      </c>
      <c r="E18" s="1">
        <f>8!L65</f>
        <v>0</v>
      </c>
      <c r="F18" s="1"/>
      <c r="G18" s="1"/>
      <c r="H18" s="1"/>
      <c r="I18" s="1"/>
    </row>
    <row r="19" spans="1:9" ht="18">
      <c r="A19" s="26"/>
      <c r="B19" s="27" t="s">
        <v>117</v>
      </c>
      <c r="C19" s="28">
        <v>12</v>
      </c>
      <c r="D19" s="29" t="str">
        <f>8!M67</f>
        <v>Елпаев Игорь</v>
      </c>
      <c r="E19" s="1">
        <f>8!L67</f>
        <v>0</v>
      </c>
      <c r="F19" s="1"/>
      <c r="G19" s="1"/>
      <c r="H19" s="1"/>
      <c r="I19" s="1"/>
    </row>
    <row r="20" spans="1:9" ht="18">
      <c r="A20" s="26"/>
      <c r="B20" s="27" t="s">
        <v>137</v>
      </c>
      <c r="C20" s="28">
        <v>13</v>
      </c>
      <c r="D20" s="29" t="str">
        <f>8!G68</f>
        <v>Алопин Вадим</v>
      </c>
      <c r="E20" s="1">
        <f>8!F68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8!G71</f>
        <v>0</v>
      </c>
      <c r="E21" s="1">
        <f>8!F71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8!M72</f>
        <v>_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273" t="s">
        <v>43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s="2" customFormat="1" ht="13.5" thickBot="1">
      <c r="A2" s="285" t="s">
        <v>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2.75">
      <c r="A3" s="284" t="str">
        <f>'с8'!A3</f>
        <v>LXVIII Чемпионат РБ в зачет XXV Кубка РБ, VII Кубка Давида - Детского Кубка РБ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2.75">
      <c r="A4" s="286" t="str">
        <f>CONCATENATE('с8'!A4," ",'с8'!C4)</f>
        <v>Республиканские официальные спортивные соревнования ДЕНЬ ПОБЕДЫ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2.75">
      <c r="A5" s="283">
        <f>'с8'!E5</f>
        <v>45424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>
      <c r="A6" s="32">
        <v>1</v>
      </c>
      <c r="B6" s="55">
        <f>'с8'!A8</f>
        <v>0</v>
      </c>
      <c r="C6" s="33" t="s">
        <v>94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94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'с8'!A23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94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'с8'!A16</f>
        <v>0</v>
      </c>
      <c r="C10" s="33" t="s">
        <v>134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133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'с8'!A15</f>
        <v>0</v>
      </c>
      <c r="C12" s="36" t="s">
        <v>133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94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'с8'!A12</f>
        <v>0</v>
      </c>
      <c r="C14" s="33" t="s">
        <v>45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117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'с8'!A19</f>
        <v>0</v>
      </c>
      <c r="C16" s="36" t="s">
        <v>117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117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'с8'!A20</f>
        <v>0</v>
      </c>
      <c r="C18" s="33" t="s">
        <v>137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137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'с8'!A11</f>
        <v>0</v>
      </c>
      <c r="C20" s="36" t="s">
        <v>127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94</v>
      </c>
      <c r="L21" s="42"/>
      <c r="M21" s="42"/>
      <c r="N21" s="42"/>
      <c r="O21" s="80"/>
    </row>
    <row r="22" spans="1:15" ht="12.75">
      <c r="A22" s="32">
        <v>3</v>
      </c>
      <c r="B22" s="55">
        <f>'с8'!A10</f>
        <v>0</v>
      </c>
      <c r="C22" s="33" t="s">
        <v>126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281" t="s">
        <v>18</v>
      </c>
      <c r="O22" s="282"/>
    </row>
    <row r="23" spans="1:15" ht="12.75">
      <c r="A23" s="32"/>
      <c r="B23" s="56"/>
      <c r="C23" s="65">
        <v>5</v>
      </c>
      <c r="D23" s="66">
        <v>0</v>
      </c>
      <c r="E23" s="46" t="s">
        <v>126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'с8'!A21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126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'с8'!A18</f>
        <v>0</v>
      </c>
      <c r="C26" s="33" t="s">
        <v>68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65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'с8'!A13</f>
        <v>0</v>
      </c>
      <c r="C28" s="36" t="s">
        <v>65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46" t="s">
        <v>126</v>
      </c>
      <c r="J29" s="67"/>
      <c r="K29" s="63"/>
      <c r="L29" s="63"/>
      <c r="M29" s="63"/>
      <c r="N29" s="63"/>
      <c r="O29" s="64"/>
    </row>
    <row r="30" spans="1:15" ht="12.75">
      <c r="A30" s="32">
        <v>7</v>
      </c>
      <c r="B30" s="55">
        <f>'с8'!A14</f>
        <v>0</v>
      </c>
      <c r="C30" s="33" t="s">
        <v>129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135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'с8'!A17</f>
        <v>0</v>
      </c>
      <c r="C32" s="36" t="s">
        <v>135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Аминев Радмир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46" t="s">
        <v>135</v>
      </c>
      <c r="H33" s="67"/>
      <c r="I33" s="63"/>
      <c r="J33" s="70"/>
      <c r="K33" s="70"/>
      <c r="L33" s="70"/>
      <c r="M33" s="70"/>
      <c r="N33" s="281" t="s">
        <v>19</v>
      </c>
      <c r="O33" s="282"/>
    </row>
    <row r="34" spans="1:15" ht="12.75">
      <c r="A34" s="32">
        <v>15</v>
      </c>
      <c r="B34" s="55">
        <f>'с8'!A22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70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'с8'!A9</f>
        <v>0</v>
      </c>
      <c r="C36" s="36" t="s">
        <v>70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Петров Альберт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134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Хакимов Фларит</v>
      </c>
      <c r="D40" s="37"/>
      <c r="E40" s="65">
        <v>20</v>
      </c>
      <c r="F40" s="66">
        <v>0</v>
      </c>
      <c r="G40" s="46" t="s">
        <v>70</v>
      </c>
      <c r="H40" s="67"/>
      <c r="I40" s="72">
        <v>26</v>
      </c>
      <c r="J40" s="66">
        <v>0</v>
      </c>
      <c r="K40" s="46" t="s">
        <v>117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Маневич Сергей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Алопин Вадим</v>
      </c>
      <c r="D42" s="45"/>
      <c r="E42" s="70"/>
      <c r="F42" s="63"/>
      <c r="G42" s="72">
        <v>24</v>
      </c>
      <c r="H42" s="66">
        <v>0</v>
      </c>
      <c r="I42" s="46" t="s">
        <v>70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127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Ижбульдин Радмир</v>
      </c>
      <c r="D44" s="37"/>
      <c r="E44" s="65">
        <v>21</v>
      </c>
      <c r="F44" s="66">
        <v>0</v>
      </c>
      <c r="G44" s="46" t="s">
        <v>127</v>
      </c>
      <c r="H44" s="67"/>
      <c r="I44" s="63"/>
      <c r="J44" s="63"/>
      <c r="K44" s="72">
        <v>28</v>
      </c>
      <c r="L44" s="66">
        <v>0</v>
      </c>
      <c r="M44" s="46" t="s">
        <v>117</v>
      </c>
      <c r="N44" s="84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Елпаев Игорь</v>
      </c>
      <c r="F45" s="37"/>
      <c r="G45" s="70"/>
      <c r="H45" s="63"/>
      <c r="I45" s="63"/>
      <c r="J45" s="63"/>
      <c r="K45" s="72"/>
      <c r="L45" s="81"/>
      <c r="M45" s="70"/>
      <c r="N45" s="281" t="s">
        <v>28</v>
      </c>
      <c r="O45" s="282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Коробейникова Екатерина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68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Нестеренко Георгий</v>
      </c>
      <c r="D48" s="37"/>
      <c r="E48" s="65">
        <v>22</v>
      </c>
      <c r="F48" s="66">
        <v>0</v>
      </c>
      <c r="G48" s="46" t="s">
        <v>137</v>
      </c>
      <c r="H48" s="67"/>
      <c r="I48" s="72">
        <v>27</v>
      </c>
      <c r="J48" s="66">
        <v>0</v>
      </c>
      <c r="K48" s="46" t="s">
        <v>137</v>
      </c>
      <c r="L48" s="67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Ижбульдина Эвелина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Хуснутдинов Ильнар</v>
      </c>
      <c r="D50" s="45"/>
      <c r="E50" s="70"/>
      <c r="F50" s="63"/>
      <c r="G50" s="72">
        <v>25</v>
      </c>
      <c r="H50" s="66">
        <v>0</v>
      </c>
      <c r="I50" s="46" t="s">
        <v>137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129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129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Ижбульдина Эвелина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Ижбульдин Альберт</v>
      </c>
      <c r="F53" s="37"/>
      <c r="G53" s="70"/>
      <c r="H53" s="63"/>
      <c r="I53" s="63"/>
      <c r="J53" s="63"/>
      <c r="K53" s="63"/>
      <c r="L53" s="70"/>
      <c r="M53" s="38"/>
      <c r="N53" s="281" t="s">
        <v>29</v>
      </c>
      <c r="O53" s="282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Маневич Сергей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Хакимов Фларит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70</v>
      </c>
      <c r="F56" s="67"/>
      <c r="G56" s="63"/>
      <c r="H56" s="70"/>
      <c r="I56" s="65">
        <v>31</v>
      </c>
      <c r="J56" s="66">
        <v>0</v>
      </c>
      <c r="K56" s="46" t="s">
        <v>134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Коробейникова Екатерина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Елпаев Игорь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Коробейникова Екатерина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133</v>
      </c>
      <c r="N58" s="86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Нестеренко Георгий</v>
      </c>
      <c r="J59" s="34"/>
      <c r="K59" s="72"/>
      <c r="L59" s="81"/>
      <c r="M59" s="70"/>
      <c r="N59" s="281" t="s">
        <v>24</v>
      </c>
      <c r="O59" s="282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Ижбульдин Радмир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133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127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Ижбульдин Альберт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Хакимов Фларит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Хуснутдинов Ильнар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281" t="s">
        <v>26</v>
      </c>
      <c r="O62" s="282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Хуснутдинов Ильнар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Елпаев Игорь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68</v>
      </c>
      <c r="N65" s="84"/>
      <c r="O65" s="85"/>
    </row>
    <row r="66" spans="1:15" ht="12.75">
      <c r="A66" s="32"/>
      <c r="B66" s="32"/>
      <c r="C66" s="65">
        <v>35</v>
      </c>
      <c r="D66" s="66">
        <v>0</v>
      </c>
      <c r="E66" s="46" t="s">
        <v>45</v>
      </c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Нестеренко Георгий</v>
      </c>
      <c r="L66" s="37"/>
      <c r="M66" s="70"/>
      <c r="N66" s="281" t="s">
        <v>25</v>
      </c>
      <c r="O66" s="282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Алопин Вадим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Елпаев Игорь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>
        <v>0</v>
      </c>
      <c r="G68" s="46" t="s">
        <v>45</v>
      </c>
      <c r="H68" s="67"/>
      <c r="I68" s="63"/>
      <c r="J68" s="63"/>
      <c r="K68" s="63"/>
      <c r="L68" s="70"/>
      <c r="M68" s="70"/>
      <c r="N68" s="281" t="s">
        <v>27</v>
      </c>
      <c r="O68" s="282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281" t="s">
        <v>32</v>
      </c>
      <c r="O71" s="282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279" t="s">
        <v>33</v>
      </c>
      <c r="O73" s="28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1">
      <selection activeCell="A2" sqref="A2:L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289" t="s">
        <v>35</v>
      </c>
      <c r="C1" s="290"/>
      <c r="D1" s="287" t="s">
        <v>36</v>
      </c>
      <c r="E1" s="288"/>
    </row>
    <row r="2" spans="1:5" ht="12.75">
      <c r="A2" s="49">
        <v>1</v>
      </c>
      <c r="B2" s="58">
        <f>8!D7</f>
        <v>0</v>
      </c>
      <c r="C2" s="59">
        <f>8!E70</f>
        <v>0</v>
      </c>
      <c r="D2" s="60">
        <f>8!K71</f>
        <v>0</v>
      </c>
      <c r="E2" s="61">
        <f>8!B38</f>
        <v>0</v>
      </c>
    </row>
    <row r="3" spans="1:5" ht="12.75">
      <c r="A3" s="49">
        <v>2</v>
      </c>
      <c r="B3" s="58">
        <f>8!D11</f>
        <v>0</v>
      </c>
      <c r="C3" s="59" t="str">
        <f>8!G68</f>
        <v>Алопин Вадим</v>
      </c>
      <c r="D3" s="60">
        <f>8!G71</f>
        <v>0</v>
      </c>
      <c r="E3" s="61">
        <f>8!B40</f>
        <v>0</v>
      </c>
    </row>
    <row r="4" spans="1:5" ht="12.75">
      <c r="A4" s="49">
        <v>3</v>
      </c>
      <c r="B4" s="58">
        <f>8!D15</f>
        <v>0</v>
      </c>
      <c r="C4" s="59" t="str">
        <f>8!E7</f>
        <v>Едренкина Анна</v>
      </c>
      <c r="D4" s="60" t="str">
        <f>8!C38</f>
        <v>_</v>
      </c>
      <c r="E4" s="61">
        <f>8!B42</f>
        <v>0</v>
      </c>
    </row>
    <row r="5" spans="1:5" ht="12.75">
      <c r="A5" s="49">
        <v>4</v>
      </c>
      <c r="B5" s="58">
        <f>8!D19</f>
        <v>0</v>
      </c>
      <c r="C5" s="59" t="str">
        <f>8!E23</f>
        <v>Аминев Радмир</v>
      </c>
      <c r="D5" s="60" t="str">
        <f>8!C46</f>
        <v>_</v>
      </c>
      <c r="E5" s="61">
        <f>8!B44</f>
        <v>0</v>
      </c>
    </row>
    <row r="6" spans="1:5" ht="12.75">
      <c r="A6" s="49">
        <v>5</v>
      </c>
      <c r="B6" s="58">
        <f>8!D23</f>
        <v>0</v>
      </c>
      <c r="C6" s="59" t="str">
        <f>8!E35</f>
        <v>Маневич Сергей</v>
      </c>
      <c r="D6" s="60" t="str">
        <f>8!C52</f>
        <v>_</v>
      </c>
      <c r="E6" s="61">
        <f>8!B46</f>
        <v>0</v>
      </c>
    </row>
    <row r="7" spans="1:5" ht="12.75">
      <c r="A7" s="49">
        <v>6</v>
      </c>
      <c r="B7" s="58">
        <f>8!D27</f>
        <v>0</v>
      </c>
      <c r="C7" s="59" t="str">
        <f>8!E39</f>
        <v>Хакимов Фларит</v>
      </c>
      <c r="D7" s="60" t="str">
        <f>8!C65</f>
        <v>_</v>
      </c>
      <c r="E7" s="61">
        <f>8!B48</f>
        <v>0</v>
      </c>
    </row>
    <row r="8" spans="1:5" ht="12.75">
      <c r="A8" s="49">
        <v>7</v>
      </c>
      <c r="B8" s="58">
        <f>8!D31</f>
        <v>0</v>
      </c>
      <c r="C8" s="59" t="str">
        <f>8!E47</f>
        <v>Нестеренко Георгий</v>
      </c>
      <c r="D8" s="60" t="str">
        <f>8!C69</f>
        <v>_</v>
      </c>
      <c r="E8" s="61">
        <f>8!B50</f>
        <v>0</v>
      </c>
    </row>
    <row r="9" spans="1:5" ht="12.75">
      <c r="A9" s="49">
        <v>8</v>
      </c>
      <c r="B9" s="58">
        <f>8!D35</f>
        <v>0</v>
      </c>
      <c r="C9" s="59" t="str">
        <f>8!E51</f>
        <v>Хуснутдинов Ильнар</v>
      </c>
      <c r="D9" s="60" t="str">
        <f>8!C71</f>
        <v>_</v>
      </c>
      <c r="E9" s="61">
        <f>8!B52</f>
        <v>0</v>
      </c>
    </row>
    <row r="10" spans="1:5" ht="12.75">
      <c r="A10" s="49">
        <v>9</v>
      </c>
      <c r="B10" s="58">
        <f>8!F9</f>
        <v>0</v>
      </c>
      <c r="C10" s="59" t="str">
        <f>8!E66</f>
        <v>Алопин Вадим</v>
      </c>
      <c r="D10" s="60" t="str">
        <f>8!K69</f>
        <v>_</v>
      </c>
      <c r="E10" s="61">
        <f>8!D53</f>
        <v>0</v>
      </c>
    </row>
    <row r="11" spans="1:5" ht="12.75">
      <c r="A11" s="49">
        <v>10</v>
      </c>
      <c r="B11" s="58">
        <f>8!F17</f>
        <v>0</v>
      </c>
      <c r="C11" s="59">
        <f>8!M70</f>
        <v>0</v>
      </c>
      <c r="D11" s="60" t="str">
        <f>8!M72</f>
        <v>_</v>
      </c>
      <c r="E11" s="61">
        <f>8!D49</f>
        <v>0</v>
      </c>
    </row>
    <row r="12" spans="1:5" ht="12.75">
      <c r="A12" s="49">
        <v>11</v>
      </c>
      <c r="B12" s="58">
        <f>8!F25</f>
        <v>0</v>
      </c>
      <c r="C12" s="59" t="str">
        <f>8!G25</f>
        <v>Аминев Радмир</v>
      </c>
      <c r="D12" s="60" t="str">
        <f>8!E45</f>
        <v>Елпаев Игорь</v>
      </c>
      <c r="E12" s="61">
        <f>8!D45</f>
        <v>0</v>
      </c>
    </row>
    <row r="13" spans="1:5" ht="12.75">
      <c r="A13" s="49">
        <v>12</v>
      </c>
      <c r="B13" s="58">
        <f>8!F33</f>
        <v>0</v>
      </c>
      <c r="C13" s="59" t="str">
        <f>8!I29</f>
        <v>Аминев Радмир</v>
      </c>
      <c r="D13" s="60" t="str">
        <f>8!I46</f>
        <v>Коробейникова Екатерина</v>
      </c>
      <c r="E13" s="61">
        <f>8!D41</f>
        <v>0</v>
      </c>
    </row>
    <row r="14" spans="1:5" ht="12.75">
      <c r="A14" s="49">
        <v>13</v>
      </c>
      <c r="B14" s="58">
        <f>8!H13</f>
        <v>0</v>
      </c>
      <c r="C14" s="59" t="str">
        <f>8!K21</f>
        <v>Едренкина Анна</v>
      </c>
      <c r="D14" s="60" t="str">
        <f>8!K32</f>
        <v>Аминев Радмир</v>
      </c>
      <c r="E14" s="61">
        <f>8!H38</f>
        <v>0</v>
      </c>
    </row>
    <row r="15" spans="1:5" ht="12.75">
      <c r="A15" s="49">
        <v>14</v>
      </c>
      <c r="B15" s="58">
        <f>8!H29</f>
        <v>0</v>
      </c>
      <c r="C15" s="59" t="str">
        <f>8!G9</f>
        <v>Едренкина Анна</v>
      </c>
      <c r="D15" s="60" t="str">
        <f>8!E53</f>
        <v>Ижбульдин Альберт</v>
      </c>
      <c r="E15" s="61">
        <f>8!H46</f>
        <v>0</v>
      </c>
    </row>
    <row r="16" spans="1:5" ht="12.75">
      <c r="A16" s="49">
        <v>15</v>
      </c>
      <c r="B16" s="58">
        <f>8!J21</f>
        <v>0</v>
      </c>
      <c r="C16" s="59" t="str">
        <f>8!I13</f>
        <v>Едренкина Анна</v>
      </c>
      <c r="D16" s="60" t="str">
        <f>8!I38</f>
        <v>Петров Альберт</v>
      </c>
      <c r="E16" s="61">
        <f>8!J32</f>
        <v>0</v>
      </c>
    </row>
    <row r="17" spans="1:5" ht="12.75">
      <c r="A17" s="49">
        <v>16</v>
      </c>
      <c r="B17" s="58">
        <f>8!D39</f>
        <v>0</v>
      </c>
      <c r="C17" s="59" t="str">
        <f>8!E27</f>
        <v>Елпаев Игорь</v>
      </c>
      <c r="D17" s="60" t="str">
        <f>8!C48</f>
        <v>Нестеренко Георгий</v>
      </c>
      <c r="E17" s="61">
        <f>8!B65</f>
        <v>0</v>
      </c>
    </row>
    <row r="18" spans="1:5" ht="12.75">
      <c r="A18" s="49">
        <v>17</v>
      </c>
      <c r="B18" s="58">
        <f>8!D43</f>
        <v>0</v>
      </c>
      <c r="C18" s="59" t="str">
        <f>8!K60</f>
        <v>Ижбульдин Альберт</v>
      </c>
      <c r="D18" s="60" t="str">
        <f>8!K66</f>
        <v>Нестеренко Георгий</v>
      </c>
      <c r="E18" s="61">
        <f>8!B67</f>
        <v>0</v>
      </c>
    </row>
    <row r="19" spans="1:5" ht="12.75">
      <c r="A19" s="49">
        <v>18</v>
      </c>
      <c r="B19" s="58">
        <f>8!D47</f>
        <v>0</v>
      </c>
      <c r="C19" s="59" t="str">
        <f>8!E11</f>
        <v>Ижбульдин Альберт</v>
      </c>
      <c r="D19" s="60" t="str">
        <f>8!C40</f>
        <v>Хакимов Фларит</v>
      </c>
      <c r="E19" s="61">
        <f>8!B69</f>
        <v>0</v>
      </c>
    </row>
    <row r="20" spans="1:5" ht="12.75">
      <c r="A20" s="49">
        <v>19</v>
      </c>
      <c r="B20" s="58">
        <f>8!D51</f>
        <v>0</v>
      </c>
      <c r="C20" s="59" t="str">
        <f>8!M58</f>
        <v>Ижбульдин Альберт</v>
      </c>
      <c r="D20" s="60" t="str">
        <f>8!M61</f>
        <v>Хакимов Фларит</v>
      </c>
      <c r="E20" s="61">
        <f>8!B71</f>
        <v>0</v>
      </c>
    </row>
    <row r="21" spans="1:5" ht="12.75">
      <c r="A21" s="49">
        <v>20</v>
      </c>
      <c r="B21" s="58">
        <f>8!F40</f>
        <v>0</v>
      </c>
      <c r="C21" s="59" t="str">
        <f>8!E43</f>
        <v>Ижбульдин Радмир</v>
      </c>
      <c r="D21" s="60" t="str">
        <f>8!C67</f>
        <v>Алопин Вадим</v>
      </c>
      <c r="E21" s="61">
        <f>8!H55</f>
        <v>0</v>
      </c>
    </row>
    <row r="22" spans="1:5" ht="12.75">
      <c r="A22" s="49">
        <v>21</v>
      </c>
      <c r="B22" s="58">
        <f>8!F44</f>
        <v>0</v>
      </c>
      <c r="C22" s="59" t="str">
        <f>8!G44</f>
        <v>Ижбульдин Радмир</v>
      </c>
      <c r="D22" s="60" t="str">
        <f>8!I57</f>
        <v>Елпаев Игорь</v>
      </c>
      <c r="E22" s="61">
        <f>8!H57</f>
        <v>0</v>
      </c>
    </row>
    <row r="23" spans="1:5" ht="12.75">
      <c r="A23" s="49">
        <v>22</v>
      </c>
      <c r="B23" s="58">
        <f>8!F48</f>
        <v>0</v>
      </c>
      <c r="C23" s="59" t="str">
        <f>8!E61</f>
        <v>Ижбульдин Радмир</v>
      </c>
      <c r="D23" s="60" t="str">
        <f>8!E63</f>
        <v>Хуснутдинов Ильнар</v>
      </c>
      <c r="E23" s="61">
        <f>8!H59</f>
        <v>0</v>
      </c>
    </row>
    <row r="24" spans="1:5" ht="12.75">
      <c r="A24" s="49">
        <v>23</v>
      </c>
      <c r="B24" s="58">
        <f>8!F52</f>
        <v>0</v>
      </c>
      <c r="C24" s="59" t="str">
        <f>8!E19</f>
        <v>Ижбульдина Эвелина</v>
      </c>
      <c r="D24" s="60" t="str">
        <f>8!C44</f>
        <v>Ижбульдин Радмир</v>
      </c>
      <c r="E24" s="61">
        <f>8!H61</f>
        <v>0</v>
      </c>
    </row>
    <row r="25" spans="1:5" ht="12.75">
      <c r="A25" s="49">
        <v>24</v>
      </c>
      <c r="B25" s="58">
        <f>8!H42</f>
        <v>0</v>
      </c>
      <c r="C25" s="59" t="str">
        <f>8!K48</f>
        <v>Ижбульдина Эвелина</v>
      </c>
      <c r="D25" s="60" t="str">
        <f>8!C57</f>
        <v>Коробейникова Екатерина</v>
      </c>
      <c r="E25" s="61">
        <f>8!B60</f>
        <v>0</v>
      </c>
    </row>
    <row r="26" spans="1:5" ht="12.75">
      <c r="A26" s="49">
        <v>25</v>
      </c>
      <c r="B26" s="58">
        <f>8!H50</f>
        <v>0</v>
      </c>
      <c r="C26" s="59" t="str">
        <f>8!G48</f>
        <v>Ижбульдина Эвелина</v>
      </c>
      <c r="D26" s="60" t="str">
        <f>8!I59</f>
        <v>Нестеренко Георгий</v>
      </c>
      <c r="E26" s="61">
        <f>8!B62</f>
        <v>0</v>
      </c>
    </row>
    <row r="27" spans="1:5" ht="12.75">
      <c r="A27" s="49">
        <v>26</v>
      </c>
      <c r="B27" s="58">
        <f>8!J40</f>
        <v>0</v>
      </c>
      <c r="C27" s="59" t="str">
        <f>8!I50</f>
        <v>Ижбульдина Эвелина</v>
      </c>
      <c r="D27" s="60" t="str">
        <f>8!C62</f>
        <v>Хуснутдинов Ильнар</v>
      </c>
      <c r="E27" s="61">
        <f>8!B55</f>
        <v>0</v>
      </c>
    </row>
    <row r="28" spans="1:5" ht="12.75">
      <c r="A28" s="49">
        <v>27</v>
      </c>
      <c r="B28" s="58">
        <f>8!J48</f>
        <v>0</v>
      </c>
      <c r="C28" s="59" t="str">
        <f>8!G33</f>
        <v>Коробейникова Екатерина</v>
      </c>
      <c r="D28" s="60" t="str">
        <f>8!E41</f>
        <v>Маневич Сергей</v>
      </c>
      <c r="E28" s="61">
        <f>8!B57</f>
        <v>0</v>
      </c>
    </row>
    <row r="29" spans="1:5" ht="12.75">
      <c r="A29" s="49">
        <v>28</v>
      </c>
      <c r="B29" s="58">
        <f>8!L44</f>
        <v>0</v>
      </c>
      <c r="C29" s="59" t="str">
        <f>8!E31</f>
        <v>Коробейникова Екатерина</v>
      </c>
      <c r="D29" s="60" t="str">
        <f>8!C50</f>
        <v>Хуснутдинов Ильнар</v>
      </c>
      <c r="E29" s="61">
        <f>8!L52</f>
        <v>0</v>
      </c>
    </row>
    <row r="30" spans="1:5" ht="12.75">
      <c r="A30" s="49">
        <v>29</v>
      </c>
      <c r="B30" s="58">
        <f>8!D56</f>
        <v>0</v>
      </c>
      <c r="C30" s="59" t="str">
        <f>8!I42</f>
        <v>Маневич Сергей</v>
      </c>
      <c r="D30" s="60" t="str">
        <f>8!C60</f>
        <v>Ижбульдин Радмир</v>
      </c>
      <c r="E30" s="61">
        <f>8!D58</f>
        <v>0</v>
      </c>
    </row>
    <row r="31" spans="1:5" ht="12.75">
      <c r="A31" s="49">
        <v>30</v>
      </c>
      <c r="B31" s="58">
        <f>8!D61</f>
        <v>0</v>
      </c>
      <c r="C31" s="59" t="str">
        <f>8!E56</f>
        <v>Маневич Сергей</v>
      </c>
      <c r="D31" s="60" t="str">
        <f>8!E58</f>
        <v>Коробейникова Екатерина</v>
      </c>
      <c r="E31" s="61">
        <f>8!D63</f>
        <v>0</v>
      </c>
    </row>
    <row r="32" spans="1:5" ht="12.75">
      <c r="A32" s="49">
        <v>31</v>
      </c>
      <c r="B32" s="58">
        <f>8!J56</f>
        <v>0</v>
      </c>
      <c r="C32" s="59" t="str">
        <f>8!G40</f>
        <v>Маневич Сергей</v>
      </c>
      <c r="D32" s="60" t="str">
        <f>8!I55</f>
        <v>Хакимов Фларит</v>
      </c>
      <c r="E32" s="61">
        <f>8!J64</f>
        <v>0</v>
      </c>
    </row>
    <row r="33" spans="1:5" ht="12.75">
      <c r="A33" s="49">
        <v>32</v>
      </c>
      <c r="B33" s="58">
        <f>8!J60</f>
        <v>0</v>
      </c>
      <c r="C33" s="59" t="str">
        <f>8!M65</f>
        <v>Нестеренко Георгий</v>
      </c>
      <c r="D33" s="60" t="str">
        <f>8!M67</f>
        <v>Елпаев Игорь</v>
      </c>
      <c r="E33" s="61">
        <f>8!J66</f>
        <v>0</v>
      </c>
    </row>
    <row r="34" spans="1:5" ht="12.75">
      <c r="A34" s="49">
        <v>33</v>
      </c>
      <c r="B34" s="58">
        <f>8!L58</f>
        <v>0</v>
      </c>
      <c r="C34" s="59" t="str">
        <f>8!E15</f>
        <v>Петров Альберт</v>
      </c>
      <c r="D34" s="60" t="str">
        <f>8!C42</f>
        <v>Алопин Вадим</v>
      </c>
      <c r="E34" s="61">
        <f>8!L61</f>
        <v>0</v>
      </c>
    </row>
    <row r="35" spans="1:5" ht="12.75">
      <c r="A35" s="49">
        <v>34</v>
      </c>
      <c r="B35" s="58">
        <f>8!L65</f>
        <v>0</v>
      </c>
      <c r="C35" s="59" t="str">
        <f>8!G17</f>
        <v>Петров Альберт</v>
      </c>
      <c r="D35" s="60" t="str">
        <f>8!E49</f>
        <v>Ижбульдина Эвелина</v>
      </c>
      <c r="E35" s="61">
        <f>8!L67</f>
        <v>0</v>
      </c>
    </row>
    <row r="36" spans="1:5" ht="12.75">
      <c r="A36" s="49">
        <v>35</v>
      </c>
      <c r="B36" s="58">
        <f>8!D66</f>
        <v>0</v>
      </c>
      <c r="C36" s="59" t="str">
        <f>8!M44</f>
        <v>Петров Альберт</v>
      </c>
      <c r="D36" s="60" t="str">
        <f>8!M52</f>
        <v>Ижбульдина Эвелина</v>
      </c>
      <c r="E36" s="61">
        <f>8!J69</f>
        <v>0</v>
      </c>
    </row>
    <row r="37" spans="1:5" ht="12.75">
      <c r="A37" s="49">
        <v>36</v>
      </c>
      <c r="B37" s="58">
        <f>8!D70</f>
        <v>0</v>
      </c>
      <c r="C37" s="59" t="str">
        <f>8!K40</f>
        <v>Петров Альберт</v>
      </c>
      <c r="D37" s="60" t="str">
        <f>8!C55</f>
        <v>Маневич Сергей</v>
      </c>
      <c r="E37" s="61">
        <f>8!J71</f>
        <v>0</v>
      </c>
    </row>
    <row r="38" spans="1:5" ht="12.75">
      <c r="A38" s="49">
        <v>37</v>
      </c>
      <c r="B38" s="58">
        <f>8!F68</f>
        <v>0</v>
      </c>
      <c r="C38" s="59" t="str">
        <f>8!K56</f>
        <v>Хакимов Фларит</v>
      </c>
      <c r="D38" s="60" t="str">
        <f>8!K64</f>
        <v>Елпаев Игорь</v>
      </c>
      <c r="E38" s="61">
        <f>8!F71</f>
        <v>0</v>
      </c>
    </row>
    <row r="39" spans="1:5" ht="12.75">
      <c r="A39" s="49">
        <v>38</v>
      </c>
      <c r="B39" s="58">
        <f>8!L70</f>
        <v>0</v>
      </c>
      <c r="C39" s="59" t="str">
        <f>8!G52</f>
        <v>Хуснутдинов Ильнар</v>
      </c>
      <c r="D39" s="60" t="str">
        <f>8!I61</f>
        <v>Ижбульдин Альберт</v>
      </c>
      <c r="E39" s="61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273" t="s">
        <v>93</v>
      </c>
      <c r="B1" s="273"/>
      <c r="C1" s="273"/>
      <c r="D1" s="273"/>
      <c r="E1" s="273"/>
      <c r="F1" s="273"/>
      <c r="G1" s="273"/>
      <c r="H1" s="273"/>
      <c r="I1" s="273"/>
    </row>
    <row r="2" spans="1:9" ht="13.5" thickBot="1">
      <c r="A2" s="274" t="s">
        <v>37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42</v>
      </c>
      <c r="B3" s="276"/>
      <c r="C3" s="276"/>
      <c r="D3" s="276"/>
      <c r="E3" s="276"/>
      <c r="F3" s="276"/>
      <c r="G3" s="276"/>
      <c r="H3" s="276"/>
      <c r="I3" s="17">
        <v>18</v>
      </c>
      <c r="J3" s="18"/>
    </row>
    <row r="4" spans="1:10" ht="19.5" customHeight="1">
      <c r="A4" s="278" t="s">
        <v>7</v>
      </c>
      <c r="B4" s="278"/>
      <c r="C4" s="277" t="s">
        <v>107</v>
      </c>
      <c r="D4" s="277"/>
      <c r="E4" s="277"/>
      <c r="F4" s="277"/>
      <c r="G4" s="277"/>
      <c r="H4" s="277"/>
      <c r="I4" s="277"/>
      <c r="J4" s="19"/>
    </row>
    <row r="5" spans="1:10" ht="15.75">
      <c r="A5" s="270"/>
      <c r="B5" s="271"/>
      <c r="C5" s="271"/>
      <c r="D5" s="20" t="s">
        <v>8</v>
      </c>
      <c r="E5" s="272">
        <v>45424</v>
      </c>
      <c r="F5" s="272"/>
      <c r="G5" s="272"/>
      <c r="H5" s="21" t="s">
        <v>47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126</v>
      </c>
      <c r="C8" s="28">
        <v>1</v>
      </c>
      <c r="D8" s="29" t="str">
        <f>'11'!M38</f>
        <v>Аминев Радмир</v>
      </c>
      <c r="E8" s="1"/>
      <c r="F8" s="1"/>
      <c r="G8" s="1"/>
      <c r="H8" s="1"/>
      <c r="I8" s="1"/>
    </row>
    <row r="9" spans="1:9" ht="18">
      <c r="A9" s="26"/>
      <c r="B9" s="27" t="s">
        <v>127</v>
      </c>
      <c r="C9" s="28">
        <v>2</v>
      </c>
      <c r="D9" s="29" t="str">
        <f>'11'!M58</f>
        <v>Гайнетдинов Виктор</v>
      </c>
      <c r="E9" s="1"/>
      <c r="F9" s="1"/>
      <c r="G9" s="1"/>
      <c r="H9" s="1"/>
      <c r="I9" s="1"/>
    </row>
    <row r="10" spans="1:9" ht="18">
      <c r="A10" s="26"/>
      <c r="B10" s="27" t="s">
        <v>45</v>
      </c>
      <c r="C10" s="28">
        <v>3</v>
      </c>
      <c r="D10" s="29" t="str">
        <f>'12'!Q25</f>
        <v>Ижбульдин Альберт</v>
      </c>
      <c r="E10" s="1"/>
      <c r="F10" s="1"/>
      <c r="G10" s="1"/>
      <c r="H10" s="1"/>
      <c r="I10" s="1"/>
    </row>
    <row r="11" spans="1:9" ht="18">
      <c r="A11" s="26"/>
      <c r="B11" s="27" t="s">
        <v>128</v>
      </c>
      <c r="C11" s="28">
        <v>4</v>
      </c>
      <c r="D11" s="29" t="str">
        <f>'12'!Q35</f>
        <v>Елпаев Игорь</v>
      </c>
      <c r="E11" s="1"/>
      <c r="F11" s="1"/>
      <c r="G11" s="1"/>
      <c r="H11" s="1"/>
      <c r="I11" s="1"/>
    </row>
    <row r="12" spans="1:9" ht="18">
      <c r="A12" s="26"/>
      <c r="B12" s="27" t="s">
        <v>65</v>
      </c>
      <c r="C12" s="28">
        <v>5</v>
      </c>
      <c r="D12" s="29" t="str">
        <f>'11'!M65</f>
        <v>Назмиев Аскар</v>
      </c>
      <c r="E12" s="1"/>
      <c r="F12" s="1"/>
      <c r="G12" s="1"/>
      <c r="H12" s="1"/>
      <c r="I12" s="1"/>
    </row>
    <row r="13" spans="1:9" ht="18">
      <c r="A13" s="26"/>
      <c r="B13" s="27" t="s">
        <v>67</v>
      </c>
      <c r="C13" s="28">
        <v>6</v>
      </c>
      <c r="D13" s="29" t="str">
        <f>'11'!M67</f>
        <v>Садыков Амир</v>
      </c>
      <c r="E13" s="1"/>
      <c r="F13" s="1"/>
      <c r="G13" s="1"/>
      <c r="H13" s="1"/>
      <c r="I13" s="1"/>
    </row>
    <row r="14" spans="1:9" ht="18">
      <c r="A14" s="26"/>
      <c r="B14" s="27" t="s">
        <v>129</v>
      </c>
      <c r="C14" s="28">
        <v>7</v>
      </c>
      <c r="D14" s="29" t="str">
        <f>'11'!M70</f>
        <v>Хакимов Фларит</v>
      </c>
      <c r="E14" s="1"/>
      <c r="F14" s="1"/>
      <c r="G14" s="1"/>
      <c r="H14" s="1"/>
      <c r="I14" s="1"/>
    </row>
    <row r="15" spans="1:9" ht="18">
      <c r="A15" s="26"/>
      <c r="B15" s="27" t="s">
        <v>130</v>
      </c>
      <c r="C15" s="28">
        <v>8</v>
      </c>
      <c r="D15" s="29" t="str">
        <f>'11'!M72</f>
        <v>Ижбульдин Радмир</v>
      </c>
      <c r="E15" s="1"/>
      <c r="F15" s="1"/>
      <c r="G15" s="1"/>
      <c r="H15" s="1"/>
      <c r="I15" s="1"/>
    </row>
    <row r="16" spans="1:9" ht="18">
      <c r="A16" s="26"/>
      <c r="B16" s="27" t="s">
        <v>131</v>
      </c>
      <c r="C16" s="28">
        <v>9</v>
      </c>
      <c r="D16" s="29" t="str">
        <f>'11'!G74</f>
        <v>Гуменюк Андрей</v>
      </c>
      <c r="E16" s="1"/>
      <c r="F16" s="1"/>
      <c r="G16" s="1"/>
      <c r="H16" s="1"/>
      <c r="I16" s="1"/>
    </row>
    <row r="17" spans="1:9" ht="18">
      <c r="A17" s="26"/>
      <c r="B17" s="27" t="s">
        <v>132</v>
      </c>
      <c r="C17" s="28">
        <v>10</v>
      </c>
      <c r="D17" s="29" t="str">
        <f>'11'!G77</f>
        <v>Нафиков Ильнур</v>
      </c>
      <c r="E17" s="1"/>
      <c r="F17" s="1"/>
      <c r="G17" s="1"/>
      <c r="H17" s="1"/>
      <c r="I17" s="1"/>
    </row>
    <row r="18" spans="1:9" ht="18">
      <c r="A18" s="26"/>
      <c r="B18" s="27" t="s">
        <v>133</v>
      </c>
      <c r="C18" s="28">
        <v>11</v>
      </c>
      <c r="D18" s="29" t="str">
        <f>'11'!M75</f>
        <v>Едренкин Георгий</v>
      </c>
      <c r="E18" s="1"/>
      <c r="F18" s="1"/>
      <c r="G18" s="1"/>
      <c r="H18" s="1"/>
      <c r="I18" s="1"/>
    </row>
    <row r="19" spans="1:9" ht="18">
      <c r="A19" s="26"/>
      <c r="B19" s="27" t="s">
        <v>63</v>
      </c>
      <c r="C19" s="28">
        <v>12</v>
      </c>
      <c r="D19" s="29" t="str">
        <f>'11'!M77</f>
        <v>Алопин Вадим</v>
      </c>
      <c r="E19" s="1"/>
      <c r="F19" s="1"/>
      <c r="G19" s="1"/>
      <c r="H19" s="1"/>
      <c r="I19" s="1"/>
    </row>
    <row r="20" spans="1:9" ht="18">
      <c r="A20" s="26"/>
      <c r="B20" s="27" t="s">
        <v>134</v>
      </c>
      <c r="C20" s="28">
        <v>13</v>
      </c>
      <c r="D20" s="29" t="str">
        <f>'12'!Q43</f>
        <v>Хуснутдинов Ильнар</v>
      </c>
      <c r="E20" s="1"/>
      <c r="F20" s="1"/>
      <c r="G20" s="1"/>
      <c r="H20" s="1"/>
      <c r="I20" s="1"/>
    </row>
    <row r="21" spans="1:9" ht="18">
      <c r="A21" s="26"/>
      <c r="B21" s="27" t="s">
        <v>95</v>
      </c>
      <c r="C21" s="28">
        <v>14</v>
      </c>
      <c r="D21" s="29" t="str">
        <f>'12'!Q47</f>
        <v>Мингазов Данил</v>
      </c>
      <c r="E21" s="1"/>
      <c r="F21" s="1"/>
      <c r="G21" s="1"/>
      <c r="H21" s="1"/>
      <c r="I21" s="1"/>
    </row>
    <row r="22" spans="1:9" ht="18">
      <c r="A22" s="26"/>
      <c r="B22" s="27" t="s">
        <v>135</v>
      </c>
      <c r="C22" s="28">
        <v>15</v>
      </c>
      <c r="D22" s="29" t="str">
        <f>'12'!Q49</f>
        <v>Петухова Надежда</v>
      </c>
      <c r="E22" s="1"/>
      <c r="F22" s="1"/>
      <c r="G22" s="1"/>
      <c r="H22" s="1"/>
      <c r="I22" s="1"/>
    </row>
    <row r="23" spans="1:9" ht="18">
      <c r="A23" s="26"/>
      <c r="B23" s="27" t="s">
        <v>136</v>
      </c>
      <c r="C23" s="28">
        <v>16</v>
      </c>
      <c r="D23" s="29" t="str">
        <f>'12'!Q51</f>
        <v>Коробейникова Екатерина</v>
      </c>
      <c r="E23" s="1"/>
      <c r="F23" s="1"/>
      <c r="G23" s="1"/>
      <c r="H23" s="1"/>
      <c r="I23" s="1"/>
    </row>
    <row r="24" spans="1:9" ht="18">
      <c r="A24" s="26"/>
      <c r="B24" s="27" t="s">
        <v>68</v>
      </c>
      <c r="C24" s="28">
        <v>17</v>
      </c>
      <c r="D24" s="29" t="str">
        <f>'12'!I47</f>
        <v>Нестеренко Георгий</v>
      </c>
      <c r="E24" s="1"/>
      <c r="F24" s="1"/>
      <c r="G24" s="1"/>
      <c r="H24" s="1"/>
      <c r="I24" s="1"/>
    </row>
    <row r="25" spans="1:9" ht="18">
      <c r="A25" s="26"/>
      <c r="B25" s="27" t="s">
        <v>113</v>
      </c>
      <c r="C25" s="28">
        <v>18</v>
      </c>
      <c r="D25" s="29" t="str">
        <f>'12'!I53</f>
        <v>Габдракипов Ринат</v>
      </c>
      <c r="E25" s="1"/>
      <c r="F25" s="1"/>
      <c r="G25" s="1"/>
      <c r="H25" s="1"/>
      <c r="I25" s="1"/>
    </row>
    <row r="26" spans="1:9" ht="18">
      <c r="A26" s="26"/>
      <c r="B26" s="27" t="s">
        <v>17</v>
      </c>
      <c r="C26" s="28">
        <v>19</v>
      </c>
      <c r="D26" s="29">
        <f>'12'!I56</f>
        <v>0</v>
      </c>
      <c r="E26" s="1">
        <f>'12'!H56</f>
        <v>0</v>
      </c>
      <c r="F26" s="1"/>
      <c r="G26" s="1"/>
      <c r="H26" s="1"/>
      <c r="I26" s="1"/>
    </row>
    <row r="27" spans="1:9" ht="18">
      <c r="A27" s="26"/>
      <c r="B27" s="27" t="s">
        <v>17</v>
      </c>
      <c r="C27" s="28">
        <v>20</v>
      </c>
      <c r="D27" s="29">
        <f>'12'!I58</f>
        <v>0</v>
      </c>
      <c r="E27" s="1">
        <f>'12'!H58</f>
        <v>0</v>
      </c>
      <c r="F27" s="1"/>
      <c r="G27" s="1"/>
      <c r="H27" s="1"/>
      <c r="I27" s="1"/>
    </row>
    <row r="28" spans="1:9" ht="18">
      <c r="A28" s="26"/>
      <c r="B28" s="27" t="s">
        <v>17</v>
      </c>
      <c r="C28" s="28">
        <v>21</v>
      </c>
      <c r="D28" s="29">
        <f>'12'!Q56</f>
        <v>0</v>
      </c>
      <c r="E28" s="1">
        <f>'12'!P56</f>
        <v>0</v>
      </c>
      <c r="F28" s="1"/>
      <c r="G28" s="1"/>
      <c r="H28" s="1"/>
      <c r="I28" s="1"/>
    </row>
    <row r="29" spans="1:9" ht="18">
      <c r="A29" s="26"/>
      <c r="B29" s="27" t="s">
        <v>17</v>
      </c>
      <c r="C29" s="28">
        <v>22</v>
      </c>
      <c r="D29" s="29">
        <f>'12'!Q60</f>
        <v>0</v>
      </c>
      <c r="E29" s="1">
        <f>'12'!P60</f>
        <v>0</v>
      </c>
      <c r="F29" s="1"/>
      <c r="G29" s="1"/>
      <c r="H29" s="1"/>
      <c r="I29" s="1"/>
    </row>
    <row r="30" spans="1:9" ht="18">
      <c r="A30" s="26"/>
      <c r="B30" s="27" t="s">
        <v>17</v>
      </c>
      <c r="C30" s="28">
        <v>23</v>
      </c>
      <c r="D30" s="29">
        <f>'12'!Q62</f>
        <v>0</v>
      </c>
      <c r="E30" s="1">
        <f>'12'!P62</f>
        <v>0</v>
      </c>
      <c r="F30" s="1"/>
      <c r="G30" s="1"/>
      <c r="H30" s="1"/>
      <c r="I30" s="1"/>
    </row>
    <row r="31" spans="1:9" ht="18">
      <c r="A31" s="26"/>
      <c r="B31" s="27" t="s">
        <v>17</v>
      </c>
      <c r="C31" s="28">
        <v>24</v>
      </c>
      <c r="D31" s="29">
        <f>'12'!Q64</f>
        <v>0</v>
      </c>
      <c r="E31" s="1">
        <f>'12'!P64</f>
        <v>0</v>
      </c>
      <c r="F31" s="1"/>
      <c r="G31" s="1"/>
      <c r="H31" s="1"/>
      <c r="I31" s="1"/>
    </row>
    <row r="32" spans="1:9" ht="18">
      <c r="A32" s="26"/>
      <c r="B32" s="27" t="s">
        <v>17</v>
      </c>
      <c r="C32" s="28">
        <v>25</v>
      </c>
      <c r="D32" s="29">
        <f>'12'!I66</f>
        <v>0</v>
      </c>
      <c r="E32" s="1">
        <f>'12'!H66</f>
        <v>0</v>
      </c>
      <c r="F32" s="1"/>
      <c r="G32" s="1"/>
      <c r="H32" s="1"/>
      <c r="I32" s="1"/>
    </row>
    <row r="33" spans="1:9" ht="18">
      <c r="A33" s="26"/>
      <c r="B33" s="27" t="s">
        <v>17</v>
      </c>
      <c r="C33" s="28">
        <v>26</v>
      </c>
      <c r="D33" s="29">
        <f>'12'!I72</f>
        <v>0</v>
      </c>
      <c r="E33" s="1">
        <f>'12'!H72</f>
        <v>0</v>
      </c>
      <c r="F33" s="1"/>
      <c r="G33" s="1"/>
      <c r="H33" s="1"/>
      <c r="I33" s="1"/>
    </row>
    <row r="34" spans="1:9" ht="18">
      <c r="A34" s="26"/>
      <c r="B34" s="27" t="s">
        <v>17</v>
      </c>
      <c r="C34" s="28">
        <v>27</v>
      </c>
      <c r="D34" s="29">
        <f>'12'!I75</f>
        <v>0</v>
      </c>
      <c r="E34" s="1">
        <f>'12'!H75</f>
        <v>0</v>
      </c>
      <c r="F34" s="1"/>
      <c r="G34" s="1"/>
      <c r="H34" s="1"/>
      <c r="I34" s="1"/>
    </row>
    <row r="35" spans="1:9" ht="18">
      <c r="A35" s="26"/>
      <c r="B35" s="27" t="s">
        <v>17</v>
      </c>
      <c r="C35" s="28">
        <v>28</v>
      </c>
      <c r="D35" s="29">
        <f>'12'!I77</f>
        <v>0</v>
      </c>
      <c r="E35" s="1">
        <f>'12'!H77</f>
        <v>0</v>
      </c>
      <c r="F35" s="1"/>
      <c r="G35" s="1"/>
      <c r="H35" s="1"/>
      <c r="I35" s="1"/>
    </row>
    <row r="36" spans="1:9" ht="18">
      <c r="A36" s="26"/>
      <c r="B36" s="27" t="s">
        <v>17</v>
      </c>
      <c r="C36" s="28">
        <v>29</v>
      </c>
      <c r="D36" s="29">
        <f>'12'!Q69</f>
        <v>0</v>
      </c>
      <c r="E36" s="1">
        <f>'12'!P69</f>
        <v>0</v>
      </c>
      <c r="F36" s="1"/>
      <c r="G36" s="1"/>
      <c r="H36" s="1"/>
      <c r="I36" s="1"/>
    </row>
    <row r="37" spans="1:9" ht="18">
      <c r="A37" s="26"/>
      <c r="B37" s="27" t="s">
        <v>17</v>
      </c>
      <c r="C37" s="28">
        <v>30</v>
      </c>
      <c r="D37" s="29">
        <f>'12'!Q73</f>
        <v>0</v>
      </c>
      <c r="E37" s="1">
        <f>'12'!P73</f>
        <v>0</v>
      </c>
      <c r="F37" s="1"/>
      <c r="G37" s="1"/>
      <c r="H37" s="1"/>
      <c r="I37" s="1"/>
    </row>
    <row r="38" spans="1:9" ht="18">
      <c r="A38" s="26"/>
      <c r="B38" s="27" t="s">
        <v>17</v>
      </c>
      <c r="C38" s="28">
        <v>31</v>
      </c>
      <c r="D38" s="29">
        <f>'12'!Q75</f>
        <v>0</v>
      </c>
      <c r="E38" s="1">
        <f>'12'!P75</f>
        <v>0</v>
      </c>
      <c r="F38" s="1"/>
      <c r="G38" s="1"/>
      <c r="H38" s="1"/>
      <c r="I38" s="1"/>
    </row>
    <row r="39" spans="1:9" ht="18">
      <c r="A39" s="26"/>
      <c r="B39" s="27" t="s">
        <v>17</v>
      </c>
      <c r="C39" s="28">
        <v>32</v>
      </c>
      <c r="D39" s="29">
        <f>'12'!Q77</f>
        <v>0</v>
      </c>
      <c r="E39" s="1">
        <f>'12'!P77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4" s="2" customFormat="1" ht="13.5" thickBot="1">
      <c r="A2" s="285" t="s">
        <v>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92"/>
    </row>
    <row r="3" spans="1:15" ht="12.75">
      <c r="A3" s="284" t="str">
        <f>'с1'!A3</f>
        <v>LXVIII Чемпионат РБ в зачет XXV Кубка РБ, VII Кубка Давида - Детского Кубка РБ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98"/>
      <c r="O3" s="98"/>
    </row>
    <row r="4" spans="1:15" ht="12.75">
      <c r="A4" s="286" t="str">
        <f>CONCATENATE('с1'!A4," ",'с1'!C4)</f>
        <v>Республиканские официальные спортивные соревнования ДЕНЬ ПОБЕДЫ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99"/>
      <c r="O4" s="99"/>
    </row>
    <row r="5" spans="1:15" ht="12.75">
      <c r="A5" s="283">
        <f>'с1'!E5</f>
        <v>45424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100"/>
      <c r="O5" s="100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25" ht="10.5" customHeight="1">
      <c r="A7" s="102">
        <v>1</v>
      </c>
      <c r="B7" s="103">
        <f>'с1'!A8</f>
        <v>0</v>
      </c>
      <c r="C7" s="142" t="s">
        <v>126</v>
      </c>
      <c r="D7" s="104"/>
      <c r="E7" s="141"/>
      <c r="F7" s="141"/>
      <c r="G7" s="141"/>
      <c r="H7" s="141"/>
      <c r="I7" s="141"/>
      <c r="J7" s="141"/>
      <c r="K7" s="141"/>
      <c r="L7" s="141"/>
      <c r="M7" s="141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0.5" customHeight="1">
      <c r="A8" s="102"/>
      <c r="B8" s="106"/>
      <c r="C8" s="143">
        <v>1</v>
      </c>
      <c r="D8" s="112">
        <v>0</v>
      </c>
      <c r="E8" s="144" t="s">
        <v>126</v>
      </c>
      <c r="F8" s="107"/>
      <c r="G8" s="141"/>
      <c r="H8" s="107"/>
      <c r="I8" s="141"/>
      <c r="J8" s="107"/>
      <c r="K8" s="141"/>
      <c r="L8" s="107"/>
      <c r="M8" s="141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0.5" customHeight="1">
      <c r="A9" s="102">
        <v>32</v>
      </c>
      <c r="B9" s="103">
        <f>'с1'!A39</f>
        <v>0</v>
      </c>
      <c r="C9" s="145" t="s">
        <v>17</v>
      </c>
      <c r="D9" s="108"/>
      <c r="E9" s="143"/>
      <c r="F9" s="111"/>
      <c r="G9" s="141"/>
      <c r="H9" s="107"/>
      <c r="I9" s="141"/>
      <c r="J9" s="107"/>
      <c r="K9" s="141"/>
      <c r="L9" s="107"/>
      <c r="M9" s="141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0.5" customHeight="1">
      <c r="A10" s="102"/>
      <c r="B10" s="106"/>
      <c r="C10" s="140"/>
      <c r="D10" s="107"/>
      <c r="E10" s="146">
        <v>17</v>
      </c>
      <c r="F10" s="112">
        <v>0</v>
      </c>
      <c r="G10" s="144" t="s">
        <v>126</v>
      </c>
      <c r="H10" s="107"/>
      <c r="I10" s="141"/>
      <c r="J10" s="107"/>
      <c r="K10" s="141"/>
      <c r="L10" s="107"/>
      <c r="M10" s="141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0.5" customHeight="1">
      <c r="A11" s="102">
        <v>17</v>
      </c>
      <c r="B11" s="103">
        <f>'с1'!A24</f>
        <v>0</v>
      </c>
      <c r="C11" s="142" t="s">
        <v>68</v>
      </c>
      <c r="D11" s="109"/>
      <c r="E11" s="146"/>
      <c r="F11" s="110"/>
      <c r="G11" s="143"/>
      <c r="H11" s="111"/>
      <c r="I11" s="141"/>
      <c r="J11" s="107"/>
      <c r="K11" s="141"/>
      <c r="L11" s="107"/>
      <c r="M11" s="141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0.5" customHeight="1">
      <c r="A12" s="102"/>
      <c r="B12" s="106"/>
      <c r="C12" s="143">
        <v>2</v>
      </c>
      <c r="D12" s="112">
        <v>0</v>
      </c>
      <c r="E12" s="147" t="s">
        <v>68</v>
      </c>
      <c r="F12" s="111"/>
      <c r="G12" s="146"/>
      <c r="H12" s="111"/>
      <c r="I12" s="141"/>
      <c r="J12" s="107"/>
      <c r="K12" s="141"/>
      <c r="L12" s="107"/>
      <c r="M12" s="141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0.5" customHeight="1">
      <c r="A13" s="102">
        <v>16</v>
      </c>
      <c r="B13" s="103">
        <f>'с1'!A23</f>
        <v>0</v>
      </c>
      <c r="C13" s="145" t="s">
        <v>136</v>
      </c>
      <c r="D13" s="108"/>
      <c r="E13" s="140"/>
      <c r="F13" s="107"/>
      <c r="G13" s="146"/>
      <c r="H13" s="111"/>
      <c r="I13" s="141"/>
      <c r="J13" s="107"/>
      <c r="K13" s="141"/>
      <c r="L13" s="107"/>
      <c r="M13" s="141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0.5" customHeight="1">
      <c r="A14" s="102"/>
      <c r="B14" s="106"/>
      <c r="C14" s="140"/>
      <c r="D14" s="107"/>
      <c r="E14" s="141"/>
      <c r="F14" s="107"/>
      <c r="G14" s="146">
        <v>25</v>
      </c>
      <c r="H14" s="112">
        <v>0</v>
      </c>
      <c r="I14" s="144" t="s">
        <v>126</v>
      </c>
      <c r="J14" s="107"/>
      <c r="K14" s="141"/>
      <c r="L14" s="107"/>
      <c r="M14" s="107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2" customHeight="1">
      <c r="A15" s="102">
        <v>9</v>
      </c>
      <c r="B15" s="103">
        <f>'с1'!A16</f>
        <v>0</v>
      </c>
      <c r="C15" s="142" t="s">
        <v>131</v>
      </c>
      <c r="D15" s="109"/>
      <c r="E15" s="141"/>
      <c r="F15" s="107"/>
      <c r="G15" s="146"/>
      <c r="H15" s="110"/>
      <c r="I15" s="143"/>
      <c r="J15" s="111"/>
      <c r="K15" s="141"/>
      <c r="L15" s="107"/>
      <c r="M15" s="107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2" customHeight="1">
      <c r="A16" s="102"/>
      <c r="B16" s="106"/>
      <c r="C16" s="143">
        <v>3</v>
      </c>
      <c r="D16" s="112">
        <v>0</v>
      </c>
      <c r="E16" s="144" t="s">
        <v>131</v>
      </c>
      <c r="F16" s="107"/>
      <c r="G16" s="146"/>
      <c r="H16" s="111"/>
      <c r="I16" s="146"/>
      <c r="J16" s="111"/>
      <c r="K16" s="141"/>
      <c r="L16" s="107"/>
      <c r="M16" s="107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2" customHeight="1">
      <c r="A17" s="102">
        <v>24</v>
      </c>
      <c r="B17" s="103">
        <f>'с1'!A31</f>
        <v>0</v>
      </c>
      <c r="C17" s="145" t="s">
        <v>17</v>
      </c>
      <c r="D17" s="108"/>
      <c r="E17" s="143"/>
      <c r="F17" s="111"/>
      <c r="G17" s="146"/>
      <c r="H17" s="111"/>
      <c r="I17" s="146"/>
      <c r="J17" s="111"/>
      <c r="K17" s="141"/>
      <c r="L17" s="107"/>
      <c r="M17" s="107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2" customHeight="1">
      <c r="A18" s="102"/>
      <c r="B18" s="106"/>
      <c r="C18" s="140"/>
      <c r="D18" s="107"/>
      <c r="E18" s="146">
        <v>18</v>
      </c>
      <c r="F18" s="112">
        <v>0</v>
      </c>
      <c r="G18" s="147" t="s">
        <v>130</v>
      </c>
      <c r="H18" s="111"/>
      <c r="I18" s="146"/>
      <c r="J18" s="111"/>
      <c r="K18" s="141"/>
      <c r="L18" s="107"/>
      <c r="M18" s="107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2" customHeight="1">
      <c r="A19" s="102">
        <v>25</v>
      </c>
      <c r="B19" s="103">
        <f>'с1'!A32</f>
        <v>0</v>
      </c>
      <c r="C19" s="142" t="s">
        <v>17</v>
      </c>
      <c r="D19" s="109"/>
      <c r="E19" s="146"/>
      <c r="F19" s="110"/>
      <c r="G19" s="140"/>
      <c r="H19" s="107"/>
      <c r="I19" s="146"/>
      <c r="J19" s="111"/>
      <c r="K19" s="141"/>
      <c r="L19" s="107"/>
      <c r="M19" s="107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2" customHeight="1">
      <c r="A20" s="102"/>
      <c r="B20" s="106"/>
      <c r="C20" s="143">
        <v>4</v>
      </c>
      <c r="D20" s="112">
        <v>0</v>
      </c>
      <c r="E20" s="147" t="s">
        <v>130</v>
      </c>
      <c r="F20" s="111"/>
      <c r="G20" s="141"/>
      <c r="H20" s="107"/>
      <c r="I20" s="146"/>
      <c r="J20" s="111"/>
      <c r="K20" s="141"/>
      <c r="L20" s="107"/>
      <c r="M20" s="141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2" customHeight="1">
      <c r="A21" s="102">
        <v>8</v>
      </c>
      <c r="B21" s="103">
        <f>'с1'!A15</f>
        <v>0</v>
      </c>
      <c r="C21" s="145" t="s">
        <v>130</v>
      </c>
      <c r="D21" s="108"/>
      <c r="E21" s="140"/>
      <c r="F21" s="107"/>
      <c r="G21" s="141"/>
      <c r="H21" s="107"/>
      <c r="I21" s="146"/>
      <c r="J21" s="111"/>
      <c r="K21" s="141"/>
      <c r="L21" s="107"/>
      <c r="M21" s="141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2" customHeight="1">
      <c r="A22" s="102"/>
      <c r="B22" s="106"/>
      <c r="C22" s="140"/>
      <c r="D22" s="107"/>
      <c r="E22" s="141"/>
      <c r="F22" s="107"/>
      <c r="G22" s="141"/>
      <c r="H22" s="107"/>
      <c r="I22" s="146">
        <v>29</v>
      </c>
      <c r="J22" s="112">
        <v>0</v>
      </c>
      <c r="K22" s="144" t="s">
        <v>126</v>
      </c>
      <c r="L22" s="107"/>
      <c r="M22" s="141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2" customHeight="1">
      <c r="A23" s="102">
        <v>5</v>
      </c>
      <c r="B23" s="103">
        <f>'с1'!A12</f>
        <v>0</v>
      </c>
      <c r="C23" s="142" t="s">
        <v>65</v>
      </c>
      <c r="D23" s="109"/>
      <c r="E23" s="141"/>
      <c r="F23" s="107"/>
      <c r="G23" s="141"/>
      <c r="H23" s="107"/>
      <c r="I23" s="146"/>
      <c r="J23" s="110"/>
      <c r="K23" s="143"/>
      <c r="L23" s="111"/>
      <c r="M23" s="141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2" customHeight="1">
      <c r="A24" s="102"/>
      <c r="B24" s="106"/>
      <c r="C24" s="143">
        <v>5</v>
      </c>
      <c r="D24" s="112">
        <v>0</v>
      </c>
      <c r="E24" s="144" t="s">
        <v>65</v>
      </c>
      <c r="F24" s="107"/>
      <c r="G24" s="141"/>
      <c r="H24" s="107"/>
      <c r="I24" s="146"/>
      <c r="J24" s="111"/>
      <c r="K24" s="146"/>
      <c r="L24" s="111"/>
      <c r="M24" s="141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2" customHeight="1">
      <c r="A25" s="102">
        <v>28</v>
      </c>
      <c r="B25" s="103">
        <f>'с1'!A35</f>
        <v>0</v>
      </c>
      <c r="C25" s="145" t="s">
        <v>17</v>
      </c>
      <c r="D25" s="108"/>
      <c r="E25" s="143"/>
      <c r="F25" s="111"/>
      <c r="G25" s="141"/>
      <c r="H25" s="107"/>
      <c r="I25" s="146"/>
      <c r="J25" s="111"/>
      <c r="K25" s="146"/>
      <c r="L25" s="111"/>
      <c r="M25" s="141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2" customHeight="1">
      <c r="A26" s="102"/>
      <c r="B26" s="106"/>
      <c r="C26" s="140"/>
      <c r="D26" s="107"/>
      <c r="E26" s="146">
        <v>19</v>
      </c>
      <c r="F26" s="112">
        <v>0</v>
      </c>
      <c r="G26" s="144" t="s">
        <v>65</v>
      </c>
      <c r="H26" s="107"/>
      <c r="I26" s="146"/>
      <c r="J26" s="111"/>
      <c r="K26" s="146"/>
      <c r="L26" s="111"/>
      <c r="M26" s="141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2" customHeight="1">
      <c r="A27" s="102">
        <v>21</v>
      </c>
      <c r="B27" s="103">
        <f>'с1'!A28</f>
        <v>0</v>
      </c>
      <c r="C27" s="142" t="s">
        <v>17</v>
      </c>
      <c r="D27" s="109"/>
      <c r="E27" s="146"/>
      <c r="F27" s="110"/>
      <c r="G27" s="143"/>
      <c r="H27" s="111"/>
      <c r="I27" s="146"/>
      <c r="J27" s="111"/>
      <c r="K27" s="146"/>
      <c r="L27" s="111"/>
      <c r="M27" s="141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2" customHeight="1">
      <c r="A28" s="102"/>
      <c r="B28" s="106"/>
      <c r="C28" s="143">
        <v>6</v>
      </c>
      <c r="D28" s="112">
        <v>0</v>
      </c>
      <c r="E28" s="147" t="s">
        <v>63</v>
      </c>
      <c r="F28" s="111"/>
      <c r="G28" s="146"/>
      <c r="H28" s="111"/>
      <c r="I28" s="146"/>
      <c r="J28" s="111"/>
      <c r="K28" s="146"/>
      <c r="L28" s="111"/>
      <c r="M28" s="141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2" customHeight="1">
      <c r="A29" s="102">
        <v>12</v>
      </c>
      <c r="B29" s="103">
        <f>'с1'!A19</f>
        <v>0</v>
      </c>
      <c r="C29" s="145" t="s">
        <v>63</v>
      </c>
      <c r="D29" s="108"/>
      <c r="E29" s="140"/>
      <c r="F29" s="107"/>
      <c r="G29" s="146"/>
      <c r="H29" s="111"/>
      <c r="I29" s="146"/>
      <c r="J29" s="111"/>
      <c r="K29" s="146"/>
      <c r="L29" s="111"/>
      <c r="M29" s="141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12" customHeight="1">
      <c r="A30" s="102"/>
      <c r="B30" s="106"/>
      <c r="C30" s="140"/>
      <c r="D30" s="107"/>
      <c r="E30" s="141"/>
      <c r="F30" s="107"/>
      <c r="G30" s="146">
        <v>26</v>
      </c>
      <c r="H30" s="112">
        <v>0</v>
      </c>
      <c r="I30" s="144" t="s">
        <v>65</v>
      </c>
      <c r="J30" s="107"/>
      <c r="K30" s="146"/>
      <c r="L30" s="111"/>
      <c r="M30" s="141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12" customHeight="1">
      <c r="A31" s="102">
        <v>13</v>
      </c>
      <c r="B31" s="103">
        <f>'с1'!A20</f>
        <v>0</v>
      </c>
      <c r="C31" s="142" t="s">
        <v>134</v>
      </c>
      <c r="D31" s="109"/>
      <c r="E31" s="141"/>
      <c r="F31" s="107"/>
      <c r="G31" s="146"/>
      <c r="H31" s="110"/>
      <c r="I31" s="140"/>
      <c r="J31" s="107"/>
      <c r="K31" s="146"/>
      <c r="L31" s="111"/>
      <c r="M31" s="141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2" customHeight="1">
      <c r="A32" s="102"/>
      <c r="B32" s="106"/>
      <c r="C32" s="143">
        <v>7</v>
      </c>
      <c r="D32" s="112">
        <v>0</v>
      </c>
      <c r="E32" s="144" t="s">
        <v>134</v>
      </c>
      <c r="F32" s="107"/>
      <c r="G32" s="146"/>
      <c r="H32" s="111"/>
      <c r="I32" s="141"/>
      <c r="J32" s="107"/>
      <c r="K32" s="146"/>
      <c r="L32" s="111"/>
      <c r="M32" s="141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12" customHeight="1">
      <c r="A33" s="102">
        <v>20</v>
      </c>
      <c r="B33" s="103">
        <f>'с1'!A27</f>
        <v>0</v>
      </c>
      <c r="C33" s="145" t="s">
        <v>17</v>
      </c>
      <c r="D33" s="108"/>
      <c r="E33" s="143"/>
      <c r="F33" s="111"/>
      <c r="G33" s="146"/>
      <c r="H33" s="111"/>
      <c r="I33" s="141"/>
      <c r="J33" s="107"/>
      <c r="K33" s="146"/>
      <c r="L33" s="111"/>
      <c r="M33" s="141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12" customHeight="1">
      <c r="A34" s="102"/>
      <c r="B34" s="106"/>
      <c r="C34" s="140"/>
      <c r="D34" s="107"/>
      <c r="E34" s="146">
        <v>20</v>
      </c>
      <c r="F34" s="112">
        <v>0</v>
      </c>
      <c r="G34" s="147" t="s">
        <v>128</v>
      </c>
      <c r="H34" s="111"/>
      <c r="I34" s="141"/>
      <c r="J34" s="107"/>
      <c r="K34" s="146"/>
      <c r="L34" s="111"/>
      <c r="M34" s="141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12" customHeight="1">
      <c r="A35" s="102">
        <v>29</v>
      </c>
      <c r="B35" s="103">
        <f>'с1'!A36</f>
        <v>0</v>
      </c>
      <c r="C35" s="142" t="s">
        <v>17</v>
      </c>
      <c r="D35" s="109"/>
      <c r="E35" s="146"/>
      <c r="F35" s="110"/>
      <c r="G35" s="140"/>
      <c r="H35" s="107"/>
      <c r="I35" s="141"/>
      <c r="J35" s="107"/>
      <c r="K35" s="146"/>
      <c r="L35" s="111"/>
      <c r="M35" s="141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12" customHeight="1">
      <c r="A36" s="102"/>
      <c r="B36" s="106"/>
      <c r="C36" s="143">
        <v>8</v>
      </c>
      <c r="D36" s="112">
        <v>0</v>
      </c>
      <c r="E36" s="147" t="s">
        <v>128</v>
      </c>
      <c r="F36" s="111"/>
      <c r="G36" s="141"/>
      <c r="H36" s="107"/>
      <c r="I36" s="141"/>
      <c r="J36" s="107"/>
      <c r="K36" s="146"/>
      <c r="L36" s="111"/>
      <c r="M36" s="141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12" customHeight="1">
      <c r="A37" s="102">
        <v>4</v>
      </c>
      <c r="B37" s="103">
        <f>'с1'!A11</f>
        <v>0</v>
      </c>
      <c r="C37" s="145" t="s">
        <v>128</v>
      </c>
      <c r="D37" s="108"/>
      <c r="E37" s="140"/>
      <c r="F37" s="107"/>
      <c r="G37" s="141"/>
      <c r="H37" s="107"/>
      <c r="I37" s="141"/>
      <c r="J37" s="107"/>
      <c r="K37" s="146"/>
      <c r="L37" s="111"/>
      <c r="M37" s="141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12" customHeight="1">
      <c r="A38" s="102"/>
      <c r="B38" s="106"/>
      <c r="C38" s="140"/>
      <c r="D38" s="107"/>
      <c r="E38" s="141"/>
      <c r="F38" s="107"/>
      <c r="G38" s="141"/>
      <c r="H38" s="107"/>
      <c r="I38" s="141"/>
      <c r="J38" s="107"/>
      <c r="K38" s="146">
        <v>31</v>
      </c>
      <c r="L38" s="112">
        <v>0</v>
      </c>
      <c r="M38" s="144" t="s">
        <v>126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12" customHeight="1">
      <c r="A39" s="102">
        <v>3</v>
      </c>
      <c r="B39" s="103">
        <f>'с1'!A10</f>
        <v>0</v>
      </c>
      <c r="C39" s="142" t="s">
        <v>45</v>
      </c>
      <c r="D39" s="109"/>
      <c r="E39" s="141"/>
      <c r="F39" s="107"/>
      <c r="G39" s="141"/>
      <c r="H39" s="107"/>
      <c r="I39" s="141"/>
      <c r="J39" s="107"/>
      <c r="K39" s="146"/>
      <c r="L39" s="110"/>
      <c r="M39" s="148" t="s">
        <v>18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12" customHeight="1">
      <c r="A40" s="102"/>
      <c r="B40" s="106"/>
      <c r="C40" s="143">
        <v>9</v>
      </c>
      <c r="D40" s="112">
        <v>0</v>
      </c>
      <c r="E40" s="144" t="s">
        <v>45</v>
      </c>
      <c r="F40" s="107"/>
      <c r="G40" s="141"/>
      <c r="H40" s="107"/>
      <c r="I40" s="141"/>
      <c r="J40" s="107"/>
      <c r="K40" s="146"/>
      <c r="L40" s="111"/>
      <c r="M40" s="141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12" customHeight="1">
      <c r="A41" s="102">
        <v>30</v>
      </c>
      <c r="B41" s="103">
        <f>'с1'!A37</f>
        <v>0</v>
      </c>
      <c r="C41" s="145" t="s">
        <v>17</v>
      </c>
      <c r="D41" s="108"/>
      <c r="E41" s="143"/>
      <c r="F41" s="111"/>
      <c r="G41" s="141"/>
      <c r="H41" s="107"/>
      <c r="I41" s="141"/>
      <c r="J41" s="107"/>
      <c r="K41" s="146"/>
      <c r="L41" s="111"/>
      <c r="M41" s="141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12" customHeight="1">
      <c r="A42" s="102"/>
      <c r="B42" s="106"/>
      <c r="C42" s="140"/>
      <c r="D42" s="107"/>
      <c r="E42" s="146">
        <v>21</v>
      </c>
      <c r="F42" s="112">
        <v>0</v>
      </c>
      <c r="G42" s="144" t="s">
        <v>45</v>
      </c>
      <c r="H42" s="107"/>
      <c r="I42" s="141"/>
      <c r="J42" s="107"/>
      <c r="K42" s="146"/>
      <c r="L42" s="111"/>
      <c r="M42" s="141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2" customHeight="1">
      <c r="A43" s="102">
        <v>19</v>
      </c>
      <c r="B43" s="103">
        <f>'с1'!A26</f>
        <v>0</v>
      </c>
      <c r="C43" s="142" t="s">
        <v>17</v>
      </c>
      <c r="D43" s="109"/>
      <c r="E43" s="146"/>
      <c r="F43" s="110"/>
      <c r="G43" s="143"/>
      <c r="H43" s="111"/>
      <c r="I43" s="141"/>
      <c r="J43" s="107"/>
      <c r="K43" s="146"/>
      <c r="L43" s="111"/>
      <c r="M43" s="141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2" customHeight="1">
      <c r="A44" s="102"/>
      <c r="B44" s="106"/>
      <c r="C44" s="143">
        <v>10</v>
      </c>
      <c r="D44" s="112">
        <v>0</v>
      </c>
      <c r="E44" s="147" t="s">
        <v>95</v>
      </c>
      <c r="F44" s="111"/>
      <c r="G44" s="146"/>
      <c r="H44" s="111"/>
      <c r="I44" s="141"/>
      <c r="J44" s="107"/>
      <c r="K44" s="146"/>
      <c r="L44" s="111"/>
      <c r="M44" s="141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12" customHeight="1">
      <c r="A45" s="102">
        <v>14</v>
      </c>
      <c r="B45" s="103">
        <f>'с1'!A21</f>
        <v>0</v>
      </c>
      <c r="C45" s="145" t="s">
        <v>95</v>
      </c>
      <c r="D45" s="108"/>
      <c r="E45" s="140"/>
      <c r="F45" s="107"/>
      <c r="G45" s="146"/>
      <c r="H45" s="111"/>
      <c r="I45" s="141"/>
      <c r="J45" s="107"/>
      <c r="K45" s="146"/>
      <c r="L45" s="111"/>
      <c r="M45" s="141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2" customHeight="1">
      <c r="A46" s="102"/>
      <c r="B46" s="106"/>
      <c r="C46" s="140"/>
      <c r="D46" s="107"/>
      <c r="E46" s="141"/>
      <c r="F46" s="107"/>
      <c r="G46" s="146">
        <v>27</v>
      </c>
      <c r="H46" s="112">
        <v>0</v>
      </c>
      <c r="I46" s="147" t="s">
        <v>67</v>
      </c>
      <c r="J46" s="111"/>
      <c r="K46" s="146"/>
      <c r="L46" s="111"/>
      <c r="M46" s="141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ht="12" customHeight="1">
      <c r="A47" s="102">
        <v>11</v>
      </c>
      <c r="B47" s="103">
        <f>'с1'!A18</f>
        <v>0</v>
      </c>
      <c r="C47" s="142" t="s">
        <v>133</v>
      </c>
      <c r="D47" s="109"/>
      <c r="E47" s="141"/>
      <c r="F47" s="107"/>
      <c r="G47" s="146"/>
      <c r="H47" s="110"/>
      <c r="I47" s="143"/>
      <c r="J47" s="111"/>
      <c r="K47" s="146"/>
      <c r="L47" s="111"/>
      <c r="M47" s="141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12" customHeight="1">
      <c r="A48" s="102"/>
      <c r="B48" s="106"/>
      <c r="C48" s="143">
        <v>11</v>
      </c>
      <c r="D48" s="112">
        <v>0</v>
      </c>
      <c r="E48" s="144" t="s">
        <v>133</v>
      </c>
      <c r="F48" s="107"/>
      <c r="G48" s="146"/>
      <c r="H48" s="111"/>
      <c r="I48" s="146"/>
      <c r="J48" s="111"/>
      <c r="K48" s="146"/>
      <c r="L48" s="111"/>
      <c r="M48" s="141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ht="12" customHeight="1">
      <c r="A49" s="102">
        <v>22</v>
      </c>
      <c r="B49" s="103">
        <f>'с1'!A29</f>
        <v>0</v>
      </c>
      <c r="C49" s="145" t="s">
        <v>17</v>
      </c>
      <c r="D49" s="108"/>
      <c r="E49" s="143"/>
      <c r="F49" s="111"/>
      <c r="G49" s="146"/>
      <c r="H49" s="111"/>
      <c r="I49" s="146"/>
      <c r="J49" s="111"/>
      <c r="K49" s="146"/>
      <c r="L49" s="111"/>
      <c r="M49" s="141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2" customHeight="1">
      <c r="A50" s="102"/>
      <c r="B50" s="106"/>
      <c r="C50" s="140"/>
      <c r="D50" s="107"/>
      <c r="E50" s="146">
        <v>22</v>
      </c>
      <c r="F50" s="112">
        <v>0</v>
      </c>
      <c r="G50" s="147" t="s">
        <v>67</v>
      </c>
      <c r="H50" s="111"/>
      <c r="I50" s="146"/>
      <c r="J50" s="111"/>
      <c r="K50" s="146"/>
      <c r="L50" s="111"/>
      <c r="M50" s="141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ht="12" customHeight="1">
      <c r="A51" s="102">
        <v>27</v>
      </c>
      <c r="B51" s="103">
        <f>'с1'!A34</f>
        <v>0</v>
      </c>
      <c r="C51" s="142" t="s">
        <v>17</v>
      </c>
      <c r="D51" s="109"/>
      <c r="E51" s="146"/>
      <c r="F51" s="110"/>
      <c r="G51" s="140"/>
      <c r="H51" s="107"/>
      <c r="I51" s="146"/>
      <c r="J51" s="111"/>
      <c r="K51" s="146"/>
      <c r="L51" s="111"/>
      <c r="M51" s="141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ht="12" customHeight="1">
      <c r="A52" s="102"/>
      <c r="B52" s="106"/>
      <c r="C52" s="143">
        <v>12</v>
      </c>
      <c r="D52" s="112">
        <v>0</v>
      </c>
      <c r="E52" s="147" t="s">
        <v>67</v>
      </c>
      <c r="F52" s="111"/>
      <c r="G52" s="141"/>
      <c r="H52" s="107"/>
      <c r="I52" s="146"/>
      <c r="J52" s="111"/>
      <c r="K52" s="146"/>
      <c r="L52" s="111"/>
      <c r="M52" s="141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ht="12" customHeight="1">
      <c r="A53" s="102">
        <v>6</v>
      </c>
      <c r="B53" s="103">
        <f>'с1'!A13</f>
        <v>0</v>
      </c>
      <c r="C53" s="145" t="s">
        <v>67</v>
      </c>
      <c r="D53" s="108"/>
      <c r="E53" s="140"/>
      <c r="F53" s="107"/>
      <c r="G53" s="141"/>
      <c r="H53" s="107"/>
      <c r="I53" s="146"/>
      <c r="J53" s="111"/>
      <c r="K53" s="146"/>
      <c r="L53" s="111"/>
      <c r="M53" s="141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ht="12" customHeight="1">
      <c r="A54" s="102"/>
      <c r="B54" s="106"/>
      <c r="C54" s="140"/>
      <c r="D54" s="107"/>
      <c r="E54" s="141"/>
      <c r="F54" s="107"/>
      <c r="G54" s="141"/>
      <c r="H54" s="107"/>
      <c r="I54" s="146">
        <v>30</v>
      </c>
      <c r="J54" s="112">
        <v>0</v>
      </c>
      <c r="K54" s="147" t="s">
        <v>67</v>
      </c>
      <c r="L54" s="111"/>
      <c r="M54" s="141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2" customHeight="1">
      <c r="A55" s="102">
        <v>7</v>
      </c>
      <c r="B55" s="103">
        <f>'с1'!A14</f>
        <v>0</v>
      </c>
      <c r="C55" s="142" t="s">
        <v>129</v>
      </c>
      <c r="D55" s="109"/>
      <c r="E55" s="141"/>
      <c r="F55" s="107"/>
      <c r="G55" s="141"/>
      <c r="H55" s="107"/>
      <c r="I55" s="146"/>
      <c r="J55" s="110"/>
      <c r="K55" s="140"/>
      <c r="L55" s="107"/>
      <c r="M55" s="141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ht="12" customHeight="1">
      <c r="A56" s="102"/>
      <c r="B56" s="106"/>
      <c r="C56" s="143">
        <v>13</v>
      </c>
      <c r="D56" s="112">
        <v>0</v>
      </c>
      <c r="E56" s="144" t="s">
        <v>129</v>
      </c>
      <c r="F56" s="107"/>
      <c r="G56" s="141"/>
      <c r="H56" s="107"/>
      <c r="I56" s="146"/>
      <c r="J56" s="139"/>
      <c r="K56" s="141"/>
      <c r="L56" s="107"/>
      <c r="M56" s="141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2" customHeight="1">
      <c r="A57" s="102">
        <v>26</v>
      </c>
      <c r="B57" s="103">
        <f>'с1'!A33</f>
        <v>0</v>
      </c>
      <c r="C57" s="145" t="s">
        <v>17</v>
      </c>
      <c r="D57" s="108"/>
      <c r="E57" s="143"/>
      <c r="F57" s="111"/>
      <c r="G57" s="141"/>
      <c r="H57" s="107"/>
      <c r="I57" s="146"/>
      <c r="J57" s="139"/>
      <c r="K57" s="141"/>
      <c r="L57" s="107"/>
      <c r="M57" s="141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12" customHeight="1">
      <c r="A58" s="102"/>
      <c r="B58" s="106"/>
      <c r="C58" s="140"/>
      <c r="D58" s="107"/>
      <c r="E58" s="146">
        <v>23</v>
      </c>
      <c r="F58" s="112">
        <v>0</v>
      </c>
      <c r="G58" s="144" t="s">
        <v>132</v>
      </c>
      <c r="H58" s="107"/>
      <c r="I58" s="146"/>
      <c r="J58" s="139"/>
      <c r="K58" s="141">
        <v>-31</v>
      </c>
      <c r="L58" s="113">
        <f>IF(L38=J22,J54,IF(L38=J54,J22,0))</f>
        <v>0</v>
      </c>
      <c r="M58" s="142" t="str">
        <f>IF(M38=K22,K54,IF(M38=K54,K22,0))</f>
        <v>Гайнетдинов Виктор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12" customHeight="1">
      <c r="A59" s="102">
        <v>23</v>
      </c>
      <c r="B59" s="103">
        <f>'с1'!A30</f>
        <v>0</v>
      </c>
      <c r="C59" s="142" t="s">
        <v>17</v>
      </c>
      <c r="D59" s="109"/>
      <c r="E59" s="146"/>
      <c r="F59" s="110"/>
      <c r="G59" s="143"/>
      <c r="H59" s="111"/>
      <c r="I59" s="146"/>
      <c r="J59" s="139"/>
      <c r="K59" s="141"/>
      <c r="L59" s="149"/>
      <c r="M59" s="148" t="s">
        <v>19</v>
      </c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12" customHeight="1">
      <c r="A60" s="102"/>
      <c r="B60" s="106"/>
      <c r="C60" s="143">
        <v>14</v>
      </c>
      <c r="D60" s="112">
        <v>0</v>
      </c>
      <c r="E60" s="147" t="s">
        <v>132</v>
      </c>
      <c r="F60" s="111"/>
      <c r="G60" s="146"/>
      <c r="H60" s="111"/>
      <c r="I60" s="146"/>
      <c r="J60" s="139"/>
      <c r="K60" s="141"/>
      <c r="L60" s="107"/>
      <c r="M60" s="141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2" customHeight="1">
      <c r="A61" s="102">
        <v>10</v>
      </c>
      <c r="B61" s="103">
        <f>'с1'!A17</f>
        <v>0</v>
      </c>
      <c r="C61" s="145" t="s">
        <v>132</v>
      </c>
      <c r="D61" s="108"/>
      <c r="E61" s="140"/>
      <c r="F61" s="107"/>
      <c r="G61" s="146"/>
      <c r="H61" s="111"/>
      <c r="I61" s="146"/>
      <c r="J61" s="139"/>
      <c r="K61" s="141"/>
      <c r="L61" s="107"/>
      <c r="M61" s="141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2" customHeight="1">
      <c r="A62" s="102"/>
      <c r="B62" s="106"/>
      <c r="C62" s="140"/>
      <c r="D62" s="107"/>
      <c r="E62" s="141"/>
      <c r="F62" s="107"/>
      <c r="G62" s="146">
        <v>28</v>
      </c>
      <c r="H62" s="112">
        <v>0</v>
      </c>
      <c r="I62" s="144" t="s">
        <v>132</v>
      </c>
      <c r="J62" s="246"/>
      <c r="K62" s="141"/>
      <c r="L62" s="107"/>
      <c r="M62" s="141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2" customHeight="1">
      <c r="A63" s="102">
        <v>15</v>
      </c>
      <c r="B63" s="103">
        <f>'с1'!A22</f>
        <v>0</v>
      </c>
      <c r="C63" s="142" t="s">
        <v>135</v>
      </c>
      <c r="D63" s="109"/>
      <c r="E63" s="141"/>
      <c r="F63" s="107"/>
      <c r="G63" s="146"/>
      <c r="H63" s="110"/>
      <c r="I63" s="140"/>
      <c r="J63" s="141"/>
      <c r="K63" s="141"/>
      <c r="L63" s="107"/>
      <c r="M63" s="141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2" customHeight="1">
      <c r="A64" s="102"/>
      <c r="B64" s="106"/>
      <c r="C64" s="143">
        <v>15</v>
      </c>
      <c r="D64" s="112">
        <v>0</v>
      </c>
      <c r="E64" s="144" t="s">
        <v>113</v>
      </c>
      <c r="F64" s="107"/>
      <c r="G64" s="146"/>
      <c r="H64" s="111"/>
      <c r="I64" s="141">
        <v>-58</v>
      </c>
      <c r="J64" s="113">
        <v>0</v>
      </c>
      <c r="K64" s="142" t="s">
        <v>132</v>
      </c>
      <c r="L64" s="109"/>
      <c r="M64" s="141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2" customHeight="1">
      <c r="A65" s="102">
        <v>18</v>
      </c>
      <c r="B65" s="103">
        <f>'с1'!A25</f>
        <v>0</v>
      </c>
      <c r="C65" s="145" t="s">
        <v>113</v>
      </c>
      <c r="D65" s="108"/>
      <c r="E65" s="143"/>
      <c r="F65" s="111"/>
      <c r="G65" s="146"/>
      <c r="H65" s="111"/>
      <c r="I65" s="141"/>
      <c r="J65" s="149"/>
      <c r="K65" s="143">
        <v>61</v>
      </c>
      <c r="L65" s="112">
        <v>0</v>
      </c>
      <c r="M65" s="144" t="s">
        <v>132</v>
      </c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2" customHeight="1">
      <c r="A66" s="102"/>
      <c r="B66" s="106"/>
      <c r="C66" s="140"/>
      <c r="D66" s="107"/>
      <c r="E66" s="146">
        <v>24</v>
      </c>
      <c r="F66" s="112">
        <v>0</v>
      </c>
      <c r="G66" s="144" t="s">
        <v>113</v>
      </c>
      <c r="H66" s="107"/>
      <c r="I66" s="141">
        <v>-59</v>
      </c>
      <c r="J66" s="113">
        <v>0</v>
      </c>
      <c r="K66" s="145" t="s">
        <v>131</v>
      </c>
      <c r="L66" s="108"/>
      <c r="M66" s="148" t="s">
        <v>20</v>
      </c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2" customHeight="1">
      <c r="A67" s="102">
        <v>31</v>
      </c>
      <c r="B67" s="103">
        <f>'с1'!A38</f>
        <v>0</v>
      </c>
      <c r="C67" s="142" t="s">
        <v>17</v>
      </c>
      <c r="D67" s="109"/>
      <c r="E67" s="146"/>
      <c r="F67" s="110"/>
      <c r="G67" s="140"/>
      <c r="H67" s="107"/>
      <c r="I67" s="141"/>
      <c r="J67" s="149"/>
      <c r="K67" s="140">
        <v>-61</v>
      </c>
      <c r="L67" s="113">
        <f>IF(L65=J64,J66,IF(L65=J66,J64,0))</f>
        <v>0</v>
      </c>
      <c r="M67" s="142" t="str">
        <f>IF(M65=K64,K66,IF(M65=K66,K64,0))</f>
        <v>Садыков Амир</v>
      </c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2" customHeight="1">
      <c r="A68" s="102"/>
      <c r="B68" s="106"/>
      <c r="C68" s="143">
        <v>16</v>
      </c>
      <c r="D68" s="112">
        <v>0</v>
      </c>
      <c r="E68" s="147" t="s">
        <v>127</v>
      </c>
      <c r="F68" s="111"/>
      <c r="G68" s="141"/>
      <c r="H68" s="107"/>
      <c r="I68" s="141"/>
      <c r="J68" s="107"/>
      <c r="K68" s="141"/>
      <c r="L68" s="149"/>
      <c r="M68" s="148" t="s">
        <v>21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2" customHeight="1">
      <c r="A69" s="102">
        <v>2</v>
      </c>
      <c r="B69" s="103">
        <f>'с1'!A9</f>
        <v>0</v>
      </c>
      <c r="C69" s="145" t="s">
        <v>127</v>
      </c>
      <c r="D69" s="108"/>
      <c r="E69" s="140"/>
      <c r="F69" s="107"/>
      <c r="G69" s="141"/>
      <c r="H69" s="107"/>
      <c r="I69" s="141">
        <v>-56</v>
      </c>
      <c r="J69" s="113">
        <v>0</v>
      </c>
      <c r="K69" s="142" t="s">
        <v>127</v>
      </c>
      <c r="L69" s="109"/>
      <c r="M69" s="141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2" customHeight="1">
      <c r="A70" s="102"/>
      <c r="B70" s="106"/>
      <c r="C70" s="140"/>
      <c r="D70" s="107"/>
      <c r="E70" s="141"/>
      <c r="F70" s="107"/>
      <c r="G70" s="141"/>
      <c r="H70" s="107"/>
      <c r="I70" s="141"/>
      <c r="J70" s="149"/>
      <c r="K70" s="143">
        <v>62</v>
      </c>
      <c r="L70" s="112">
        <v>0</v>
      </c>
      <c r="M70" s="144" t="s">
        <v>134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2" customHeight="1">
      <c r="A71" s="102">
        <v>-52</v>
      </c>
      <c r="B71" s="103">
        <f>IF('12'!J9='12'!H7,'12'!H11,IF('12'!J9='12'!H11,'12'!H7,0))</f>
        <v>0</v>
      </c>
      <c r="C71" s="142" t="s">
        <v>130</v>
      </c>
      <c r="D71" s="109"/>
      <c r="E71" s="141"/>
      <c r="F71" s="107"/>
      <c r="G71" s="141"/>
      <c r="H71" s="107"/>
      <c r="I71" s="141">
        <v>-57</v>
      </c>
      <c r="J71" s="113">
        <v>0</v>
      </c>
      <c r="K71" s="145" t="s">
        <v>134</v>
      </c>
      <c r="L71" s="108"/>
      <c r="M71" s="148" t="s">
        <v>22</v>
      </c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12" customHeight="1">
      <c r="A72" s="102"/>
      <c r="B72" s="106"/>
      <c r="C72" s="143">
        <v>63</v>
      </c>
      <c r="D72" s="112">
        <v>0</v>
      </c>
      <c r="E72" s="144" t="s">
        <v>128</v>
      </c>
      <c r="F72" s="107"/>
      <c r="G72" s="141"/>
      <c r="H72" s="107"/>
      <c r="I72" s="141"/>
      <c r="J72" s="149"/>
      <c r="K72" s="140">
        <v>-62</v>
      </c>
      <c r="L72" s="113">
        <f>IF(L70=J69,J71,IF(L70=J71,J69,0))</f>
        <v>0</v>
      </c>
      <c r="M72" s="142" t="str">
        <f>IF(M70=K69,K71,IF(M70=K71,K69,0))</f>
        <v>Ижбульдин Радмир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12" customHeight="1">
      <c r="A73" s="102">
        <v>-53</v>
      </c>
      <c r="B73" s="103">
        <f>IF('12'!J17='12'!H15,'12'!H19,IF('12'!J17='12'!H19,'12'!H15,0))</f>
        <v>0</v>
      </c>
      <c r="C73" s="145" t="s">
        <v>128</v>
      </c>
      <c r="D73" s="108"/>
      <c r="E73" s="143"/>
      <c r="F73" s="111"/>
      <c r="G73" s="141"/>
      <c r="H73" s="107"/>
      <c r="I73" s="141"/>
      <c r="J73" s="107"/>
      <c r="K73" s="141"/>
      <c r="L73" s="149"/>
      <c r="M73" s="148" t="s">
        <v>23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12" customHeight="1">
      <c r="A74" s="102"/>
      <c r="B74" s="106"/>
      <c r="C74" s="140"/>
      <c r="D74" s="107"/>
      <c r="E74" s="146">
        <v>65</v>
      </c>
      <c r="F74" s="112">
        <v>0</v>
      </c>
      <c r="G74" s="144" t="s">
        <v>128</v>
      </c>
      <c r="H74" s="107"/>
      <c r="I74" s="141">
        <v>-63</v>
      </c>
      <c r="J74" s="113">
        <v>0</v>
      </c>
      <c r="K74" s="142" t="str">
        <f>IF(E72=C71,C73,IF(E72=C73,C71,0))</f>
        <v>Едренкин Георгий</v>
      </c>
      <c r="L74" s="109"/>
      <c r="M74" s="141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12" customHeight="1">
      <c r="A75" s="102">
        <v>-54</v>
      </c>
      <c r="B75" s="103">
        <f>IF('12'!J25='12'!H23,'12'!H27,IF('12'!J25='12'!H27,'12'!H23,0))</f>
        <v>0</v>
      </c>
      <c r="C75" s="142" t="s">
        <v>45</v>
      </c>
      <c r="D75" s="109"/>
      <c r="E75" s="146"/>
      <c r="F75" s="110"/>
      <c r="G75" s="148" t="s">
        <v>24</v>
      </c>
      <c r="H75" s="114"/>
      <c r="I75" s="141"/>
      <c r="J75" s="149"/>
      <c r="K75" s="143">
        <v>66</v>
      </c>
      <c r="L75" s="112">
        <v>0</v>
      </c>
      <c r="M75" s="144" t="s">
        <v>130</v>
      </c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ht="12" customHeight="1">
      <c r="A76" s="102"/>
      <c r="B76" s="106"/>
      <c r="C76" s="143">
        <v>64</v>
      </c>
      <c r="D76" s="112">
        <v>0</v>
      </c>
      <c r="E76" s="147" t="s">
        <v>113</v>
      </c>
      <c r="F76" s="111"/>
      <c r="G76" s="115"/>
      <c r="H76" s="107"/>
      <c r="I76" s="141">
        <v>-64</v>
      </c>
      <c r="J76" s="113">
        <v>0</v>
      </c>
      <c r="K76" s="145" t="str">
        <f>IF(E76=C75,C77,IF(E76=C77,C75,0))</f>
        <v>Алопин Вадим</v>
      </c>
      <c r="L76" s="108"/>
      <c r="M76" s="148" t="s">
        <v>25</v>
      </c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ht="12" customHeight="1">
      <c r="A77" s="102">
        <v>-55</v>
      </c>
      <c r="B77" s="103">
        <f>IF('12'!J33='12'!H31,'12'!H35,IF('12'!J33='12'!H35,'12'!H31,0))</f>
        <v>0</v>
      </c>
      <c r="C77" s="145" t="s">
        <v>113</v>
      </c>
      <c r="D77" s="108"/>
      <c r="E77" s="140">
        <v>-65</v>
      </c>
      <c r="F77" s="113">
        <f>IF(F74=D72,D76,IF(F74=D76,D72,0))</f>
        <v>0</v>
      </c>
      <c r="G77" s="142" t="str">
        <f>IF(G74=E72,E76,IF(G74=E76,E72,0))</f>
        <v>Нафиков Ильнур</v>
      </c>
      <c r="H77" s="109"/>
      <c r="I77" s="141"/>
      <c r="J77" s="140"/>
      <c r="K77" s="140">
        <v>-66</v>
      </c>
      <c r="L77" s="113">
        <f>IF(L75=J74,J76,IF(L75=J76,J74,0))</f>
        <v>0</v>
      </c>
      <c r="M77" s="142" t="str">
        <f>IF(M75=K74,K76,IF(M75=K76,K74,0))</f>
        <v>Алопин Вадим</v>
      </c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ht="12" customHeight="1">
      <c r="A78" s="102"/>
      <c r="B78" s="116"/>
      <c r="C78" s="140"/>
      <c r="D78" s="107"/>
      <c r="E78" s="141"/>
      <c r="F78" s="149"/>
      <c r="G78" s="148" t="s">
        <v>26</v>
      </c>
      <c r="H78" s="114"/>
      <c r="I78" s="141"/>
      <c r="J78" s="141"/>
      <c r="K78" s="141"/>
      <c r="L78" s="149"/>
      <c r="M78" s="148" t="s">
        <v>27</v>
      </c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ht="9" customHeight="1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ht="9" customHeight="1">
      <c r="A81" s="120"/>
      <c r="B81" s="31"/>
      <c r="C81" s="120"/>
      <c r="D81" s="121"/>
      <c r="E81" s="120"/>
      <c r="F81" s="121"/>
      <c r="G81" s="120"/>
      <c r="H81" s="121"/>
      <c r="I81" s="120"/>
      <c r="J81" s="120"/>
      <c r="K81" s="120"/>
      <c r="L81" s="121"/>
      <c r="M81" s="120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ht="12.75">
      <c r="A82" s="120"/>
      <c r="B82" s="31"/>
      <c r="C82" s="120"/>
      <c r="D82" s="121"/>
      <c r="E82" s="120"/>
      <c r="F82" s="121"/>
      <c r="G82" s="120"/>
      <c r="H82" s="121"/>
      <c r="I82" s="120"/>
      <c r="J82" s="120"/>
      <c r="K82" s="120"/>
      <c r="L82" s="121"/>
      <c r="M82" s="120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13" ht="12.75">
      <c r="A83" s="117"/>
      <c r="B83" s="118"/>
      <c r="C83" s="117"/>
      <c r="D83" s="119"/>
      <c r="E83" s="117"/>
      <c r="F83" s="119"/>
      <c r="G83" s="117"/>
      <c r="H83" s="119"/>
      <c r="I83" s="117"/>
      <c r="J83" s="117"/>
      <c r="K83" s="117"/>
      <c r="L83" s="119"/>
      <c r="M83" s="117"/>
    </row>
    <row r="84" spans="1:13" ht="12.75">
      <c r="A84" s="117"/>
      <c r="B84" s="117"/>
      <c r="C84" s="117"/>
      <c r="D84" s="119"/>
      <c r="E84" s="117"/>
      <c r="F84" s="119"/>
      <c r="G84" s="117"/>
      <c r="H84" s="119"/>
      <c r="I84" s="117"/>
      <c r="J84" s="117"/>
      <c r="K84" s="117"/>
      <c r="L84" s="119"/>
      <c r="M84" s="117"/>
    </row>
    <row r="85" spans="1:13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2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3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1:13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1:13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13" ht="12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2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2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1:13" ht="12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1:13" ht="12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</row>
    <row r="108" spans="1:13" ht="12.7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</row>
    <row r="109" spans="1:13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</row>
    <row r="110" spans="1:13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</row>
    <row r="111" spans="1:13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1:13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1:13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1:13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1:13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1:13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1:13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22" customWidth="1"/>
    <col min="2" max="2" width="4.75390625" style="122" customWidth="1"/>
    <col min="3" max="3" width="12.75390625" style="122" customWidth="1"/>
    <col min="4" max="4" width="3.75390625" style="122" customWidth="1"/>
    <col min="5" max="5" width="10.75390625" style="122" customWidth="1"/>
    <col min="6" max="6" width="3.75390625" style="122" customWidth="1"/>
    <col min="7" max="7" width="9.75390625" style="122" customWidth="1"/>
    <col min="8" max="8" width="3.75390625" style="122" customWidth="1"/>
    <col min="9" max="9" width="9.75390625" style="122" customWidth="1"/>
    <col min="10" max="10" width="3.75390625" style="122" customWidth="1"/>
    <col min="11" max="11" width="9.75390625" style="122" customWidth="1"/>
    <col min="12" max="12" width="3.75390625" style="122" customWidth="1"/>
    <col min="13" max="13" width="10.75390625" style="122" customWidth="1"/>
    <col min="14" max="14" width="3.75390625" style="122" customWidth="1"/>
    <col min="15" max="15" width="10.75390625" style="122" customWidth="1"/>
    <col min="16" max="16" width="3.75390625" style="122" customWidth="1"/>
    <col min="17" max="17" width="9.75390625" style="122" customWidth="1"/>
    <col min="18" max="18" width="5.75390625" style="122" customWidth="1"/>
    <col min="19" max="19" width="4.75390625" style="122" customWidth="1"/>
    <col min="20" max="16384" width="9.125" style="122" customWidth="1"/>
  </cols>
  <sheetData>
    <row r="1" spans="1:19" s="2" customFormat="1" ht="16.5" thickBot="1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s="2" customFormat="1" ht="13.5" thickBot="1">
      <c r="A2" s="285" t="s">
        <v>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ht="12.75">
      <c r="A3" s="291" t="str">
        <f>'11'!A3:M3</f>
        <v>LXVIII Чемпионат РБ в зачет XXV Кубка РБ, VII Кубка Давида - Детского Кубка РБ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ht="12.75">
      <c r="A4" s="286" t="str">
        <f>'11'!A4:M4</f>
        <v>Республиканские официальные спортивные соревнования ДЕНЬ ПОБЕДЫ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2.75">
      <c r="A5" s="283">
        <f>'11'!A5:M5</f>
        <v>45424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1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27" ht="12.75" customHeight="1">
      <c r="A7" s="32">
        <v>-1</v>
      </c>
      <c r="B7" s="124">
        <f>IF('11'!D8='11'!B7,'11'!B9,IF('11'!D8='11'!B9,'11'!B7,0))</f>
        <v>0</v>
      </c>
      <c r="C7" s="33" t="s">
        <v>17</v>
      </c>
      <c r="D7" s="34"/>
      <c r="E7" s="93"/>
      <c r="F7" s="93"/>
      <c r="G7" s="93">
        <v>-25</v>
      </c>
      <c r="H7" s="125">
        <v>0</v>
      </c>
      <c r="I7" s="33" t="s">
        <v>130</v>
      </c>
      <c r="J7" s="34"/>
      <c r="K7" s="93"/>
      <c r="L7" s="93"/>
      <c r="M7" s="93"/>
      <c r="N7" s="93"/>
      <c r="O7" s="93"/>
      <c r="P7" s="93"/>
      <c r="Q7" s="93"/>
      <c r="R7" s="93"/>
      <c r="S7" s="93"/>
      <c r="T7" s="35"/>
      <c r="U7" s="35"/>
      <c r="V7" s="35"/>
      <c r="W7" s="35"/>
      <c r="X7" s="35"/>
      <c r="Y7" s="35"/>
      <c r="Z7" s="35"/>
      <c r="AA7" s="35"/>
    </row>
    <row r="8" spans="1:27" ht="12.75" customHeight="1">
      <c r="A8" s="32"/>
      <c r="B8" s="32"/>
      <c r="C8" s="150">
        <v>32</v>
      </c>
      <c r="D8" s="128">
        <v>0</v>
      </c>
      <c r="E8" s="151" t="s">
        <v>136</v>
      </c>
      <c r="F8" s="93"/>
      <c r="G8" s="93"/>
      <c r="H8" s="133"/>
      <c r="I8" s="150"/>
      <c r="J8" s="97"/>
      <c r="K8" s="93"/>
      <c r="L8" s="93"/>
      <c r="M8" s="93"/>
      <c r="N8" s="93"/>
      <c r="O8" s="93"/>
      <c r="P8" s="93"/>
      <c r="Q8" s="93"/>
      <c r="R8" s="93"/>
      <c r="S8" s="93"/>
      <c r="T8" s="35"/>
      <c r="U8" s="35"/>
      <c r="V8" s="35"/>
      <c r="W8" s="35"/>
      <c r="X8" s="35"/>
      <c r="Y8" s="35"/>
      <c r="Z8" s="35"/>
      <c r="AA8" s="35"/>
    </row>
    <row r="9" spans="1:27" ht="12.75" customHeight="1">
      <c r="A9" s="32">
        <v>-2</v>
      </c>
      <c r="B9" s="124">
        <f>IF('11'!D12='11'!B11,'11'!B13,IF('11'!D12='11'!B13,'11'!B11,0))</f>
        <v>0</v>
      </c>
      <c r="C9" s="36" t="s">
        <v>136</v>
      </c>
      <c r="D9" s="126"/>
      <c r="E9" s="150">
        <v>40</v>
      </c>
      <c r="F9" s="128">
        <v>0</v>
      </c>
      <c r="G9" s="151" t="s">
        <v>127</v>
      </c>
      <c r="H9" s="93"/>
      <c r="I9" s="94">
        <v>52</v>
      </c>
      <c r="J9" s="128">
        <v>0</v>
      </c>
      <c r="K9" s="151" t="s">
        <v>127</v>
      </c>
      <c r="L9" s="93"/>
      <c r="M9" s="93"/>
      <c r="N9" s="93"/>
      <c r="O9" s="93"/>
      <c r="P9" s="93"/>
      <c r="Q9" s="93"/>
      <c r="R9" s="93"/>
      <c r="S9" s="93"/>
      <c r="T9" s="35"/>
      <c r="U9" s="35"/>
      <c r="V9" s="35"/>
      <c r="W9" s="35"/>
      <c r="X9" s="35"/>
      <c r="Y9" s="35"/>
      <c r="Z9" s="35"/>
      <c r="AA9" s="35"/>
    </row>
    <row r="10" spans="1:27" ht="12.75" customHeight="1">
      <c r="A10" s="32"/>
      <c r="B10" s="32"/>
      <c r="C10" s="133">
        <v>-24</v>
      </c>
      <c r="D10" s="125">
        <v>0</v>
      </c>
      <c r="E10" s="36" t="s">
        <v>127</v>
      </c>
      <c r="F10" s="37"/>
      <c r="G10" s="150"/>
      <c r="H10" s="97"/>
      <c r="I10" s="94"/>
      <c r="J10" s="96"/>
      <c r="K10" s="150"/>
      <c r="L10" s="97"/>
      <c r="M10" s="93"/>
      <c r="N10" s="93"/>
      <c r="O10" s="93"/>
      <c r="P10" s="93"/>
      <c r="Q10" s="93"/>
      <c r="R10" s="93"/>
      <c r="S10" s="93"/>
      <c r="T10" s="35"/>
      <c r="U10" s="35"/>
      <c r="V10" s="35"/>
      <c r="W10" s="35"/>
      <c r="X10" s="35"/>
      <c r="Y10" s="35"/>
      <c r="Z10" s="35"/>
      <c r="AA10" s="35"/>
    </row>
    <row r="11" spans="1:27" ht="12.75" customHeight="1">
      <c r="A11" s="32">
        <v>-3</v>
      </c>
      <c r="B11" s="124">
        <f>IF('11'!D16='11'!B15,'11'!B17,IF('11'!D16='11'!B17,'11'!B15,0))</f>
        <v>0</v>
      </c>
      <c r="C11" s="33" t="s">
        <v>17</v>
      </c>
      <c r="D11" s="132"/>
      <c r="E11" s="133"/>
      <c r="F11" s="93"/>
      <c r="G11" s="94">
        <v>48</v>
      </c>
      <c r="H11" s="128">
        <v>0</v>
      </c>
      <c r="I11" s="151" t="s">
        <v>127</v>
      </c>
      <c r="J11" s="93"/>
      <c r="K11" s="94"/>
      <c r="L11" s="97"/>
      <c r="M11" s="93"/>
      <c r="N11" s="93"/>
      <c r="O11" s="93"/>
      <c r="P11" s="93"/>
      <c r="Q11" s="93"/>
      <c r="R11" s="93"/>
      <c r="S11" s="93"/>
      <c r="T11" s="35"/>
      <c r="U11" s="35"/>
      <c r="V11" s="35"/>
      <c r="W11" s="35"/>
      <c r="X11" s="35"/>
      <c r="Y11" s="35"/>
      <c r="Z11" s="35"/>
      <c r="AA11" s="35"/>
    </row>
    <row r="12" spans="1:27" ht="12.75" customHeight="1">
      <c r="A12" s="32"/>
      <c r="B12" s="32"/>
      <c r="C12" s="150">
        <v>33</v>
      </c>
      <c r="D12" s="128"/>
      <c r="E12" s="95"/>
      <c r="F12" s="93"/>
      <c r="G12" s="94"/>
      <c r="H12" s="96"/>
      <c r="I12" s="133"/>
      <c r="J12" s="93"/>
      <c r="K12" s="94"/>
      <c r="L12" s="97"/>
      <c r="M12" s="93"/>
      <c r="N12" s="93"/>
      <c r="O12" s="93"/>
      <c r="P12" s="93"/>
      <c r="Q12" s="93"/>
      <c r="R12" s="93"/>
      <c r="S12" s="93"/>
      <c r="T12" s="35"/>
      <c r="U12" s="35"/>
      <c r="V12" s="35"/>
      <c r="W12" s="35"/>
      <c r="X12" s="35"/>
      <c r="Y12" s="35"/>
      <c r="Z12" s="35"/>
      <c r="AA12" s="35"/>
    </row>
    <row r="13" spans="1:27" ht="12.75" customHeight="1">
      <c r="A13" s="32">
        <v>-4</v>
      </c>
      <c r="B13" s="124">
        <f>IF('11'!D20='11'!B19,'11'!B21,IF('11'!D20='11'!B21,'11'!B19,0))</f>
        <v>0</v>
      </c>
      <c r="C13" s="36" t="s">
        <v>17</v>
      </c>
      <c r="D13" s="126"/>
      <c r="E13" s="150">
        <v>41</v>
      </c>
      <c r="F13" s="128">
        <v>0</v>
      </c>
      <c r="G13" s="152" t="s">
        <v>129</v>
      </c>
      <c r="H13" s="97"/>
      <c r="I13" s="93"/>
      <c r="J13" s="93"/>
      <c r="K13" s="94">
        <v>56</v>
      </c>
      <c r="L13" s="128">
        <v>0</v>
      </c>
      <c r="M13" s="151" t="s">
        <v>133</v>
      </c>
      <c r="N13" s="93"/>
      <c r="O13" s="93"/>
      <c r="P13" s="93"/>
      <c r="Q13" s="93"/>
      <c r="R13" s="93"/>
      <c r="S13" s="93"/>
      <c r="T13" s="35"/>
      <c r="U13" s="35"/>
      <c r="V13" s="35"/>
      <c r="W13" s="35"/>
      <c r="X13" s="35"/>
      <c r="Y13" s="35"/>
      <c r="Z13" s="35"/>
      <c r="AA13" s="35"/>
    </row>
    <row r="14" spans="1:27" ht="12.75" customHeight="1">
      <c r="A14" s="32"/>
      <c r="B14" s="32"/>
      <c r="C14" s="133">
        <v>-23</v>
      </c>
      <c r="D14" s="125">
        <v>0</v>
      </c>
      <c r="E14" s="36" t="s">
        <v>129</v>
      </c>
      <c r="F14" s="37"/>
      <c r="G14" s="133"/>
      <c r="H14" s="93"/>
      <c r="I14" s="93"/>
      <c r="J14" s="93"/>
      <c r="K14" s="94"/>
      <c r="L14" s="96"/>
      <c r="M14" s="150"/>
      <c r="N14" s="97"/>
      <c r="O14" s="93"/>
      <c r="P14" s="93"/>
      <c r="Q14" s="93"/>
      <c r="R14" s="93"/>
      <c r="S14" s="93"/>
      <c r="T14" s="35"/>
      <c r="U14" s="35"/>
      <c r="V14" s="35"/>
      <c r="W14" s="35"/>
      <c r="X14" s="35"/>
      <c r="Y14" s="35"/>
      <c r="Z14" s="35"/>
      <c r="AA14" s="35"/>
    </row>
    <row r="15" spans="1:27" ht="12.75" customHeight="1">
      <c r="A15" s="32">
        <v>-5</v>
      </c>
      <c r="B15" s="124">
        <f>IF('11'!D24='11'!B23,'11'!B25,IF('11'!D24='11'!B25,'11'!B23,0))</f>
        <v>0</v>
      </c>
      <c r="C15" s="33" t="s">
        <v>17</v>
      </c>
      <c r="D15" s="132"/>
      <c r="E15" s="133"/>
      <c r="F15" s="93"/>
      <c r="G15" s="93">
        <v>-26</v>
      </c>
      <c r="H15" s="125">
        <v>0</v>
      </c>
      <c r="I15" s="33" t="s">
        <v>128</v>
      </c>
      <c r="J15" s="34"/>
      <c r="K15" s="94"/>
      <c r="L15" s="97"/>
      <c r="M15" s="94"/>
      <c r="N15" s="97"/>
      <c r="O15" s="93"/>
      <c r="P15" s="93"/>
      <c r="Q15" s="93"/>
      <c r="R15" s="93"/>
      <c r="S15" s="93"/>
      <c r="T15" s="35"/>
      <c r="U15" s="35"/>
      <c r="V15" s="35"/>
      <c r="W15" s="35"/>
      <c r="X15" s="35"/>
      <c r="Y15" s="35"/>
      <c r="Z15" s="35"/>
      <c r="AA15" s="35"/>
    </row>
    <row r="16" spans="1:27" ht="12.75" customHeight="1">
      <c r="A16" s="32"/>
      <c r="B16" s="32"/>
      <c r="C16" s="150">
        <v>34</v>
      </c>
      <c r="D16" s="128"/>
      <c r="E16" s="95"/>
      <c r="F16" s="93"/>
      <c r="G16" s="93"/>
      <c r="H16" s="133"/>
      <c r="I16" s="150"/>
      <c r="J16" s="97"/>
      <c r="K16" s="94"/>
      <c r="L16" s="97"/>
      <c r="M16" s="94"/>
      <c r="N16" s="97"/>
      <c r="O16" s="93"/>
      <c r="P16" s="93"/>
      <c r="Q16" s="93"/>
      <c r="R16" s="93"/>
      <c r="S16" s="93"/>
      <c r="T16" s="35"/>
      <c r="U16" s="35"/>
      <c r="V16" s="35"/>
      <c r="W16" s="35"/>
      <c r="X16" s="35"/>
      <c r="Y16" s="35"/>
      <c r="Z16" s="35"/>
      <c r="AA16" s="35"/>
    </row>
    <row r="17" spans="1:27" ht="12.75" customHeight="1">
      <c r="A17" s="32">
        <v>-6</v>
      </c>
      <c r="B17" s="124">
        <f>IF('11'!D28='11'!B27,'11'!B29,IF('11'!D28='11'!B29,'11'!B27,0))</f>
        <v>0</v>
      </c>
      <c r="C17" s="36" t="s">
        <v>17</v>
      </c>
      <c r="D17" s="126"/>
      <c r="E17" s="150">
        <v>42</v>
      </c>
      <c r="F17" s="128">
        <v>0</v>
      </c>
      <c r="G17" s="151" t="s">
        <v>133</v>
      </c>
      <c r="H17" s="93"/>
      <c r="I17" s="94">
        <v>53</v>
      </c>
      <c r="J17" s="128">
        <v>0</v>
      </c>
      <c r="K17" s="151" t="s">
        <v>133</v>
      </c>
      <c r="L17" s="93"/>
      <c r="M17" s="94">
        <v>58</v>
      </c>
      <c r="N17" s="128">
        <v>0</v>
      </c>
      <c r="O17" s="151" t="s">
        <v>133</v>
      </c>
      <c r="P17" s="93"/>
      <c r="Q17" s="93"/>
      <c r="R17" s="93"/>
      <c r="S17" s="93"/>
      <c r="T17" s="35"/>
      <c r="U17" s="35"/>
      <c r="V17" s="35"/>
      <c r="W17" s="35"/>
      <c r="X17" s="35"/>
      <c r="Y17" s="35"/>
      <c r="Z17" s="35"/>
      <c r="AA17" s="35"/>
    </row>
    <row r="18" spans="1:27" ht="12.75" customHeight="1">
      <c r="A18" s="32"/>
      <c r="B18" s="32"/>
      <c r="C18" s="133">
        <v>-22</v>
      </c>
      <c r="D18" s="125">
        <v>0</v>
      </c>
      <c r="E18" s="36" t="s">
        <v>133</v>
      </c>
      <c r="F18" s="37"/>
      <c r="G18" s="150"/>
      <c r="H18" s="97"/>
      <c r="I18" s="94"/>
      <c r="J18" s="96"/>
      <c r="K18" s="133"/>
      <c r="L18" s="93"/>
      <c r="M18" s="94"/>
      <c r="N18" s="96"/>
      <c r="O18" s="150"/>
      <c r="P18" s="97"/>
      <c r="Q18" s="93"/>
      <c r="R18" s="93"/>
      <c r="S18" s="93"/>
      <c r="T18" s="35"/>
      <c r="U18" s="35"/>
      <c r="V18" s="35"/>
      <c r="W18" s="35"/>
      <c r="X18" s="35"/>
      <c r="Y18" s="35"/>
      <c r="Z18" s="35"/>
      <c r="AA18" s="35"/>
    </row>
    <row r="19" spans="1:27" ht="12.75" customHeight="1">
      <c r="A19" s="32">
        <v>-7</v>
      </c>
      <c r="B19" s="124">
        <f>IF('11'!D32='11'!B31,'11'!B33,IF('11'!D32='11'!B33,'11'!B31,0))</f>
        <v>0</v>
      </c>
      <c r="C19" s="33" t="s">
        <v>17</v>
      </c>
      <c r="D19" s="132"/>
      <c r="E19" s="133"/>
      <c r="F19" s="93"/>
      <c r="G19" s="94">
        <v>49</v>
      </c>
      <c r="H19" s="128">
        <v>0</v>
      </c>
      <c r="I19" s="151" t="s">
        <v>133</v>
      </c>
      <c r="J19" s="93"/>
      <c r="K19" s="93"/>
      <c r="L19" s="93"/>
      <c r="M19" s="94"/>
      <c r="N19" s="97"/>
      <c r="O19" s="94"/>
      <c r="P19" s="97"/>
      <c r="Q19" s="93"/>
      <c r="R19" s="93"/>
      <c r="S19" s="93"/>
      <c r="T19" s="35"/>
      <c r="U19" s="35"/>
      <c r="V19" s="35"/>
      <c r="W19" s="35"/>
      <c r="X19" s="35"/>
      <c r="Y19" s="35"/>
      <c r="Z19" s="35"/>
      <c r="AA19" s="35"/>
    </row>
    <row r="20" spans="1:27" ht="12.75" customHeight="1">
      <c r="A20" s="32"/>
      <c r="B20" s="32"/>
      <c r="C20" s="150">
        <v>35</v>
      </c>
      <c r="D20" s="128"/>
      <c r="E20" s="95"/>
      <c r="F20" s="93"/>
      <c r="G20" s="94"/>
      <c r="H20" s="96"/>
      <c r="I20" s="133"/>
      <c r="J20" s="93"/>
      <c r="K20" s="93"/>
      <c r="L20" s="93"/>
      <c r="M20" s="94"/>
      <c r="N20" s="97"/>
      <c r="O20" s="94"/>
      <c r="P20" s="97"/>
      <c r="Q20" s="93"/>
      <c r="R20" s="93"/>
      <c r="S20" s="93"/>
      <c r="T20" s="35"/>
      <c r="U20" s="35"/>
      <c r="V20" s="35"/>
      <c r="W20" s="35"/>
      <c r="X20" s="35"/>
      <c r="Y20" s="35"/>
      <c r="Z20" s="35"/>
      <c r="AA20" s="35"/>
    </row>
    <row r="21" spans="1:27" ht="12.75" customHeight="1">
      <c r="A21" s="32">
        <v>-8</v>
      </c>
      <c r="B21" s="124">
        <f>IF('11'!D36='11'!B35,'11'!B37,IF('11'!D36='11'!B37,'11'!B35,0))</f>
        <v>0</v>
      </c>
      <c r="C21" s="36" t="s">
        <v>17</v>
      </c>
      <c r="D21" s="126"/>
      <c r="E21" s="150">
        <v>43</v>
      </c>
      <c r="F21" s="128">
        <v>0</v>
      </c>
      <c r="G21" s="152" t="s">
        <v>95</v>
      </c>
      <c r="H21" s="97"/>
      <c r="I21" s="93"/>
      <c r="J21" s="93"/>
      <c r="K21" s="93">
        <v>-30</v>
      </c>
      <c r="L21" s="125">
        <v>0</v>
      </c>
      <c r="M21" s="36" t="s">
        <v>132</v>
      </c>
      <c r="N21" s="130"/>
      <c r="O21" s="94"/>
      <c r="P21" s="97"/>
      <c r="Q21" s="93"/>
      <c r="R21" s="93"/>
      <c r="S21" s="93"/>
      <c r="T21" s="35"/>
      <c r="U21" s="35"/>
      <c r="V21" s="35"/>
      <c r="W21" s="35"/>
      <c r="X21" s="35"/>
      <c r="Y21" s="35"/>
      <c r="Z21" s="35"/>
      <c r="AA21" s="35"/>
    </row>
    <row r="22" spans="1:27" ht="12.75" customHeight="1">
      <c r="A22" s="32"/>
      <c r="B22" s="32"/>
      <c r="C22" s="133">
        <v>-21</v>
      </c>
      <c r="D22" s="125">
        <v>0</v>
      </c>
      <c r="E22" s="36" t="s">
        <v>95</v>
      </c>
      <c r="F22" s="37"/>
      <c r="G22" s="133"/>
      <c r="H22" s="93"/>
      <c r="I22" s="93"/>
      <c r="J22" s="93"/>
      <c r="K22" s="93"/>
      <c r="L22" s="133"/>
      <c r="M22" s="133"/>
      <c r="N22" s="93"/>
      <c r="O22" s="94"/>
      <c r="P22" s="97"/>
      <c r="Q22" s="93"/>
      <c r="R22" s="93"/>
      <c r="S22" s="93"/>
      <c r="T22" s="35"/>
      <c r="U22" s="35"/>
      <c r="V22" s="35"/>
      <c r="W22" s="35"/>
      <c r="X22" s="35"/>
      <c r="Y22" s="35"/>
      <c r="Z22" s="35"/>
      <c r="AA22" s="35"/>
    </row>
    <row r="23" spans="1:27" ht="12.75" customHeight="1">
      <c r="A23" s="32">
        <v>-9</v>
      </c>
      <c r="B23" s="124">
        <f>IF('11'!D40='11'!B39,'11'!B41,IF('11'!D40='11'!B41,'11'!B39,0))</f>
        <v>0</v>
      </c>
      <c r="C23" s="33" t="s">
        <v>17</v>
      </c>
      <c r="D23" s="132"/>
      <c r="E23" s="133"/>
      <c r="F23" s="93"/>
      <c r="G23" s="93">
        <v>-27</v>
      </c>
      <c r="H23" s="125">
        <v>0</v>
      </c>
      <c r="I23" s="33" t="s">
        <v>45</v>
      </c>
      <c r="J23" s="34"/>
      <c r="K23" s="93"/>
      <c r="L23" s="93"/>
      <c r="M23" s="93"/>
      <c r="N23" s="93"/>
      <c r="O23" s="94"/>
      <c r="P23" s="97"/>
      <c r="Q23" s="93"/>
      <c r="R23" s="93"/>
      <c r="S23" s="93"/>
      <c r="T23" s="35"/>
      <c r="U23" s="35"/>
      <c r="V23" s="35"/>
      <c r="W23" s="35"/>
      <c r="X23" s="35"/>
      <c r="Y23" s="35"/>
      <c r="Z23" s="35"/>
      <c r="AA23" s="35"/>
    </row>
    <row r="24" spans="1:27" ht="12.75" customHeight="1">
      <c r="A24" s="32"/>
      <c r="B24" s="32"/>
      <c r="C24" s="150">
        <v>36</v>
      </c>
      <c r="D24" s="128"/>
      <c r="E24" s="95"/>
      <c r="F24" s="93"/>
      <c r="G24" s="93"/>
      <c r="H24" s="133"/>
      <c r="I24" s="150"/>
      <c r="J24" s="97"/>
      <c r="K24" s="93"/>
      <c r="L24" s="93"/>
      <c r="M24" s="93"/>
      <c r="N24" s="93"/>
      <c r="O24" s="94"/>
      <c r="P24" s="97"/>
      <c r="Q24" s="93"/>
      <c r="R24" s="93"/>
      <c r="S24" s="93"/>
      <c r="T24" s="35"/>
      <c r="U24" s="35"/>
      <c r="V24" s="35"/>
      <c r="W24" s="35"/>
      <c r="X24" s="35"/>
      <c r="Y24" s="35"/>
      <c r="Z24" s="35"/>
      <c r="AA24" s="35"/>
    </row>
    <row r="25" spans="1:27" ht="12.75" customHeight="1">
      <c r="A25" s="32">
        <v>-10</v>
      </c>
      <c r="B25" s="124">
        <f>IF('11'!D44='11'!B43,'11'!B45,IF('11'!D44='11'!B45,'11'!B43,0))</f>
        <v>0</v>
      </c>
      <c r="C25" s="36" t="s">
        <v>17</v>
      </c>
      <c r="D25" s="126"/>
      <c r="E25" s="150">
        <v>44</v>
      </c>
      <c r="F25" s="128">
        <v>0</v>
      </c>
      <c r="G25" s="151" t="s">
        <v>134</v>
      </c>
      <c r="H25" s="93"/>
      <c r="I25" s="94">
        <v>54</v>
      </c>
      <c r="J25" s="128">
        <v>0</v>
      </c>
      <c r="K25" s="151" t="s">
        <v>134</v>
      </c>
      <c r="L25" s="93"/>
      <c r="M25" s="93"/>
      <c r="N25" s="93"/>
      <c r="O25" s="94">
        <v>60</v>
      </c>
      <c r="P25" s="128">
        <v>0</v>
      </c>
      <c r="Q25" s="151" t="s">
        <v>133</v>
      </c>
      <c r="R25" s="95"/>
      <c r="S25" s="95"/>
      <c r="T25" s="35"/>
      <c r="U25" s="35"/>
      <c r="V25" s="35"/>
      <c r="W25" s="35"/>
      <c r="X25" s="35"/>
      <c r="Y25" s="35"/>
      <c r="Z25" s="35"/>
      <c r="AA25" s="35"/>
    </row>
    <row r="26" spans="1:27" ht="12.75" customHeight="1">
      <c r="A26" s="32"/>
      <c r="B26" s="32"/>
      <c r="C26" s="133">
        <v>-20</v>
      </c>
      <c r="D26" s="125">
        <v>0</v>
      </c>
      <c r="E26" s="36" t="s">
        <v>134</v>
      </c>
      <c r="F26" s="37"/>
      <c r="G26" s="150"/>
      <c r="H26" s="97"/>
      <c r="I26" s="94"/>
      <c r="J26" s="96"/>
      <c r="K26" s="150"/>
      <c r="L26" s="97"/>
      <c r="M26" s="93"/>
      <c r="N26" s="93"/>
      <c r="O26" s="94"/>
      <c r="P26" s="96"/>
      <c r="Q26" s="38"/>
      <c r="R26" s="281" t="s">
        <v>28</v>
      </c>
      <c r="S26" s="281"/>
      <c r="T26" s="35"/>
      <c r="U26" s="35"/>
      <c r="V26" s="35"/>
      <c r="W26" s="35"/>
      <c r="X26" s="35"/>
      <c r="Y26" s="35"/>
      <c r="Z26" s="35"/>
      <c r="AA26" s="35"/>
    </row>
    <row r="27" spans="1:27" ht="12.75" customHeight="1">
      <c r="A27" s="32">
        <v>-11</v>
      </c>
      <c r="B27" s="124">
        <f>IF('11'!D48='11'!B47,'11'!B49,IF('11'!D48='11'!B49,'11'!B47,0))</f>
        <v>0</v>
      </c>
      <c r="C27" s="33" t="s">
        <v>17</v>
      </c>
      <c r="D27" s="132"/>
      <c r="E27" s="133"/>
      <c r="F27" s="93"/>
      <c r="G27" s="94">
        <v>50</v>
      </c>
      <c r="H27" s="128">
        <v>0</v>
      </c>
      <c r="I27" s="151" t="s">
        <v>134</v>
      </c>
      <c r="J27" s="93"/>
      <c r="K27" s="94"/>
      <c r="L27" s="97"/>
      <c r="M27" s="93"/>
      <c r="N27" s="93"/>
      <c r="O27" s="94"/>
      <c r="P27" s="97"/>
      <c r="Q27" s="93"/>
      <c r="R27" s="93"/>
      <c r="S27" s="93"/>
      <c r="T27" s="35"/>
      <c r="U27" s="35"/>
      <c r="V27" s="35"/>
      <c r="W27" s="35"/>
      <c r="X27" s="35"/>
      <c r="Y27" s="35"/>
      <c r="Z27" s="35"/>
      <c r="AA27" s="35"/>
    </row>
    <row r="28" spans="1:27" ht="12.75" customHeight="1">
      <c r="A28" s="32"/>
      <c r="B28" s="32"/>
      <c r="C28" s="150">
        <v>37</v>
      </c>
      <c r="D28" s="128"/>
      <c r="E28" s="95"/>
      <c r="F28" s="93"/>
      <c r="G28" s="94"/>
      <c r="H28" s="96"/>
      <c r="I28" s="133"/>
      <c r="J28" s="93"/>
      <c r="K28" s="94"/>
      <c r="L28" s="97"/>
      <c r="M28" s="93"/>
      <c r="N28" s="93"/>
      <c r="O28" s="94"/>
      <c r="P28" s="97"/>
      <c r="Q28" s="93"/>
      <c r="R28" s="93"/>
      <c r="S28" s="93"/>
      <c r="T28" s="35"/>
      <c r="U28" s="35"/>
      <c r="V28" s="35"/>
      <c r="W28" s="35"/>
      <c r="X28" s="35"/>
      <c r="Y28" s="35"/>
      <c r="Z28" s="35"/>
      <c r="AA28" s="35"/>
    </row>
    <row r="29" spans="1:27" ht="12.75" customHeight="1">
      <c r="A29" s="32">
        <v>-12</v>
      </c>
      <c r="B29" s="124">
        <f>IF('11'!D52='11'!B51,'11'!B53,IF('11'!D52='11'!B53,'11'!B51,0))</f>
        <v>0</v>
      </c>
      <c r="C29" s="36" t="s">
        <v>17</v>
      </c>
      <c r="D29" s="126"/>
      <c r="E29" s="150">
        <v>45</v>
      </c>
      <c r="F29" s="128">
        <v>0</v>
      </c>
      <c r="G29" s="152" t="s">
        <v>63</v>
      </c>
      <c r="H29" s="97"/>
      <c r="I29" s="93"/>
      <c r="J29" s="93"/>
      <c r="K29" s="94">
        <v>57</v>
      </c>
      <c r="L29" s="128">
        <v>0</v>
      </c>
      <c r="M29" s="151" t="s">
        <v>131</v>
      </c>
      <c r="N29" s="93"/>
      <c r="O29" s="94"/>
      <c r="P29" s="97"/>
      <c r="Q29" s="93"/>
      <c r="R29" s="93"/>
      <c r="S29" s="93"/>
      <c r="T29" s="35"/>
      <c r="U29" s="35"/>
      <c r="V29" s="35"/>
      <c r="W29" s="35"/>
      <c r="X29" s="35"/>
      <c r="Y29" s="35"/>
      <c r="Z29" s="35"/>
      <c r="AA29" s="35"/>
    </row>
    <row r="30" spans="1:27" ht="12.75" customHeight="1">
      <c r="A30" s="32"/>
      <c r="B30" s="32"/>
      <c r="C30" s="133">
        <v>-19</v>
      </c>
      <c r="D30" s="125">
        <v>0</v>
      </c>
      <c r="E30" s="36" t="s">
        <v>63</v>
      </c>
      <c r="F30" s="37"/>
      <c r="G30" s="133"/>
      <c r="H30" s="93"/>
      <c r="I30" s="93"/>
      <c r="J30" s="93"/>
      <c r="K30" s="94"/>
      <c r="L30" s="96"/>
      <c r="M30" s="150"/>
      <c r="N30" s="97"/>
      <c r="O30" s="94"/>
      <c r="P30" s="97"/>
      <c r="Q30" s="93"/>
      <c r="R30" s="93"/>
      <c r="S30" s="93"/>
      <c r="T30" s="35"/>
      <c r="U30" s="35"/>
      <c r="V30" s="35"/>
      <c r="W30" s="35"/>
      <c r="X30" s="35"/>
      <c r="Y30" s="35"/>
      <c r="Z30" s="35"/>
      <c r="AA30" s="35"/>
    </row>
    <row r="31" spans="1:27" ht="12.75" customHeight="1">
      <c r="A31" s="32">
        <v>-13</v>
      </c>
      <c r="B31" s="124">
        <f>IF('11'!D56='11'!B55,'11'!B57,IF('11'!D56='11'!B57,'11'!B55,0))</f>
        <v>0</v>
      </c>
      <c r="C31" s="33" t="s">
        <v>17</v>
      </c>
      <c r="D31" s="132"/>
      <c r="E31" s="133"/>
      <c r="F31" s="93"/>
      <c r="G31" s="93">
        <v>-28</v>
      </c>
      <c r="H31" s="125">
        <v>0</v>
      </c>
      <c r="I31" s="33" t="s">
        <v>113</v>
      </c>
      <c r="J31" s="34"/>
      <c r="K31" s="94"/>
      <c r="L31" s="97"/>
      <c r="M31" s="94"/>
      <c r="N31" s="97"/>
      <c r="O31" s="94"/>
      <c r="P31" s="97"/>
      <c r="Q31" s="93"/>
      <c r="R31" s="93"/>
      <c r="S31" s="93"/>
      <c r="T31" s="35"/>
      <c r="U31" s="35"/>
      <c r="V31" s="35"/>
      <c r="W31" s="35"/>
      <c r="X31" s="35"/>
      <c r="Y31" s="35"/>
      <c r="Z31" s="35"/>
      <c r="AA31" s="35"/>
    </row>
    <row r="32" spans="1:27" ht="12.75" customHeight="1">
      <c r="A32" s="32"/>
      <c r="B32" s="32"/>
      <c r="C32" s="150">
        <v>38</v>
      </c>
      <c r="D32" s="128"/>
      <c r="E32" s="95"/>
      <c r="F32" s="93"/>
      <c r="G32" s="93"/>
      <c r="H32" s="133"/>
      <c r="I32" s="150"/>
      <c r="J32" s="97"/>
      <c r="K32" s="94"/>
      <c r="L32" s="97"/>
      <c r="M32" s="94"/>
      <c r="N32" s="97"/>
      <c r="O32" s="94"/>
      <c r="P32" s="97"/>
      <c r="Q32" s="93"/>
      <c r="R32" s="93"/>
      <c r="S32" s="93"/>
      <c r="T32" s="35"/>
      <c r="U32" s="35"/>
      <c r="V32" s="35"/>
      <c r="W32" s="35"/>
      <c r="X32" s="35"/>
      <c r="Y32" s="35"/>
      <c r="Z32" s="35"/>
      <c r="AA32" s="35"/>
    </row>
    <row r="33" spans="1:27" ht="12.75" customHeight="1">
      <c r="A33" s="32">
        <v>-14</v>
      </c>
      <c r="B33" s="124">
        <f>IF('11'!D60='11'!B59,'11'!B61,IF('11'!D60='11'!B61,'11'!B59,0))</f>
        <v>0</v>
      </c>
      <c r="C33" s="36" t="s">
        <v>17</v>
      </c>
      <c r="D33" s="126"/>
      <c r="E33" s="150">
        <v>46</v>
      </c>
      <c r="F33" s="128">
        <v>0</v>
      </c>
      <c r="G33" s="151" t="s">
        <v>131</v>
      </c>
      <c r="H33" s="93"/>
      <c r="I33" s="94">
        <v>55</v>
      </c>
      <c r="J33" s="128">
        <v>0</v>
      </c>
      <c r="K33" s="151" t="s">
        <v>131</v>
      </c>
      <c r="L33" s="93"/>
      <c r="M33" s="94">
        <v>59</v>
      </c>
      <c r="N33" s="128">
        <v>0</v>
      </c>
      <c r="O33" s="152" t="s">
        <v>65</v>
      </c>
      <c r="P33" s="97"/>
      <c r="Q33" s="93"/>
      <c r="R33" s="93"/>
      <c r="S33" s="93"/>
      <c r="T33" s="35"/>
      <c r="U33" s="35"/>
      <c r="V33" s="35"/>
      <c r="W33" s="35"/>
      <c r="X33" s="35"/>
      <c r="Y33" s="35"/>
      <c r="Z33" s="35"/>
      <c r="AA33" s="35"/>
    </row>
    <row r="34" spans="1:27" ht="12.75" customHeight="1">
      <c r="A34" s="32"/>
      <c r="B34" s="32"/>
      <c r="C34" s="133">
        <v>-18</v>
      </c>
      <c r="D34" s="125">
        <v>0</v>
      </c>
      <c r="E34" s="36" t="s">
        <v>131</v>
      </c>
      <c r="F34" s="37"/>
      <c r="G34" s="150"/>
      <c r="H34" s="97"/>
      <c r="I34" s="94"/>
      <c r="J34" s="96"/>
      <c r="K34" s="133"/>
      <c r="L34" s="93"/>
      <c r="M34" s="94"/>
      <c r="N34" s="96"/>
      <c r="O34" s="133"/>
      <c r="P34" s="93"/>
      <c r="Q34" s="93"/>
      <c r="R34" s="93"/>
      <c r="S34" s="93"/>
      <c r="T34" s="35"/>
      <c r="U34" s="35"/>
      <c r="V34" s="35"/>
      <c r="W34" s="35"/>
      <c r="X34" s="35"/>
      <c r="Y34" s="35"/>
      <c r="Z34" s="35"/>
      <c r="AA34" s="35"/>
    </row>
    <row r="35" spans="1:27" ht="12.75" customHeight="1">
      <c r="A35" s="32">
        <v>-15</v>
      </c>
      <c r="B35" s="124">
        <f>IF('11'!D64='11'!B63,'11'!B65,IF('11'!D64='11'!B65,'11'!B63,0))</f>
        <v>0</v>
      </c>
      <c r="C35" s="33" t="s">
        <v>135</v>
      </c>
      <c r="D35" s="132"/>
      <c r="E35" s="133"/>
      <c r="F35" s="93"/>
      <c r="G35" s="94">
        <v>51</v>
      </c>
      <c r="H35" s="128">
        <v>0</v>
      </c>
      <c r="I35" s="151" t="s">
        <v>131</v>
      </c>
      <c r="J35" s="93"/>
      <c r="K35" s="93"/>
      <c r="L35" s="93"/>
      <c r="M35" s="94"/>
      <c r="N35" s="97"/>
      <c r="O35" s="93">
        <v>-60</v>
      </c>
      <c r="P35" s="125">
        <f>IF(P25=N17,N33,IF(P25=N33,N17,0))</f>
        <v>0</v>
      </c>
      <c r="Q35" s="33" t="str">
        <f>IF(Q25=O17,O33,IF(Q25=O33,O17,0))</f>
        <v>Елпаев Игорь</v>
      </c>
      <c r="R35" s="39"/>
      <c r="S35" s="39"/>
      <c r="T35" s="35"/>
      <c r="U35" s="35"/>
      <c r="V35" s="35"/>
      <c r="W35" s="35"/>
      <c r="X35" s="35"/>
      <c r="Y35" s="35"/>
      <c r="Z35" s="35"/>
      <c r="AA35" s="35"/>
    </row>
    <row r="36" spans="1:27" ht="12.75" customHeight="1">
      <c r="A36" s="32"/>
      <c r="B36" s="32"/>
      <c r="C36" s="150">
        <v>39</v>
      </c>
      <c r="D36" s="128">
        <v>0</v>
      </c>
      <c r="E36" s="151" t="s">
        <v>135</v>
      </c>
      <c r="F36" s="93"/>
      <c r="G36" s="94"/>
      <c r="H36" s="96"/>
      <c r="I36" s="133"/>
      <c r="J36" s="93"/>
      <c r="K36" s="93"/>
      <c r="L36" s="93"/>
      <c r="M36" s="94"/>
      <c r="N36" s="97"/>
      <c r="O36" s="93"/>
      <c r="P36" s="133"/>
      <c r="Q36" s="38"/>
      <c r="R36" s="281" t="s">
        <v>29</v>
      </c>
      <c r="S36" s="281"/>
      <c r="T36" s="35"/>
      <c r="U36" s="35"/>
      <c r="V36" s="35"/>
      <c r="W36" s="35"/>
      <c r="X36" s="35"/>
      <c r="Y36" s="35"/>
      <c r="Z36" s="35"/>
      <c r="AA36" s="35"/>
    </row>
    <row r="37" spans="1:27" ht="12.75" customHeight="1">
      <c r="A37" s="32">
        <v>-16</v>
      </c>
      <c r="B37" s="124">
        <f>IF('11'!D68='11'!B67,'11'!B69,IF('11'!D68='11'!B69,'11'!B67,0))</f>
        <v>0</v>
      </c>
      <c r="C37" s="36" t="s">
        <v>17</v>
      </c>
      <c r="D37" s="126"/>
      <c r="E37" s="150">
        <v>47</v>
      </c>
      <c r="F37" s="128">
        <v>0</v>
      </c>
      <c r="G37" s="151" t="s">
        <v>135</v>
      </c>
      <c r="H37" s="93"/>
      <c r="I37" s="93"/>
      <c r="J37" s="93"/>
      <c r="K37" s="93">
        <v>-29</v>
      </c>
      <c r="L37" s="125">
        <v>0</v>
      </c>
      <c r="M37" s="36" t="s">
        <v>65</v>
      </c>
      <c r="N37" s="130"/>
      <c r="O37" s="93"/>
      <c r="P37" s="93"/>
      <c r="Q37" s="93"/>
      <c r="R37" s="93"/>
      <c r="S37" s="93"/>
      <c r="T37" s="35"/>
      <c r="U37" s="35"/>
      <c r="V37" s="35"/>
      <c r="W37" s="35"/>
      <c r="X37" s="35"/>
      <c r="Y37" s="35"/>
      <c r="Z37" s="35"/>
      <c r="AA37" s="35"/>
    </row>
    <row r="38" spans="1:27" ht="12.75" customHeight="1">
      <c r="A38" s="32"/>
      <c r="B38" s="32"/>
      <c r="C38" s="133">
        <v>-17</v>
      </c>
      <c r="D38" s="125">
        <v>0</v>
      </c>
      <c r="E38" s="36" t="s">
        <v>68</v>
      </c>
      <c r="F38" s="37"/>
      <c r="G38" s="133"/>
      <c r="H38" s="93"/>
      <c r="I38" s="93"/>
      <c r="J38" s="93"/>
      <c r="K38" s="93"/>
      <c r="L38" s="133"/>
      <c r="M38" s="133"/>
      <c r="N38" s="93"/>
      <c r="O38" s="93"/>
      <c r="P38" s="93"/>
      <c r="Q38" s="93"/>
      <c r="R38" s="93"/>
      <c r="S38" s="93"/>
      <c r="T38" s="35"/>
      <c r="U38" s="35"/>
      <c r="V38" s="35"/>
      <c r="W38" s="35"/>
      <c r="X38" s="35"/>
      <c r="Y38" s="35"/>
      <c r="Z38" s="35"/>
      <c r="AA38" s="35"/>
    </row>
    <row r="39" spans="1:27" ht="12.75" customHeight="1">
      <c r="A39" s="32"/>
      <c r="B39" s="32"/>
      <c r="C39" s="93"/>
      <c r="D39" s="132"/>
      <c r="E39" s="13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35"/>
      <c r="U39" s="35"/>
      <c r="V39" s="35"/>
      <c r="W39" s="35"/>
      <c r="X39" s="35"/>
      <c r="Y39" s="35"/>
      <c r="Z39" s="35"/>
      <c r="AA39" s="35"/>
    </row>
    <row r="40" spans="1:27" ht="12.75" customHeight="1">
      <c r="A40" s="32">
        <v>-40</v>
      </c>
      <c r="B40" s="124">
        <f>IF(F9=D8,D10,IF(F9=D10,D8,0))</f>
        <v>0</v>
      </c>
      <c r="C40" s="33" t="str">
        <f>IF(G9=E8,E10,IF(G9=E10,E8,0))</f>
        <v>Габдракипов Ринат</v>
      </c>
      <c r="D40" s="127"/>
      <c r="E40" s="93"/>
      <c r="F40" s="93"/>
      <c r="G40" s="93"/>
      <c r="H40" s="93"/>
      <c r="I40" s="93"/>
      <c r="J40" s="93"/>
      <c r="K40" s="93">
        <v>-48</v>
      </c>
      <c r="L40" s="125">
        <f>IF(H11=F9,F13,IF(H11=F13,F9,0))</f>
        <v>0</v>
      </c>
      <c r="M40" s="33" t="str">
        <f>IF(I11=G9,G13,IF(I11=G13,G9,0))</f>
        <v>Хуснутдинов Ильнар</v>
      </c>
      <c r="N40" s="34"/>
      <c r="O40" s="93"/>
      <c r="P40" s="93"/>
      <c r="Q40" s="93"/>
      <c r="R40" s="93"/>
      <c r="S40" s="93"/>
      <c r="T40" s="35"/>
      <c r="U40" s="35"/>
      <c r="V40" s="35"/>
      <c r="W40" s="35"/>
      <c r="X40" s="35"/>
      <c r="Y40" s="35"/>
      <c r="Z40" s="35"/>
      <c r="AA40" s="35"/>
    </row>
    <row r="41" spans="1:27" ht="12.75" customHeight="1">
      <c r="A41" s="32"/>
      <c r="B41" s="32"/>
      <c r="C41" s="150">
        <v>71</v>
      </c>
      <c r="D41" s="128">
        <v>0</v>
      </c>
      <c r="E41" s="151" t="s">
        <v>136</v>
      </c>
      <c r="F41" s="93"/>
      <c r="G41" s="93"/>
      <c r="H41" s="93"/>
      <c r="I41" s="93"/>
      <c r="J41" s="93"/>
      <c r="K41" s="93"/>
      <c r="L41" s="133"/>
      <c r="M41" s="150">
        <v>67</v>
      </c>
      <c r="N41" s="128">
        <v>0</v>
      </c>
      <c r="O41" s="151" t="s">
        <v>129</v>
      </c>
      <c r="P41" s="93"/>
      <c r="Q41" s="93"/>
      <c r="R41" s="93"/>
      <c r="S41" s="93"/>
      <c r="T41" s="35"/>
      <c r="U41" s="35"/>
      <c r="V41" s="35"/>
      <c r="W41" s="35"/>
      <c r="X41" s="35"/>
      <c r="Y41" s="35"/>
      <c r="Z41" s="35"/>
      <c r="AA41" s="35"/>
    </row>
    <row r="42" spans="1:27" ht="12.75" customHeight="1">
      <c r="A42" s="32">
        <v>-41</v>
      </c>
      <c r="B42" s="124">
        <f>IF(F13=D12,D14,IF(F13=D14,D12,0))</f>
        <v>0</v>
      </c>
      <c r="C42" s="41">
        <f>IF(G13=E12,E14,IF(G13=E14,E12,0))</f>
        <v>0</v>
      </c>
      <c r="D42" s="153"/>
      <c r="E42" s="150"/>
      <c r="F42" s="97"/>
      <c r="G42" s="93"/>
      <c r="H42" s="93"/>
      <c r="I42" s="93"/>
      <c r="J42" s="93"/>
      <c r="K42" s="93">
        <v>-49</v>
      </c>
      <c r="L42" s="125">
        <f>IF(H19=F17,F21,IF(H19=F21,F17,0))</f>
        <v>0</v>
      </c>
      <c r="M42" s="36" t="str">
        <f>IF(I19=G17,G21,IF(I19=G21,G17,0))</f>
        <v>Петухова Надежда</v>
      </c>
      <c r="N42" s="96"/>
      <c r="O42" s="150"/>
      <c r="P42" s="97"/>
      <c r="Q42" s="93"/>
      <c r="R42" s="93"/>
      <c r="S42" s="93"/>
      <c r="T42" s="35"/>
      <c r="U42" s="35"/>
      <c r="V42" s="35"/>
      <c r="W42" s="35"/>
      <c r="X42" s="35"/>
      <c r="Y42" s="35"/>
      <c r="Z42" s="35"/>
      <c r="AA42" s="35"/>
    </row>
    <row r="43" spans="1:27" ht="12.75" customHeight="1">
      <c r="A43" s="32"/>
      <c r="B43" s="32"/>
      <c r="C43" s="133"/>
      <c r="D43" s="131"/>
      <c r="E43" s="94">
        <v>75</v>
      </c>
      <c r="F43" s="128">
        <v>0</v>
      </c>
      <c r="G43" s="151" t="s">
        <v>136</v>
      </c>
      <c r="H43" s="93"/>
      <c r="I43" s="93"/>
      <c r="J43" s="93"/>
      <c r="K43" s="93"/>
      <c r="L43" s="133"/>
      <c r="M43" s="133"/>
      <c r="N43" s="93"/>
      <c r="O43" s="94">
        <v>69</v>
      </c>
      <c r="P43" s="128">
        <v>0</v>
      </c>
      <c r="Q43" s="151" t="s">
        <v>129</v>
      </c>
      <c r="R43" s="42"/>
      <c r="S43" s="42"/>
      <c r="T43" s="35"/>
      <c r="U43" s="35"/>
      <c r="V43" s="35"/>
      <c r="W43" s="35"/>
      <c r="X43" s="35"/>
      <c r="Y43" s="35"/>
      <c r="Z43" s="35"/>
      <c r="AA43" s="35"/>
    </row>
    <row r="44" spans="1:27" ht="12.75" customHeight="1">
      <c r="A44" s="32">
        <v>-42</v>
      </c>
      <c r="B44" s="124">
        <f>IF(F17=D16,D18,IF(F17=D18,D16,0))</f>
        <v>0</v>
      </c>
      <c r="C44" s="39">
        <f>IF(G17=E16,E18,IF(G17=E18,E16,0))</f>
        <v>0</v>
      </c>
      <c r="D44" s="127"/>
      <c r="E44" s="94"/>
      <c r="F44" s="96"/>
      <c r="G44" s="150"/>
      <c r="H44" s="97"/>
      <c r="I44" s="93"/>
      <c r="J44" s="93"/>
      <c r="K44" s="93">
        <v>-50</v>
      </c>
      <c r="L44" s="125">
        <f>IF(H27=F25,F29,IF(H27=F29,F25,0))</f>
        <v>0</v>
      </c>
      <c r="M44" s="33" t="str">
        <f>IF(I27=G25,G29,IF(I27=G29,G25,0))</f>
        <v>Мингазов Данил</v>
      </c>
      <c r="N44" s="34"/>
      <c r="O44" s="94"/>
      <c r="P44" s="96"/>
      <c r="Q44" s="38"/>
      <c r="R44" s="281" t="s">
        <v>30</v>
      </c>
      <c r="S44" s="281"/>
      <c r="T44" s="35"/>
      <c r="U44" s="35"/>
      <c r="V44" s="35"/>
      <c r="W44" s="35"/>
      <c r="X44" s="35"/>
      <c r="Y44" s="35"/>
      <c r="Z44" s="35"/>
      <c r="AA44" s="35"/>
    </row>
    <row r="45" spans="1:27" ht="12.75" customHeight="1">
      <c r="A45" s="32"/>
      <c r="B45" s="32"/>
      <c r="C45" s="150">
        <v>72</v>
      </c>
      <c r="D45" s="128"/>
      <c r="E45" s="129"/>
      <c r="F45" s="97"/>
      <c r="G45" s="94"/>
      <c r="H45" s="97"/>
      <c r="I45" s="93"/>
      <c r="J45" s="93"/>
      <c r="K45" s="93"/>
      <c r="L45" s="133"/>
      <c r="M45" s="150">
        <v>68</v>
      </c>
      <c r="N45" s="128">
        <v>0</v>
      </c>
      <c r="O45" s="152" t="s">
        <v>63</v>
      </c>
      <c r="P45" s="97"/>
      <c r="Q45" s="43"/>
      <c r="R45" s="93"/>
      <c r="S45" s="43"/>
      <c r="T45" s="35"/>
      <c r="U45" s="35"/>
      <c r="V45" s="35"/>
      <c r="W45" s="35"/>
      <c r="X45" s="35"/>
      <c r="Y45" s="35"/>
      <c r="Z45" s="35"/>
      <c r="AA45" s="35"/>
    </row>
    <row r="46" spans="1:27" ht="12.75" customHeight="1">
      <c r="A46" s="32">
        <v>-43</v>
      </c>
      <c r="B46" s="124">
        <f>IF(F21=D20,D22,IF(F21=D22,D20,0))</f>
        <v>0</v>
      </c>
      <c r="C46" s="41">
        <f>IF(G21=E20,E22,IF(G21=E22,E20,0))</f>
        <v>0</v>
      </c>
      <c r="D46" s="153"/>
      <c r="E46" s="133"/>
      <c r="F46" s="93"/>
      <c r="G46" s="94"/>
      <c r="H46" s="97"/>
      <c r="I46" s="93"/>
      <c r="J46" s="93"/>
      <c r="K46" s="93">
        <v>-51</v>
      </c>
      <c r="L46" s="125">
        <f>IF(H35=F33,F37,IF(H35=F37,F33,0))</f>
        <v>0</v>
      </c>
      <c r="M46" s="36" t="str">
        <f>IF(I35=G33,G37,IF(I35=G37,G33,0))</f>
        <v>Коробейникова Екатерина</v>
      </c>
      <c r="N46" s="96"/>
      <c r="O46" s="133"/>
      <c r="P46" s="93"/>
      <c r="Q46" s="93"/>
      <c r="R46" s="93"/>
      <c r="S46" s="93"/>
      <c r="T46" s="35"/>
      <c r="U46" s="35"/>
      <c r="V46" s="35"/>
      <c r="W46" s="35"/>
      <c r="X46" s="35"/>
      <c r="Y46" s="35"/>
      <c r="Z46" s="35"/>
      <c r="AA46" s="35"/>
    </row>
    <row r="47" spans="1:27" ht="12.75" customHeight="1">
      <c r="A47" s="32"/>
      <c r="B47" s="32"/>
      <c r="C47" s="133"/>
      <c r="D47" s="131"/>
      <c r="E47" s="93"/>
      <c r="F47" s="93"/>
      <c r="G47" s="94">
        <v>77</v>
      </c>
      <c r="H47" s="128">
        <v>0</v>
      </c>
      <c r="I47" s="152" t="s">
        <v>68</v>
      </c>
      <c r="J47" s="97"/>
      <c r="K47" s="93"/>
      <c r="L47" s="133"/>
      <c r="M47" s="133"/>
      <c r="N47" s="93"/>
      <c r="O47" s="93">
        <v>-69</v>
      </c>
      <c r="P47" s="125">
        <f>IF(P43=N41,N45,IF(P43=N45,N41,0))</f>
        <v>0</v>
      </c>
      <c r="Q47" s="33" t="str">
        <f>IF(Q43=O41,O45,IF(Q43=O45,O41,0))</f>
        <v>Мингазов Данил</v>
      </c>
      <c r="R47" s="95"/>
      <c r="S47" s="95"/>
      <c r="T47" s="35"/>
      <c r="U47" s="35"/>
      <c r="V47" s="35"/>
      <c r="W47" s="35"/>
      <c r="X47" s="35"/>
      <c r="Y47" s="35"/>
      <c r="Z47" s="35"/>
      <c r="AA47" s="35"/>
    </row>
    <row r="48" spans="1:27" ht="12.75" customHeight="1">
      <c r="A48" s="32">
        <v>-44</v>
      </c>
      <c r="B48" s="124">
        <f>IF(F25=D24,D26,IF(F25=D26,D24,0))</f>
        <v>0</v>
      </c>
      <c r="C48" s="39">
        <f>IF(G25=E24,E26,IF(G25=E26,E24,0))</f>
        <v>0</v>
      </c>
      <c r="D48" s="127"/>
      <c r="E48" s="93"/>
      <c r="F48" s="93"/>
      <c r="G48" s="94"/>
      <c r="H48" s="96"/>
      <c r="I48" s="40" t="s">
        <v>77</v>
      </c>
      <c r="J48" s="44"/>
      <c r="K48" s="93"/>
      <c r="L48" s="93"/>
      <c r="M48" s="93">
        <v>-67</v>
      </c>
      <c r="N48" s="125">
        <f>IF(N41=L40,L42,IF(N41=L42,L40,0))</f>
        <v>0</v>
      </c>
      <c r="O48" s="33" t="str">
        <f>IF(O41=M40,M42,IF(O41=M42,M40,0))</f>
        <v>Петухова Надежда</v>
      </c>
      <c r="P48" s="45"/>
      <c r="Q48" s="38"/>
      <c r="R48" s="281" t="s">
        <v>31</v>
      </c>
      <c r="S48" s="281"/>
      <c r="T48" s="35"/>
      <c r="U48" s="35"/>
      <c r="V48" s="35"/>
      <c r="W48" s="35"/>
      <c r="X48" s="35"/>
      <c r="Y48" s="35"/>
      <c r="Z48" s="35"/>
      <c r="AA48" s="35"/>
    </row>
    <row r="49" spans="1:27" ht="12.75" customHeight="1">
      <c r="A49" s="32"/>
      <c r="B49" s="32"/>
      <c r="C49" s="150">
        <v>73</v>
      </c>
      <c r="D49" s="128"/>
      <c r="E49" s="95"/>
      <c r="F49" s="93"/>
      <c r="G49" s="94"/>
      <c r="H49" s="97"/>
      <c r="I49" s="93"/>
      <c r="J49" s="93"/>
      <c r="K49" s="93"/>
      <c r="L49" s="93"/>
      <c r="M49" s="93"/>
      <c r="N49" s="133"/>
      <c r="O49" s="150">
        <v>70</v>
      </c>
      <c r="P49" s="128">
        <v>0</v>
      </c>
      <c r="Q49" s="151" t="s">
        <v>95</v>
      </c>
      <c r="R49" s="95"/>
      <c r="S49" s="95"/>
      <c r="T49" s="35"/>
      <c r="U49" s="35"/>
      <c r="V49" s="35"/>
      <c r="W49" s="35"/>
      <c r="X49" s="35"/>
      <c r="Y49" s="35"/>
      <c r="Z49" s="35"/>
      <c r="AA49" s="35"/>
    </row>
    <row r="50" spans="1:27" ht="12.75" customHeight="1">
      <c r="A50" s="32">
        <v>-45</v>
      </c>
      <c r="B50" s="124">
        <f>IF(F29=D28,D30,IF(F29=D30,D28,0))</f>
        <v>0</v>
      </c>
      <c r="C50" s="41">
        <f>IF(G29=E28,E30,IF(G29=E30,E28,0))</f>
        <v>0</v>
      </c>
      <c r="D50" s="153"/>
      <c r="E50" s="150"/>
      <c r="F50" s="97"/>
      <c r="G50" s="94"/>
      <c r="H50" s="97"/>
      <c r="I50" s="93"/>
      <c r="J50" s="93"/>
      <c r="K50" s="93"/>
      <c r="L50" s="93"/>
      <c r="M50" s="93">
        <v>-68</v>
      </c>
      <c r="N50" s="125">
        <f>IF(N45=L44,L46,IF(N45=L46,L44,0))</f>
        <v>0</v>
      </c>
      <c r="O50" s="36" t="str">
        <f>IF(O45=M44,M46,IF(O45=M46,M44,0))</f>
        <v>Коробейникова Екатерина</v>
      </c>
      <c r="P50" s="96"/>
      <c r="Q50" s="38"/>
      <c r="R50" s="281" t="s">
        <v>32</v>
      </c>
      <c r="S50" s="281"/>
      <c r="T50" s="35"/>
      <c r="U50" s="35"/>
      <c r="V50" s="35"/>
      <c r="W50" s="35"/>
      <c r="X50" s="35"/>
      <c r="Y50" s="35"/>
      <c r="Z50" s="35"/>
      <c r="AA50" s="35"/>
    </row>
    <row r="51" spans="1:27" ht="12.75" customHeight="1">
      <c r="A51" s="32"/>
      <c r="B51" s="32"/>
      <c r="C51" s="133"/>
      <c r="D51" s="131"/>
      <c r="E51" s="94">
        <v>76</v>
      </c>
      <c r="F51" s="128">
        <v>0</v>
      </c>
      <c r="G51" s="152" t="s">
        <v>68</v>
      </c>
      <c r="H51" s="97"/>
      <c r="I51" s="93"/>
      <c r="J51" s="93"/>
      <c r="K51" s="93"/>
      <c r="L51" s="93"/>
      <c r="M51" s="93"/>
      <c r="N51" s="133"/>
      <c r="O51" s="133">
        <v>-70</v>
      </c>
      <c r="P51" s="125">
        <f>IF(P49=N48,N50,IF(P49=N50,N48,0))</f>
        <v>0</v>
      </c>
      <c r="Q51" s="33" t="str">
        <f>IF(Q49=O48,O50,IF(Q49=O50,O48,0))</f>
        <v>Коробейникова Екатерина</v>
      </c>
      <c r="R51" s="95"/>
      <c r="S51" s="95"/>
      <c r="T51" s="35"/>
      <c r="U51" s="35"/>
      <c r="V51" s="35"/>
      <c r="W51" s="35"/>
      <c r="X51" s="35"/>
      <c r="Y51" s="35"/>
      <c r="Z51" s="35"/>
      <c r="AA51" s="35"/>
    </row>
    <row r="52" spans="1:27" ht="12.75" customHeight="1">
      <c r="A52" s="32">
        <v>-46</v>
      </c>
      <c r="B52" s="124">
        <f>IF(F33=D32,D34,IF(F33=D34,D32,0))</f>
        <v>0</v>
      </c>
      <c r="C52" s="39">
        <f>IF(G33=E32,E34,IF(G33=E34,E32,0))</f>
        <v>0</v>
      </c>
      <c r="D52" s="127"/>
      <c r="E52" s="94"/>
      <c r="F52" s="96"/>
      <c r="G52" s="133"/>
      <c r="H52" s="93"/>
      <c r="I52" s="93"/>
      <c r="J52" s="93"/>
      <c r="K52" s="93"/>
      <c r="L52" s="93"/>
      <c r="M52" s="93"/>
      <c r="N52" s="93"/>
      <c r="O52" s="93"/>
      <c r="P52" s="133"/>
      <c r="Q52" s="38"/>
      <c r="R52" s="281" t="s">
        <v>33</v>
      </c>
      <c r="S52" s="281"/>
      <c r="T52" s="35"/>
      <c r="U52" s="35"/>
      <c r="V52" s="35"/>
      <c r="W52" s="35"/>
      <c r="X52" s="35"/>
      <c r="Y52" s="35"/>
      <c r="Z52" s="35"/>
      <c r="AA52" s="35"/>
    </row>
    <row r="53" spans="1:27" ht="12.75" customHeight="1">
      <c r="A53" s="32"/>
      <c r="B53" s="32"/>
      <c r="C53" s="150">
        <v>74</v>
      </c>
      <c r="D53" s="128">
        <v>0</v>
      </c>
      <c r="E53" s="152" t="s">
        <v>68</v>
      </c>
      <c r="F53" s="97"/>
      <c r="G53" s="93">
        <v>-77</v>
      </c>
      <c r="H53" s="125">
        <f>IF(H47=F43,F51,IF(H47=F51,F43,0))</f>
        <v>0</v>
      </c>
      <c r="I53" s="33" t="str">
        <f>IF(I47=G43,G51,IF(I47=G51,G43,0))</f>
        <v>Габдракипов Ринат</v>
      </c>
      <c r="J53" s="34"/>
      <c r="K53" s="93">
        <v>-71</v>
      </c>
      <c r="L53" s="125">
        <v>0</v>
      </c>
      <c r="M53" s="39">
        <f>IF(E41=C40,C42,IF(E41=C42,C40,0))</f>
        <v>0</v>
      </c>
      <c r="N53" s="34"/>
      <c r="O53" s="93"/>
      <c r="P53" s="93"/>
      <c r="Q53" s="93"/>
      <c r="R53" s="93"/>
      <c r="S53" s="93"/>
      <c r="T53" s="35"/>
      <c r="U53" s="35"/>
      <c r="V53" s="35"/>
      <c r="W53" s="35"/>
      <c r="X53" s="35"/>
      <c r="Y53" s="35"/>
      <c r="Z53" s="35"/>
      <c r="AA53" s="35"/>
    </row>
    <row r="54" spans="1:27" ht="12.75" customHeight="1">
      <c r="A54" s="32">
        <v>-47</v>
      </c>
      <c r="B54" s="124">
        <f>IF(F37=D36,D38,IF(F37=D38,D36,0))</f>
        <v>0</v>
      </c>
      <c r="C54" s="36" t="str">
        <f>IF(G37=E36,E38,IF(G37=E38,E36,0))</f>
        <v>Нестеренко Георгий</v>
      </c>
      <c r="D54" s="153"/>
      <c r="E54" s="133"/>
      <c r="F54" s="93"/>
      <c r="G54" s="93"/>
      <c r="H54" s="133"/>
      <c r="I54" s="40" t="s">
        <v>78</v>
      </c>
      <c r="J54" s="44"/>
      <c r="K54" s="93"/>
      <c r="L54" s="133"/>
      <c r="M54" s="150">
        <v>79</v>
      </c>
      <c r="N54" s="128"/>
      <c r="O54" s="95"/>
      <c r="P54" s="93"/>
      <c r="Q54" s="93"/>
      <c r="R54" s="93"/>
      <c r="S54" s="93"/>
      <c r="T54" s="35"/>
      <c r="U54" s="35"/>
      <c r="V54" s="35"/>
      <c r="W54" s="35"/>
      <c r="X54" s="35"/>
      <c r="Y54" s="35"/>
      <c r="Z54" s="35"/>
      <c r="AA54" s="35"/>
    </row>
    <row r="55" spans="1:27" ht="12.75" customHeight="1">
      <c r="A55" s="32"/>
      <c r="B55" s="32"/>
      <c r="C55" s="133"/>
      <c r="D55" s="131"/>
      <c r="E55" s="93">
        <v>-75</v>
      </c>
      <c r="F55" s="125">
        <f>IF(F43=D41,D45,IF(F43=D45,D41,0))</f>
        <v>0</v>
      </c>
      <c r="G55" s="39">
        <f>IF(G43=E41,E45,IF(G43=E45,E41,0))</f>
        <v>0</v>
      </c>
      <c r="H55" s="34"/>
      <c r="I55" s="43"/>
      <c r="J55" s="43"/>
      <c r="K55" s="93">
        <v>-72</v>
      </c>
      <c r="L55" s="125">
        <v>0</v>
      </c>
      <c r="M55" s="41">
        <f>IF(E45=C44,C46,IF(E45=C46,C44,0))</f>
        <v>0</v>
      </c>
      <c r="N55" s="96"/>
      <c r="O55" s="150"/>
      <c r="P55" s="97"/>
      <c r="Q55" s="93"/>
      <c r="R55" s="93"/>
      <c r="S55" s="93"/>
      <c r="T55" s="35"/>
      <c r="U55" s="35"/>
      <c r="V55" s="35"/>
      <c r="W55" s="35"/>
      <c r="X55" s="35"/>
      <c r="Y55" s="35"/>
      <c r="Z55" s="35"/>
      <c r="AA55" s="35"/>
    </row>
    <row r="56" spans="1:27" ht="12.75" customHeight="1">
      <c r="A56" s="32"/>
      <c r="B56" s="32"/>
      <c r="C56" s="93"/>
      <c r="D56" s="131"/>
      <c r="E56" s="93"/>
      <c r="F56" s="133"/>
      <c r="G56" s="150">
        <v>78</v>
      </c>
      <c r="H56" s="128"/>
      <c r="I56" s="95"/>
      <c r="J56" s="93"/>
      <c r="K56" s="93"/>
      <c r="L56" s="133"/>
      <c r="M56" s="133"/>
      <c r="N56" s="93"/>
      <c r="O56" s="94">
        <v>81</v>
      </c>
      <c r="P56" s="128"/>
      <c r="Q56" s="42"/>
      <c r="R56" s="42"/>
      <c r="S56" s="42"/>
      <c r="T56" s="35"/>
      <c r="U56" s="35"/>
      <c r="V56" s="35"/>
      <c r="W56" s="35"/>
      <c r="X56" s="35"/>
      <c r="Y56" s="35"/>
      <c r="Z56" s="35"/>
      <c r="AA56" s="35"/>
    </row>
    <row r="57" spans="1:27" ht="12.75" customHeight="1">
      <c r="A57" s="32"/>
      <c r="B57" s="32"/>
      <c r="C57" s="93"/>
      <c r="D57" s="131"/>
      <c r="E57" s="93">
        <v>-76</v>
      </c>
      <c r="F57" s="125">
        <f>IF(F51=D49,D53,IF(F51=D53,D49,0))</f>
        <v>0</v>
      </c>
      <c r="G57" s="41">
        <f>IF(G51=E49,E53,IF(G51=E53,E49,0))</f>
        <v>0</v>
      </c>
      <c r="H57" s="96"/>
      <c r="I57" s="40" t="s">
        <v>79</v>
      </c>
      <c r="J57" s="44"/>
      <c r="K57" s="93">
        <v>-73</v>
      </c>
      <c r="L57" s="125">
        <v>0</v>
      </c>
      <c r="M57" s="39">
        <f>IF(E49=C48,C50,IF(E49=C50,C48,0))</f>
        <v>0</v>
      </c>
      <c r="N57" s="34"/>
      <c r="O57" s="94"/>
      <c r="P57" s="96"/>
      <c r="Q57" s="38"/>
      <c r="R57" s="281" t="s">
        <v>80</v>
      </c>
      <c r="S57" s="281"/>
      <c r="T57" s="35"/>
      <c r="U57" s="35"/>
      <c r="V57" s="35"/>
      <c r="W57" s="35"/>
      <c r="X57" s="35"/>
      <c r="Y57" s="35"/>
      <c r="Z57" s="35"/>
      <c r="AA57" s="35"/>
    </row>
    <row r="58" spans="1:27" ht="12.75" customHeight="1">
      <c r="A58" s="32"/>
      <c r="B58" s="32"/>
      <c r="C58" s="93"/>
      <c r="D58" s="131"/>
      <c r="E58" s="93"/>
      <c r="F58" s="133"/>
      <c r="G58" s="133">
        <v>-78</v>
      </c>
      <c r="H58" s="125">
        <f>IF(H56=F55,F57,IF(H56=F57,F55,0))</f>
        <v>0</v>
      </c>
      <c r="I58" s="39">
        <f>IF(I56=G55,G57,IF(I56=G57,G55,0))</f>
        <v>0</v>
      </c>
      <c r="J58" s="34"/>
      <c r="K58" s="93"/>
      <c r="L58" s="133"/>
      <c r="M58" s="150">
        <v>80</v>
      </c>
      <c r="N58" s="128"/>
      <c r="O58" s="129"/>
      <c r="P58" s="97"/>
      <c r="Q58" s="43"/>
      <c r="R58" s="93"/>
      <c r="S58" s="43"/>
      <c r="T58" s="35"/>
      <c r="U58" s="35"/>
      <c r="V58" s="35"/>
      <c r="W58" s="35"/>
      <c r="X58" s="35"/>
      <c r="Y58" s="35"/>
      <c r="Z58" s="35"/>
      <c r="AA58" s="35"/>
    </row>
    <row r="59" spans="1:27" ht="12.75" customHeight="1">
      <c r="A59" s="32">
        <v>-32</v>
      </c>
      <c r="B59" s="124">
        <f>IF(D8=B7,B9,IF(D8=B9,B7,0))</f>
        <v>0</v>
      </c>
      <c r="C59" s="33" t="str">
        <f>IF(E8=C7,C9,IF(E8=C9,C7,0))</f>
        <v>_</v>
      </c>
      <c r="D59" s="127"/>
      <c r="E59" s="93"/>
      <c r="F59" s="93"/>
      <c r="G59" s="93"/>
      <c r="H59" s="133"/>
      <c r="I59" s="40" t="s">
        <v>81</v>
      </c>
      <c r="J59" s="44"/>
      <c r="K59" s="93">
        <v>-74</v>
      </c>
      <c r="L59" s="125">
        <v>0</v>
      </c>
      <c r="M59" s="41">
        <f>IF(E53=C52,C54,IF(E53=C54,C52,0))</f>
        <v>0</v>
      </c>
      <c r="N59" s="96"/>
      <c r="O59" s="133"/>
      <c r="P59" s="93"/>
      <c r="Q59" s="93"/>
      <c r="R59" s="93"/>
      <c r="S59" s="93"/>
      <c r="T59" s="35"/>
      <c r="U59" s="35"/>
      <c r="V59" s="35"/>
      <c r="W59" s="35"/>
      <c r="X59" s="35"/>
      <c r="Y59" s="35"/>
      <c r="Z59" s="35"/>
      <c r="AA59" s="35"/>
    </row>
    <row r="60" spans="1:27" ht="12.75" customHeight="1">
      <c r="A60" s="32"/>
      <c r="B60" s="32"/>
      <c r="C60" s="150">
        <v>83</v>
      </c>
      <c r="D60" s="128"/>
      <c r="E60" s="95"/>
      <c r="F60" s="93"/>
      <c r="G60" s="93"/>
      <c r="H60" s="93"/>
      <c r="I60" s="93"/>
      <c r="J60" s="93"/>
      <c r="K60" s="93"/>
      <c r="L60" s="133"/>
      <c r="M60" s="133"/>
      <c r="N60" s="93"/>
      <c r="O60" s="93">
        <v>-81</v>
      </c>
      <c r="P60" s="125">
        <f>IF(P56=N54,N58,IF(P56=N58,N54,0))</f>
        <v>0</v>
      </c>
      <c r="Q60" s="39">
        <f>IF(Q56=O54,O58,IF(Q56=O58,O54,0))</f>
        <v>0</v>
      </c>
      <c r="R60" s="95"/>
      <c r="S60" s="95"/>
      <c r="T60" s="35"/>
      <c r="U60" s="35"/>
      <c r="V60" s="35"/>
      <c r="W60" s="35"/>
      <c r="X60" s="35"/>
      <c r="Y60" s="35"/>
      <c r="Z60" s="35"/>
      <c r="AA60" s="35"/>
    </row>
    <row r="61" spans="1:27" ht="12.75" customHeight="1">
      <c r="A61" s="32">
        <v>-33</v>
      </c>
      <c r="B61" s="124">
        <f>IF(D12=B11,B13,IF(D12=B13,B11,0))</f>
        <v>0</v>
      </c>
      <c r="C61" s="41">
        <f>IF(E12=C11,C13,IF(E12=C13,C11,0))</f>
        <v>0</v>
      </c>
      <c r="D61" s="126"/>
      <c r="E61" s="150"/>
      <c r="F61" s="97"/>
      <c r="G61" s="93"/>
      <c r="H61" s="93"/>
      <c r="I61" s="93"/>
      <c r="J61" s="93"/>
      <c r="K61" s="93"/>
      <c r="L61" s="93"/>
      <c r="M61" s="93">
        <v>-79</v>
      </c>
      <c r="N61" s="125">
        <f>IF(N54=L53,L55,IF(N54=L55,L53,0))</f>
        <v>0</v>
      </c>
      <c r="O61" s="39">
        <f>IF(O54=M53,M55,IF(O54=M55,M53,0))</f>
        <v>0</v>
      </c>
      <c r="P61" s="45"/>
      <c r="Q61" s="38"/>
      <c r="R61" s="281" t="s">
        <v>82</v>
      </c>
      <c r="S61" s="281"/>
      <c r="T61" s="35"/>
      <c r="U61" s="35"/>
      <c r="V61" s="35"/>
      <c r="W61" s="35"/>
      <c r="X61" s="35"/>
      <c r="Y61" s="35"/>
      <c r="Z61" s="35"/>
      <c r="AA61" s="35"/>
    </row>
    <row r="62" spans="1:27" ht="12.75" customHeight="1">
      <c r="A62" s="32"/>
      <c r="B62" s="32"/>
      <c r="C62" s="133"/>
      <c r="D62" s="131"/>
      <c r="E62" s="94">
        <v>87</v>
      </c>
      <c r="F62" s="128"/>
      <c r="G62" s="95"/>
      <c r="H62" s="93"/>
      <c r="I62" s="93"/>
      <c r="J62" s="93"/>
      <c r="K62" s="93"/>
      <c r="L62" s="93"/>
      <c r="M62" s="93"/>
      <c r="N62" s="133"/>
      <c r="O62" s="150">
        <v>82</v>
      </c>
      <c r="P62" s="128"/>
      <c r="Q62" s="95"/>
      <c r="R62" s="95"/>
      <c r="S62" s="95"/>
      <c r="T62" s="35"/>
      <c r="U62" s="35"/>
      <c r="V62" s="35"/>
      <c r="W62" s="35"/>
      <c r="X62" s="35"/>
      <c r="Y62" s="35"/>
      <c r="Z62" s="35"/>
      <c r="AA62" s="35"/>
    </row>
    <row r="63" spans="1:27" ht="12.75" customHeight="1">
      <c r="A63" s="32">
        <v>-34</v>
      </c>
      <c r="B63" s="124">
        <f>IF(D16=B15,B17,IF(D16=B17,B15,0))</f>
        <v>0</v>
      </c>
      <c r="C63" s="39">
        <f>IF(E16=C15,C17,IF(E16=C17,C15,0))</f>
        <v>0</v>
      </c>
      <c r="D63" s="127"/>
      <c r="E63" s="94"/>
      <c r="F63" s="96"/>
      <c r="G63" s="150"/>
      <c r="H63" s="97"/>
      <c r="I63" s="93"/>
      <c r="J63" s="93"/>
      <c r="K63" s="93"/>
      <c r="L63" s="93"/>
      <c r="M63" s="93">
        <v>-80</v>
      </c>
      <c r="N63" s="125">
        <f>IF(N58=L57,L59,IF(N58=L59,L57,0))</f>
        <v>0</v>
      </c>
      <c r="O63" s="41">
        <f>IF(O58=M57,M59,IF(O58=M59,M57,0))</f>
        <v>0</v>
      </c>
      <c r="P63" s="37"/>
      <c r="Q63" s="38"/>
      <c r="R63" s="281" t="s">
        <v>83</v>
      </c>
      <c r="S63" s="281"/>
      <c r="T63" s="35"/>
      <c r="U63" s="35"/>
      <c r="V63" s="35"/>
      <c r="W63" s="35"/>
      <c r="X63" s="35"/>
      <c r="Y63" s="35"/>
      <c r="Z63" s="35"/>
      <c r="AA63" s="35"/>
    </row>
    <row r="64" spans="1:27" ht="12.75" customHeight="1">
      <c r="A64" s="32"/>
      <c r="B64" s="32"/>
      <c r="C64" s="150">
        <v>84</v>
      </c>
      <c r="D64" s="128"/>
      <c r="E64" s="129"/>
      <c r="F64" s="97"/>
      <c r="G64" s="94"/>
      <c r="H64" s="97"/>
      <c r="I64" s="93"/>
      <c r="J64" s="93"/>
      <c r="K64" s="93"/>
      <c r="L64" s="93"/>
      <c r="M64" s="93"/>
      <c r="N64" s="133"/>
      <c r="O64" s="133">
        <v>-82</v>
      </c>
      <c r="P64" s="125">
        <f>IF(P62=N61,N63,IF(P62=N63,N61,0))</f>
        <v>0</v>
      </c>
      <c r="Q64" s="39">
        <f>IF(Q62=O61,O63,IF(Q62=O63,O61,0))</f>
        <v>0</v>
      </c>
      <c r="R64" s="95"/>
      <c r="S64" s="95"/>
      <c r="T64" s="35"/>
      <c r="U64" s="35"/>
      <c r="V64" s="35"/>
      <c r="W64" s="35"/>
      <c r="X64" s="35"/>
      <c r="Y64" s="35"/>
      <c r="Z64" s="35"/>
      <c r="AA64" s="35"/>
    </row>
    <row r="65" spans="1:27" ht="12.75" customHeight="1">
      <c r="A65" s="32">
        <v>-35</v>
      </c>
      <c r="B65" s="124">
        <f>IF(D20=B19,B21,IF(D20=B21,B19,0))</f>
        <v>0</v>
      </c>
      <c r="C65" s="41">
        <f>IF(E20=C19,C21,IF(E20=C21,C19,0))</f>
        <v>0</v>
      </c>
      <c r="D65" s="126"/>
      <c r="E65" s="133"/>
      <c r="F65" s="93"/>
      <c r="G65" s="94"/>
      <c r="H65" s="97"/>
      <c r="I65" s="93"/>
      <c r="J65" s="93"/>
      <c r="K65" s="93"/>
      <c r="L65" s="93"/>
      <c r="M65" s="93"/>
      <c r="N65" s="93"/>
      <c r="O65" s="93"/>
      <c r="P65" s="133"/>
      <c r="Q65" s="38"/>
      <c r="R65" s="281" t="s">
        <v>84</v>
      </c>
      <c r="S65" s="281"/>
      <c r="T65" s="35"/>
      <c r="U65" s="35"/>
      <c r="V65" s="35"/>
      <c r="W65" s="35"/>
      <c r="X65" s="35"/>
      <c r="Y65" s="35"/>
      <c r="Z65" s="35"/>
      <c r="AA65" s="35"/>
    </row>
    <row r="66" spans="1:27" ht="12.75" customHeight="1">
      <c r="A66" s="32"/>
      <c r="B66" s="32"/>
      <c r="C66" s="133"/>
      <c r="D66" s="131"/>
      <c r="E66" s="93"/>
      <c r="F66" s="93"/>
      <c r="G66" s="94">
        <v>89</v>
      </c>
      <c r="H66" s="128"/>
      <c r="I66" s="95"/>
      <c r="J66" s="93"/>
      <c r="K66" s="93">
        <v>-83</v>
      </c>
      <c r="L66" s="125">
        <v>0</v>
      </c>
      <c r="M66" s="33" t="str">
        <f>IF(E60=C59,C61,IF(E60=C61,C59,0))</f>
        <v>_</v>
      </c>
      <c r="N66" s="34"/>
      <c r="O66" s="93"/>
      <c r="P66" s="93"/>
      <c r="Q66" s="93"/>
      <c r="R66" s="93"/>
      <c r="S66" s="93"/>
      <c r="T66" s="35"/>
      <c r="U66" s="35"/>
      <c r="V66" s="35"/>
      <c r="W66" s="35"/>
      <c r="X66" s="35"/>
      <c r="Y66" s="35"/>
      <c r="Z66" s="35"/>
      <c r="AA66" s="35"/>
    </row>
    <row r="67" spans="1:27" ht="12.75" customHeight="1">
      <c r="A67" s="32">
        <v>-36</v>
      </c>
      <c r="B67" s="124">
        <f>IF(D24=B23,B25,IF(D24=B25,B23,0))</f>
        <v>0</v>
      </c>
      <c r="C67" s="39">
        <f>IF(E24=C23,C25,IF(E24=C25,C23,0))</f>
        <v>0</v>
      </c>
      <c r="D67" s="127"/>
      <c r="E67" s="93"/>
      <c r="F67" s="93"/>
      <c r="G67" s="94"/>
      <c r="H67" s="96"/>
      <c r="I67" s="40" t="s">
        <v>85</v>
      </c>
      <c r="J67" s="44"/>
      <c r="K67" s="93"/>
      <c r="L67" s="133"/>
      <c r="M67" s="150">
        <v>91</v>
      </c>
      <c r="N67" s="128"/>
      <c r="O67" s="95"/>
      <c r="P67" s="93"/>
      <c r="Q67" s="93"/>
      <c r="R67" s="93"/>
      <c r="S67" s="93"/>
      <c r="T67" s="35"/>
      <c r="U67" s="35"/>
      <c r="V67" s="35"/>
      <c r="W67" s="35"/>
      <c r="X67" s="35"/>
      <c r="Y67" s="35"/>
      <c r="Z67" s="35"/>
      <c r="AA67" s="35"/>
    </row>
    <row r="68" spans="1:27" ht="12.75" customHeight="1">
      <c r="A68" s="32"/>
      <c r="B68" s="32"/>
      <c r="C68" s="150">
        <v>85</v>
      </c>
      <c r="D68" s="128"/>
      <c r="E68" s="95"/>
      <c r="F68" s="93"/>
      <c r="G68" s="94"/>
      <c r="H68" s="97"/>
      <c r="I68" s="93"/>
      <c r="J68" s="93"/>
      <c r="K68" s="93">
        <v>-84</v>
      </c>
      <c r="L68" s="125">
        <v>0</v>
      </c>
      <c r="M68" s="41">
        <f>IF(E64=C63,C65,IF(E64=C65,C63,0))</f>
        <v>0</v>
      </c>
      <c r="N68" s="37"/>
      <c r="O68" s="150"/>
      <c r="P68" s="97"/>
      <c r="Q68" s="93"/>
      <c r="R68" s="93"/>
      <c r="S68" s="93"/>
      <c r="T68" s="35"/>
      <c r="U68" s="35"/>
      <c r="V68" s="35"/>
      <c r="W68" s="35"/>
      <c r="X68" s="35"/>
      <c r="Y68" s="35"/>
      <c r="Z68" s="35"/>
      <c r="AA68" s="35"/>
    </row>
    <row r="69" spans="1:27" ht="12.75" customHeight="1">
      <c r="A69" s="32">
        <v>-37</v>
      </c>
      <c r="B69" s="124">
        <f>IF(D28=B27,B29,IF(D28=B29,B27,0))</f>
        <v>0</v>
      </c>
      <c r="C69" s="41">
        <f>IF(E28=C27,C29,IF(E28=C29,C27,0))</f>
        <v>0</v>
      </c>
      <c r="D69" s="126"/>
      <c r="E69" s="150"/>
      <c r="F69" s="97"/>
      <c r="G69" s="94"/>
      <c r="H69" s="97"/>
      <c r="I69" s="93"/>
      <c r="J69" s="93"/>
      <c r="K69" s="93"/>
      <c r="L69" s="133"/>
      <c r="M69" s="133"/>
      <c r="N69" s="93"/>
      <c r="O69" s="94">
        <v>93</v>
      </c>
      <c r="P69" s="128"/>
      <c r="Q69" s="42"/>
      <c r="R69" s="42"/>
      <c r="S69" s="42"/>
      <c r="T69" s="35"/>
      <c r="U69" s="35"/>
      <c r="V69" s="35"/>
      <c r="W69" s="35"/>
      <c r="X69" s="35"/>
      <c r="Y69" s="35"/>
      <c r="Z69" s="35"/>
      <c r="AA69" s="35"/>
    </row>
    <row r="70" spans="1:27" ht="12.75" customHeight="1">
      <c r="A70" s="32"/>
      <c r="B70" s="32"/>
      <c r="C70" s="133"/>
      <c r="D70" s="131"/>
      <c r="E70" s="94">
        <v>88</v>
      </c>
      <c r="F70" s="128"/>
      <c r="G70" s="129"/>
      <c r="H70" s="97"/>
      <c r="I70" s="93"/>
      <c r="J70" s="93"/>
      <c r="K70" s="93">
        <v>-85</v>
      </c>
      <c r="L70" s="125">
        <v>0</v>
      </c>
      <c r="M70" s="39">
        <f>IF(E68=C67,C69,IF(E68=C69,C67,0))</f>
        <v>0</v>
      </c>
      <c r="N70" s="34"/>
      <c r="O70" s="94"/>
      <c r="P70" s="96"/>
      <c r="Q70" s="38"/>
      <c r="R70" s="281" t="s">
        <v>86</v>
      </c>
      <c r="S70" s="281"/>
      <c r="T70" s="35"/>
      <c r="U70" s="35"/>
      <c r="V70" s="35"/>
      <c r="W70" s="35"/>
      <c r="X70" s="35"/>
      <c r="Y70" s="35"/>
      <c r="Z70" s="35"/>
      <c r="AA70" s="35"/>
    </row>
    <row r="71" spans="1:27" ht="12.75" customHeight="1">
      <c r="A71" s="32">
        <v>-38</v>
      </c>
      <c r="B71" s="124">
        <f>IF(D32=B31,B33,IF(D32=B33,B31,0))</f>
        <v>0</v>
      </c>
      <c r="C71" s="39">
        <f>IF(E32=C31,C33,IF(E32=C33,C31,0))</f>
        <v>0</v>
      </c>
      <c r="D71" s="127"/>
      <c r="E71" s="94"/>
      <c r="F71" s="96"/>
      <c r="G71" s="133"/>
      <c r="H71" s="93"/>
      <c r="I71" s="93"/>
      <c r="J71" s="93"/>
      <c r="K71" s="93"/>
      <c r="L71" s="133"/>
      <c r="M71" s="150">
        <v>92</v>
      </c>
      <c r="N71" s="128"/>
      <c r="O71" s="129"/>
      <c r="P71" s="97"/>
      <c r="Q71" s="43"/>
      <c r="R71" s="93"/>
      <c r="S71" s="43"/>
      <c r="T71" s="35"/>
      <c r="U71" s="35"/>
      <c r="V71" s="35"/>
      <c r="W71" s="35"/>
      <c r="X71" s="35"/>
      <c r="Y71" s="35"/>
      <c r="Z71" s="35"/>
      <c r="AA71" s="35"/>
    </row>
    <row r="72" spans="1:27" ht="12.75" customHeight="1">
      <c r="A72" s="32"/>
      <c r="B72" s="32"/>
      <c r="C72" s="150">
        <v>86</v>
      </c>
      <c r="D72" s="128"/>
      <c r="E72" s="129"/>
      <c r="F72" s="97"/>
      <c r="G72" s="93">
        <v>-89</v>
      </c>
      <c r="H72" s="125">
        <f>IF(H66=F62,F70,IF(H66=F70,F62,0))</f>
        <v>0</v>
      </c>
      <c r="I72" s="39">
        <f>IF(I66=G62,G70,IF(I66=G70,G62,0))</f>
        <v>0</v>
      </c>
      <c r="J72" s="34"/>
      <c r="K72" s="93">
        <v>-86</v>
      </c>
      <c r="L72" s="125">
        <v>0</v>
      </c>
      <c r="M72" s="36" t="str">
        <f>IF(E72=C71,C73,IF(E72=C73,C71,0))</f>
        <v>_</v>
      </c>
      <c r="N72" s="37"/>
      <c r="O72" s="133"/>
      <c r="P72" s="93"/>
      <c r="Q72" s="93"/>
      <c r="R72" s="93"/>
      <c r="S72" s="93"/>
      <c r="T72" s="35"/>
      <c r="U72" s="35"/>
      <c r="V72" s="35"/>
      <c r="W72" s="35"/>
      <c r="X72" s="35"/>
      <c r="Y72" s="35"/>
      <c r="Z72" s="35"/>
      <c r="AA72" s="35"/>
    </row>
    <row r="73" spans="1:27" ht="12.75" customHeight="1">
      <c r="A73" s="32">
        <v>-39</v>
      </c>
      <c r="B73" s="124">
        <f>IF(D36=B35,B37,IF(D36=B37,B35,0))</f>
        <v>0</v>
      </c>
      <c r="C73" s="36" t="str">
        <f>IF(E36=C35,C37,IF(E36=C37,C35,0))</f>
        <v>_</v>
      </c>
      <c r="D73" s="126"/>
      <c r="E73" s="133"/>
      <c r="F73" s="93"/>
      <c r="G73" s="93"/>
      <c r="H73" s="133"/>
      <c r="I73" s="40" t="s">
        <v>87</v>
      </c>
      <c r="J73" s="44"/>
      <c r="K73" s="93"/>
      <c r="L73" s="133"/>
      <c r="M73" s="133"/>
      <c r="N73" s="93"/>
      <c r="O73" s="93">
        <v>-93</v>
      </c>
      <c r="P73" s="125">
        <f>IF(P69=N67,N71,IF(P69=N71,N67,0))</f>
        <v>0</v>
      </c>
      <c r="Q73" s="39">
        <f>IF(Q69=O67,O71,IF(Q69=O71,O67,0))</f>
        <v>0</v>
      </c>
      <c r="R73" s="95"/>
      <c r="S73" s="95"/>
      <c r="T73" s="35"/>
      <c r="U73" s="35"/>
      <c r="V73" s="35"/>
      <c r="W73" s="35"/>
      <c r="X73" s="35"/>
      <c r="Y73" s="35"/>
      <c r="Z73" s="35"/>
      <c r="AA73" s="35"/>
    </row>
    <row r="74" spans="1:27" ht="12.75" customHeight="1">
      <c r="A74" s="32"/>
      <c r="B74" s="32"/>
      <c r="C74" s="133"/>
      <c r="D74" s="131"/>
      <c r="E74" s="93">
        <v>-87</v>
      </c>
      <c r="F74" s="125">
        <f>IF(F62=D60,D64,IF(F62=D64,D60,0))</f>
        <v>0</v>
      </c>
      <c r="G74" s="39">
        <f>IF(G62=E60,E64,IF(G62=E64,E60,0))</f>
        <v>0</v>
      </c>
      <c r="H74" s="34"/>
      <c r="I74" s="43"/>
      <c r="J74" s="43"/>
      <c r="K74" s="93"/>
      <c r="L74" s="93"/>
      <c r="M74" s="93">
        <v>-91</v>
      </c>
      <c r="N74" s="125">
        <f>IF(N67=L66,L68,IF(N67=L68,L66,0))</f>
        <v>0</v>
      </c>
      <c r="O74" s="33" t="str">
        <f>IF(O67=M66,M68,IF(O67=M68,M66,0))</f>
        <v>_</v>
      </c>
      <c r="P74" s="45"/>
      <c r="Q74" s="38"/>
      <c r="R74" s="281" t="s">
        <v>88</v>
      </c>
      <c r="S74" s="281"/>
      <c r="T74" s="35"/>
      <c r="U74" s="35"/>
      <c r="V74" s="35"/>
      <c r="W74" s="35"/>
      <c r="X74" s="35"/>
      <c r="Y74" s="35"/>
      <c r="Z74" s="35"/>
      <c r="AA74" s="35"/>
    </row>
    <row r="75" spans="1:27" ht="12.75" customHeight="1">
      <c r="A75" s="32"/>
      <c r="B75" s="32"/>
      <c r="C75" s="93"/>
      <c r="D75" s="131"/>
      <c r="E75" s="93"/>
      <c r="F75" s="133"/>
      <c r="G75" s="150">
        <v>90</v>
      </c>
      <c r="H75" s="128"/>
      <c r="I75" s="95"/>
      <c r="J75" s="93"/>
      <c r="K75" s="93"/>
      <c r="L75" s="93"/>
      <c r="M75" s="93"/>
      <c r="N75" s="133"/>
      <c r="O75" s="150">
        <v>94</v>
      </c>
      <c r="P75" s="128"/>
      <c r="Q75" s="95"/>
      <c r="R75" s="95"/>
      <c r="S75" s="95"/>
      <c r="T75" s="35"/>
      <c r="U75" s="35"/>
      <c r="V75" s="35"/>
      <c r="W75" s="35"/>
      <c r="X75" s="35"/>
      <c r="Y75" s="35"/>
      <c r="Z75" s="35"/>
      <c r="AA75" s="35"/>
    </row>
    <row r="76" spans="1:27" ht="12.75" customHeight="1">
      <c r="A76" s="47"/>
      <c r="B76" s="47"/>
      <c r="C76" s="93"/>
      <c r="D76" s="131"/>
      <c r="E76" s="93">
        <v>-88</v>
      </c>
      <c r="F76" s="125">
        <f>IF(F70=D68,D72,IF(F70=D72,D68,0))</f>
        <v>0</v>
      </c>
      <c r="G76" s="41">
        <f>IF(G70=E68,E72,IF(G70=E72,E68,0))</f>
        <v>0</v>
      </c>
      <c r="H76" s="37"/>
      <c r="I76" s="40" t="s">
        <v>89</v>
      </c>
      <c r="J76" s="44"/>
      <c r="K76" s="93"/>
      <c r="L76" s="93"/>
      <c r="M76" s="93">
        <v>-92</v>
      </c>
      <c r="N76" s="125">
        <f>IF(N71=L70,L72,IF(N71=L72,L70,0))</f>
        <v>0</v>
      </c>
      <c r="O76" s="36" t="str">
        <f>IF(O71=M70,M72,IF(O71=M72,M70,0))</f>
        <v>_</v>
      </c>
      <c r="P76" s="37"/>
      <c r="Q76" s="38"/>
      <c r="R76" s="281" t="s">
        <v>90</v>
      </c>
      <c r="S76" s="281"/>
      <c r="T76" s="35"/>
      <c r="U76" s="35"/>
      <c r="V76" s="35"/>
      <c r="W76" s="35"/>
      <c r="X76" s="35"/>
      <c r="Y76" s="35"/>
      <c r="Z76" s="35"/>
      <c r="AA76" s="35"/>
    </row>
    <row r="77" spans="1:27" ht="12.75" customHeight="1">
      <c r="A77" s="47"/>
      <c r="B77" s="47"/>
      <c r="C77" s="93"/>
      <c r="D77" s="93"/>
      <c r="E77" s="93"/>
      <c r="F77" s="133"/>
      <c r="G77" s="133">
        <v>-90</v>
      </c>
      <c r="H77" s="125">
        <f>IF(H75=F74,F76,IF(H75=F76,F74,0))</f>
        <v>0</v>
      </c>
      <c r="I77" s="39">
        <f>IF(I75=G74,G76,IF(I75=G76,G74,0))</f>
        <v>0</v>
      </c>
      <c r="J77" s="34"/>
      <c r="K77" s="93"/>
      <c r="L77" s="93"/>
      <c r="M77" s="93"/>
      <c r="N77" s="133"/>
      <c r="O77" s="133">
        <v>-94</v>
      </c>
      <c r="P77" s="125">
        <f>IF(P75=N74,N76,IF(P75=N76,N74,0))</f>
        <v>0</v>
      </c>
      <c r="Q77" s="39">
        <f>IF(Q75=O74,O76,IF(Q75=O76,O74,0))</f>
        <v>0</v>
      </c>
      <c r="R77" s="95"/>
      <c r="S77" s="95"/>
      <c r="T77" s="35"/>
      <c r="U77" s="35"/>
      <c r="V77" s="35"/>
      <c r="W77" s="35"/>
      <c r="X77" s="35"/>
      <c r="Y77" s="35"/>
      <c r="Z77" s="35"/>
      <c r="AA77" s="35"/>
    </row>
    <row r="78" spans="1:27" ht="12.75" customHeight="1">
      <c r="A78" s="47"/>
      <c r="B78" s="47"/>
      <c r="C78" s="93"/>
      <c r="D78" s="93"/>
      <c r="E78" s="93"/>
      <c r="F78" s="93"/>
      <c r="G78" s="93"/>
      <c r="H78" s="133"/>
      <c r="I78" s="40" t="s">
        <v>91</v>
      </c>
      <c r="J78" s="44"/>
      <c r="K78" s="93"/>
      <c r="L78" s="93"/>
      <c r="M78" s="93"/>
      <c r="N78" s="93"/>
      <c r="O78" s="93"/>
      <c r="P78" s="133"/>
      <c r="Q78" s="38"/>
      <c r="R78" s="281" t="s">
        <v>92</v>
      </c>
      <c r="S78" s="281"/>
      <c r="T78" s="35"/>
      <c r="U78" s="35"/>
      <c r="V78" s="35"/>
      <c r="W78" s="35"/>
      <c r="X78" s="35"/>
      <c r="Y78" s="35"/>
      <c r="Z78" s="35"/>
      <c r="AA78" s="35"/>
    </row>
    <row r="79" spans="1:2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2">
      <selection activeCell="A2" sqref="A2:I2"/>
    </sheetView>
  </sheetViews>
  <sheetFormatPr defaultColWidth="9.00390625" defaultRowHeight="12.75"/>
  <cols>
    <col min="1" max="1" width="9.125" style="138" customWidth="1"/>
    <col min="2" max="2" width="5.75390625" style="138" customWidth="1"/>
    <col min="3" max="4" width="25.75390625" style="0" customWidth="1"/>
    <col min="5" max="5" width="5.75390625" style="0" customWidth="1"/>
  </cols>
  <sheetData>
    <row r="1" spans="1:5" ht="12.75">
      <c r="A1" s="48" t="s">
        <v>34</v>
      </c>
      <c r="B1" s="289" t="s">
        <v>35</v>
      </c>
      <c r="C1" s="290"/>
      <c r="D1" s="287" t="s">
        <v>36</v>
      </c>
      <c r="E1" s="288"/>
    </row>
    <row r="2" spans="1:5" ht="12.75">
      <c r="A2" s="49">
        <v>1</v>
      </c>
      <c r="B2" s="134">
        <f>'11'!D8</f>
        <v>0</v>
      </c>
      <c r="C2" s="135">
        <f>'12'!E12</f>
        <v>0</v>
      </c>
      <c r="D2" s="136">
        <f>'12'!C61</f>
        <v>0</v>
      </c>
      <c r="E2" s="137">
        <f>'12'!B7</f>
        <v>0</v>
      </c>
    </row>
    <row r="3" spans="1:5" ht="12.75">
      <c r="A3" s="49">
        <v>2</v>
      </c>
      <c r="B3" s="134">
        <f>'11'!D12</f>
        <v>0</v>
      </c>
      <c r="C3" s="135">
        <f>'12'!E16</f>
        <v>0</v>
      </c>
      <c r="D3" s="136">
        <f>'12'!C63</f>
        <v>0</v>
      </c>
      <c r="E3" s="137">
        <f>'12'!B9</f>
        <v>0</v>
      </c>
    </row>
    <row r="4" spans="1:5" ht="12.75">
      <c r="A4" s="49">
        <v>3</v>
      </c>
      <c r="B4" s="134">
        <f>'11'!D16</f>
        <v>0</v>
      </c>
      <c r="C4" s="135">
        <f>'12'!E20</f>
        <v>0</v>
      </c>
      <c r="D4" s="136">
        <f>'12'!C65</f>
        <v>0</v>
      </c>
      <c r="E4" s="137">
        <f>'12'!B11</f>
        <v>0</v>
      </c>
    </row>
    <row r="5" spans="1:5" ht="12.75">
      <c r="A5" s="49">
        <v>4</v>
      </c>
      <c r="B5" s="134">
        <f>'11'!D20</f>
        <v>0</v>
      </c>
      <c r="C5" s="135">
        <f>'12'!E24</f>
        <v>0</v>
      </c>
      <c r="D5" s="136">
        <f>'12'!C67</f>
        <v>0</v>
      </c>
      <c r="E5" s="137">
        <f>'12'!B13</f>
        <v>0</v>
      </c>
    </row>
    <row r="6" spans="1:5" ht="12.75">
      <c r="A6" s="49">
        <v>5</v>
      </c>
      <c r="B6" s="134">
        <f>'11'!D24</f>
        <v>0</v>
      </c>
      <c r="C6" s="135">
        <f>'12'!E28</f>
        <v>0</v>
      </c>
      <c r="D6" s="136">
        <f>'12'!C69</f>
        <v>0</v>
      </c>
      <c r="E6" s="137">
        <f>'12'!B15</f>
        <v>0</v>
      </c>
    </row>
    <row r="7" spans="1:5" ht="12.75">
      <c r="A7" s="49">
        <v>6</v>
      </c>
      <c r="B7" s="134">
        <f>'11'!D28</f>
        <v>0</v>
      </c>
      <c r="C7" s="135">
        <f>'12'!E32</f>
        <v>0</v>
      </c>
      <c r="D7" s="136">
        <f>'12'!C71</f>
        <v>0</v>
      </c>
      <c r="E7" s="137">
        <f>'12'!B17</f>
        <v>0</v>
      </c>
    </row>
    <row r="8" spans="1:5" ht="12.75">
      <c r="A8" s="49">
        <v>7</v>
      </c>
      <c r="B8" s="134">
        <f>'11'!D32</f>
        <v>0</v>
      </c>
      <c r="C8" s="135" t="str">
        <f>'12'!G13</f>
        <v>Хуснутдинов Ильнар</v>
      </c>
      <c r="D8" s="136">
        <f>'12'!C42</f>
        <v>0</v>
      </c>
      <c r="E8" s="137">
        <f>'12'!B19</f>
        <v>0</v>
      </c>
    </row>
    <row r="9" spans="1:5" ht="12.75">
      <c r="A9" s="49">
        <v>8</v>
      </c>
      <c r="B9" s="134">
        <f>'11'!D36</f>
        <v>0</v>
      </c>
      <c r="C9" s="135" t="str">
        <f>'12'!G17</f>
        <v>Ижбульдин Альберт</v>
      </c>
      <c r="D9" s="136">
        <f>'12'!C44</f>
        <v>0</v>
      </c>
      <c r="E9" s="137">
        <f>'12'!B21</f>
        <v>0</v>
      </c>
    </row>
    <row r="10" spans="1:5" ht="12.75">
      <c r="A10" s="49">
        <v>9</v>
      </c>
      <c r="B10" s="134">
        <f>'11'!D40</f>
        <v>0</v>
      </c>
      <c r="C10" s="135" t="str">
        <f>'12'!G21</f>
        <v>Петухова Надежда</v>
      </c>
      <c r="D10" s="136">
        <f>'12'!C46</f>
        <v>0</v>
      </c>
      <c r="E10" s="137">
        <f>'12'!B23</f>
        <v>0</v>
      </c>
    </row>
    <row r="11" spans="1:5" ht="12.75">
      <c r="A11" s="49">
        <v>10</v>
      </c>
      <c r="B11" s="134">
        <f>'11'!D44</f>
        <v>0</v>
      </c>
      <c r="C11" s="135" t="str">
        <f>'12'!G25</f>
        <v>Хакимов Фларит</v>
      </c>
      <c r="D11" s="136">
        <f>'12'!C48</f>
        <v>0</v>
      </c>
      <c r="E11" s="137">
        <f>'12'!B25</f>
        <v>0</v>
      </c>
    </row>
    <row r="12" spans="1:5" ht="12.75">
      <c r="A12" s="49">
        <v>11</v>
      </c>
      <c r="B12" s="134">
        <f>'11'!D48</f>
        <v>0</v>
      </c>
      <c r="C12" s="135" t="str">
        <f>'12'!G29</f>
        <v>Мингазов Данил</v>
      </c>
      <c r="D12" s="136">
        <f>'12'!C50</f>
        <v>0</v>
      </c>
      <c r="E12" s="137">
        <f>'12'!B27</f>
        <v>0</v>
      </c>
    </row>
    <row r="13" spans="1:5" ht="12.75">
      <c r="A13" s="49">
        <v>12</v>
      </c>
      <c r="B13" s="134">
        <f>'11'!D52</f>
        <v>0</v>
      </c>
      <c r="C13" s="135" t="str">
        <f>'12'!G33</f>
        <v>Садыков Амир</v>
      </c>
      <c r="D13" s="136">
        <f>'12'!C52</f>
        <v>0</v>
      </c>
      <c r="E13" s="137">
        <f>'12'!B29</f>
        <v>0</v>
      </c>
    </row>
    <row r="14" spans="1:5" ht="12.75">
      <c r="A14" s="49">
        <v>13</v>
      </c>
      <c r="B14" s="134">
        <f>'11'!D56</f>
        <v>0</v>
      </c>
      <c r="C14" s="135" t="str">
        <f>'12'!E41</f>
        <v>Габдракипов Ринат</v>
      </c>
      <c r="D14" s="136">
        <f>'12'!M53</f>
        <v>0</v>
      </c>
      <c r="E14" s="137">
        <f>'12'!B31</f>
        <v>0</v>
      </c>
    </row>
    <row r="15" spans="1:5" ht="12.75">
      <c r="A15" s="49">
        <v>14</v>
      </c>
      <c r="B15" s="134">
        <f>'11'!D60</f>
        <v>0</v>
      </c>
      <c r="C15" s="135">
        <f>'12'!E45</f>
        <v>0</v>
      </c>
      <c r="D15" s="136">
        <f>'12'!M55</f>
        <v>0</v>
      </c>
      <c r="E15" s="137">
        <f>'12'!B33</f>
        <v>0</v>
      </c>
    </row>
    <row r="16" spans="1:5" ht="12.75">
      <c r="A16" s="49">
        <v>15</v>
      </c>
      <c r="B16" s="134">
        <f>'11'!D64</f>
        <v>0</v>
      </c>
      <c r="C16" s="135">
        <f>'12'!E49</f>
        <v>0</v>
      </c>
      <c r="D16" s="136">
        <f>'12'!M57</f>
        <v>0</v>
      </c>
      <c r="E16" s="137">
        <f>'12'!B35</f>
        <v>0</v>
      </c>
    </row>
    <row r="17" spans="1:5" ht="12.75">
      <c r="A17" s="49">
        <v>16</v>
      </c>
      <c r="B17" s="134">
        <f>'11'!D68</f>
        <v>0</v>
      </c>
      <c r="C17" s="135" t="str">
        <f>'12'!E53</f>
        <v>Нестеренко Георгий</v>
      </c>
      <c r="D17" s="136">
        <f>'12'!M59</f>
        <v>0</v>
      </c>
      <c r="E17" s="137">
        <f>'12'!B37</f>
        <v>0</v>
      </c>
    </row>
    <row r="18" spans="1:5" ht="12.75">
      <c r="A18" s="49">
        <v>17</v>
      </c>
      <c r="B18" s="134">
        <f>'11'!F10</f>
        <v>0</v>
      </c>
      <c r="C18" s="135" t="str">
        <f>'12'!G43</f>
        <v>Габдракипов Ринат</v>
      </c>
      <c r="D18" s="136">
        <f>'12'!G55</f>
        <v>0</v>
      </c>
      <c r="E18" s="137">
        <f>'12'!D38</f>
        <v>0</v>
      </c>
    </row>
    <row r="19" spans="1:5" ht="12.75">
      <c r="A19" s="49">
        <v>18</v>
      </c>
      <c r="B19" s="134">
        <f>'11'!F18</f>
        <v>0</v>
      </c>
      <c r="C19" s="135" t="str">
        <f>'12'!G51</f>
        <v>Нестеренко Георгий</v>
      </c>
      <c r="D19" s="136">
        <f>'12'!G57</f>
        <v>0</v>
      </c>
      <c r="E19" s="137">
        <f>'12'!D34</f>
        <v>0</v>
      </c>
    </row>
    <row r="20" spans="1:5" ht="12.75">
      <c r="A20" s="49">
        <v>19</v>
      </c>
      <c r="B20" s="134">
        <f>'11'!F26</f>
        <v>0</v>
      </c>
      <c r="C20" s="135">
        <f>'12'!I56</f>
        <v>0</v>
      </c>
      <c r="D20" s="136">
        <f>'12'!I58</f>
        <v>0</v>
      </c>
      <c r="E20" s="137">
        <f>'12'!D30</f>
        <v>0</v>
      </c>
    </row>
    <row r="21" spans="1:5" ht="12.75">
      <c r="A21" s="49">
        <v>20</v>
      </c>
      <c r="B21" s="134">
        <f>'11'!F34</f>
        <v>0</v>
      </c>
      <c r="C21" s="135">
        <f>'12'!O54</f>
        <v>0</v>
      </c>
      <c r="D21" s="136">
        <f>'12'!O61</f>
        <v>0</v>
      </c>
      <c r="E21" s="137">
        <f>'12'!D26</f>
        <v>0</v>
      </c>
    </row>
    <row r="22" spans="1:5" ht="12.75">
      <c r="A22" s="49">
        <v>21</v>
      </c>
      <c r="B22" s="134">
        <f>'11'!F42</f>
        <v>0</v>
      </c>
      <c r="C22" s="135">
        <f>'12'!O58</f>
        <v>0</v>
      </c>
      <c r="D22" s="136">
        <f>'12'!O63</f>
        <v>0</v>
      </c>
      <c r="E22" s="137">
        <f>'12'!D22</f>
        <v>0</v>
      </c>
    </row>
    <row r="23" spans="1:5" ht="12.75">
      <c r="A23" s="49">
        <v>22</v>
      </c>
      <c r="B23" s="134">
        <f>'11'!F50</f>
        <v>0</v>
      </c>
      <c r="C23" s="135">
        <f>'12'!Q56</f>
        <v>0</v>
      </c>
      <c r="D23" s="136">
        <f>'12'!Q60</f>
        <v>0</v>
      </c>
      <c r="E23" s="137">
        <f>'12'!D18</f>
        <v>0</v>
      </c>
    </row>
    <row r="24" spans="1:5" ht="12.75">
      <c r="A24" s="49">
        <v>23</v>
      </c>
      <c r="B24" s="134">
        <f>'11'!F58</f>
        <v>0</v>
      </c>
      <c r="C24" s="135">
        <f>'12'!Q62</f>
        <v>0</v>
      </c>
      <c r="D24" s="136">
        <f>'12'!Q64</f>
        <v>0</v>
      </c>
      <c r="E24" s="137">
        <f>'12'!D14</f>
        <v>0</v>
      </c>
    </row>
    <row r="25" spans="1:5" ht="12.75">
      <c r="A25" s="49">
        <v>24</v>
      </c>
      <c r="B25" s="134">
        <f>'11'!F66</f>
        <v>0</v>
      </c>
      <c r="C25" s="135">
        <f>'12'!E64</f>
        <v>0</v>
      </c>
      <c r="D25" s="136">
        <f>'12'!M68</f>
        <v>0</v>
      </c>
      <c r="E25" s="137">
        <f>'12'!D10</f>
        <v>0</v>
      </c>
    </row>
    <row r="26" spans="1:5" ht="12.75">
      <c r="A26" s="49">
        <v>25</v>
      </c>
      <c r="B26" s="134">
        <f>'11'!H14</f>
        <v>0</v>
      </c>
      <c r="C26" s="135">
        <f>'12'!E68</f>
        <v>0</v>
      </c>
      <c r="D26" s="136">
        <f>'12'!M70</f>
        <v>0</v>
      </c>
      <c r="E26" s="137">
        <f>'12'!H7</f>
        <v>0</v>
      </c>
    </row>
    <row r="27" spans="1:5" ht="12.75">
      <c r="A27" s="49">
        <v>26</v>
      </c>
      <c r="B27" s="134">
        <f>'11'!H30</f>
        <v>0</v>
      </c>
      <c r="C27" s="135">
        <f>'12'!G62</f>
        <v>0</v>
      </c>
      <c r="D27" s="136">
        <f>'12'!G74</f>
        <v>0</v>
      </c>
      <c r="E27" s="137">
        <f>'12'!H15</f>
        <v>0</v>
      </c>
    </row>
    <row r="28" spans="1:5" ht="12.75">
      <c r="A28" s="49">
        <v>27</v>
      </c>
      <c r="B28" s="134">
        <f>'11'!H46</f>
        <v>0</v>
      </c>
      <c r="C28" s="135">
        <f>'12'!G70</f>
        <v>0</v>
      </c>
      <c r="D28" s="136">
        <f>'12'!G76</f>
        <v>0</v>
      </c>
      <c r="E28" s="137">
        <f>'12'!H23</f>
        <v>0</v>
      </c>
    </row>
    <row r="29" spans="1:5" ht="12.75">
      <c r="A29" s="49">
        <v>28</v>
      </c>
      <c r="B29" s="134">
        <f>'11'!H62</f>
        <v>0</v>
      </c>
      <c r="C29" s="135">
        <f>'12'!I66</f>
        <v>0</v>
      </c>
      <c r="D29" s="136">
        <f>'12'!I72</f>
        <v>0</v>
      </c>
      <c r="E29" s="137">
        <f>'12'!H31</f>
        <v>0</v>
      </c>
    </row>
    <row r="30" spans="1:5" ht="12.75">
      <c r="A30" s="49">
        <v>29</v>
      </c>
      <c r="B30" s="134">
        <f>'11'!J22</f>
        <v>0</v>
      </c>
      <c r="C30" s="135">
        <f>'12'!I75</f>
        <v>0</v>
      </c>
      <c r="D30" s="136">
        <f>'12'!I77</f>
        <v>0</v>
      </c>
      <c r="E30" s="137">
        <f>'12'!L37</f>
        <v>0</v>
      </c>
    </row>
    <row r="31" spans="1:5" ht="12.75">
      <c r="A31" s="49">
        <v>30</v>
      </c>
      <c r="B31" s="134">
        <f>'11'!J54</f>
        <v>0</v>
      </c>
      <c r="C31" s="135">
        <f>'12'!Q69</f>
        <v>0</v>
      </c>
      <c r="D31" s="136">
        <f>'12'!Q73</f>
        <v>0</v>
      </c>
      <c r="E31" s="137">
        <f>'12'!L21</f>
        <v>0</v>
      </c>
    </row>
    <row r="32" spans="1:5" ht="12.75">
      <c r="A32" s="49">
        <v>31</v>
      </c>
      <c r="B32" s="134">
        <f>'11'!L38</f>
        <v>0</v>
      </c>
      <c r="C32" s="135">
        <f>'12'!Q75</f>
        <v>0</v>
      </c>
      <c r="D32" s="136">
        <f>'12'!Q77</f>
        <v>0</v>
      </c>
      <c r="E32" s="137">
        <f>'11'!L58</f>
        <v>0</v>
      </c>
    </row>
    <row r="33" spans="1:5" ht="12.75">
      <c r="A33" s="49">
        <v>32</v>
      </c>
      <c r="B33" s="134">
        <f>'12'!D8</f>
        <v>0</v>
      </c>
      <c r="C33" s="135" t="str">
        <f>'11'!E8</f>
        <v>Аминев Радмир</v>
      </c>
      <c r="D33" s="136" t="str">
        <f>'12'!C7</f>
        <v>_</v>
      </c>
      <c r="E33" s="137">
        <f>'12'!B59</f>
        <v>0</v>
      </c>
    </row>
    <row r="34" spans="1:5" ht="12.75">
      <c r="A34" s="49">
        <v>33</v>
      </c>
      <c r="B34" s="134">
        <f>'12'!D12</f>
        <v>0</v>
      </c>
      <c r="C34" s="135" t="str">
        <f>'11'!E16</f>
        <v>Садыков Амир</v>
      </c>
      <c r="D34" s="136" t="str">
        <f>'12'!C11</f>
        <v>_</v>
      </c>
      <c r="E34" s="137">
        <f>'12'!B61</f>
        <v>0</v>
      </c>
    </row>
    <row r="35" spans="1:5" ht="12.75">
      <c r="A35" s="49">
        <v>34</v>
      </c>
      <c r="B35" s="134">
        <f>'12'!D16</f>
        <v>0</v>
      </c>
      <c r="C35" s="135" t="str">
        <f>'11'!E20</f>
        <v>Едренкин Георгий</v>
      </c>
      <c r="D35" s="136" t="str">
        <f>'12'!C13</f>
        <v>_</v>
      </c>
      <c r="E35" s="137">
        <f>'12'!B63</f>
        <v>0</v>
      </c>
    </row>
    <row r="36" spans="1:5" ht="12.75">
      <c r="A36" s="49">
        <v>35</v>
      </c>
      <c r="B36" s="134">
        <f>'12'!D20</f>
        <v>0</v>
      </c>
      <c r="C36" s="135" t="str">
        <f>'11'!E24</f>
        <v>Елпаев Игорь</v>
      </c>
      <c r="D36" s="136" t="str">
        <f>'12'!C15</f>
        <v>_</v>
      </c>
      <c r="E36" s="137">
        <f>'12'!B65</f>
        <v>0</v>
      </c>
    </row>
    <row r="37" spans="1:5" ht="12.75">
      <c r="A37" s="49">
        <v>36</v>
      </c>
      <c r="B37" s="134">
        <f>'12'!D24</f>
        <v>0</v>
      </c>
      <c r="C37" s="135" t="str">
        <f>'11'!E28</f>
        <v>Мингазов Данил</v>
      </c>
      <c r="D37" s="136" t="str">
        <f>'12'!C17</f>
        <v>_</v>
      </c>
      <c r="E37" s="137">
        <f>'12'!B67</f>
        <v>0</v>
      </c>
    </row>
    <row r="38" spans="1:5" ht="12.75">
      <c r="A38" s="49">
        <v>37</v>
      </c>
      <c r="B38" s="134">
        <f>'12'!D28</f>
        <v>0</v>
      </c>
      <c r="C38" s="135" t="str">
        <f>'11'!E32</f>
        <v>Хакимов Фларит</v>
      </c>
      <c r="D38" s="136" t="str">
        <f>'12'!C19</f>
        <v>_</v>
      </c>
      <c r="E38" s="137">
        <f>'12'!B69</f>
        <v>0</v>
      </c>
    </row>
    <row r="39" spans="1:5" ht="12.75">
      <c r="A39" s="49">
        <v>38</v>
      </c>
      <c r="B39" s="134">
        <f>'12'!D32</f>
        <v>0</v>
      </c>
      <c r="C39" s="135" t="str">
        <f>'11'!E36</f>
        <v>Гуменюк Андрей</v>
      </c>
      <c r="D39" s="136" t="str">
        <f>'12'!C21</f>
        <v>_</v>
      </c>
      <c r="E39" s="137">
        <f>'12'!B71</f>
        <v>0</v>
      </c>
    </row>
    <row r="40" spans="1:5" ht="12.75">
      <c r="A40" s="49">
        <v>39</v>
      </c>
      <c r="B40" s="134">
        <f>'12'!D36</f>
        <v>0</v>
      </c>
      <c r="C40" s="135" t="str">
        <f>'11'!E40</f>
        <v>Алопин Вадим</v>
      </c>
      <c r="D40" s="136" t="str">
        <f>'12'!C23</f>
        <v>_</v>
      </c>
      <c r="E40" s="137">
        <f>'12'!B73</f>
        <v>0</v>
      </c>
    </row>
    <row r="41" spans="1:5" ht="12.75">
      <c r="A41" s="49">
        <v>40</v>
      </c>
      <c r="B41" s="134">
        <f>'12'!F9</f>
        <v>0</v>
      </c>
      <c r="C41" s="135" t="str">
        <f>'11'!E44</f>
        <v>Петухова Надежда</v>
      </c>
      <c r="D41" s="136" t="str">
        <f>'12'!C25</f>
        <v>_</v>
      </c>
      <c r="E41" s="137">
        <f>'12'!B40</f>
        <v>0</v>
      </c>
    </row>
    <row r="42" spans="1:5" ht="12.75">
      <c r="A42" s="49">
        <v>41</v>
      </c>
      <c r="B42" s="134">
        <f>'12'!F13</f>
        <v>0</v>
      </c>
      <c r="C42" s="135" t="str">
        <f>'11'!E48</f>
        <v>Ижбульдин Альберт</v>
      </c>
      <c r="D42" s="136" t="str">
        <f>'12'!C27</f>
        <v>_</v>
      </c>
      <c r="E42" s="137">
        <f>'12'!B42</f>
        <v>0</v>
      </c>
    </row>
    <row r="43" spans="1:5" ht="12.75">
      <c r="A43" s="49">
        <v>42</v>
      </c>
      <c r="B43" s="134">
        <f>'12'!F17</f>
        <v>0</v>
      </c>
      <c r="C43" s="135" t="str">
        <f>'11'!E52</f>
        <v>Гайнетдинов Виктор</v>
      </c>
      <c r="D43" s="136" t="str">
        <f>'12'!C29</f>
        <v>_</v>
      </c>
      <c r="E43" s="137">
        <f>'12'!B44</f>
        <v>0</v>
      </c>
    </row>
    <row r="44" spans="1:5" ht="12.75">
      <c r="A44" s="49">
        <v>43</v>
      </c>
      <c r="B44" s="134">
        <f>'12'!F21</f>
        <v>0</v>
      </c>
      <c r="C44" s="135" t="str">
        <f>'11'!E56</f>
        <v>Хуснутдинов Ильнар</v>
      </c>
      <c r="D44" s="136" t="str">
        <f>'12'!C31</f>
        <v>_</v>
      </c>
      <c r="E44" s="137">
        <f>'12'!B46</f>
        <v>0</v>
      </c>
    </row>
    <row r="45" spans="1:5" ht="12.75">
      <c r="A45" s="49">
        <v>44</v>
      </c>
      <c r="B45" s="134">
        <f>'12'!F25</f>
        <v>0</v>
      </c>
      <c r="C45" s="135" t="str">
        <f>'11'!E60</f>
        <v>Назмиев Аскар</v>
      </c>
      <c r="D45" s="136" t="str">
        <f>'12'!C33</f>
        <v>_</v>
      </c>
      <c r="E45" s="137">
        <f>'12'!B48</f>
        <v>0</v>
      </c>
    </row>
    <row r="46" spans="1:5" ht="12.75">
      <c r="A46" s="49">
        <v>45</v>
      </c>
      <c r="B46" s="134">
        <f>'12'!F29</f>
        <v>0</v>
      </c>
      <c r="C46" s="135" t="str">
        <f>'11'!E68</f>
        <v>Ижбульдин Радмир</v>
      </c>
      <c r="D46" s="136" t="str">
        <f>'12'!C37</f>
        <v>_</v>
      </c>
      <c r="E46" s="137">
        <f>'12'!B50</f>
        <v>0</v>
      </c>
    </row>
    <row r="47" spans="1:5" ht="12.75">
      <c r="A47" s="49">
        <v>46</v>
      </c>
      <c r="B47" s="134">
        <f>'12'!F33</f>
        <v>0</v>
      </c>
      <c r="C47" s="135" t="str">
        <f>'12'!E8</f>
        <v>Габдракипов Ринат</v>
      </c>
      <c r="D47" s="136" t="str">
        <f>'12'!C59</f>
        <v>_</v>
      </c>
      <c r="E47" s="137">
        <f>'12'!B52</f>
        <v>0</v>
      </c>
    </row>
    <row r="48" spans="1:5" ht="12.75">
      <c r="A48" s="49">
        <v>47</v>
      </c>
      <c r="B48" s="134">
        <f>'12'!F37</f>
        <v>0</v>
      </c>
      <c r="C48" s="135" t="str">
        <f>'12'!E36</f>
        <v>Коробейникова Екатерина</v>
      </c>
      <c r="D48" s="136" t="str">
        <f>'12'!C73</f>
        <v>_</v>
      </c>
      <c r="E48" s="137">
        <f>'12'!B54</f>
        <v>0</v>
      </c>
    </row>
    <row r="49" spans="1:5" ht="12.75">
      <c r="A49" s="49">
        <v>48</v>
      </c>
      <c r="B49" s="134">
        <f>'12'!H11</f>
        <v>0</v>
      </c>
      <c r="C49" s="135">
        <f>'12'!E60</f>
        <v>0</v>
      </c>
      <c r="D49" s="136" t="str">
        <f>'12'!M66</f>
        <v>_</v>
      </c>
      <c r="E49" s="137">
        <f>'12'!L40</f>
        <v>0</v>
      </c>
    </row>
    <row r="50" spans="1:5" ht="12.75">
      <c r="A50" s="49">
        <v>49</v>
      </c>
      <c r="B50" s="134">
        <f>'12'!H19</f>
        <v>0</v>
      </c>
      <c r="C50" s="135">
        <f>'12'!E72</f>
        <v>0</v>
      </c>
      <c r="D50" s="136" t="str">
        <f>'12'!M72</f>
        <v>_</v>
      </c>
      <c r="E50" s="137">
        <f>'12'!L42</f>
        <v>0</v>
      </c>
    </row>
    <row r="51" spans="1:5" ht="12.75">
      <c r="A51" s="49">
        <v>50</v>
      </c>
      <c r="B51" s="134">
        <f>'12'!H27</f>
        <v>0</v>
      </c>
      <c r="C51" s="135">
        <f>'12'!O67</f>
        <v>0</v>
      </c>
      <c r="D51" s="136" t="str">
        <f>'12'!O74</f>
        <v>_</v>
      </c>
      <c r="E51" s="137">
        <f>'12'!L44</f>
        <v>0</v>
      </c>
    </row>
    <row r="52" spans="1:5" ht="12.75">
      <c r="A52" s="49">
        <v>51</v>
      </c>
      <c r="B52" s="134">
        <f>'12'!H35</f>
        <v>0</v>
      </c>
      <c r="C52" s="135">
        <f>'12'!O71</f>
        <v>0</v>
      </c>
      <c r="D52" s="136" t="str">
        <f>'12'!O76</f>
        <v>_</v>
      </c>
      <c r="E52" s="137">
        <f>'12'!L46</f>
        <v>0</v>
      </c>
    </row>
    <row r="53" spans="1:5" ht="12.75">
      <c r="A53" s="49">
        <v>52</v>
      </c>
      <c r="B53" s="134">
        <f>'12'!J9</f>
        <v>0</v>
      </c>
      <c r="C53" s="135" t="str">
        <f>'11'!G42</f>
        <v>Алопин Вадим</v>
      </c>
      <c r="D53" s="136" t="str">
        <f>'12'!E22</f>
        <v>Петухова Надежда</v>
      </c>
      <c r="E53" s="137">
        <f>'11'!B71</f>
        <v>0</v>
      </c>
    </row>
    <row r="54" spans="1:5" ht="12.75">
      <c r="A54" s="49">
        <v>53</v>
      </c>
      <c r="B54" s="134">
        <f>'12'!J17</f>
        <v>0</v>
      </c>
      <c r="C54" s="135" t="str">
        <f>'11'!M38</f>
        <v>Аминев Радмир</v>
      </c>
      <c r="D54" s="136" t="str">
        <f>'11'!M58</f>
        <v>Гайнетдинов Виктор</v>
      </c>
      <c r="E54" s="137">
        <f>'11'!B73</f>
        <v>0</v>
      </c>
    </row>
    <row r="55" spans="1:5" ht="12.75">
      <c r="A55" s="49">
        <v>54</v>
      </c>
      <c r="B55" s="134">
        <f>'12'!J25</f>
        <v>0</v>
      </c>
      <c r="C55" s="135" t="str">
        <f>'11'!I14</f>
        <v>Аминев Радмир</v>
      </c>
      <c r="D55" s="136" t="str">
        <f>'12'!I7</f>
        <v>Едренкин Георгий</v>
      </c>
      <c r="E55" s="137">
        <f>'11'!B75</f>
        <v>0</v>
      </c>
    </row>
    <row r="56" spans="1:5" ht="12.75">
      <c r="A56" s="49">
        <v>55</v>
      </c>
      <c r="B56" s="134">
        <f>'12'!J33</f>
        <v>0</v>
      </c>
      <c r="C56" s="135" t="str">
        <f>'11'!K22</f>
        <v>Аминев Радмир</v>
      </c>
      <c r="D56" s="136" t="str">
        <f>'12'!M37</f>
        <v>Елпаев Игорь</v>
      </c>
      <c r="E56" s="137">
        <f>'11'!B77</f>
        <v>0</v>
      </c>
    </row>
    <row r="57" spans="1:5" ht="12.75">
      <c r="A57" s="49">
        <v>56</v>
      </c>
      <c r="B57" s="134">
        <f>'12'!L13</f>
        <v>0</v>
      </c>
      <c r="C57" s="135" t="str">
        <f>'11'!G10</f>
        <v>Аминев Радмир</v>
      </c>
      <c r="D57" s="136" t="str">
        <f>'12'!E38</f>
        <v>Нестеренко Георгий</v>
      </c>
      <c r="E57" s="137">
        <f>'11'!J69</f>
        <v>0</v>
      </c>
    </row>
    <row r="58" spans="1:5" ht="12.75">
      <c r="A58" s="49">
        <v>57</v>
      </c>
      <c r="B58" s="134">
        <f>'12'!L29</f>
        <v>0</v>
      </c>
      <c r="C58" s="135" t="str">
        <f>'11'!I46</f>
        <v>Гайнетдинов Виктор</v>
      </c>
      <c r="D58" s="136" t="str">
        <f>'12'!I23</f>
        <v>Алопин Вадим</v>
      </c>
      <c r="E58" s="137">
        <f>'11'!J71</f>
        <v>0</v>
      </c>
    </row>
    <row r="59" spans="1:5" ht="12.75">
      <c r="A59" s="49">
        <v>58</v>
      </c>
      <c r="B59" s="134">
        <f>'12'!N17</f>
        <v>0</v>
      </c>
      <c r="C59" s="135" t="str">
        <f>'11'!G50</f>
        <v>Гайнетдинов Виктор</v>
      </c>
      <c r="D59" s="136" t="str">
        <f>'12'!E18</f>
        <v>Ижбульдин Альберт</v>
      </c>
      <c r="E59" s="137">
        <f>'11'!J64</f>
        <v>0</v>
      </c>
    </row>
    <row r="60" spans="1:5" ht="12.75">
      <c r="A60" s="49">
        <v>59</v>
      </c>
      <c r="B60" s="134">
        <f>'12'!N33</f>
        <v>0</v>
      </c>
      <c r="C60" s="135" t="str">
        <f>'11'!K54</f>
        <v>Гайнетдинов Виктор</v>
      </c>
      <c r="D60" s="136" t="str">
        <f>'12'!M21</f>
        <v>Назмиев Аскар</v>
      </c>
      <c r="E60" s="137">
        <f>'11'!J66</f>
        <v>0</v>
      </c>
    </row>
    <row r="61" spans="1:5" ht="12.75">
      <c r="A61" s="49">
        <v>60</v>
      </c>
      <c r="B61" s="134">
        <f>'12'!P25</f>
        <v>0</v>
      </c>
      <c r="C61" s="135" t="str">
        <f>'11'!E72</f>
        <v>Гуменюк Андрей</v>
      </c>
      <c r="D61" s="136" t="str">
        <f>'11'!K74</f>
        <v>Едренкин Георгий</v>
      </c>
      <c r="E61" s="137">
        <f>'12'!P35</f>
        <v>0</v>
      </c>
    </row>
    <row r="62" spans="1:5" ht="12.75">
      <c r="A62" s="49">
        <v>61</v>
      </c>
      <c r="B62" s="134">
        <f>'11'!L65</f>
        <v>0</v>
      </c>
      <c r="C62" s="135" t="str">
        <f>'11'!G74</f>
        <v>Гуменюк Андрей</v>
      </c>
      <c r="D62" s="136" t="str">
        <f>'11'!G77</f>
        <v>Нафиков Ильнур</v>
      </c>
      <c r="E62" s="137">
        <f>'11'!L67</f>
        <v>0</v>
      </c>
    </row>
    <row r="63" spans="1:5" ht="12.75">
      <c r="A63" s="49">
        <v>62</v>
      </c>
      <c r="B63" s="134">
        <f>'11'!L70</f>
        <v>0</v>
      </c>
      <c r="C63" s="135" t="str">
        <f>'11'!G34</f>
        <v>Гуменюк Андрей</v>
      </c>
      <c r="D63" s="136" t="str">
        <f>'12'!E26</f>
        <v>Хакимов Фларит</v>
      </c>
      <c r="E63" s="137">
        <f>'11'!L72</f>
        <v>0</v>
      </c>
    </row>
    <row r="64" spans="1:5" ht="12.75">
      <c r="A64" s="49">
        <v>63</v>
      </c>
      <c r="B64" s="134">
        <f>'11'!D72</f>
        <v>0</v>
      </c>
      <c r="C64" s="135" t="str">
        <f>'11'!M75</f>
        <v>Едренкин Георгий</v>
      </c>
      <c r="D64" s="136" t="str">
        <f>'11'!M77</f>
        <v>Алопин Вадим</v>
      </c>
      <c r="E64" s="137">
        <f>'11'!J74</f>
        <v>0</v>
      </c>
    </row>
    <row r="65" spans="1:5" ht="12.75">
      <c r="A65" s="49">
        <v>64</v>
      </c>
      <c r="B65" s="134">
        <f>'11'!D76</f>
        <v>0</v>
      </c>
      <c r="C65" s="135" t="str">
        <f>'11'!G18</f>
        <v>Едренкин Георгий</v>
      </c>
      <c r="D65" s="136" t="str">
        <f>'12'!E34</f>
        <v>Садыков Амир</v>
      </c>
      <c r="E65" s="137">
        <f>'11'!J76</f>
        <v>0</v>
      </c>
    </row>
    <row r="66" spans="1:5" ht="12.75">
      <c r="A66" s="49">
        <v>65</v>
      </c>
      <c r="B66" s="134">
        <f>'11'!F74</f>
        <v>0</v>
      </c>
      <c r="C66" s="135" t="str">
        <f>'11'!I30</f>
        <v>Елпаев Игорь</v>
      </c>
      <c r="D66" s="136" t="str">
        <f>'12'!I15</f>
        <v>Гуменюк Андрей</v>
      </c>
      <c r="E66" s="137">
        <f>'11'!F77</f>
        <v>0</v>
      </c>
    </row>
    <row r="67" spans="1:5" ht="12.75">
      <c r="A67" s="49">
        <v>66</v>
      </c>
      <c r="B67" s="134">
        <f>'11'!L75</f>
        <v>0</v>
      </c>
      <c r="C67" s="135" t="str">
        <f>'11'!G26</f>
        <v>Елпаев Игорь</v>
      </c>
      <c r="D67" s="136" t="str">
        <f>'12'!E30</f>
        <v>Мингазов Данил</v>
      </c>
      <c r="E67" s="137">
        <f>'11'!L77</f>
        <v>0</v>
      </c>
    </row>
    <row r="68" spans="1:5" ht="12.75">
      <c r="A68" s="49">
        <v>67</v>
      </c>
      <c r="B68" s="134">
        <f>'12'!N41</f>
        <v>0</v>
      </c>
      <c r="C68" s="135" t="str">
        <f>'12'!O33</f>
        <v>Елпаев Игорь</v>
      </c>
      <c r="D68" s="136" t="str">
        <f>'11'!K66</f>
        <v>Садыков Амир</v>
      </c>
      <c r="E68" s="137">
        <f>'12'!N48</f>
        <v>0</v>
      </c>
    </row>
    <row r="69" spans="1:5" ht="12.75">
      <c r="A69" s="49">
        <v>68</v>
      </c>
      <c r="B69" s="134">
        <f>'12'!N45</f>
        <v>0</v>
      </c>
      <c r="C69" s="135" t="str">
        <f>'12'!K17</f>
        <v>Ижбульдин Альберт</v>
      </c>
      <c r="D69" s="136" t="str">
        <f>'11'!C73</f>
        <v>Гуменюк Андрей</v>
      </c>
      <c r="E69" s="137">
        <f>'12'!N50</f>
        <v>0</v>
      </c>
    </row>
    <row r="70" spans="1:5" ht="12.75">
      <c r="A70" s="49">
        <v>69</v>
      </c>
      <c r="B70" s="134">
        <f>'12'!P43</f>
        <v>0</v>
      </c>
      <c r="C70" s="135" t="str">
        <f>'12'!Q25</f>
        <v>Ижбульдин Альберт</v>
      </c>
      <c r="D70" s="136" t="str">
        <f>'12'!Q35</f>
        <v>Елпаев Игорь</v>
      </c>
      <c r="E70" s="137">
        <f>'12'!P47</f>
        <v>0</v>
      </c>
    </row>
    <row r="71" spans="1:5" ht="12.75">
      <c r="A71" s="49">
        <v>70</v>
      </c>
      <c r="B71" s="134">
        <f>'12'!P49</f>
        <v>0</v>
      </c>
      <c r="C71" s="135" t="str">
        <f>'12'!M13</f>
        <v>Ижбульдин Альберт</v>
      </c>
      <c r="D71" s="136" t="str">
        <f>'11'!K69</f>
        <v>Ижбульдин Радмир</v>
      </c>
      <c r="E71" s="137">
        <f>'12'!P51</f>
        <v>0</v>
      </c>
    </row>
    <row r="72" spans="1:5" ht="12.75">
      <c r="A72" s="49">
        <v>71</v>
      </c>
      <c r="B72" s="134">
        <f>'12'!D41</f>
        <v>0</v>
      </c>
      <c r="C72" s="135" t="str">
        <f>'12'!O17</f>
        <v>Ижбульдин Альберт</v>
      </c>
      <c r="D72" s="136" t="str">
        <f>'11'!K64</f>
        <v>Назмиев Аскар</v>
      </c>
      <c r="E72" s="137">
        <f>'12'!L53</f>
        <v>0</v>
      </c>
    </row>
    <row r="73" spans="1:5" ht="12.75">
      <c r="A73" s="49">
        <v>72</v>
      </c>
      <c r="B73" s="134">
        <f>'12'!D45</f>
        <v>0</v>
      </c>
      <c r="C73" s="135" t="str">
        <f>'12'!I19</f>
        <v>Ижбульдин Альберт</v>
      </c>
      <c r="D73" s="136" t="str">
        <f>'12'!M42</f>
        <v>Петухова Надежда</v>
      </c>
      <c r="E73" s="137">
        <f>'12'!L55</f>
        <v>0</v>
      </c>
    </row>
    <row r="74" spans="1:5" ht="12.75">
      <c r="A74" s="49">
        <v>73</v>
      </c>
      <c r="B74" s="134">
        <f>'12'!D49</f>
        <v>0</v>
      </c>
      <c r="C74" s="135" t="str">
        <f>'12'!G9</f>
        <v>Ижбульдин Радмир</v>
      </c>
      <c r="D74" s="136" t="str">
        <f>'12'!C40</f>
        <v>Габдракипов Ринат</v>
      </c>
      <c r="E74" s="137">
        <f>'12'!L57</f>
        <v>0</v>
      </c>
    </row>
    <row r="75" spans="1:5" ht="12.75">
      <c r="A75" s="49">
        <v>74</v>
      </c>
      <c r="B75" s="134">
        <f>'12'!D53</f>
        <v>0</v>
      </c>
      <c r="C75" s="135" t="str">
        <f>'12'!K9</f>
        <v>Ижбульдин Радмир</v>
      </c>
      <c r="D75" s="136" t="str">
        <f>'11'!C71</f>
        <v>Едренкин Георгий</v>
      </c>
      <c r="E75" s="137">
        <f>'12'!L59</f>
        <v>0</v>
      </c>
    </row>
    <row r="76" spans="1:5" ht="12.75">
      <c r="A76" s="49">
        <v>75</v>
      </c>
      <c r="B76" s="134">
        <f>'12'!F43</f>
        <v>0</v>
      </c>
      <c r="C76" s="135" t="str">
        <f>'12'!I11</f>
        <v>Ижбульдин Радмир</v>
      </c>
      <c r="D76" s="136" t="str">
        <f>'12'!M40</f>
        <v>Хуснутдинов Ильнар</v>
      </c>
      <c r="E76" s="137">
        <f>'12'!F55</f>
        <v>0</v>
      </c>
    </row>
    <row r="77" spans="1:5" ht="12.75">
      <c r="A77" s="49">
        <v>76</v>
      </c>
      <c r="B77" s="134">
        <f>'12'!F51</f>
        <v>0</v>
      </c>
      <c r="C77" s="135" t="str">
        <f>'12'!G37</f>
        <v>Коробейникова Екатерина</v>
      </c>
      <c r="D77" s="136" t="str">
        <f>'12'!C54</f>
        <v>Нестеренко Георгий</v>
      </c>
      <c r="E77" s="137">
        <f>'12'!F57</f>
        <v>0</v>
      </c>
    </row>
    <row r="78" spans="1:5" ht="12.75">
      <c r="A78" s="49">
        <v>77</v>
      </c>
      <c r="B78" s="134">
        <f>'12'!H47</f>
        <v>0</v>
      </c>
      <c r="C78" s="135" t="str">
        <f>'12'!O45</f>
        <v>Мингазов Данил</v>
      </c>
      <c r="D78" s="136" t="str">
        <f>'12'!O50</f>
        <v>Коробейникова Екатерина</v>
      </c>
      <c r="E78" s="137">
        <f>'12'!H53</f>
        <v>0</v>
      </c>
    </row>
    <row r="79" spans="1:5" ht="12.75">
      <c r="A79" s="49">
        <v>78</v>
      </c>
      <c r="B79" s="134">
        <f>'12'!H56</f>
        <v>0</v>
      </c>
      <c r="C79" s="135" t="str">
        <f>'11'!I62</f>
        <v>Назмиев Аскар</v>
      </c>
      <c r="D79" s="136" t="str">
        <f>'12'!I31</f>
        <v>Нафиков Ильнур</v>
      </c>
      <c r="E79" s="137">
        <f>'12'!H58</f>
        <v>0</v>
      </c>
    </row>
    <row r="80" spans="1:5" ht="12.75">
      <c r="A80" s="49">
        <v>79</v>
      </c>
      <c r="B80" s="134">
        <f>'12'!N54</f>
        <v>0</v>
      </c>
      <c r="C80" s="135" t="str">
        <f>'11'!M65</f>
        <v>Назмиев Аскар</v>
      </c>
      <c r="D80" s="136" t="str">
        <f>'11'!M67</f>
        <v>Садыков Амир</v>
      </c>
      <c r="E80" s="137">
        <f>'12'!N61</f>
        <v>0</v>
      </c>
    </row>
    <row r="81" spans="1:5" ht="12.75">
      <c r="A81" s="49">
        <v>80</v>
      </c>
      <c r="B81" s="134">
        <f>'12'!N58</f>
        <v>0</v>
      </c>
      <c r="C81" s="135" t="str">
        <f>'11'!G58</f>
        <v>Назмиев Аскар</v>
      </c>
      <c r="D81" s="136" t="str">
        <f>'12'!E14</f>
        <v>Хуснутдинов Ильнар</v>
      </c>
      <c r="E81" s="137">
        <f>'12'!N63</f>
        <v>0</v>
      </c>
    </row>
    <row r="82" spans="1:5" ht="12.75">
      <c r="A82" s="49">
        <v>81</v>
      </c>
      <c r="B82" s="134">
        <f>'12'!P56</f>
        <v>0</v>
      </c>
      <c r="C82" s="135" t="str">
        <f>'11'!E76</f>
        <v>Нафиков Ильнур</v>
      </c>
      <c r="D82" s="136" t="str">
        <f>'11'!K76</f>
        <v>Алопин Вадим</v>
      </c>
      <c r="E82" s="137">
        <f>'12'!P60</f>
        <v>0</v>
      </c>
    </row>
    <row r="83" spans="1:5" ht="12.75">
      <c r="A83" s="49">
        <v>82</v>
      </c>
      <c r="B83" s="134">
        <f>'12'!P62</f>
        <v>0</v>
      </c>
      <c r="C83" s="135" t="str">
        <f>'11'!G66</f>
        <v>Нафиков Ильнур</v>
      </c>
      <c r="D83" s="136" t="str">
        <f>'12'!E10</f>
        <v>Ижбульдин Радмир</v>
      </c>
      <c r="E83" s="137">
        <f>'12'!P64</f>
        <v>0</v>
      </c>
    </row>
    <row r="84" spans="1:5" ht="12.75">
      <c r="A84" s="49">
        <v>83</v>
      </c>
      <c r="B84" s="134">
        <f>'12'!D60</f>
        <v>0</v>
      </c>
      <c r="C84" s="135" t="str">
        <f>'11'!E64</f>
        <v>Нафиков Ильнур</v>
      </c>
      <c r="D84" s="136" t="str">
        <f>'12'!C35</f>
        <v>Коробейникова Екатерина</v>
      </c>
      <c r="E84" s="137">
        <f>'12'!L66</f>
        <v>0</v>
      </c>
    </row>
    <row r="85" spans="1:5" ht="12.75">
      <c r="A85" s="49">
        <v>84</v>
      </c>
      <c r="B85" s="134">
        <f>'12'!D64</f>
        <v>0</v>
      </c>
      <c r="C85" s="135" t="str">
        <f>'11'!E12</f>
        <v>Нестеренко Георгий</v>
      </c>
      <c r="D85" s="136" t="str">
        <f>'12'!C9</f>
        <v>Габдракипов Ринат</v>
      </c>
      <c r="E85" s="137">
        <f>'12'!L68</f>
        <v>0</v>
      </c>
    </row>
    <row r="86" spans="1:5" ht="12.75">
      <c r="A86" s="49">
        <v>85</v>
      </c>
      <c r="B86" s="134">
        <f>'12'!D68</f>
        <v>0</v>
      </c>
      <c r="C86" s="135" t="str">
        <f>'12'!I47</f>
        <v>Нестеренко Георгий</v>
      </c>
      <c r="D86" s="136" t="str">
        <f>'12'!I53</f>
        <v>Габдракипов Ринат</v>
      </c>
      <c r="E86" s="137">
        <f>'12'!L70</f>
        <v>0</v>
      </c>
    </row>
    <row r="87" spans="1:5" ht="12.75">
      <c r="A87" s="49">
        <v>86</v>
      </c>
      <c r="B87" s="134">
        <f>'12'!D72</f>
        <v>0</v>
      </c>
      <c r="C87" s="135" t="str">
        <f>'12'!Q49</f>
        <v>Петухова Надежда</v>
      </c>
      <c r="D87" s="136" t="str">
        <f>'12'!Q51</f>
        <v>Коробейникова Екатерина</v>
      </c>
      <c r="E87" s="137">
        <f>'12'!L72</f>
        <v>0</v>
      </c>
    </row>
    <row r="88" spans="1:5" ht="12.75">
      <c r="A88" s="49">
        <v>87</v>
      </c>
      <c r="B88" s="134">
        <f>'12'!F62</f>
        <v>0</v>
      </c>
      <c r="C88" s="135" t="str">
        <f>'12'!I35</f>
        <v>Садыков Амир</v>
      </c>
      <c r="D88" s="136" t="str">
        <f>'12'!M46</f>
        <v>Коробейникова Екатерина</v>
      </c>
      <c r="E88" s="137">
        <f>'12'!F74</f>
        <v>0</v>
      </c>
    </row>
    <row r="89" spans="1:5" ht="12.75">
      <c r="A89" s="49">
        <v>88</v>
      </c>
      <c r="B89" s="134">
        <f>'12'!F70</f>
        <v>0</v>
      </c>
      <c r="C89" s="135" t="str">
        <f>'12'!K33</f>
        <v>Садыков Амир</v>
      </c>
      <c r="D89" s="136" t="str">
        <f>'11'!C77</f>
        <v>Нафиков Ильнур</v>
      </c>
      <c r="E89" s="137">
        <f>'12'!F76</f>
        <v>0</v>
      </c>
    </row>
    <row r="90" spans="1:5" ht="12.75">
      <c r="A90" s="49">
        <v>89</v>
      </c>
      <c r="B90" s="134">
        <f>'12'!H66</f>
        <v>0</v>
      </c>
      <c r="C90" s="135" t="str">
        <f>'12'!M29</f>
        <v>Садыков Амир</v>
      </c>
      <c r="D90" s="136" t="str">
        <f>'11'!K71</f>
        <v>Хакимов Фларит</v>
      </c>
      <c r="E90" s="137">
        <f>'12'!H72</f>
        <v>0</v>
      </c>
    </row>
    <row r="91" spans="1:5" ht="12.75">
      <c r="A91" s="49">
        <v>90</v>
      </c>
      <c r="B91" s="134">
        <f>'12'!H75</f>
        <v>0</v>
      </c>
      <c r="C91" s="135" t="str">
        <f>'12'!K25</f>
        <v>Хакимов Фларит</v>
      </c>
      <c r="D91" s="136" t="str">
        <f>'11'!C75</f>
        <v>Алопин Вадим</v>
      </c>
      <c r="E91" s="137">
        <f>'12'!H77</f>
        <v>0</v>
      </c>
    </row>
    <row r="92" spans="1:5" ht="12.75">
      <c r="A92" s="49">
        <v>91</v>
      </c>
      <c r="B92" s="134">
        <f>'12'!N67</f>
        <v>0</v>
      </c>
      <c r="C92" s="135" t="str">
        <f>'11'!M70</f>
        <v>Хакимов Фларит</v>
      </c>
      <c r="D92" s="136" t="str">
        <f>'11'!M72</f>
        <v>Ижбульдин Радмир</v>
      </c>
      <c r="E92" s="137">
        <f>'12'!N74</f>
        <v>0</v>
      </c>
    </row>
    <row r="93" spans="1:5" ht="12.75">
      <c r="A93" s="49">
        <v>92</v>
      </c>
      <c r="B93" s="134">
        <f>'12'!N71</f>
        <v>0</v>
      </c>
      <c r="C93" s="135" t="str">
        <f>'12'!I27</f>
        <v>Хакимов Фларит</v>
      </c>
      <c r="D93" s="136" t="str">
        <f>'12'!M44</f>
        <v>Мингазов Данил</v>
      </c>
      <c r="E93" s="137">
        <f>'12'!N76</f>
        <v>0</v>
      </c>
    </row>
    <row r="94" spans="1:5" ht="12.75">
      <c r="A94" s="49">
        <v>93</v>
      </c>
      <c r="B94" s="134">
        <f>'12'!P69</f>
        <v>0</v>
      </c>
      <c r="C94" s="135" t="str">
        <f>'12'!Q43</f>
        <v>Хуснутдинов Ильнар</v>
      </c>
      <c r="D94" s="136" t="str">
        <f>'12'!Q47</f>
        <v>Мингазов Данил</v>
      </c>
      <c r="E94" s="137">
        <f>'12'!P73</f>
        <v>0</v>
      </c>
    </row>
    <row r="95" spans="1:5" ht="12.75">
      <c r="A95" s="49">
        <v>94</v>
      </c>
      <c r="B95" s="134">
        <f>'12'!P75</f>
        <v>0</v>
      </c>
      <c r="C95" s="135" t="str">
        <f>'12'!O41</f>
        <v>Хуснутдинов Ильнар</v>
      </c>
      <c r="D95" s="136" t="str">
        <f>'12'!O48</f>
        <v>Петухова Надежда</v>
      </c>
      <c r="E95" s="137">
        <f>'12'!P77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73" t="s">
        <v>41</v>
      </c>
      <c r="B1" s="273"/>
      <c r="C1" s="273"/>
      <c r="D1" s="273"/>
      <c r="E1" s="273"/>
      <c r="F1" s="273"/>
      <c r="G1" s="273"/>
      <c r="H1" s="273"/>
      <c r="I1" s="273"/>
    </row>
    <row r="2" spans="1:9" ht="13.5" thickBot="1">
      <c r="A2" s="274" t="s">
        <v>37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42</v>
      </c>
      <c r="B3" s="276"/>
      <c r="C3" s="276"/>
      <c r="D3" s="276"/>
      <c r="E3" s="276"/>
      <c r="F3" s="276"/>
      <c r="G3" s="276"/>
      <c r="H3" s="276"/>
      <c r="I3" s="17">
        <v>18</v>
      </c>
      <c r="J3" s="18"/>
    </row>
    <row r="4" spans="1:10" ht="21.75" customHeight="1">
      <c r="A4" s="278" t="s">
        <v>7</v>
      </c>
      <c r="B4" s="278"/>
      <c r="C4" s="277" t="s">
        <v>107</v>
      </c>
      <c r="D4" s="277"/>
      <c r="E4" s="277"/>
      <c r="F4" s="277"/>
      <c r="G4" s="277"/>
      <c r="H4" s="277"/>
      <c r="I4" s="277"/>
      <c r="J4" s="19"/>
    </row>
    <row r="5" spans="1:10" ht="15.75">
      <c r="A5" s="270"/>
      <c r="B5" s="271"/>
      <c r="C5" s="271"/>
      <c r="D5" s="20" t="s">
        <v>8</v>
      </c>
      <c r="E5" s="272">
        <v>45424</v>
      </c>
      <c r="F5" s="272"/>
      <c r="G5" s="272"/>
      <c r="H5" s="21" t="s">
        <v>46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100</v>
      </c>
      <c r="C8" s="28">
        <v>1</v>
      </c>
      <c r="D8" s="29" t="str">
        <f>2!K21</f>
        <v>Николаева* Валентина</v>
      </c>
      <c r="E8" s="54"/>
      <c r="F8" s="1"/>
      <c r="G8" s="1"/>
      <c r="H8" s="1"/>
      <c r="I8" s="1"/>
    </row>
    <row r="9" spans="1:9" ht="18">
      <c r="A9" s="26"/>
      <c r="B9" s="27" t="s">
        <v>120</v>
      </c>
      <c r="C9" s="28">
        <v>2</v>
      </c>
      <c r="D9" s="29" t="str">
        <f>2!K32</f>
        <v>Петухова* Надежда</v>
      </c>
      <c r="E9" s="1"/>
      <c r="F9" s="1"/>
      <c r="G9" s="1"/>
      <c r="H9" s="1"/>
      <c r="I9" s="1"/>
    </row>
    <row r="10" spans="1:9" ht="18">
      <c r="A10" s="26"/>
      <c r="B10" s="27" t="s">
        <v>99</v>
      </c>
      <c r="C10" s="28">
        <v>3</v>
      </c>
      <c r="D10" s="29" t="str">
        <f>2!M44</f>
        <v>Рахматуллин Артур</v>
      </c>
      <c r="E10" s="1"/>
      <c r="F10" s="1"/>
      <c r="G10" s="1"/>
      <c r="H10" s="1"/>
      <c r="I10" s="1"/>
    </row>
    <row r="11" spans="1:9" ht="18">
      <c r="A11" s="26"/>
      <c r="B11" s="27" t="s">
        <v>121</v>
      </c>
      <c r="C11" s="28">
        <v>4</v>
      </c>
      <c r="D11" s="29" t="str">
        <f>2!M52</f>
        <v>Камалтдинов Ирек</v>
      </c>
      <c r="E11" s="1"/>
      <c r="F11" s="1"/>
      <c r="G11" s="1"/>
      <c r="H11" s="1"/>
      <c r="I11" s="1"/>
    </row>
    <row r="12" spans="1:9" ht="18">
      <c r="A12" s="26"/>
      <c r="B12" s="27" t="s">
        <v>122</v>
      </c>
      <c r="C12" s="28">
        <v>5</v>
      </c>
      <c r="D12" s="29" t="str">
        <f>2!E56</f>
        <v>Коробейникова* Екатерина</v>
      </c>
      <c r="E12" s="1"/>
      <c r="F12" s="1"/>
      <c r="G12" s="1"/>
      <c r="H12" s="1"/>
      <c r="I12" s="1"/>
    </row>
    <row r="13" spans="1:9" ht="18">
      <c r="A13" s="26"/>
      <c r="B13" s="27" t="s">
        <v>15</v>
      </c>
      <c r="C13" s="28">
        <v>6</v>
      </c>
      <c r="D13" s="29" t="str">
        <f>2!E58</f>
        <v>Шайхутдинова* Ильмира</v>
      </c>
      <c r="E13" s="1"/>
      <c r="F13" s="1"/>
      <c r="G13" s="1"/>
      <c r="H13" s="1"/>
      <c r="I13" s="1"/>
    </row>
    <row r="14" spans="1:9" ht="18">
      <c r="A14" s="26"/>
      <c r="B14" s="27" t="s">
        <v>102</v>
      </c>
      <c r="C14" s="28">
        <v>7</v>
      </c>
      <c r="D14" s="29" t="str">
        <f>2!E61</f>
        <v>Лукина* Елена</v>
      </c>
      <c r="E14" s="1"/>
      <c r="F14" s="1"/>
      <c r="G14" s="1"/>
      <c r="H14" s="1"/>
      <c r="I14" s="1"/>
    </row>
    <row r="15" spans="1:9" ht="18">
      <c r="A15" s="26"/>
      <c r="B15" s="27" t="s">
        <v>123</v>
      </c>
      <c r="C15" s="28">
        <v>8</v>
      </c>
      <c r="D15" s="29" t="str">
        <f>2!E63</f>
        <v>Левинсон Роберт</v>
      </c>
      <c r="E15" s="1"/>
      <c r="F15" s="1"/>
      <c r="G15" s="1"/>
      <c r="H15" s="1"/>
      <c r="I15" s="1"/>
    </row>
    <row r="16" spans="1:9" ht="18">
      <c r="A16" s="26"/>
      <c r="B16" s="27" t="s">
        <v>68</v>
      </c>
      <c r="C16" s="28">
        <v>9</v>
      </c>
      <c r="D16" s="29" t="str">
        <f>2!M58</f>
        <v>Петров Сергей</v>
      </c>
      <c r="E16" s="1"/>
      <c r="F16" s="1"/>
      <c r="G16" s="1"/>
      <c r="H16" s="1"/>
      <c r="I16" s="1"/>
    </row>
    <row r="17" spans="1:9" ht="18">
      <c r="A17" s="26"/>
      <c r="B17" s="27" t="s">
        <v>101</v>
      </c>
      <c r="C17" s="28">
        <v>10</v>
      </c>
      <c r="D17" s="29" t="str">
        <f>2!M61</f>
        <v>Кочетыгов Алексей</v>
      </c>
      <c r="E17" s="1"/>
      <c r="F17" s="1"/>
      <c r="G17" s="1"/>
      <c r="H17" s="1"/>
      <c r="I17" s="1"/>
    </row>
    <row r="18" spans="1:9" ht="18">
      <c r="A18" s="26"/>
      <c r="B18" s="27" t="s">
        <v>124</v>
      </c>
      <c r="C18" s="28">
        <v>11</v>
      </c>
      <c r="D18" s="29" t="str">
        <f>2!M65</f>
        <v>Нестеренко Георгий</v>
      </c>
      <c r="E18" s="1"/>
      <c r="F18" s="1"/>
      <c r="G18" s="1"/>
      <c r="H18" s="1"/>
      <c r="I18" s="1"/>
    </row>
    <row r="19" spans="1:9" ht="18">
      <c r="A19" s="26"/>
      <c r="B19" s="27" t="s">
        <v>125</v>
      </c>
      <c r="C19" s="28">
        <v>12</v>
      </c>
      <c r="D19" s="29" t="str">
        <f>2!M67</f>
        <v>Свиридов-сайфутдинов Рома</v>
      </c>
      <c r="E19" s="1"/>
      <c r="F19" s="1"/>
      <c r="G19" s="1"/>
      <c r="H19" s="1"/>
      <c r="I19" s="1"/>
    </row>
    <row r="20" spans="1:9" ht="18">
      <c r="A20" s="26"/>
      <c r="B20" s="27" t="s">
        <v>69</v>
      </c>
      <c r="C20" s="28">
        <v>13</v>
      </c>
      <c r="D20" s="29" t="str">
        <f>2!G68</f>
        <v>Семин Егор</v>
      </c>
      <c r="E20" s="1"/>
      <c r="F20" s="1"/>
      <c r="G20" s="1"/>
      <c r="H20" s="1"/>
      <c r="I20" s="1"/>
    </row>
    <row r="21" spans="1:9" ht="18">
      <c r="A21" s="26"/>
      <c r="B21" s="27" t="s">
        <v>16</v>
      </c>
      <c r="C21" s="28">
        <v>14</v>
      </c>
      <c r="D21" s="29" t="str">
        <f>2!G71</f>
        <v>Медведев Александр</v>
      </c>
      <c r="E21" s="1"/>
      <c r="F21" s="1"/>
      <c r="G21" s="1"/>
      <c r="H21" s="1"/>
      <c r="I21" s="1"/>
    </row>
    <row r="22" spans="1:9" ht="18">
      <c r="A22" s="26"/>
      <c r="B22" s="27" t="s">
        <v>119</v>
      </c>
      <c r="C22" s="28">
        <v>15</v>
      </c>
      <c r="D22" s="29" t="str">
        <f>2!M70</f>
        <v>Грошев Юрий</v>
      </c>
      <c r="E22" s="1"/>
      <c r="F22" s="1"/>
      <c r="G22" s="1"/>
      <c r="H22" s="1"/>
      <c r="I22" s="1"/>
    </row>
    <row r="23" spans="1:9" ht="18">
      <c r="A23" s="26"/>
      <c r="B23" s="27" t="s">
        <v>98</v>
      </c>
      <c r="C23" s="28">
        <v>16</v>
      </c>
      <c r="D23" s="29" t="str">
        <f>2!M72</f>
        <v>Леплянин Никита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2024-05-12T17:37:14Z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