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17" sheetId="1" r:id="rId1"/>
    <sheet name="сНж14" sheetId="2" r:id="rId2"/>
    <sheet name="Нж14" sheetId="3" r:id="rId3"/>
    <sheet name="пНж14" sheetId="4" r:id="rId4"/>
    <sheet name="сНм14" sheetId="5" r:id="rId5"/>
    <sheet name="Нм14" sheetId="6" r:id="rId6"/>
    <sheet name="пНм14" sheetId="7" r:id="rId7"/>
    <sheet name="сНж12" sheetId="8" r:id="rId8"/>
    <sheet name="Нж12" sheetId="9" r:id="rId9"/>
    <sheet name="пНж12" sheetId="10" r:id="rId10"/>
    <sheet name="сНм12" sheetId="11" r:id="rId11"/>
    <sheet name="Нм121" sheetId="12" r:id="rId12"/>
    <sheet name="Нм122" sheetId="13" r:id="rId13"/>
    <sheet name="пНм12" sheetId="14" r:id="rId14"/>
    <sheet name="сНж10" sheetId="15" r:id="rId15"/>
    <sheet name="Нж10" sheetId="16" r:id="rId16"/>
    <sheet name="пНж10" sheetId="17" r:id="rId17"/>
    <sheet name="сНм10" sheetId="18" r:id="rId18"/>
    <sheet name="Нм10" sheetId="19" r:id="rId19"/>
    <sheet name="пНм10" sheetId="20" r:id="rId20"/>
    <sheet name="Нж7" sheetId="21" r:id="rId21"/>
    <sheet name="сНм7" sheetId="22" r:id="rId22"/>
    <sheet name="Нм7" sheetId="23" r:id="rId23"/>
    <sheet name="пНм7" sheetId="24" r:id="rId24"/>
    <sheet name="с8" sheetId="25" r:id="rId25"/>
    <sheet name="8" sheetId="26" r:id="rId26"/>
    <sheet name="п8" sheetId="27" r:id="rId27"/>
    <sheet name="с1" sheetId="28" r:id="rId28"/>
    <sheet name="1" sheetId="29" r:id="rId29"/>
    <sheet name="п1" sheetId="30" r:id="rId30"/>
    <sheet name="с2" sheetId="31" r:id="rId31"/>
    <sheet name="21" sheetId="32" r:id="rId32"/>
    <sheet name="22" sheetId="33" r:id="rId33"/>
    <sheet name="п2" sheetId="34" r:id="rId34"/>
    <sheet name="3" sheetId="35" r:id="rId35"/>
    <sheet name="Пр" sheetId="36" r:id="rId36"/>
    <sheet name="с6" sheetId="37" r:id="rId37"/>
    <sheet name="6" sheetId="38" r:id="rId38"/>
    <sheet name="п6" sheetId="39" r:id="rId39"/>
    <sheet name="сВч5" sheetId="40" r:id="rId40"/>
    <sheet name="Вч5" sheetId="41" r:id="rId41"/>
    <sheet name="пВч5" sheetId="42" r:id="rId42"/>
    <sheet name="Вч3" sheetId="43" r:id="rId43"/>
  </sheets>
  <definedNames>
    <definedName name="_xlnm.Print_Area" localSheetId="28">'1'!$A$1:$O$73</definedName>
    <definedName name="_xlnm.Print_Area" localSheetId="31">'21'!$A$1:$M$78</definedName>
    <definedName name="_xlnm.Print_Area" localSheetId="32">'22'!$A$1:$S$78</definedName>
    <definedName name="_xlnm.Print_Area" localSheetId="34">'3'!$A$1:$L$12</definedName>
    <definedName name="_xlnm.Print_Area" localSheetId="37">'6'!$A$1:$O$73</definedName>
    <definedName name="_xlnm.Print_Area" localSheetId="25">'8'!$A$1:$O$73</definedName>
    <definedName name="_xlnm.Print_Area" localSheetId="42">'Вч3'!$A$1:$L$10</definedName>
    <definedName name="_xlnm.Print_Area" localSheetId="40">'Вч5'!$A$1:$N$37</definedName>
    <definedName name="_xlnm.Print_Area" localSheetId="0">'Итог6817'!$A$1:$AJ$69</definedName>
    <definedName name="_xlnm.Print_Area" localSheetId="15">'Нж10'!$A$1:$O$73</definedName>
    <definedName name="_xlnm.Print_Area" localSheetId="8">'Нж12'!$A$1:$O$73</definedName>
    <definedName name="_xlnm.Print_Area" localSheetId="2">'Нж14'!$A$1:$O$73</definedName>
    <definedName name="_xlnm.Print_Area" localSheetId="20">'Нж7'!$A$1:$L$12</definedName>
    <definedName name="_xlnm.Print_Area" localSheetId="18">'Нм10'!$A$1:$O$73</definedName>
    <definedName name="_xlnm.Print_Area" localSheetId="11">'Нм121'!$A$1:$M$78</definedName>
    <definedName name="_xlnm.Print_Area" localSheetId="12">'Нм122'!$A$1:$S$78</definedName>
    <definedName name="_xlnm.Print_Area" localSheetId="5">'Нм14'!$A$1:$O$73</definedName>
    <definedName name="_xlnm.Print_Area" localSheetId="22">'Нм7'!$A$1:$N$37</definedName>
    <definedName name="_xlnm.Print_Area" localSheetId="41">'пВч5'!$A$1:$E$15</definedName>
    <definedName name="_xlnm.Print_Area" localSheetId="23">'пНм7'!$A$1:$E$15</definedName>
    <definedName name="_xlnm.Print_Area" localSheetId="35">'Пр'!$A$1:$N$16</definedName>
    <definedName name="_xlnm.Print_Area" localSheetId="27">'с1'!$A$1:$I$23</definedName>
    <definedName name="_xlnm.Print_Area" localSheetId="30">'с2'!$A$1:$I$39</definedName>
    <definedName name="_xlnm.Print_Area" localSheetId="36">'с6'!$A$1:$I$23</definedName>
    <definedName name="_xlnm.Print_Area" localSheetId="24">'с8'!$A$1:$I$23</definedName>
    <definedName name="_xlnm.Print_Area" localSheetId="39">'сВч5'!$A$1:$I$15</definedName>
    <definedName name="_xlnm.Print_Area" localSheetId="14">'сНж10'!$A$1:$I$23</definedName>
    <definedName name="_xlnm.Print_Area" localSheetId="7">'сНж12'!$A$1:$I$23</definedName>
    <definedName name="_xlnm.Print_Area" localSheetId="1">'сНж14'!$A$1:$I$23</definedName>
    <definedName name="_xlnm.Print_Area" localSheetId="17">'сНм10'!$A$1:$I$23</definedName>
    <definedName name="_xlnm.Print_Area" localSheetId="10">'сНм12'!$A$1:$I$39</definedName>
    <definedName name="_xlnm.Print_Area" localSheetId="4">'сНм14'!$A$1:$I$23</definedName>
    <definedName name="_xlnm.Print_Area" localSheetId="21">'сНм7'!$A$1:$I$15</definedName>
  </definedNames>
  <calcPr fullCalcOnLoad="1"/>
</workbook>
</file>

<file path=xl/sharedStrings.xml><?xml version="1.0" encoding="utf-8"?>
<sst xmlns="http://schemas.openxmlformats.org/spreadsheetml/2006/main" count="1579" uniqueCount="243">
  <si>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</si>
  <si>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</si>
  <si>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</si>
  <si>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</si>
  <si>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LXVIII Чемпионат Республики Башкортостан</t>
  </si>
  <si>
    <t>Республиканские соревнования в зачет Кубков РБ 2024</t>
  </si>
  <si>
    <t>Игрок, наделяемый баллами Рейтинга LXVIII Чемпионата РБ</t>
  </si>
  <si>
    <t>Республиканские официальные спортивные соревнования</t>
  </si>
  <si>
    <t>г.Уфа</t>
  </si>
  <si>
    <t>Вечерняя</t>
  </si>
  <si>
    <t>лига</t>
  </si>
  <si>
    <t>№</t>
  </si>
  <si>
    <t>Субботняя</t>
  </si>
  <si>
    <t>Список в соответствии с рейтингом</t>
  </si>
  <si>
    <t>Список согласно занятым местам</t>
  </si>
  <si>
    <t>Кочетыгов Алексей</t>
  </si>
  <si>
    <t>Грошев Юрий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</si>
  <si>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</si>
  <si>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</si>
  <si>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</si>
  <si>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</si>
  <si>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</si>
  <si>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</si>
  <si>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</si>
  <si>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</si>
  <si>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</si>
  <si>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</si>
  <si>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</si>
  <si>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</si>
  <si>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</si>
  <si>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</si>
  <si>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14-е место</t>
  </si>
  <si>
    <t>15-е место</t>
  </si>
  <si>
    <t>16-е место</t>
  </si>
  <si>
    <t>№ игры</t>
  </si>
  <si>
    <t>Выигравший</t>
  </si>
  <si>
    <t>Проигравший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</si>
  <si>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</si>
  <si>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</si>
  <si>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</si>
  <si>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Премиальная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</si>
  <si>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</si>
  <si>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LXVIII Чемпионат РБ в зачет XXV Кубка РБ, VII Кубка Давида - Детского Кубка РБ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</si>
  <si>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</si>
  <si>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Николаева Валентина</t>
  </si>
  <si>
    <t>Алопин Вадим</t>
  </si>
  <si>
    <t>Вторая</t>
  </si>
  <si>
    <t>Первая</t>
  </si>
  <si>
    <t>Высшая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</si>
  <si>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</si>
  <si>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</si>
  <si>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</si>
  <si>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</si>
  <si>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</si>
  <si>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</si>
  <si>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</si>
  <si>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</si>
  <si>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</si>
  <si>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</si>
  <si>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0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</si>
  <si>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</si>
  <si>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</si>
  <si>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</si>
  <si>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Мингазов Данил</t>
  </si>
  <si>
    <t>Хасанова Амалия</t>
  </si>
  <si>
    <t>Андрющенко Александр</t>
  </si>
  <si>
    <t>Елпаев Игорь</t>
  </si>
  <si>
    <t xml:space="preserve">Андрющенко Александр </t>
  </si>
  <si>
    <t>Гайнетдинов Виктор</t>
  </si>
  <si>
    <t>Нестеренко Георгий</t>
  </si>
  <si>
    <t>Семин Егор</t>
  </si>
  <si>
    <t>Ахмеров Илья</t>
  </si>
  <si>
    <t>Плеханова Арина</t>
  </si>
  <si>
    <t>Маневич Сергей</t>
  </si>
  <si>
    <t>Фоминых Илья</t>
  </si>
  <si>
    <t>Быков Станислав</t>
  </si>
  <si>
    <t>Губайдуллин Рафис</t>
  </si>
  <si>
    <t>Касимов Линар</t>
  </si>
  <si>
    <t>Семенов Константин</t>
  </si>
  <si>
    <t>Насыров Эмиль</t>
  </si>
  <si>
    <t>Фирсов Денис</t>
  </si>
  <si>
    <t>Третья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</si>
  <si>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</si>
  <si>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</si>
  <si>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</si>
  <si>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</si>
  <si>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</si>
  <si>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</si>
  <si>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</si>
  <si>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</si>
  <si>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</si>
  <si>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</si>
  <si>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</si>
  <si>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</si>
  <si>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</si>
  <si>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</si>
  <si>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</si>
  <si>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</si>
  <si>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</si>
  <si>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Гильманова Уралия</t>
  </si>
  <si>
    <t>ТРЕНЕР НАЗМИЕВ ИЛЬЯС ШОГВАРОВИЧ</t>
  </si>
  <si>
    <t>Участников - 171       Премии - 15500 ₽       Расходы - 375 300 ₽</t>
  </si>
  <si>
    <t>1-5 мая 2024 г.</t>
  </si>
  <si>
    <t>г.Уфа, г.Нефтекамск</t>
  </si>
  <si>
    <t>Едренкина Анна</t>
  </si>
  <si>
    <t>H</t>
  </si>
  <si>
    <t xml:space="preserve">Мингазов Данил </t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</si>
  <si>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</si>
  <si>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</si>
  <si>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Искаков Салават</t>
  </si>
  <si>
    <t>Старков Константин</t>
  </si>
  <si>
    <t>Латыпов Феликс</t>
  </si>
  <si>
    <t>Шумихин Денис</t>
  </si>
  <si>
    <t>Петухова Надежда</t>
  </si>
  <si>
    <t>Лукина Елена</t>
  </si>
  <si>
    <t>9</t>
  </si>
  <si>
    <t>10</t>
  </si>
  <si>
    <t>3,3</t>
  </si>
  <si>
    <t>Яковлев Михаил</t>
  </si>
  <si>
    <t>Тимергалиев Эдгар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</si>
  <si>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</si>
  <si>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         </t>
    </r>
    <r>
      <rPr>
        <b/>
        <sz val="8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</si>
  <si>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Аиткулов Фаниль</t>
  </si>
  <si>
    <t>Хасанова Аделия</t>
  </si>
  <si>
    <t>Леплянин Никита</t>
  </si>
  <si>
    <t>Краснова* Валерия</t>
  </si>
  <si>
    <t>Сайфуллин Рамиль</t>
  </si>
  <si>
    <t>Шайхутдинов Рамир</t>
  </si>
  <si>
    <t>Коробейникова* Екатерина</t>
  </si>
  <si>
    <t>Ягафарова* Диана</t>
  </si>
  <si>
    <t>Гильманова* Карина</t>
  </si>
  <si>
    <t>Рахматуллин Артур</t>
  </si>
  <si>
    <t>Максютова* Маргарита</t>
  </si>
  <si>
    <t>Жеребов Алексей</t>
  </si>
  <si>
    <t>Свиридов-сайфутдинов Рома</t>
  </si>
  <si>
    <t>Сакратова* Камилла</t>
  </si>
  <si>
    <t>Шайхутдинова* Ильмира</t>
  </si>
  <si>
    <t>Мухаметрахимов Артур</t>
  </si>
  <si>
    <t>Мухаметрахимов Тимур</t>
  </si>
  <si>
    <t>Хасанова* Амалия</t>
  </si>
  <si>
    <t>Ишдавлетов Адиль</t>
  </si>
  <si>
    <t>Яикбаева* Мария</t>
  </si>
  <si>
    <t>Ягафарова Диана</t>
  </si>
  <si>
    <t>Максютова Маргарита</t>
  </si>
  <si>
    <t>Шайхутдинова Ильмира</t>
  </si>
  <si>
    <t>лотто300</t>
  </si>
  <si>
    <t>посвященные Дню Победы в ВОВ 1941-1945 г.г.</t>
  </si>
  <si>
    <t>юниоры 2007 г.р. и мл.</t>
  </si>
  <si>
    <t>г. Нефтекамск</t>
  </si>
  <si>
    <t>Нефтекамская</t>
  </si>
  <si>
    <t>Ханов Шамиль</t>
  </si>
  <si>
    <t>Шаяхметов Рустам</t>
  </si>
  <si>
    <t>Галиев Галим</t>
  </si>
  <si>
    <t>Идиятов Джамаль</t>
  </si>
  <si>
    <t>Ахмаев Вадим</t>
  </si>
  <si>
    <t>Щукин Никита</t>
  </si>
  <si>
    <t>Исаев Матвей</t>
  </si>
  <si>
    <t>Рысаев Азат</t>
  </si>
  <si>
    <t>юниорки 2007 г.р. и мл.</t>
  </si>
  <si>
    <t>г.Нефтекамск</t>
  </si>
  <si>
    <t>Валиахметова Лиана</t>
  </si>
  <si>
    <t>2:0</t>
  </si>
  <si>
    <t>Валиахметова Диана</t>
  </si>
  <si>
    <t>0:2</t>
  </si>
  <si>
    <t>Габдрахманова Альмира</t>
  </si>
  <si>
    <t>Нургалиева Эмилия</t>
  </si>
  <si>
    <t>Морозова Ева</t>
  </si>
  <si>
    <r>
      <t xml:space="preserve">БАШ
</t>
    </r>
    <r>
      <rPr>
        <b/>
        <sz val="11"/>
        <color indexed="17"/>
        <rFont val="Arial"/>
        <family val="2"/>
      </rPr>
      <t>КЛУБ</t>
    </r>
  </si>
  <si>
    <t>юноши 2010 г.р. и мл.</t>
  </si>
  <si>
    <t>Иванов Роман</t>
  </si>
  <si>
    <t>Ветошкин Владимир</t>
  </si>
  <si>
    <t>Шакиров Радмир</t>
  </si>
  <si>
    <t>Апулов Арсений</t>
  </si>
  <si>
    <t>Салахов Данил</t>
  </si>
  <si>
    <t>Яляев Эмир</t>
  </si>
  <si>
    <t>Галиханов Артур</t>
  </si>
  <si>
    <t>Бочарников Александр</t>
  </si>
  <si>
    <t>Магадиев Анвар</t>
  </si>
  <si>
    <t>Султанов Тимур</t>
  </si>
  <si>
    <t>Исаев Ян</t>
  </si>
  <si>
    <t>Гатауллин Родион</t>
  </si>
  <si>
    <t>девушки 2010 г.р. и мл.</t>
  </si>
  <si>
    <t>Ахтямова Камилла</t>
  </si>
  <si>
    <t>Фарвазева Замира</t>
  </si>
  <si>
    <t>Хазиева Арина</t>
  </si>
  <si>
    <t>Нургалиева Камила</t>
  </si>
  <si>
    <t>Гайнанова Елизавета</t>
  </si>
  <si>
    <t>Исламова Милана</t>
  </si>
  <si>
    <t>Агиева Валерия</t>
  </si>
  <si>
    <t>Фаузетдинова Эмилия</t>
  </si>
  <si>
    <t>Акмалова Айгуль</t>
  </si>
  <si>
    <t>юноши 2012 г.р. и мл.</t>
  </si>
  <si>
    <t>Кривченков Глеб</t>
  </si>
  <si>
    <t>Муниров Тимур</t>
  </si>
  <si>
    <t>Гафуров Марк</t>
  </si>
  <si>
    <t>Гафуров Марат</t>
  </si>
  <si>
    <t>Сазонов Богдан</t>
  </si>
  <si>
    <t>Река Даниил</t>
  </si>
  <si>
    <t>Зайниев Никита</t>
  </si>
  <si>
    <t>Кисыков Даниил</t>
  </si>
  <si>
    <t>Река Лев</t>
  </si>
  <si>
    <t>Хабибуллин Тимур</t>
  </si>
  <si>
    <t>Султанов Марсель</t>
  </si>
  <si>
    <t>Коваленко Ростислав</t>
  </si>
  <si>
    <t>Осиев Денис</t>
  </si>
  <si>
    <t>Глущенко Даниил</t>
  </si>
  <si>
    <t>Зарипов Рауль</t>
  </si>
  <si>
    <t>Хазипов Аскар</t>
  </si>
  <si>
    <t>посвященные Дню Победы в ВОВ 1941-1945г.г.</t>
  </si>
  <si>
    <t>девушки 2012 г.р. и мл.</t>
  </si>
  <si>
    <t>г.Нефтекмск</t>
  </si>
  <si>
    <t>Ягудина Элина</t>
  </si>
  <si>
    <t>Салахова Милана</t>
  </si>
  <si>
    <t>Мазитова Лиана</t>
  </si>
  <si>
    <t>Геворгян Сусанна</t>
  </si>
  <si>
    <t>Галимова Зарина</t>
  </si>
  <si>
    <t>Сазонова Кира</t>
  </si>
  <si>
    <t>Набиева Виктория</t>
  </si>
  <si>
    <t>Валеева Аиша</t>
  </si>
  <si>
    <t xml:space="preserve">Шайхилисламова Карина </t>
  </si>
  <si>
    <t>Дехтерева Виктория</t>
  </si>
  <si>
    <t>мальчики 2014 г.р. и мл.</t>
  </si>
  <si>
    <t>Шаимов Назар</t>
  </si>
  <si>
    <t>Маникаев Яндар</t>
  </si>
  <si>
    <t>Кайль Юрий</t>
  </si>
  <si>
    <t>Багаутдинов Инсаф</t>
  </si>
  <si>
    <t>Имашев Демьян</t>
  </si>
  <si>
    <t>Хоснетдинов Равиль</t>
  </si>
  <si>
    <t>Валиуллин Тамаз</t>
  </si>
  <si>
    <t>Сазонов Никита</t>
  </si>
  <si>
    <t>Камалов Тимур</t>
  </si>
  <si>
    <t>Гилимшин Наиль</t>
  </si>
  <si>
    <t>Садыков Алмаз</t>
  </si>
  <si>
    <t>девочки 2014 г.р. и мл.</t>
  </si>
  <si>
    <t>Гайсина Сафина</t>
  </si>
  <si>
    <t>Ханова Аделина</t>
  </si>
  <si>
    <t>Бикмурзина Дарья</t>
  </si>
  <si>
    <t>Нурова Арина</t>
  </si>
  <si>
    <t>Имашева Сафия</t>
  </si>
  <si>
    <t>Гараева Рамина</t>
  </si>
  <si>
    <t>Мухтасимова Лия</t>
  </si>
  <si>
    <t>Маникаева Эвика</t>
  </si>
  <si>
    <t>Ипаева Асель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</si>
</sst>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  <numFmt numFmtId="200" formatCode="&quot;₽&quot;#,##0;\-&quot;₽&quot;#,##0"/>
    <numFmt numFmtId="201" formatCode="&quot;₽&quot;#,##0;[Red]\-&quot;₽&quot;#,##0"/>
    <numFmt numFmtId="202" formatCode="&quot;₽&quot;#,##0.00;\-&quot;₽&quot;#,##0.00"/>
    <numFmt numFmtId="203" formatCode="&quot;₽&quot;#,##0.00;[Red]\-&quot;₽&quot;#,##0.00"/>
    <numFmt numFmtId="204" formatCode="_-* #,##0_-;\-&quot;₽&quot;* #,##0_-;_-&quot;₽&quot;* &quot;-&quot;_-;_-@_-"/>
    <numFmt numFmtId="205" formatCode="_-* #,##0_-;\-* #,##0_-;_-* &quot;-&quot;_-;_-@_-"/>
    <numFmt numFmtId="206" formatCode="_-&quot;₽&quot;* #,##0.00_-;\-&quot;₽&quot;* #,##0.00_-;_-&quot;₽&quot;* &quot;-&quot;??_-;_-@_-"/>
    <numFmt numFmtId="207" formatCode="_-* #,##0.00_-;\-* #,##0.00_-;_-* &quot;-&quot;??_-;_-@_-"/>
    <numFmt numFmtId="208" formatCode="\$#,##0_);\(\$#,##0\)"/>
    <numFmt numFmtId="209" formatCode="\$#,##0_);[Red]\(\$#,##0\)"/>
    <numFmt numFmtId="210" formatCode="\$#,##0.00_);\(\$#,##0.00\)"/>
    <numFmt numFmtId="211" formatCode="\$#,##0.00_);[Red]\(\$#,##0.00\)"/>
  </numFmts>
  <fonts count="1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name val="PragmaticaCTT"/>
      <family val="0"/>
    </font>
    <font>
      <sz val="10"/>
      <color indexed="9"/>
      <name val="Arial Cyr"/>
      <family val="0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0"/>
    </font>
    <font>
      <sz val="10"/>
      <color indexed="8"/>
      <name val="Arial Cyr"/>
      <family val="0"/>
    </font>
    <font>
      <b/>
      <sz val="10"/>
      <color indexed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6"/>
      <color indexed="8"/>
      <name val="Arial"/>
      <family val="0"/>
    </font>
    <font>
      <b/>
      <sz val="12"/>
      <color indexed="17"/>
      <name val="Arial"/>
      <family val="0"/>
    </font>
    <font>
      <sz val="24"/>
      <color indexed="8"/>
      <name val="Arial"/>
      <family val="0"/>
    </font>
    <font>
      <sz val="16"/>
      <name val="Arial"/>
      <family val="2"/>
    </font>
    <font>
      <sz val="14"/>
      <color indexed="8"/>
      <name val="Arial Cyr"/>
      <family val="0"/>
    </font>
    <font>
      <b/>
      <sz val="10"/>
      <color indexed="21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6"/>
      <color indexed="21"/>
      <name val="KR All Sport"/>
      <family val="0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0"/>
    </font>
    <font>
      <b/>
      <sz val="9"/>
      <color indexed="8"/>
      <name val="Arial Narrow"/>
      <family val="0"/>
    </font>
    <font>
      <b/>
      <sz val="10"/>
      <color indexed="10"/>
      <name val="Arial Narrow"/>
      <family val="0"/>
    </font>
    <font>
      <sz val="5"/>
      <color indexed="10"/>
      <name val="Arial Narrow"/>
      <family val="2"/>
    </font>
    <font>
      <b/>
      <sz val="6"/>
      <color indexed="10"/>
      <name val="Arial Narrow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b/>
      <sz val="11"/>
      <color indexed="17"/>
      <name val="Arial"/>
      <family val="2"/>
    </font>
    <font>
      <sz val="2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511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8" fillId="3" borderId="0" xfId="0" applyFont="1" applyFill="1" applyAlignment="1" applyProtection="1">
      <alignment horizontal="right"/>
      <protection/>
    </xf>
    <xf numFmtId="195" fontId="51" fillId="28" borderId="12" xfId="0" applyNumberFormat="1" applyFont="1" applyFill="1" applyBorder="1" applyAlignment="1" applyProtection="1">
      <alignment horizontal="right" vertical="center"/>
      <protection/>
    </xf>
    <xf numFmtId="0" fontId="59" fillId="25" borderId="0" xfId="0" applyFont="1" applyFill="1" applyAlignment="1" applyProtection="1">
      <alignment horizontal="left"/>
      <protection/>
    </xf>
    <xf numFmtId="193" fontId="60" fillId="25" borderId="0" xfId="0" applyNumberFormat="1" applyFont="1" applyFill="1" applyAlignment="1" applyProtection="1">
      <alignment horizontal="left"/>
      <protection locked="0"/>
    </xf>
    <xf numFmtId="194" fontId="54" fillId="28" borderId="13" xfId="0" applyNumberFormat="1" applyFont="1" applyFill="1" applyBorder="1" applyAlignment="1" applyProtection="1">
      <alignment horizontal="center"/>
      <protection/>
    </xf>
    <xf numFmtId="194" fontId="54" fillId="28" borderId="14" xfId="0" applyNumberFormat="1" applyFont="1" applyFill="1" applyBorder="1" applyAlignment="1" applyProtection="1">
      <alignment horizontal="right"/>
      <protection/>
    </xf>
    <xf numFmtId="194" fontId="54" fillId="28" borderId="15" xfId="0" applyNumberFormat="1" applyFont="1" applyFill="1" applyBorder="1" applyAlignment="1" applyProtection="1">
      <alignment horizontal="left" vertical="center"/>
      <protection/>
    </xf>
    <xf numFmtId="194" fontId="54" fillId="3" borderId="0" xfId="0" applyNumberFormat="1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16" xfId="0" applyFont="1" applyFill="1" applyBorder="1" applyAlignment="1" applyProtection="1">
      <alignment horizontal="center"/>
      <protection/>
    </xf>
    <xf numFmtId="0" fontId="5" fillId="26" borderId="16" xfId="0" applyFont="1" applyFill="1" applyBorder="1" applyAlignment="1" applyProtection="1">
      <alignment horizontal="right"/>
      <protection locked="0"/>
    </xf>
    <xf numFmtId="0" fontId="61" fillId="3" borderId="0" xfId="0" applyFont="1" applyFill="1" applyAlignment="1" applyProtection="1">
      <alignment horizontal="center"/>
      <protection/>
    </xf>
    <xf numFmtId="0" fontId="62" fillId="3" borderId="0" xfId="0" applyFont="1" applyFill="1" applyAlignment="1" applyProtection="1">
      <alignment horizontal="left"/>
      <protection/>
    </xf>
    <xf numFmtId="0" fontId="55" fillId="25" borderId="0" xfId="0" applyFont="1" applyFill="1" applyAlignment="1">
      <alignment/>
    </xf>
    <xf numFmtId="0" fontId="74" fillId="25" borderId="0" xfId="0" applyFont="1" applyFill="1" applyAlignment="1">
      <alignment vertical="center"/>
    </xf>
    <xf numFmtId="0" fontId="68" fillId="3" borderId="0" xfId="0" applyFont="1" applyFill="1" applyAlignment="1" applyProtection="1">
      <alignment/>
      <protection/>
    </xf>
    <xf numFmtId="49" fontId="70" fillId="3" borderId="17" xfId="0" applyNumberFormat="1" applyFont="1" applyFill="1" applyBorder="1" applyAlignment="1" applyProtection="1">
      <alignment horizontal="left"/>
      <protection/>
    </xf>
    <xf numFmtId="0" fontId="70" fillId="3" borderId="0" xfId="0" applyNumberFormat="1" applyFont="1" applyFill="1" applyBorder="1" applyAlignment="1" applyProtection="1">
      <alignment horizontal="left"/>
      <protection/>
    </xf>
    <xf numFmtId="0" fontId="0" fillId="25" borderId="0" xfId="0" applyFill="1" applyAlignment="1">
      <alignment/>
    </xf>
    <xf numFmtId="49" fontId="70" fillId="3" borderId="18" xfId="0" applyNumberFormat="1" applyFont="1" applyFill="1" applyBorder="1" applyAlignment="1" applyProtection="1">
      <alignment horizontal="left"/>
      <protection/>
    </xf>
    <xf numFmtId="0" fontId="70" fillId="3" borderId="19" xfId="0" applyNumberFormat="1" applyFont="1" applyFill="1" applyBorder="1" applyAlignment="1" applyProtection="1">
      <alignment horizontal="left"/>
      <protection/>
    </xf>
    <xf numFmtId="0" fontId="68" fillId="3" borderId="20" xfId="0" applyNumberFormat="1" applyFont="1" applyFill="1" applyBorder="1" applyAlignment="1" applyProtection="1">
      <alignment horizontal="right"/>
      <protection/>
    </xf>
    <xf numFmtId="0" fontId="70" fillId="3" borderId="17" xfId="0" applyNumberFormat="1" applyFont="1" applyFill="1" applyBorder="1" applyAlignment="1" applyProtection="1">
      <alignment horizontal="left"/>
      <protection/>
    </xf>
    <xf numFmtId="49" fontId="72" fillId="3" borderId="20" xfId="0" applyNumberFormat="1" applyFont="1" applyFill="1" applyBorder="1" applyAlignment="1" applyProtection="1">
      <alignment horizontal="right"/>
      <protection/>
    </xf>
    <xf numFmtId="0" fontId="70" fillId="3" borderId="18" xfId="0" applyNumberFormat="1" applyFont="1" applyFill="1" applyBorder="1" applyAlignment="1" applyProtection="1">
      <alignment horizontal="left"/>
      <protection/>
    </xf>
    <xf numFmtId="0" fontId="68" fillId="3" borderId="17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right"/>
      <protection/>
    </xf>
    <xf numFmtId="0" fontId="72" fillId="3" borderId="0" xfId="0" applyNumberFormat="1" applyFont="1" applyFill="1" applyBorder="1" applyAlignment="1" applyProtection="1">
      <alignment horizontal="right"/>
      <protection/>
    </xf>
    <xf numFmtId="0" fontId="70" fillId="3" borderId="20" xfId="0" applyNumberFormat="1" applyFont="1" applyFill="1" applyBorder="1" applyAlignment="1" applyProtection="1">
      <alignment horizontal="left"/>
      <protection/>
    </xf>
    <xf numFmtId="49" fontId="68" fillId="3" borderId="17" xfId="0" applyNumberFormat="1" applyFont="1" applyFill="1" applyBorder="1" applyAlignment="1" applyProtection="1">
      <alignment horizontal="left"/>
      <protection/>
    </xf>
    <xf numFmtId="0" fontId="55" fillId="3" borderId="0" xfId="0" applyFont="1" applyFill="1" applyAlignment="1" applyProtection="1">
      <alignment/>
      <protection/>
    </xf>
    <xf numFmtId="0" fontId="0" fillId="11" borderId="1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/>
    </xf>
    <xf numFmtId="194" fontId="54" fillId="3" borderId="0" xfId="0" applyNumberFormat="1" applyFont="1" applyFill="1" applyBorder="1" applyAlignment="1" applyProtection="1">
      <alignment horizontal="left"/>
      <protection/>
    </xf>
    <xf numFmtId="194" fontId="54" fillId="3" borderId="0" xfId="0" applyNumberFormat="1" applyFont="1" applyFill="1" applyBorder="1" applyAlignment="1" applyProtection="1">
      <alignment horizontal="center"/>
      <protection/>
    </xf>
    <xf numFmtId="194" fontId="54" fillId="3" borderId="0" xfId="0" applyNumberFormat="1" applyFont="1" applyFill="1" applyBorder="1" applyAlignment="1" applyProtection="1">
      <alignment horizontal="right"/>
      <protection/>
    </xf>
    <xf numFmtId="194" fontId="54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ont="1" applyFill="1" applyAlignment="1" applyProtection="1">
      <alignment/>
      <protection/>
    </xf>
    <xf numFmtId="0" fontId="80" fillId="3" borderId="21" xfId="0" applyFont="1" applyFill="1" applyBorder="1" applyAlignment="1" applyProtection="1">
      <alignment/>
      <protection/>
    </xf>
    <xf numFmtId="0" fontId="80" fillId="3" borderId="0" xfId="0" applyFont="1" applyFill="1" applyAlignment="1" applyProtection="1">
      <alignment/>
      <protection/>
    </xf>
    <xf numFmtId="0" fontId="80" fillId="3" borderId="21" xfId="0" applyFont="1" applyFill="1" applyBorder="1" applyAlignment="1" applyProtection="1">
      <alignment horizontal="left"/>
      <protection/>
    </xf>
    <xf numFmtId="0" fontId="50" fillId="29" borderId="16" xfId="0" applyFont="1" applyFill="1" applyBorder="1" applyAlignment="1">
      <alignment horizontal="center" vertical="center"/>
    </xf>
    <xf numFmtId="0" fontId="79" fillId="29" borderId="16" xfId="0" applyFont="1" applyFill="1" applyBorder="1" applyAlignment="1">
      <alignment horizontal="left"/>
    </xf>
    <xf numFmtId="0" fontId="79" fillId="30" borderId="16" xfId="0" applyFont="1" applyFill="1" applyBorder="1" applyAlignment="1">
      <alignment horizontal="left"/>
    </xf>
    <xf numFmtId="0" fontId="50" fillId="30" borderId="16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71" fillId="3" borderId="0" xfId="0" applyNumberFormat="1" applyFont="1" applyFill="1" applyBorder="1" applyAlignment="1" applyProtection="1">
      <alignment/>
      <protection/>
    </xf>
    <xf numFmtId="0" fontId="71" fillId="3" borderId="22" xfId="0" applyNumberFormat="1" applyFont="1" applyFill="1" applyBorder="1" applyAlignment="1" applyProtection="1">
      <alignment/>
      <protection/>
    </xf>
    <xf numFmtId="0" fontId="71" fillId="3" borderId="23" xfId="0" applyNumberFormat="1" applyFont="1" applyFill="1" applyBorder="1" applyAlignment="1" applyProtection="1">
      <alignment/>
      <protection/>
    </xf>
    <xf numFmtId="0" fontId="80" fillId="3" borderId="24" xfId="0" applyNumberFormat="1" applyFont="1" applyFill="1" applyBorder="1" applyAlignment="1" applyProtection="1">
      <alignment/>
      <protection/>
    </xf>
    <xf numFmtId="0" fontId="68" fillId="3" borderId="0" xfId="0" applyNumberFormat="1" applyFont="1" applyFill="1" applyBorder="1" applyAlignment="1" applyProtection="1">
      <alignment horizontal="left"/>
      <protection/>
    </xf>
    <xf numFmtId="0" fontId="80" fillId="3" borderId="19" xfId="0" applyNumberFormat="1" applyFont="1" applyFill="1" applyBorder="1" applyAlignment="1" applyProtection="1">
      <alignment horizontal="left"/>
      <protection/>
    </xf>
    <xf numFmtId="0" fontId="71" fillId="3" borderId="25" xfId="0" applyNumberFormat="1" applyFont="1" applyFill="1" applyBorder="1" applyAlignment="1" applyProtection="1">
      <alignment/>
      <protection/>
    </xf>
    <xf numFmtId="0" fontId="71" fillId="3" borderId="20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/>
      <protection/>
    </xf>
    <xf numFmtId="0" fontId="71" fillId="3" borderId="26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 horizontal="left"/>
      <protection/>
    </xf>
    <xf numFmtId="0" fontId="80" fillId="3" borderId="19" xfId="0" applyNumberFormat="1" applyFont="1" applyFill="1" applyBorder="1" applyAlignment="1" applyProtection="1">
      <alignment/>
      <protection/>
    </xf>
    <xf numFmtId="49" fontId="68" fillId="3" borderId="18" xfId="0" applyNumberFormat="1" applyFont="1" applyFill="1" applyBorder="1" applyAlignment="1" applyProtection="1">
      <alignment horizontal="left"/>
      <protection/>
    </xf>
    <xf numFmtId="0" fontId="80" fillId="3" borderId="25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center"/>
      <protection/>
    </xf>
    <xf numFmtId="49" fontId="71" fillId="3" borderId="17" xfId="0" applyNumberFormat="1" applyFont="1" applyFill="1" applyBorder="1" applyAlignment="1" applyProtection="1">
      <alignment/>
      <protection/>
    </xf>
    <xf numFmtId="0" fontId="80" fillId="3" borderId="25" xfId="0" applyNumberFormat="1" applyFont="1" applyFill="1" applyBorder="1" applyAlignment="1" applyProtection="1">
      <alignment/>
      <protection/>
    </xf>
    <xf numFmtId="0" fontId="68" fillId="3" borderId="27" xfId="0" applyNumberFormat="1" applyFont="1" applyFill="1" applyBorder="1" applyAlignment="1" applyProtection="1">
      <alignment horizontal="left"/>
      <protection/>
    </xf>
    <xf numFmtId="0" fontId="71" fillId="3" borderId="19" xfId="0" applyNumberFormat="1" applyFont="1" applyFill="1" applyBorder="1" applyAlignment="1" applyProtection="1">
      <alignment/>
      <protection/>
    </xf>
    <xf numFmtId="0" fontId="68" fillId="3" borderId="25" xfId="0" applyNumberFormat="1" applyFont="1" applyFill="1" applyBorder="1" applyAlignment="1" applyProtection="1">
      <alignment horizontal="left"/>
      <protection/>
    </xf>
    <xf numFmtId="0" fontId="80" fillId="3" borderId="17" xfId="0" applyNumberFormat="1" applyFont="1" applyFill="1" applyBorder="1" applyAlignment="1" applyProtection="1">
      <alignment horizontal="left"/>
      <protection/>
    </xf>
    <xf numFmtId="0" fontId="71" fillId="3" borderId="17" xfId="0" applyNumberFormat="1" applyFont="1" applyFill="1" applyBorder="1" applyAlignment="1" applyProtection="1">
      <alignment/>
      <protection/>
    </xf>
    <xf numFmtId="0" fontId="71" fillId="3" borderId="27" xfId="0" applyNumberFormat="1" applyFont="1" applyFill="1" applyBorder="1" applyAlignment="1" applyProtection="1">
      <alignment/>
      <protection/>
    </xf>
    <xf numFmtId="0" fontId="71" fillId="3" borderId="24" xfId="0" applyNumberFormat="1" applyFont="1" applyFill="1" applyBorder="1" applyAlignment="1" applyProtection="1">
      <alignment/>
      <protection/>
    </xf>
    <xf numFmtId="0" fontId="72" fillId="3" borderId="23" xfId="0" applyNumberFormat="1" applyFont="1" applyFill="1" applyBorder="1" applyAlignment="1" applyProtection="1">
      <alignment/>
      <protection/>
    </xf>
    <xf numFmtId="0" fontId="71" fillId="3" borderId="28" xfId="0" applyNumberFormat="1" applyFont="1" applyFill="1" applyBorder="1" applyAlignment="1" applyProtection="1">
      <alignment/>
      <protection/>
    </xf>
    <xf numFmtId="0" fontId="71" fillId="3" borderId="29" xfId="0" applyNumberFormat="1" applyFont="1" applyFill="1" applyBorder="1" applyAlignment="1" applyProtection="1">
      <alignment/>
      <protection/>
    </xf>
    <xf numFmtId="0" fontId="68" fillId="3" borderId="18" xfId="0" applyNumberFormat="1" applyFont="1" applyFill="1" applyBorder="1" applyAlignment="1" applyProtection="1">
      <alignment horizontal="left"/>
      <protection/>
    </xf>
    <xf numFmtId="49" fontId="89" fillId="3" borderId="0" xfId="153" applyNumberFormat="1" applyFont="1" applyFill="1" applyBorder="1" applyAlignment="1">
      <alignment horizontal="center"/>
      <protection/>
    </xf>
    <xf numFmtId="49" fontId="95" fillId="26" borderId="30" xfId="0" applyNumberFormat="1" applyFont="1" applyFill="1" applyBorder="1" applyAlignment="1" applyProtection="1">
      <alignment horizontal="right"/>
      <protection/>
    </xf>
    <xf numFmtId="0" fontId="65" fillId="25" borderId="31" xfId="154" applyFont="1" applyFill="1" applyBorder="1" applyAlignment="1">
      <alignment horizontal="center" vertical="center"/>
      <protection/>
    </xf>
    <xf numFmtId="0" fontId="68" fillId="3" borderId="0" xfId="0" applyNumberFormat="1" applyFont="1" applyFill="1" applyBorder="1" applyAlignment="1" applyProtection="1">
      <alignment/>
      <protection/>
    </xf>
    <xf numFmtId="0" fontId="68" fillId="3" borderId="26" xfId="0" applyNumberFormat="1" applyFont="1" applyFill="1" applyBorder="1" applyAlignment="1" applyProtection="1">
      <alignment/>
      <protection/>
    </xf>
    <xf numFmtId="0" fontId="68" fillId="3" borderId="17" xfId="0" applyNumberFormat="1" applyFont="1" applyFill="1" applyBorder="1" applyAlignment="1" applyProtection="1">
      <alignment/>
      <protection/>
    </xf>
    <xf numFmtId="0" fontId="68" fillId="3" borderId="19" xfId="0" applyNumberFormat="1" applyFont="1" applyFill="1" applyBorder="1" applyAlignment="1" applyProtection="1">
      <alignment/>
      <protection/>
    </xf>
    <xf numFmtId="0" fontId="68" fillId="3" borderId="25" xfId="0" applyNumberFormat="1" applyFont="1" applyFill="1" applyBorder="1" applyAlignment="1" applyProtection="1">
      <alignment/>
      <protection/>
    </xf>
    <xf numFmtId="0" fontId="96" fillId="25" borderId="12" xfId="0" applyFont="1" applyFill="1" applyBorder="1" applyAlignment="1" applyProtection="1">
      <alignment horizontal="center" vertical="center"/>
      <protection/>
    </xf>
    <xf numFmtId="0" fontId="96" fillId="25" borderId="0" xfId="0" applyFont="1" applyFill="1" applyBorder="1" applyAlignment="1" applyProtection="1">
      <alignment horizontal="center" vertical="center"/>
      <protection/>
    </xf>
    <xf numFmtId="14" fontId="67" fillId="25" borderId="0" xfId="0" applyNumberFormat="1" applyFont="1" applyFill="1" applyAlignment="1" applyProtection="1">
      <alignment horizontal="center" vertical="center"/>
      <protection/>
    </xf>
    <xf numFmtId="0" fontId="55" fillId="3" borderId="0" xfId="0" applyFont="1" applyFill="1" applyAlignment="1" applyProtection="1">
      <alignment vertical="center"/>
      <protection/>
    </xf>
    <xf numFmtId="0" fontId="68" fillId="3" borderId="0" xfId="0" applyFont="1" applyFill="1" applyAlignment="1" applyProtection="1">
      <alignment vertical="center"/>
      <protection/>
    </xf>
    <xf numFmtId="0" fontId="69" fillId="3" borderId="21" xfId="0" applyFont="1" applyFill="1" applyBorder="1" applyAlignment="1" applyProtection="1">
      <alignment horizontal="center" vertical="center"/>
      <protection/>
    </xf>
    <xf numFmtId="0" fontId="70" fillId="3" borderId="0" xfId="0" applyNumberFormat="1" applyFont="1" applyFill="1" applyBorder="1" applyAlignment="1" applyProtection="1">
      <alignment horizontal="left" vertical="center"/>
      <protection/>
    </xf>
    <xf numFmtId="0" fontId="81" fillId="25" borderId="0" xfId="0" applyFont="1" applyFill="1" applyAlignment="1">
      <alignment/>
    </xf>
    <xf numFmtId="0" fontId="69" fillId="3" borderId="0" xfId="0" applyFont="1" applyFill="1" applyAlignment="1" applyProtection="1">
      <alignment horizontal="center" vertical="center"/>
      <protection/>
    </xf>
    <xf numFmtId="0" fontId="68" fillId="3" borderId="0" xfId="0" applyNumberFormat="1" applyFont="1" applyFill="1" applyBorder="1" applyAlignment="1" applyProtection="1">
      <alignment horizontal="center" vertical="center"/>
      <protection/>
    </xf>
    <xf numFmtId="0" fontId="70" fillId="3" borderId="19" xfId="0" applyNumberFormat="1" applyFont="1" applyFill="1" applyBorder="1" applyAlignment="1" applyProtection="1">
      <alignment horizontal="center" vertical="center"/>
      <protection/>
    </xf>
    <xf numFmtId="0" fontId="70" fillId="3" borderId="0" xfId="0" applyNumberFormat="1" applyFont="1" applyFill="1" applyBorder="1" applyAlignment="1" applyProtection="1">
      <alignment horizontal="center" vertical="center"/>
      <protection/>
    </xf>
    <xf numFmtId="0" fontId="68" fillId="3" borderId="19" xfId="0" applyNumberFormat="1" applyFont="1" applyFill="1" applyBorder="1" applyAlignment="1" applyProtection="1">
      <alignment horizontal="center" vertical="center"/>
      <protection/>
    </xf>
    <xf numFmtId="0" fontId="68" fillId="3" borderId="25" xfId="0" applyNumberFormat="1" applyFont="1" applyFill="1" applyBorder="1" applyAlignment="1" applyProtection="1">
      <alignment horizontal="center" vertical="center"/>
      <protection/>
    </xf>
    <xf numFmtId="0" fontId="69" fillId="3" borderId="24" xfId="0" applyNumberFormat="1" applyFont="1" applyFill="1" applyBorder="1" applyAlignment="1" applyProtection="1">
      <alignment horizontal="center" vertical="center"/>
      <protection/>
    </xf>
    <xf numFmtId="0" fontId="69" fillId="3" borderId="17" xfId="0" applyNumberFormat="1" applyFont="1" applyFill="1" applyBorder="1" applyAlignment="1" applyProtection="1">
      <alignment horizontal="center" vertical="center"/>
      <protection/>
    </xf>
    <xf numFmtId="0" fontId="68" fillId="3" borderId="25" xfId="0" applyNumberFormat="1" applyFont="1" applyFill="1" applyBorder="1" applyAlignment="1" applyProtection="1">
      <alignment horizontal="left" vertical="center"/>
      <protection/>
    </xf>
    <xf numFmtId="0" fontId="72" fillId="3" borderId="0" xfId="0" applyNumberFormat="1" applyFont="1" applyFill="1" applyBorder="1" applyAlignment="1" applyProtection="1">
      <alignment horizontal="center" vertical="center"/>
      <protection/>
    </xf>
    <xf numFmtId="0" fontId="68" fillId="3" borderId="0" xfId="0" applyNumberFormat="1" applyFont="1" applyFill="1" applyBorder="1" applyAlignment="1" applyProtection="1">
      <alignment horizontal="right" vertical="center"/>
      <protection/>
    </xf>
    <xf numFmtId="0" fontId="73" fillId="3" borderId="0" xfId="0" applyFont="1" applyFill="1" applyAlignment="1" applyProtection="1">
      <alignment vertical="center"/>
      <protection/>
    </xf>
    <xf numFmtId="0" fontId="55" fillId="25" borderId="0" xfId="0" applyFont="1" applyFill="1" applyAlignment="1">
      <alignment vertical="center"/>
    </xf>
    <xf numFmtId="0" fontId="73" fillId="25" borderId="0" xfId="0" applyFont="1" applyFill="1" applyAlignment="1">
      <alignment vertical="center"/>
    </xf>
    <xf numFmtId="0" fontId="55" fillId="25" borderId="0" xfId="0" applyFont="1" applyFill="1" applyAlignment="1">
      <alignment horizontal="center" vertical="center"/>
    </xf>
    <xf numFmtId="0" fontId="81" fillId="25" borderId="0" xfId="0" applyFont="1" applyFill="1" applyAlignment="1">
      <alignment vertical="center"/>
    </xf>
    <xf numFmtId="0" fontId="81" fillId="25" borderId="0" xfId="0" applyFont="1" applyFill="1" applyAlignment="1">
      <alignment horizontal="center" vertical="center"/>
    </xf>
    <xf numFmtId="0" fontId="97" fillId="25" borderId="0" xfId="0" applyFont="1" applyFill="1" applyAlignment="1">
      <alignment/>
    </xf>
    <xf numFmtId="193" fontId="98" fillId="3" borderId="0" xfId="0" applyNumberFormat="1" applyFont="1" applyFill="1" applyAlignment="1" applyProtection="1">
      <alignment horizontal="center" vertical="center"/>
      <protection/>
    </xf>
    <xf numFmtId="0" fontId="69" fillId="3" borderId="21" xfId="0" applyFont="1" applyFill="1" applyBorder="1" applyAlignment="1" applyProtection="1">
      <alignment horizontal="center"/>
      <protection/>
    </xf>
    <xf numFmtId="0" fontId="69" fillId="3" borderId="17" xfId="0" applyNumberFormat="1" applyFont="1" applyFill="1" applyBorder="1" applyAlignment="1" applyProtection="1">
      <alignment horizontal="center"/>
      <protection/>
    </xf>
    <xf numFmtId="0" fontId="75" fillId="3" borderId="19" xfId="0" applyNumberFormat="1" applyFont="1" applyFill="1" applyBorder="1" applyAlignment="1" applyProtection="1">
      <alignment horizontal="left"/>
      <protection/>
    </xf>
    <xf numFmtId="0" fontId="75" fillId="3" borderId="0" xfId="0" applyNumberFormat="1" applyFont="1" applyFill="1" applyBorder="1" applyAlignment="1" applyProtection="1">
      <alignment horizontal="left"/>
      <protection/>
    </xf>
    <xf numFmtId="0" fontId="69" fillId="3" borderId="24" xfId="0" applyNumberFormat="1" applyFont="1" applyFill="1" applyBorder="1" applyAlignment="1" applyProtection="1">
      <alignment horizontal="center"/>
      <protection/>
    </xf>
    <xf numFmtId="0" fontId="68" fillId="3" borderId="18" xfId="0" applyNumberFormat="1" applyFont="1" applyFill="1" applyBorder="1" applyAlignment="1" applyProtection="1">
      <alignment/>
      <protection/>
    </xf>
    <xf numFmtId="0" fontId="70" fillId="3" borderId="25" xfId="0" applyNumberFormat="1" applyFont="1" applyFill="1" applyBorder="1" applyAlignment="1" applyProtection="1">
      <alignment horizontal="left"/>
      <protection/>
    </xf>
    <xf numFmtId="0" fontId="76" fillId="3" borderId="0" xfId="0" applyNumberFormat="1" applyFont="1" applyFill="1" applyBorder="1" applyAlignment="1" applyProtection="1">
      <alignment/>
      <protection/>
    </xf>
    <xf numFmtId="0" fontId="75" fillId="3" borderId="20" xfId="0" applyNumberFormat="1" applyFont="1" applyFill="1" applyBorder="1" applyAlignment="1" applyProtection="1">
      <alignment horizontal="left"/>
      <protection/>
    </xf>
    <xf numFmtId="0" fontId="68" fillId="3" borderId="20" xfId="0" applyNumberFormat="1" applyFont="1" applyFill="1" applyBorder="1" applyAlignment="1" applyProtection="1">
      <alignment/>
      <protection/>
    </xf>
    <xf numFmtId="0" fontId="50" fillId="14" borderId="16" xfId="0" applyFont="1" applyFill="1" applyBorder="1" applyAlignment="1">
      <alignment horizontal="center"/>
    </xf>
    <xf numFmtId="0" fontId="79" fillId="22" borderId="16" xfId="0" applyFont="1" applyFill="1" applyBorder="1" applyAlignment="1">
      <alignment horizontal="left"/>
    </xf>
    <xf numFmtId="0" fontId="79" fillId="31" borderId="16" xfId="0" applyFont="1" applyFill="1" applyBorder="1" applyAlignment="1">
      <alignment horizontal="left"/>
    </xf>
    <xf numFmtId="0" fontId="50" fillId="3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28" borderId="14" xfId="0" applyFont="1" applyFill="1" applyBorder="1" applyAlignment="1" applyProtection="1">
      <alignment horizontal="right"/>
      <protection/>
    </xf>
    <xf numFmtId="0" fontId="40" fillId="28" borderId="15" xfId="0" applyFont="1" applyFill="1" applyBorder="1" applyAlignment="1" applyProtection="1">
      <alignment horizontal="right"/>
      <protection/>
    </xf>
    <xf numFmtId="0" fontId="40" fillId="28" borderId="32" xfId="0" applyFont="1" applyFill="1" applyBorder="1" applyAlignment="1" applyProtection="1">
      <alignment horizontal="right"/>
      <protection/>
    </xf>
    <xf numFmtId="0" fontId="39" fillId="3" borderId="33" xfId="0" applyFont="1" applyFill="1" applyBorder="1" applyAlignment="1" applyProtection="1">
      <alignment horizontal="left"/>
      <protection/>
    </xf>
    <xf numFmtId="0" fontId="39" fillId="3" borderId="34" xfId="0" applyFont="1" applyFill="1" applyBorder="1" applyAlignment="1" applyProtection="1">
      <alignment horizontal="left"/>
      <protection/>
    </xf>
    <xf numFmtId="0" fontId="39" fillId="3" borderId="35" xfId="0" applyFont="1" applyFill="1" applyBorder="1" applyAlignment="1" applyProtection="1">
      <alignment horizontal="left"/>
      <protection/>
    </xf>
    <xf numFmtId="0" fontId="30" fillId="3" borderId="0" xfId="141" applyFont="1" applyFill="1" applyBorder="1" applyAlignment="1" applyProtection="1">
      <alignment horizontal="center" vertical="center"/>
      <protection/>
    </xf>
    <xf numFmtId="0" fontId="30" fillId="3" borderId="0" xfId="141" applyFont="1" applyFill="1" applyBorder="1" applyAlignment="1" applyProtection="1">
      <alignment horizontal="center" vertical="center"/>
      <protection/>
    </xf>
    <xf numFmtId="0" fontId="37" fillId="3" borderId="36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37" xfId="0" applyFont="1" applyFill="1" applyBorder="1" applyAlignment="1" applyProtection="1">
      <alignment horizontal="left" vertical="center"/>
      <protection/>
    </xf>
    <xf numFmtId="14" fontId="33" fillId="7" borderId="33" xfId="0" applyNumberFormat="1" applyFont="1" applyFill="1" applyBorder="1" applyAlignment="1" applyProtection="1">
      <alignment horizontal="right" vertical="center"/>
      <protection/>
    </xf>
    <xf numFmtId="0" fontId="33" fillId="7" borderId="34" xfId="0" applyFont="1" applyFill="1" applyBorder="1" applyAlignment="1" applyProtection="1">
      <alignment horizontal="right" vertical="center"/>
      <protection/>
    </xf>
    <xf numFmtId="0" fontId="33" fillId="7" borderId="35" xfId="0" applyFont="1" applyFill="1" applyBorder="1" applyAlignment="1" applyProtection="1">
      <alignment horizontal="right" vertical="center"/>
      <protection/>
    </xf>
    <xf numFmtId="0" fontId="32" fillId="3" borderId="36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37" xfId="0" applyFont="1" applyFill="1" applyBorder="1" applyAlignment="1" applyProtection="1">
      <alignment horizontal="left"/>
      <protection/>
    </xf>
    <xf numFmtId="0" fontId="32" fillId="28" borderId="33" xfId="0" applyFont="1" applyFill="1" applyBorder="1" applyAlignment="1" applyProtection="1">
      <alignment horizontal="right" vertical="center"/>
      <protection/>
    </xf>
    <xf numFmtId="0" fontId="32" fillId="28" borderId="34" xfId="0" applyFont="1" applyFill="1" applyBorder="1" applyAlignment="1" applyProtection="1">
      <alignment horizontal="right" vertical="center"/>
      <protection/>
    </xf>
    <xf numFmtId="49" fontId="10" fillId="28" borderId="34" xfId="0" applyNumberFormat="1" applyFont="1" applyFill="1" applyBorder="1" applyAlignment="1" applyProtection="1">
      <alignment horizontal="left" vertical="center"/>
      <protection/>
    </xf>
    <xf numFmtId="49" fontId="10" fillId="28" borderId="35" xfId="0" applyNumberFormat="1" applyFont="1" applyFill="1" applyBorder="1" applyAlignment="1" applyProtection="1">
      <alignment horizontal="left" vertical="center"/>
      <protection/>
    </xf>
    <xf numFmtId="0" fontId="9" fillId="25" borderId="0" xfId="154" applyFont="1" applyFill="1" applyBorder="1" applyAlignment="1">
      <alignment horizontal="center" vertical="center"/>
      <protection/>
    </xf>
    <xf numFmtId="194" fontId="54" fillId="7" borderId="14" xfId="0" applyNumberFormat="1" applyFont="1" applyFill="1" applyBorder="1" applyAlignment="1" applyProtection="1">
      <alignment horizontal="left"/>
      <protection/>
    </xf>
    <xf numFmtId="194" fontId="54" fillId="7" borderId="15" xfId="0" applyNumberFormat="1" applyFont="1" applyFill="1" applyBorder="1" applyAlignment="1" applyProtection="1">
      <alignment horizontal="left"/>
      <protection/>
    </xf>
    <xf numFmtId="194" fontId="54" fillId="7" borderId="13" xfId="0" applyNumberFormat="1" applyFont="1" applyFill="1" applyBorder="1" applyAlignment="1" applyProtection="1">
      <alignment horizontal="center"/>
      <protection/>
    </xf>
    <xf numFmtId="0" fontId="57" fillId="3" borderId="38" xfId="141" applyFont="1" applyFill="1" applyBorder="1" applyAlignment="1">
      <alignment horizontal="center" vertical="center"/>
    </xf>
    <xf numFmtId="0" fontId="9" fillId="25" borderId="31" xfId="154" applyFont="1" applyFill="1" applyBorder="1" applyAlignment="1">
      <alignment horizontal="center" vertical="center"/>
      <protection/>
    </xf>
    <xf numFmtId="0" fontId="10" fillId="3" borderId="12" xfId="0" applyFont="1" applyFill="1" applyBorder="1" applyAlignment="1" applyProtection="1">
      <alignment horizontal="left" vertical="top" wrapText="1"/>
      <protection/>
    </xf>
    <xf numFmtId="0" fontId="10" fillId="3" borderId="12" xfId="0" applyFont="1" applyFill="1" applyBorder="1" applyAlignment="1" applyProtection="1">
      <alignment horizontal="left" vertical="top"/>
      <protection/>
    </xf>
    <xf numFmtId="0" fontId="52" fillId="3" borderId="34" xfId="0" applyFont="1" applyFill="1" applyBorder="1" applyAlignment="1" applyProtection="1">
      <alignment horizontal="left" vertical="center"/>
      <protection/>
    </xf>
    <xf numFmtId="0" fontId="53" fillId="3" borderId="34" xfId="0" applyFont="1" applyFill="1" applyBorder="1" applyAlignment="1" applyProtection="1">
      <alignment horizontal="left" vertical="center"/>
      <protection/>
    </xf>
    <xf numFmtId="14" fontId="67" fillId="3" borderId="0" xfId="0" applyNumberFormat="1" applyFont="1" applyFill="1" applyAlignment="1" applyProtection="1">
      <alignment horizontal="center" vertical="center"/>
      <protection/>
    </xf>
    <xf numFmtId="0" fontId="66" fillId="3" borderId="12" xfId="0" applyFont="1" applyFill="1" applyBorder="1" applyAlignment="1" applyProtection="1">
      <alignment horizontal="center" vertical="center"/>
      <protection locked="0"/>
    </xf>
    <xf numFmtId="0" fontId="64" fillId="25" borderId="31" xfId="154" applyFont="1" applyFill="1" applyBorder="1" applyAlignment="1">
      <alignment horizontal="center" vertical="center"/>
      <protection/>
    </xf>
    <xf numFmtId="0" fontId="67" fillId="3" borderId="0" xfId="0" applyFont="1" applyFill="1" applyBorder="1" applyAlignment="1" applyProtection="1">
      <alignment horizontal="center" vertical="center"/>
      <protection/>
    </xf>
    <xf numFmtId="0" fontId="66" fillId="3" borderId="12" xfId="0" applyFont="1" applyFill="1" applyBorder="1" applyAlignment="1" applyProtection="1">
      <alignment horizontal="center" vertical="center"/>
      <protection/>
    </xf>
    <xf numFmtId="0" fontId="78" fillId="11" borderId="39" xfId="0" applyFont="1" applyFill="1" applyBorder="1" applyAlignment="1">
      <alignment horizontal="center" vertical="center"/>
    </xf>
    <xf numFmtId="0" fontId="78" fillId="11" borderId="40" xfId="0" applyFont="1" applyFill="1" applyBorder="1" applyAlignment="1">
      <alignment horizontal="center" vertical="center"/>
    </xf>
    <xf numFmtId="0" fontId="77" fillId="11" borderId="39" xfId="0" applyFont="1" applyFill="1" applyBorder="1" applyAlignment="1">
      <alignment horizontal="center" vertical="center"/>
    </xf>
    <xf numFmtId="0" fontId="77" fillId="11" borderId="40" xfId="0" applyFont="1" applyFill="1" applyBorder="1" applyAlignment="1">
      <alignment horizontal="center" vertical="center"/>
    </xf>
    <xf numFmtId="0" fontId="83" fillId="3" borderId="38" xfId="141" applyFont="1" applyFill="1" applyBorder="1" applyAlignment="1">
      <alignment horizontal="center" vertical="center"/>
    </xf>
    <xf numFmtId="0" fontId="87" fillId="25" borderId="31" xfId="154" applyFont="1" applyFill="1" applyBorder="1" applyAlignment="1">
      <alignment horizontal="center" vertical="center"/>
      <protection/>
    </xf>
    <xf numFmtId="49" fontId="72" fillId="3" borderId="20" xfId="0" applyNumberFormat="1" applyFont="1" applyFill="1" applyBorder="1" applyAlignment="1" applyProtection="1">
      <alignment horizontal="right"/>
      <protection/>
    </xf>
    <xf numFmtId="49" fontId="72" fillId="3" borderId="41" xfId="0" applyNumberFormat="1" applyFont="1" applyFill="1" applyBorder="1" applyAlignment="1" applyProtection="1">
      <alignment horizontal="right"/>
      <protection/>
    </xf>
    <xf numFmtId="49" fontId="72" fillId="3" borderId="0" xfId="0" applyNumberFormat="1" applyFont="1" applyFill="1" applyBorder="1" applyAlignment="1" applyProtection="1">
      <alignment horizontal="right"/>
      <protection/>
    </xf>
    <xf numFmtId="49" fontId="72" fillId="3" borderId="22" xfId="0" applyNumberFormat="1" applyFont="1" applyFill="1" applyBorder="1" applyAlignment="1" applyProtection="1">
      <alignment horizontal="right"/>
      <protection/>
    </xf>
    <xf numFmtId="49" fontId="72" fillId="3" borderId="29" xfId="0" applyNumberFormat="1" applyFont="1" applyFill="1" applyBorder="1" applyAlignment="1" applyProtection="1">
      <alignment horizontal="right"/>
      <protection/>
    </xf>
    <xf numFmtId="49" fontId="72" fillId="3" borderId="42" xfId="0" applyNumberFormat="1" applyFont="1" applyFill="1" applyBorder="1" applyAlignment="1" applyProtection="1">
      <alignment horizontal="right"/>
      <protection/>
    </xf>
    <xf numFmtId="0" fontId="85" fillId="25" borderId="0" xfId="155" applyFont="1" applyFill="1" applyProtection="1">
      <alignment/>
      <protection/>
    </xf>
    <xf numFmtId="0" fontId="0" fillId="25" borderId="0" xfId="155" applyFill="1" applyProtection="1">
      <alignment/>
      <protection/>
    </xf>
    <xf numFmtId="0" fontId="88" fillId="3" borderId="12" xfId="155" applyFont="1" applyFill="1" applyBorder="1" applyAlignment="1" applyProtection="1">
      <alignment horizontal="left" vertical="top" wrapText="1"/>
      <protection/>
    </xf>
    <xf numFmtId="195" fontId="51" fillId="28" borderId="12" xfId="155" applyNumberFormat="1" applyFont="1" applyFill="1" applyBorder="1" applyAlignment="1" applyProtection="1">
      <alignment horizontal="right" vertical="center"/>
      <protection/>
    </xf>
    <xf numFmtId="49" fontId="85" fillId="25" borderId="0" xfId="155" applyNumberFormat="1" applyFont="1" applyFill="1">
      <alignment/>
      <protection/>
    </xf>
    <xf numFmtId="49" fontId="0" fillId="25" borderId="0" xfId="155" applyNumberFormat="1" applyFill="1">
      <alignment/>
      <protection/>
    </xf>
    <xf numFmtId="0" fontId="52" fillId="3" borderId="34" xfId="155" applyFont="1" applyFill="1" applyBorder="1" applyAlignment="1" applyProtection="1">
      <alignment horizontal="left" vertical="center"/>
      <protection/>
    </xf>
    <xf numFmtId="0" fontId="53" fillId="3" borderId="34" xfId="155" applyFont="1" applyFill="1" applyBorder="1" applyAlignment="1" applyProtection="1">
      <alignment horizontal="left" vertical="center"/>
      <protection/>
    </xf>
    <xf numFmtId="194" fontId="54" fillId="7" borderId="13" xfId="155" applyNumberFormat="1" applyFont="1" applyFill="1" applyBorder="1" applyAlignment="1" applyProtection="1">
      <alignment horizontal="left"/>
      <protection/>
    </xf>
    <xf numFmtId="194" fontId="54" fillId="28" borderId="13" xfId="155" applyNumberFormat="1" applyFont="1" applyFill="1" applyBorder="1" applyAlignment="1" applyProtection="1">
      <alignment horizontal="center"/>
      <protection/>
    </xf>
    <xf numFmtId="194" fontId="54" fillId="7" borderId="13" xfId="155" applyNumberFormat="1" applyFont="1" applyFill="1" applyBorder="1" applyAlignment="1" applyProtection="1">
      <alignment horizontal="center"/>
      <protection/>
    </xf>
    <xf numFmtId="194" fontId="54" fillId="28" borderId="13" xfId="155" applyNumberFormat="1" applyFont="1" applyFill="1" applyBorder="1" applyAlignment="1" applyProtection="1">
      <alignment horizontal="right"/>
      <protection/>
    </xf>
    <xf numFmtId="194" fontId="54" fillId="28" borderId="14" xfId="155" applyNumberFormat="1" applyFont="1" applyFill="1" applyBorder="1" applyAlignment="1" applyProtection="1">
      <alignment horizontal="right"/>
      <protection/>
    </xf>
    <xf numFmtId="194" fontId="54" fillId="28" borderId="32" xfId="155" applyNumberFormat="1" applyFont="1" applyFill="1" applyBorder="1" applyAlignment="1" applyProtection="1">
      <alignment horizontal="left" vertical="center"/>
      <protection/>
    </xf>
    <xf numFmtId="194" fontId="54" fillId="3" borderId="0" xfId="155" applyNumberFormat="1" applyFont="1" applyFill="1" applyAlignment="1" applyProtection="1">
      <alignment horizontal="left"/>
      <protection/>
    </xf>
    <xf numFmtId="49" fontId="90" fillId="3" borderId="16" xfId="155" applyNumberFormat="1" applyFont="1" applyFill="1" applyBorder="1" applyAlignment="1">
      <alignment horizontal="center" vertical="center"/>
      <protection/>
    </xf>
    <xf numFmtId="49" fontId="81" fillId="3" borderId="39" xfId="155" applyNumberFormat="1" applyFont="1" applyFill="1" applyBorder="1" applyAlignment="1">
      <alignment horizontal="center" vertical="center"/>
      <protection/>
    </xf>
    <xf numFmtId="49" fontId="81" fillId="17" borderId="16" xfId="155" applyNumberFormat="1" applyFont="1" applyFill="1" applyBorder="1" applyAlignment="1">
      <alignment horizontal="center" vertical="center"/>
      <protection/>
    </xf>
    <xf numFmtId="49" fontId="81" fillId="3" borderId="16" xfId="155" applyNumberFormat="1" applyFont="1" applyFill="1" applyBorder="1" applyAlignment="1">
      <alignment horizontal="center" vertical="center" textRotation="255"/>
      <protection/>
    </xf>
    <xf numFmtId="49" fontId="55" fillId="3" borderId="16" xfId="155" applyNumberFormat="1" applyFont="1" applyFill="1" applyBorder="1" applyAlignment="1">
      <alignment horizontal="center" vertical="center" textRotation="255" wrapText="1"/>
      <protection/>
    </xf>
    <xf numFmtId="49" fontId="85" fillId="25" borderId="0" xfId="155" applyNumberFormat="1" applyFont="1" applyFill="1" applyAlignment="1">
      <alignment horizontal="center" vertical="center"/>
      <protection/>
    </xf>
    <xf numFmtId="49" fontId="0" fillId="25" borderId="0" xfId="155" applyNumberFormat="1" applyFill="1" applyAlignment="1">
      <alignment horizontal="center" vertical="center"/>
      <protection/>
    </xf>
    <xf numFmtId="49" fontId="81" fillId="3" borderId="16" xfId="155" applyNumberFormat="1" applyFont="1" applyFill="1" applyBorder="1" applyAlignment="1">
      <alignment horizontal="center" vertical="center"/>
      <protection/>
    </xf>
    <xf numFmtId="49" fontId="91" fillId="3" borderId="30" xfId="155" applyNumberFormat="1" applyFont="1" applyFill="1" applyBorder="1" applyAlignment="1" applyProtection="1">
      <alignment horizontal="left" vertical="center"/>
      <protection/>
    </xf>
    <xf numFmtId="49" fontId="91" fillId="17" borderId="30" xfId="155" applyNumberFormat="1" applyFont="1" applyFill="1" applyBorder="1" applyAlignment="1" applyProtection="1">
      <alignment horizontal="left" vertical="center"/>
      <protection/>
    </xf>
    <xf numFmtId="49" fontId="57" fillId="3" borderId="30" xfId="155" applyNumberFormat="1" applyFont="1" applyFill="1" applyBorder="1" applyAlignment="1" applyProtection="1">
      <alignment horizontal="center" vertical="center" wrapText="1"/>
      <protection/>
    </xf>
    <xf numFmtId="49" fontId="91" fillId="3" borderId="30" xfId="155" applyNumberFormat="1" applyFont="1" applyFill="1" applyBorder="1" applyAlignment="1" applyProtection="1">
      <alignment horizontal="center" vertical="center"/>
      <protection/>
    </xf>
    <xf numFmtId="49" fontId="93" fillId="3" borderId="30" xfId="155" applyNumberFormat="1" applyFont="1" applyFill="1" applyBorder="1" applyAlignment="1" applyProtection="1">
      <alignment horizontal="center" vertical="center"/>
      <protection/>
    </xf>
    <xf numFmtId="0" fontId="0" fillId="25" borderId="0" xfId="155" applyFill="1">
      <alignment/>
      <protection/>
    </xf>
    <xf numFmtId="0" fontId="99" fillId="25" borderId="0" xfId="0" applyFont="1" applyFill="1" applyAlignment="1" applyProtection="1">
      <alignment horizontal="left"/>
      <protection/>
    </xf>
    <xf numFmtId="0" fontId="100" fillId="3" borderId="12" xfId="0" applyFont="1" applyFill="1" applyBorder="1" applyAlignment="1" applyProtection="1">
      <alignment horizontal="left" vertical="top" wrapText="1"/>
      <protection/>
    </xf>
    <xf numFmtId="0" fontId="100" fillId="3" borderId="12" xfId="0" applyFont="1" applyFill="1" applyBorder="1" applyAlignment="1" applyProtection="1">
      <alignment horizontal="left" vertical="top"/>
      <protection/>
    </xf>
    <xf numFmtId="0" fontId="101" fillId="25" borderId="0" xfId="0" applyFont="1" applyFill="1" applyAlignment="1" applyProtection="1">
      <alignment horizontal="left"/>
      <protection/>
    </xf>
    <xf numFmtId="0" fontId="102" fillId="25" borderId="0" xfId="0" applyFont="1" applyFill="1" applyAlignment="1" applyProtection="1">
      <alignment horizontal="left"/>
      <protection locked="0"/>
    </xf>
    <xf numFmtId="194" fontId="103" fillId="7" borderId="13" xfId="0" applyNumberFormat="1" applyFont="1" applyFill="1" applyBorder="1" applyAlignment="1" applyProtection="1">
      <alignment horizontal="center"/>
      <protection/>
    </xf>
    <xf numFmtId="193" fontId="102" fillId="25" borderId="0" xfId="0" applyNumberFormat="1" applyFont="1" applyFill="1" applyAlignment="1" applyProtection="1">
      <alignment horizontal="left"/>
      <protection locked="0"/>
    </xf>
    <xf numFmtId="0" fontId="104" fillId="3" borderId="0" xfId="0" applyFont="1" applyFill="1" applyAlignment="1" applyProtection="1">
      <alignment horizontal="right"/>
      <protection/>
    </xf>
    <xf numFmtId="0" fontId="104" fillId="3" borderId="0" xfId="0" applyFont="1" applyFill="1" applyAlignment="1" applyProtection="1">
      <alignment horizontal="center"/>
      <protection/>
    </xf>
    <xf numFmtId="0" fontId="104" fillId="3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105" fillId="17" borderId="16" xfId="0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 horizontal="right"/>
      <protection/>
    </xf>
    <xf numFmtId="0" fontId="70" fillId="3" borderId="38" xfId="141" applyFont="1" applyFill="1" applyBorder="1" applyAlignment="1">
      <alignment horizontal="center" vertical="center"/>
    </xf>
    <xf numFmtId="0" fontId="65" fillId="25" borderId="31" xfId="154" applyFont="1" applyFill="1" applyBorder="1" applyAlignment="1">
      <alignment horizontal="center" vertical="center"/>
      <protection/>
    </xf>
    <xf numFmtId="0" fontId="109" fillId="3" borderId="12" xfId="154" applyFont="1" applyFill="1" applyBorder="1" applyAlignment="1" applyProtection="1">
      <alignment horizontal="center" vertical="center"/>
      <protection locked="0"/>
    </xf>
    <xf numFmtId="0" fontId="110" fillId="3" borderId="0" xfId="0" applyFont="1" applyFill="1" applyAlignment="1" applyProtection="1">
      <alignment horizontal="center" vertical="center"/>
      <protection/>
    </xf>
    <xf numFmtId="0" fontId="111" fillId="25" borderId="0" xfId="0" applyFont="1" applyFill="1" applyAlignment="1" applyProtection="1">
      <alignment horizontal="center" vertical="center"/>
      <protection/>
    </xf>
    <xf numFmtId="0" fontId="112" fillId="25" borderId="0" xfId="0" applyFont="1" applyFill="1" applyAlignment="1">
      <alignment vertical="center"/>
    </xf>
    <xf numFmtId="193" fontId="113" fillId="25" borderId="0" xfId="0" applyNumberFormat="1" applyFont="1" applyFill="1" applyAlignment="1" applyProtection="1">
      <alignment horizontal="center" vertical="center"/>
      <protection/>
    </xf>
    <xf numFmtId="0" fontId="73" fillId="3" borderId="0" xfId="0" applyFont="1" applyFill="1" applyAlignment="1">
      <alignment vertical="center"/>
    </xf>
    <xf numFmtId="0" fontId="69" fillId="3" borderId="21" xfId="0" applyFont="1" applyFill="1" applyBorder="1" applyAlignment="1">
      <alignment vertical="center"/>
    </xf>
    <xf numFmtId="49" fontId="75" fillId="3" borderId="17" xfId="0" applyNumberFormat="1" applyFont="1" applyFill="1" applyBorder="1" applyAlignment="1" applyProtection="1">
      <alignment vertical="center"/>
      <protection/>
    </xf>
    <xf numFmtId="0" fontId="114" fillId="3" borderId="0" xfId="0" applyNumberFormat="1" applyFont="1" applyFill="1" applyBorder="1" applyAlignment="1" applyProtection="1">
      <alignment vertical="center"/>
      <protection/>
    </xf>
    <xf numFmtId="0" fontId="76" fillId="3" borderId="0" xfId="0" applyNumberFormat="1" applyFont="1" applyFill="1" applyBorder="1" applyAlignment="1" applyProtection="1">
      <alignment vertical="center"/>
      <protection/>
    </xf>
    <xf numFmtId="0" fontId="115" fillId="3" borderId="0" xfId="0" applyNumberFormat="1" applyFont="1" applyFill="1" applyBorder="1" applyAlignment="1" applyProtection="1">
      <alignment vertical="center"/>
      <protection/>
    </xf>
    <xf numFmtId="0" fontId="69" fillId="3" borderId="0" xfId="0" applyFont="1" applyFill="1" applyAlignment="1">
      <alignment vertical="center"/>
    </xf>
    <xf numFmtId="0" fontId="76" fillId="3" borderId="23" xfId="0" applyNumberFormat="1" applyFont="1" applyFill="1" applyBorder="1" applyAlignment="1" applyProtection="1">
      <alignment vertical="center"/>
      <protection/>
    </xf>
    <xf numFmtId="0" fontId="69" fillId="3" borderId="24" xfId="0" applyNumberFormat="1" applyFont="1" applyFill="1" applyBorder="1" applyAlignment="1" applyProtection="1">
      <alignment vertical="center"/>
      <protection/>
    </xf>
    <xf numFmtId="49" fontId="76" fillId="3" borderId="17" xfId="0" applyNumberFormat="1" applyFont="1" applyFill="1" applyBorder="1" applyAlignment="1" applyProtection="1">
      <alignment vertical="center"/>
      <protection/>
    </xf>
    <xf numFmtId="49" fontId="75" fillId="3" borderId="18" xfId="0" applyNumberFormat="1" applyFont="1" applyFill="1" applyBorder="1" applyAlignment="1" applyProtection="1">
      <alignment vertical="center"/>
      <protection/>
    </xf>
    <xf numFmtId="0" fontId="69" fillId="3" borderId="19" xfId="0" applyNumberFormat="1" applyFont="1" applyFill="1" applyBorder="1" applyAlignment="1" applyProtection="1">
      <alignment vertical="center"/>
      <protection/>
    </xf>
    <xf numFmtId="0" fontId="71" fillId="3" borderId="25" xfId="0" applyNumberFormat="1" applyFont="1" applyFill="1" applyBorder="1" applyAlignment="1" applyProtection="1">
      <alignment vertical="center"/>
      <protection/>
    </xf>
    <xf numFmtId="0" fontId="76" fillId="3" borderId="20" xfId="0" applyNumberFormat="1" applyFont="1" applyFill="1" applyBorder="1" applyAlignment="1" applyProtection="1">
      <alignment vertical="center"/>
      <protection/>
    </xf>
    <xf numFmtId="0" fontId="69" fillId="3" borderId="0" xfId="0" applyNumberFormat="1" applyFont="1" applyFill="1" applyBorder="1" applyAlignment="1" applyProtection="1">
      <alignment vertical="center"/>
      <protection/>
    </xf>
    <xf numFmtId="0" fontId="76" fillId="3" borderId="26" xfId="0" applyNumberFormat="1" applyFont="1" applyFill="1" applyBorder="1" applyAlignment="1" applyProtection="1">
      <alignment vertical="center"/>
      <protection/>
    </xf>
    <xf numFmtId="0" fontId="76" fillId="3" borderId="25" xfId="0" applyNumberFormat="1" applyFont="1" applyFill="1" applyBorder="1" applyAlignment="1" applyProtection="1">
      <alignment vertical="center"/>
      <protection/>
    </xf>
    <xf numFmtId="49" fontId="76" fillId="3" borderId="18" xfId="0" applyNumberFormat="1" applyFont="1" applyFill="1" applyBorder="1" applyAlignment="1" applyProtection="1">
      <alignment vertical="center"/>
      <protection/>
    </xf>
    <xf numFmtId="0" fontId="69" fillId="3" borderId="25" xfId="0" applyNumberFormat="1" applyFont="1" applyFill="1" applyBorder="1" applyAlignment="1" applyProtection="1">
      <alignment vertical="center"/>
      <protection/>
    </xf>
    <xf numFmtId="0" fontId="76" fillId="3" borderId="17" xfId="0" applyNumberFormat="1" applyFont="1" applyFill="1" applyBorder="1" applyAlignment="1" applyProtection="1">
      <alignment horizontal="left" vertical="center"/>
      <protection/>
    </xf>
    <xf numFmtId="0" fontId="76" fillId="3" borderId="20" xfId="0" applyNumberFormat="1" applyFont="1" applyFill="1" applyBorder="1" applyAlignment="1" applyProtection="1">
      <alignment horizontal="right" vertical="center"/>
      <protection/>
    </xf>
    <xf numFmtId="0" fontId="115" fillId="3" borderId="20" xfId="0" applyNumberFormat="1" applyFont="1" applyFill="1" applyBorder="1" applyAlignment="1" applyProtection="1">
      <alignment vertical="center"/>
      <protection/>
    </xf>
    <xf numFmtId="49" fontId="116" fillId="3" borderId="20" xfId="0" applyNumberFormat="1" applyFont="1" applyFill="1" applyBorder="1" applyAlignment="1" applyProtection="1">
      <alignment horizontal="right" vertical="center"/>
      <protection/>
    </xf>
    <xf numFmtId="0" fontId="76" fillId="3" borderId="0" xfId="0" applyNumberFormat="1" applyFont="1" applyFill="1" applyBorder="1" applyAlignment="1" applyProtection="1">
      <alignment horizontal="right" vertical="center"/>
      <protection/>
    </xf>
    <xf numFmtId="0" fontId="69" fillId="3" borderId="17" xfId="0" applyNumberFormat="1" applyFont="1" applyFill="1" applyBorder="1" applyAlignment="1" applyProtection="1">
      <alignment horizontal="right" vertical="center"/>
      <protection/>
    </xf>
    <xf numFmtId="49" fontId="75" fillId="3" borderId="17" xfId="0" applyNumberFormat="1" applyFont="1" applyFill="1" applyBorder="1" applyAlignment="1" applyProtection="1">
      <alignment horizontal="left" vertical="center"/>
      <protection/>
    </xf>
    <xf numFmtId="0" fontId="75" fillId="3" borderId="17" xfId="0" applyNumberFormat="1" applyFont="1" applyFill="1" applyBorder="1" applyAlignment="1" applyProtection="1">
      <alignment horizontal="left" vertical="center"/>
      <protection/>
    </xf>
    <xf numFmtId="0" fontId="69" fillId="3" borderId="20" xfId="0" applyNumberFormat="1" applyFont="1" applyFill="1" applyBorder="1" applyAlignment="1" applyProtection="1">
      <alignment vertical="center"/>
      <protection/>
    </xf>
    <xf numFmtId="0" fontId="69" fillId="3" borderId="21" xfId="0" applyFont="1" applyFill="1" applyBorder="1" applyAlignment="1" applyProtection="1">
      <alignment horizontal="right" vertical="center"/>
      <protection/>
    </xf>
    <xf numFmtId="0" fontId="69" fillId="3" borderId="0" xfId="0" applyNumberFormat="1" applyFont="1" applyFill="1" applyBorder="1" applyAlignment="1" applyProtection="1">
      <alignment horizontal="left" vertical="center"/>
      <protection/>
    </xf>
    <xf numFmtId="49" fontId="75" fillId="3" borderId="18" xfId="0" applyNumberFormat="1" applyFont="1" applyFill="1" applyBorder="1" applyAlignment="1" applyProtection="1">
      <alignment horizontal="left" vertical="center"/>
      <protection/>
    </xf>
    <xf numFmtId="0" fontId="69" fillId="3" borderId="19" xfId="0" applyNumberFormat="1" applyFont="1" applyFill="1" applyBorder="1" applyAlignment="1" applyProtection="1">
      <alignment horizontal="left" vertical="center"/>
      <protection/>
    </xf>
    <xf numFmtId="0" fontId="69" fillId="3" borderId="17" xfId="0" applyNumberFormat="1" applyFont="1" applyFill="1" applyBorder="1" applyAlignment="1" applyProtection="1">
      <alignment horizontal="left" vertical="center"/>
      <protection/>
    </xf>
    <xf numFmtId="0" fontId="69" fillId="3" borderId="20" xfId="0" applyNumberFormat="1" applyFont="1" applyFill="1" applyBorder="1" applyAlignment="1" applyProtection="1">
      <alignment horizontal="left" vertical="center"/>
      <protection/>
    </xf>
    <xf numFmtId="0" fontId="117" fillId="3" borderId="0" xfId="0" applyFont="1" applyFill="1" applyAlignment="1">
      <alignment vertical="center"/>
    </xf>
    <xf numFmtId="0" fontId="71" fillId="3" borderId="20" xfId="0" applyNumberFormat="1" applyFont="1" applyFill="1" applyBorder="1" applyAlignment="1" applyProtection="1">
      <alignment vertical="center"/>
      <protection/>
    </xf>
    <xf numFmtId="0" fontId="71" fillId="3" borderId="0" xfId="0" applyNumberFormat="1" applyFont="1" applyFill="1" applyBorder="1" applyAlignment="1" applyProtection="1">
      <alignment vertical="center"/>
      <protection/>
    </xf>
    <xf numFmtId="49" fontId="76" fillId="3" borderId="17" xfId="0" applyNumberFormat="1" applyFont="1" applyFill="1" applyBorder="1" applyAlignment="1" applyProtection="1">
      <alignment horizontal="left" vertical="center"/>
      <protection/>
    </xf>
    <xf numFmtId="0" fontId="69" fillId="3" borderId="21" xfId="0" applyFont="1" applyFill="1" applyBorder="1" applyAlignment="1" applyProtection="1">
      <alignment horizontal="left" vertical="center"/>
      <protection/>
    </xf>
    <xf numFmtId="0" fontId="114" fillId="3" borderId="0" xfId="0" applyNumberFormat="1" applyFont="1" applyFill="1" applyBorder="1" applyAlignment="1" applyProtection="1">
      <alignment horizontal="left" vertical="center"/>
      <protection/>
    </xf>
    <xf numFmtId="0" fontId="118" fillId="3" borderId="20" xfId="0" applyNumberFormat="1" applyFont="1" applyFill="1" applyBorder="1" applyAlignment="1" applyProtection="1">
      <alignment horizontal="left" vertical="center"/>
      <protection/>
    </xf>
    <xf numFmtId="0" fontId="114" fillId="3" borderId="19" xfId="0" applyNumberFormat="1" applyFont="1" applyFill="1" applyBorder="1" applyAlignment="1" applyProtection="1">
      <alignment horizontal="left" vertical="center"/>
      <protection/>
    </xf>
    <xf numFmtId="0" fontId="118" fillId="3" borderId="0" xfId="0" applyNumberFormat="1" applyFont="1" applyFill="1" applyBorder="1" applyAlignment="1" applyProtection="1">
      <alignment horizontal="right" vertical="center"/>
      <protection/>
    </xf>
    <xf numFmtId="0" fontId="116" fillId="3" borderId="20" xfId="0" applyNumberFormat="1" applyFont="1" applyFill="1" applyBorder="1" applyAlignment="1" applyProtection="1">
      <alignment vertical="center"/>
      <protection/>
    </xf>
    <xf numFmtId="0" fontId="118" fillId="3" borderId="0" xfId="0" applyNumberFormat="1" applyFont="1" applyFill="1" applyBorder="1" applyAlignment="1" applyProtection="1">
      <alignment horizontal="left" vertical="center"/>
      <protection/>
    </xf>
    <xf numFmtId="0" fontId="75" fillId="3" borderId="0" xfId="0" applyNumberFormat="1" applyFont="1" applyFill="1" applyBorder="1" applyAlignment="1" applyProtection="1">
      <alignment horizontal="left" vertical="center"/>
      <protection/>
    </xf>
    <xf numFmtId="0" fontId="69" fillId="25" borderId="0" xfId="0" applyFont="1" applyFill="1" applyAlignment="1">
      <alignment vertical="center"/>
    </xf>
    <xf numFmtId="0" fontId="118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85" fillId="25" borderId="0" xfId="156" applyFont="1" applyFill="1" applyProtection="1">
      <alignment/>
      <protection/>
    </xf>
    <xf numFmtId="0" fontId="0" fillId="25" borderId="0" xfId="156" applyFill="1" applyProtection="1">
      <alignment/>
      <protection/>
    </xf>
    <xf numFmtId="0" fontId="88" fillId="3" borderId="12" xfId="156" applyFont="1" applyFill="1" applyBorder="1" applyAlignment="1" applyProtection="1">
      <alignment horizontal="left" vertical="top" wrapText="1"/>
      <protection/>
    </xf>
    <xf numFmtId="195" fontId="51" fillId="28" borderId="12" xfId="156" applyNumberFormat="1" applyFont="1" applyFill="1" applyBorder="1" applyAlignment="1" applyProtection="1">
      <alignment horizontal="right" vertical="center"/>
      <protection/>
    </xf>
    <xf numFmtId="49" fontId="85" fillId="25" borderId="0" xfId="156" applyNumberFormat="1" applyFont="1" applyFill="1">
      <alignment/>
      <protection/>
    </xf>
    <xf numFmtId="49" fontId="0" fillId="25" borderId="0" xfId="156" applyNumberFormat="1" applyFill="1">
      <alignment/>
      <protection/>
    </xf>
    <xf numFmtId="0" fontId="52" fillId="3" borderId="34" xfId="156" applyFont="1" applyFill="1" applyBorder="1" applyAlignment="1" applyProtection="1">
      <alignment horizontal="left" vertical="center"/>
      <protection/>
    </xf>
    <xf numFmtId="0" fontId="53" fillId="3" borderId="34" xfId="156" applyFont="1" applyFill="1" applyBorder="1" applyAlignment="1" applyProtection="1">
      <alignment horizontal="left" vertical="center"/>
      <protection/>
    </xf>
    <xf numFmtId="194" fontId="54" fillId="7" borderId="13" xfId="156" applyNumberFormat="1" applyFont="1" applyFill="1" applyBorder="1" applyAlignment="1" applyProtection="1">
      <alignment horizontal="left"/>
      <protection/>
    </xf>
    <xf numFmtId="194" fontId="54" fillId="28" borderId="13" xfId="156" applyNumberFormat="1" applyFont="1" applyFill="1" applyBorder="1" applyAlignment="1" applyProtection="1">
      <alignment horizontal="center"/>
      <protection/>
    </xf>
    <xf numFmtId="194" fontId="54" fillId="7" borderId="13" xfId="156" applyNumberFormat="1" applyFont="1" applyFill="1" applyBorder="1" applyAlignment="1" applyProtection="1">
      <alignment horizontal="center"/>
      <protection/>
    </xf>
    <xf numFmtId="194" fontId="54" fillId="28" borderId="13" xfId="156" applyNumberFormat="1" applyFont="1" applyFill="1" applyBorder="1" applyAlignment="1" applyProtection="1">
      <alignment horizontal="right"/>
      <protection/>
    </xf>
    <xf numFmtId="194" fontId="54" fillId="28" borderId="14" xfId="156" applyNumberFormat="1" applyFont="1" applyFill="1" applyBorder="1" applyAlignment="1" applyProtection="1">
      <alignment horizontal="right"/>
      <protection/>
    </xf>
    <xf numFmtId="194" fontId="54" fillId="28" borderId="32" xfId="156" applyNumberFormat="1" applyFont="1" applyFill="1" applyBorder="1" applyAlignment="1" applyProtection="1">
      <alignment horizontal="left" vertical="center"/>
      <protection/>
    </xf>
    <xf numFmtId="194" fontId="54" fillId="3" borderId="0" xfId="156" applyNumberFormat="1" applyFont="1" applyFill="1" applyAlignment="1" applyProtection="1">
      <alignment horizontal="left"/>
      <protection/>
    </xf>
    <xf numFmtId="49" fontId="90" fillId="3" borderId="16" xfId="156" applyNumberFormat="1" applyFont="1" applyFill="1" applyBorder="1" applyAlignment="1">
      <alignment horizontal="center" vertical="center"/>
      <protection/>
    </xf>
    <xf numFmtId="49" fontId="81" fillId="3" borderId="39" xfId="156" applyNumberFormat="1" applyFont="1" applyFill="1" applyBorder="1" applyAlignment="1">
      <alignment horizontal="center" vertical="center"/>
      <protection/>
    </xf>
    <xf numFmtId="49" fontId="81" fillId="17" borderId="16" xfId="156" applyNumberFormat="1" applyFont="1" applyFill="1" applyBorder="1" applyAlignment="1">
      <alignment horizontal="center" vertical="center"/>
      <protection/>
    </xf>
    <xf numFmtId="49" fontId="81" fillId="3" borderId="16" xfId="156" applyNumberFormat="1" applyFont="1" applyFill="1" applyBorder="1" applyAlignment="1">
      <alignment horizontal="center" vertical="center" textRotation="255"/>
      <protection/>
    </xf>
    <xf numFmtId="49" fontId="81" fillId="3" borderId="16" xfId="156" applyNumberFormat="1" applyFont="1" applyFill="1" applyBorder="1" applyAlignment="1">
      <alignment horizontal="center" vertical="center"/>
      <protection/>
    </xf>
    <xf numFmtId="49" fontId="55" fillId="3" borderId="16" xfId="156" applyNumberFormat="1" applyFont="1" applyFill="1" applyBorder="1" applyAlignment="1">
      <alignment horizontal="center" vertical="center" textRotation="255" wrapText="1"/>
      <protection/>
    </xf>
    <xf numFmtId="49" fontId="85" fillId="25" borderId="0" xfId="156" applyNumberFormat="1" applyFont="1" applyFill="1" applyAlignment="1">
      <alignment horizontal="center" vertical="center"/>
      <protection/>
    </xf>
    <xf numFmtId="49" fontId="0" fillId="25" borderId="0" xfId="156" applyNumberFormat="1" applyFill="1" applyAlignment="1">
      <alignment horizontal="center" vertical="center"/>
      <protection/>
    </xf>
    <xf numFmtId="49" fontId="91" fillId="3" borderId="39" xfId="156" applyNumberFormat="1" applyFont="1" applyFill="1" applyBorder="1" applyAlignment="1">
      <alignment horizontal="left" vertical="center"/>
      <protection/>
    </xf>
    <xf numFmtId="49" fontId="91" fillId="17" borderId="16" xfId="156" applyNumberFormat="1" applyFont="1" applyFill="1" applyBorder="1" applyAlignment="1">
      <alignment horizontal="left" vertical="center"/>
      <protection/>
    </xf>
    <xf numFmtId="49" fontId="57" fillId="3" borderId="30" xfId="156" applyNumberFormat="1" applyFont="1" applyFill="1" applyBorder="1" applyAlignment="1" applyProtection="1">
      <alignment horizontal="center" vertical="center" wrapText="1"/>
      <protection/>
    </xf>
    <xf numFmtId="49" fontId="91" fillId="3" borderId="30" xfId="156" applyNumberFormat="1" applyFont="1" applyFill="1" applyBorder="1" applyAlignment="1" applyProtection="1">
      <alignment horizontal="center" vertical="center"/>
      <protection/>
    </xf>
    <xf numFmtId="49" fontId="91" fillId="4" borderId="30" xfId="156" applyNumberFormat="1" applyFont="1" applyFill="1" applyBorder="1" applyAlignment="1" applyProtection="1">
      <alignment horizontal="center" vertical="center"/>
      <protection/>
    </xf>
    <xf numFmtId="49" fontId="93" fillId="3" borderId="30" xfId="156" applyNumberFormat="1" applyFont="1" applyFill="1" applyBorder="1" applyAlignment="1" applyProtection="1">
      <alignment horizontal="center" vertical="center"/>
      <protection/>
    </xf>
    <xf numFmtId="49" fontId="94" fillId="3" borderId="39" xfId="156" applyNumberFormat="1" applyFont="1" applyFill="1" applyBorder="1" applyAlignment="1">
      <alignment horizontal="left" vertical="center"/>
      <protection/>
    </xf>
    <xf numFmtId="49" fontId="94" fillId="17" borderId="16" xfId="156" applyNumberFormat="1" applyFont="1" applyFill="1" applyBorder="1" applyAlignment="1">
      <alignment horizontal="left" vertical="center"/>
      <protection/>
    </xf>
    <xf numFmtId="49" fontId="91" fillId="3" borderId="39" xfId="156" applyNumberFormat="1" applyFont="1" applyFill="1" applyBorder="1" applyAlignment="1">
      <alignment horizontal="left" vertical="center"/>
      <protection/>
    </xf>
    <xf numFmtId="49" fontId="91" fillId="17" borderId="16" xfId="156" applyNumberFormat="1" applyFont="1" applyFill="1" applyBorder="1" applyAlignment="1">
      <alignment horizontal="left" vertical="center"/>
      <protection/>
    </xf>
    <xf numFmtId="0" fontId="0" fillId="25" borderId="0" xfId="156" applyFill="1">
      <alignment/>
      <protection/>
    </xf>
    <xf numFmtId="0" fontId="85" fillId="25" borderId="0" xfId="157" applyFont="1" applyFill="1" applyProtection="1">
      <alignment/>
      <protection/>
    </xf>
    <xf numFmtId="0" fontId="0" fillId="25" borderId="0" xfId="157" applyFill="1" applyProtection="1">
      <alignment/>
      <protection/>
    </xf>
    <xf numFmtId="0" fontId="88" fillId="3" borderId="12" xfId="157" applyFont="1" applyFill="1" applyBorder="1" applyAlignment="1" applyProtection="1">
      <alignment horizontal="left" vertical="top" wrapText="1"/>
      <protection/>
    </xf>
    <xf numFmtId="195" fontId="51" fillId="28" borderId="12" xfId="157" applyNumberFormat="1" applyFont="1" applyFill="1" applyBorder="1" applyAlignment="1" applyProtection="1">
      <alignment horizontal="right" vertical="center"/>
      <protection/>
    </xf>
    <xf numFmtId="49" fontId="85" fillId="25" borderId="0" xfId="157" applyNumberFormat="1" applyFont="1" applyFill="1">
      <alignment/>
      <protection/>
    </xf>
    <xf numFmtId="49" fontId="0" fillId="25" borderId="0" xfId="157" applyNumberFormat="1" applyFill="1">
      <alignment/>
      <protection/>
    </xf>
    <xf numFmtId="0" fontId="52" fillId="3" borderId="34" xfId="157" applyFont="1" applyFill="1" applyBorder="1" applyAlignment="1" applyProtection="1">
      <alignment horizontal="left" vertical="center"/>
      <protection/>
    </xf>
    <xf numFmtId="0" fontId="53" fillId="3" borderId="34" xfId="157" applyFont="1" applyFill="1" applyBorder="1" applyAlignment="1" applyProtection="1">
      <alignment horizontal="left" vertical="center"/>
      <protection/>
    </xf>
    <xf numFmtId="194" fontId="54" fillId="7" borderId="13" xfId="157" applyNumberFormat="1" applyFont="1" applyFill="1" applyBorder="1" applyAlignment="1" applyProtection="1">
      <alignment horizontal="left"/>
      <protection/>
    </xf>
    <xf numFmtId="194" fontId="54" fillId="28" borderId="13" xfId="157" applyNumberFormat="1" applyFont="1" applyFill="1" applyBorder="1" applyAlignment="1" applyProtection="1">
      <alignment horizontal="center"/>
      <protection/>
    </xf>
    <xf numFmtId="194" fontId="54" fillId="7" borderId="13" xfId="157" applyNumberFormat="1" applyFont="1" applyFill="1" applyBorder="1" applyAlignment="1" applyProtection="1">
      <alignment horizontal="center"/>
      <protection/>
    </xf>
    <xf numFmtId="194" fontId="54" fillId="28" borderId="13" xfId="157" applyNumberFormat="1" applyFont="1" applyFill="1" applyBorder="1" applyAlignment="1" applyProtection="1">
      <alignment horizontal="right"/>
      <protection/>
    </xf>
    <xf numFmtId="194" fontId="54" fillId="28" borderId="14" xfId="157" applyNumberFormat="1" applyFont="1" applyFill="1" applyBorder="1" applyAlignment="1" applyProtection="1">
      <alignment horizontal="right"/>
      <protection/>
    </xf>
    <xf numFmtId="194" fontId="54" fillId="28" borderId="32" xfId="157" applyNumberFormat="1" applyFont="1" applyFill="1" applyBorder="1" applyAlignment="1" applyProtection="1">
      <alignment horizontal="left" vertical="center"/>
      <protection/>
    </xf>
    <xf numFmtId="194" fontId="54" fillId="3" borderId="0" xfId="157" applyNumberFormat="1" applyFont="1" applyFill="1" applyAlignment="1" applyProtection="1">
      <alignment horizontal="left"/>
      <protection/>
    </xf>
    <xf numFmtId="49" fontId="90" fillId="3" borderId="16" xfId="157" applyNumberFormat="1" applyFont="1" applyFill="1" applyBorder="1" applyAlignment="1">
      <alignment horizontal="center" vertical="center"/>
      <protection/>
    </xf>
    <xf numFmtId="49" fontId="81" fillId="3" borderId="39" xfId="157" applyNumberFormat="1" applyFont="1" applyFill="1" applyBorder="1" applyAlignment="1">
      <alignment horizontal="center" vertical="center"/>
      <protection/>
    </xf>
    <xf numFmtId="49" fontId="81" fillId="17" borderId="16" xfId="157" applyNumberFormat="1" applyFont="1" applyFill="1" applyBorder="1" applyAlignment="1">
      <alignment horizontal="center" vertical="center"/>
      <protection/>
    </xf>
    <xf numFmtId="49" fontId="81" fillId="3" borderId="16" xfId="157" applyNumberFormat="1" applyFont="1" applyFill="1" applyBorder="1" applyAlignment="1">
      <alignment horizontal="center" vertical="center" textRotation="255"/>
      <protection/>
    </xf>
    <xf numFmtId="49" fontId="55" fillId="3" borderId="16" xfId="157" applyNumberFormat="1" applyFont="1" applyFill="1" applyBorder="1" applyAlignment="1">
      <alignment horizontal="center" vertical="center" textRotation="255" wrapText="1"/>
      <protection/>
    </xf>
    <xf numFmtId="49" fontId="85" fillId="25" borderId="0" xfId="157" applyNumberFormat="1" applyFont="1" applyFill="1" applyAlignment="1">
      <alignment horizontal="center" vertical="center"/>
      <protection/>
    </xf>
    <xf numFmtId="49" fontId="0" fillId="25" borderId="0" xfId="157" applyNumberFormat="1" applyFill="1" applyAlignment="1">
      <alignment horizontal="center" vertical="center"/>
      <protection/>
    </xf>
    <xf numFmtId="49" fontId="81" fillId="3" borderId="16" xfId="157" applyNumberFormat="1" applyFont="1" applyFill="1" applyBorder="1" applyAlignment="1">
      <alignment horizontal="center" vertical="center"/>
      <protection/>
    </xf>
    <xf numFmtId="49" fontId="91" fillId="3" borderId="39" xfId="157" applyNumberFormat="1" applyFont="1" applyFill="1" applyBorder="1" applyAlignment="1">
      <alignment horizontal="left" vertical="center"/>
      <protection/>
    </xf>
    <xf numFmtId="49" fontId="91" fillId="17" borderId="16" xfId="157" applyNumberFormat="1" applyFont="1" applyFill="1" applyBorder="1" applyAlignment="1">
      <alignment horizontal="left" vertical="center"/>
      <protection/>
    </xf>
    <xf numFmtId="49" fontId="57" fillId="3" borderId="30" xfId="157" applyNumberFormat="1" applyFont="1" applyFill="1" applyBorder="1" applyAlignment="1" applyProtection="1">
      <alignment horizontal="center" vertical="center" wrapText="1"/>
      <protection/>
    </xf>
    <xf numFmtId="49" fontId="91" fillId="3" borderId="30" xfId="157" applyNumberFormat="1" applyFont="1" applyFill="1" applyBorder="1" applyAlignment="1" applyProtection="1">
      <alignment horizontal="center" vertical="center"/>
      <protection/>
    </xf>
    <xf numFmtId="49" fontId="93" fillId="3" borderId="30" xfId="157" applyNumberFormat="1" applyFont="1" applyFill="1" applyBorder="1" applyAlignment="1" applyProtection="1">
      <alignment horizontal="center" vertical="center"/>
      <protection/>
    </xf>
    <xf numFmtId="49" fontId="94" fillId="3" borderId="39" xfId="157" applyNumberFormat="1" applyFont="1" applyFill="1" applyBorder="1" applyAlignment="1">
      <alignment horizontal="left" vertical="center"/>
      <protection/>
    </xf>
    <xf numFmtId="49" fontId="94" fillId="17" borderId="16" xfId="157" applyNumberFormat="1" applyFont="1" applyFill="1" applyBorder="1" applyAlignment="1">
      <alignment horizontal="left" vertical="center"/>
      <protection/>
    </xf>
    <xf numFmtId="49" fontId="91" fillId="3" borderId="39" xfId="157" applyNumberFormat="1" applyFont="1" applyFill="1" applyBorder="1" applyAlignment="1">
      <alignment horizontal="left" vertical="center"/>
      <protection/>
    </xf>
    <xf numFmtId="49" fontId="91" fillId="17" borderId="16" xfId="157" applyNumberFormat="1" applyFont="1" applyFill="1" applyBorder="1" applyAlignment="1">
      <alignment horizontal="left" vertical="center"/>
      <protection/>
    </xf>
    <xf numFmtId="0" fontId="0" fillId="25" borderId="0" xfId="157" applyFill="1">
      <alignment/>
      <protection/>
    </xf>
    <xf numFmtId="49" fontId="70" fillId="3" borderId="17" xfId="0" applyNumberFormat="1" applyFont="1" applyFill="1" applyBorder="1" applyAlignment="1" applyProtection="1">
      <alignment horizontal="left" vertical="center"/>
      <protection/>
    </xf>
    <xf numFmtId="0" fontId="71" fillId="3" borderId="23" xfId="0" applyNumberFormat="1" applyFont="1" applyFill="1" applyBorder="1" applyAlignment="1" applyProtection="1">
      <alignment vertical="center"/>
      <protection/>
    </xf>
    <xf numFmtId="49" fontId="68" fillId="3" borderId="17" xfId="0" applyNumberFormat="1" applyFont="1" applyFill="1" applyBorder="1" applyAlignment="1" applyProtection="1">
      <alignment horizontal="left" vertical="center"/>
      <protection/>
    </xf>
    <xf numFmtId="49" fontId="70" fillId="3" borderId="18" xfId="0" applyNumberFormat="1" applyFont="1" applyFill="1" applyBorder="1" applyAlignment="1" applyProtection="1">
      <alignment horizontal="left" vertical="center"/>
      <protection/>
    </xf>
    <xf numFmtId="0" fontId="71" fillId="3" borderId="26" xfId="0" applyNumberFormat="1" applyFont="1" applyFill="1" applyBorder="1" applyAlignment="1" applyProtection="1">
      <alignment vertical="center"/>
      <protection/>
    </xf>
    <xf numFmtId="49" fontId="68" fillId="3" borderId="18" xfId="0" applyNumberFormat="1" applyFont="1" applyFill="1" applyBorder="1" applyAlignment="1" applyProtection="1">
      <alignment horizontal="left" vertical="center"/>
      <protection/>
    </xf>
    <xf numFmtId="49" fontId="72" fillId="3" borderId="20" xfId="0" applyNumberFormat="1" applyFont="1" applyFill="1" applyBorder="1" applyAlignment="1" applyProtection="1">
      <alignment horizontal="right" vertical="center"/>
      <protection/>
    </xf>
    <xf numFmtId="0" fontId="68" fillId="3" borderId="20" xfId="0" applyNumberFormat="1" applyFont="1" applyFill="1" applyBorder="1" applyAlignment="1" applyProtection="1">
      <alignment horizontal="center" vertical="center"/>
      <protection/>
    </xf>
    <xf numFmtId="0" fontId="68" fillId="3" borderId="23" xfId="0" applyNumberFormat="1" applyFont="1" applyFill="1" applyBorder="1" applyAlignment="1" applyProtection="1">
      <alignment/>
      <protection/>
    </xf>
    <xf numFmtId="49" fontId="68" fillId="3" borderId="17" xfId="0" applyNumberFormat="1" applyFont="1" applyFill="1" applyBorder="1" applyAlignment="1" applyProtection="1">
      <alignment/>
      <protection/>
    </xf>
    <xf numFmtId="49" fontId="68" fillId="3" borderId="18" xfId="0" applyNumberFormat="1" applyFont="1" applyFill="1" applyBorder="1" applyAlignment="1" applyProtection="1">
      <alignment/>
      <protection/>
    </xf>
    <xf numFmtId="0" fontId="68" fillId="3" borderId="24" xfId="0" applyNumberFormat="1" applyFont="1" applyFill="1" applyBorder="1" applyAlignment="1" applyProtection="1">
      <alignment/>
      <protection/>
    </xf>
    <xf numFmtId="0" fontId="76" fillId="3" borderId="19" xfId="0" applyNumberFormat="1" applyFont="1" applyFill="1" applyBorder="1" applyAlignment="1" applyProtection="1">
      <alignment/>
      <protection/>
    </xf>
    <xf numFmtId="0" fontId="68" fillId="3" borderId="24" xfId="0" applyNumberFormat="1" applyFont="1" applyFill="1" applyBorder="1" applyAlignment="1" applyProtection="1">
      <alignment horizontal="left"/>
      <protection/>
    </xf>
    <xf numFmtId="0" fontId="57" fillId="3" borderId="38" xfId="141" applyFont="1" applyFill="1" applyBorder="1" applyAlignment="1" applyProtection="1">
      <alignment horizontal="center" vertical="center"/>
      <protection/>
    </xf>
    <xf numFmtId="0" fontId="70" fillId="3" borderId="38" xfId="141" applyFont="1" applyFill="1" applyBorder="1" applyAlignment="1" applyProtection="1">
      <alignment horizontal="center" vertical="center"/>
      <protection/>
    </xf>
    <xf numFmtId="0" fontId="75" fillId="3" borderId="21" xfId="0" applyFont="1" applyFill="1" applyBorder="1" applyAlignment="1">
      <alignment vertical="center"/>
    </xf>
    <xf numFmtId="0" fontId="114" fillId="3" borderId="0" xfId="0" applyFont="1" applyFill="1" applyBorder="1" applyAlignment="1">
      <alignment vertical="center"/>
    </xf>
    <xf numFmtId="0" fontId="112" fillId="3" borderId="0" xfId="0" applyFont="1" applyFill="1" applyAlignment="1">
      <alignment vertical="center"/>
    </xf>
    <xf numFmtId="0" fontId="73" fillId="3" borderId="43" xfId="0" applyFont="1" applyFill="1" applyBorder="1" applyAlignment="1">
      <alignment vertical="center"/>
    </xf>
    <xf numFmtId="0" fontId="69" fillId="3" borderId="44" xfId="0" applyFont="1" applyFill="1" applyBorder="1" applyAlignment="1">
      <alignment vertical="center"/>
    </xf>
    <xf numFmtId="0" fontId="73" fillId="3" borderId="21" xfId="0" applyFont="1" applyFill="1" applyBorder="1" applyAlignment="1">
      <alignment vertical="center"/>
    </xf>
    <xf numFmtId="0" fontId="73" fillId="3" borderId="0" xfId="0" applyFont="1" applyFill="1" applyBorder="1" applyAlignment="1">
      <alignment vertical="center"/>
    </xf>
    <xf numFmtId="0" fontId="75" fillId="3" borderId="45" xfId="0" applyFont="1" applyFill="1" applyBorder="1" applyAlignment="1">
      <alignment vertical="center"/>
    </xf>
    <xf numFmtId="0" fontId="69" fillId="3" borderId="46" xfId="0" applyFont="1" applyFill="1" applyBorder="1" applyAlignment="1">
      <alignment vertical="center"/>
    </xf>
    <xf numFmtId="0" fontId="74" fillId="3" borderId="0" xfId="0" applyFont="1" applyFill="1" applyBorder="1" applyAlignment="1">
      <alignment vertical="center"/>
    </xf>
    <xf numFmtId="0" fontId="69" fillId="3" borderId="0" xfId="0" applyFont="1" applyFill="1" applyBorder="1" applyAlignment="1">
      <alignment vertical="center"/>
    </xf>
    <xf numFmtId="0" fontId="73" fillId="3" borderId="45" xfId="0" applyFont="1" applyFill="1" applyBorder="1" applyAlignment="1">
      <alignment vertical="center"/>
    </xf>
    <xf numFmtId="0" fontId="69" fillId="3" borderId="47" xfId="0" applyFont="1" applyFill="1" applyBorder="1" applyAlignment="1">
      <alignment vertical="center"/>
    </xf>
    <xf numFmtId="0" fontId="73" fillId="3" borderId="21" xfId="0" applyFont="1" applyFill="1" applyBorder="1" applyAlignment="1">
      <alignment horizontal="left" vertical="center"/>
    </xf>
    <xf numFmtId="0" fontId="73" fillId="3" borderId="0" xfId="0" applyFont="1" applyFill="1" applyBorder="1" applyAlignment="1">
      <alignment horizontal="right" vertical="center"/>
    </xf>
    <xf numFmtId="0" fontId="112" fillId="3" borderId="0" xfId="0" applyFont="1" applyFill="1" applyBorder="1" applyAlignment="1">
      <alignment vertical="center"/>
    </xf>
    <xf numFmtId="0" fontId="116" fillId="3" borderId="0" xfId="0" applyFont="1" applyFill="1" applyBorder="1" applyAlignment="1">
      <alignment horizontal="right" vertical="center"/>
    </xf>
    <xf numFmtId="0" fontId="75" fillId="3" borderId="21" xfId="0" applyFont="1" applyFill="1" applyBorder="1" applyAlignment="1" applyProtection="1">
      <alignment horizontal="left" vertical="center"/>
      <protection/>
    </xf>
    <xf numFmtId="0" fontId="73" fillId="3" borderId="0" xfId="0" applyFont="1" applyFill="1" applyAlignment="1">
      <alignment horizontal="right" vertical="center"/>
    </xf>
    <xf numFmtId="0" fontId="116" fillId="3" borderId="0" xfId="0" applyFont="1" applyFill="1" applyAlignment="1">
      <alignment horizontal="right" vertical="center"/>
    </xf>
    <xf numFmtId="0" fontId="69" fillId="3" borderId="0" xfId="0" applyFont="1" applyFill="1" applyBorder="1" applyAlignment="1" applyProtection="1">
      <alignment horizontal="left" vertical="center"/>
      <protection/>
    </xf>
    <xf numFmtId="0" fontId="73" fillId="3" borderId="48" xfId="0" applyFont="1" applyFill="1" applyBorder="1" applyAlignment="1">
      <alignment vertical="center"/>
    </xf>
    <xf numFmtId="0" fontId="75" fillId="3" borderId="45" xfId="0" applyFont="1" applyFill="1" applyBorder="1" applyAlignment="1" applyProtection="1">
      <alignment horizontal="left" vertical="center"/>
      <protection/>
    </xf>
    <xf numFmtId="0" fontId="69" fillId="3" borderId="46" xfId="0" applyFont="1" applyFill="1" applyBorder="1" applyAlignment="1" applyProtection="1">
      <alignment horizontal="left" vertical="center"/>
      <protection/>
    </xf>
    <xf numFmtId="0" fontId="74" fillId="3" borderId="0" xfId="0" applyFont="1" applyFill="1" applyAlignment="1">
      <alignment vertical="center"/>
    </xf>
    <xf numFmtId="0" fontId="114" fillId="3" borderId="0" xfId="0" applyFont="1" applyFill="1" applyBorder="1" applyAlignment="1" applyProtection="1">
      <alignment horizontal="left" vertical="center"/>
      <protection/>
    </xf>
    <xf numFmtId="0" fontId="118" fillId="3" borderId="0" xfId="0" applyFont="1" applyFill="1" applyBorder="1" applyAlignment="1">
      <alignment horizontal="left" vertical="center"/>
    </xf>
    <xf numFmtId="0" fontId="118" fillId="3" borderId="0" xfId="0" applyFont="1" applyFill="1" applyAlignment="1">
      <alignment horizontal="right" vertical="center"/>
    </xf>
    <xf numFmtId="0" fontId="116" fillId="3" borderId="0" xfId="0" applyFont="1" applyFill="1" applyAlignment="1">
      <alignment vertical="center"/>
    </xf>
    <xf numFmtId="0" fontId="118" fillId="3" borderId="0" xfId="0" applyFont="1" applyFill="1" applyBorder="1" applyAlignment="1" applyProtection="1">
      <alignment horizontal="left" vertical="center"/>
      <protection/>
    </xf>
    <xf numFmtId="0" fontId="75" fillId="3" borderId="0" xfId="0" applyFont="1" applyFill="1" applyBorder="1" applyAlignment="1" applyProtection="1">
      <alignment horizontal="left" vertical="center"/>
      <protection/>
    </xf>
    <xf numFmtId="0" fontId="83" fillId="3" borderId="38" xfId="141" applyFont="1" applyFill="1" applyBorder="1" applyAlignment="1" applyProtection="1">
      <alignment horizontal="center" vertical="center"/>
      <protection/>
    </xf>
    <xf numFmtId="0" fontId="85" fillId="25" borderId="0" xfId="158" applyFont="1" applyFill="1" applyProtection="1">
      <alignment/>
      <protection/>
    </xf>
    <xf numFmtId="0" fontId="0" fillId="25" borderId="0" xfId="158" applyFill="1" applyProtection="1">
      <alignment/>
      <protection/>
    </xf>
    <xf numFmtId="0" fontId="88" fillId="3" borderId="12" xfId="158" applyFont="1" applyFill="1" applyBorder="1" applyAlignment="1" applyProtection="1">
      <alignment horizontal="left" vertical="top" wrapText="1"/>
      <protection/>
    </xf>
    <xf numFmtId="195" fontId="51" fillId="28" borderId="12" xfId="158" applyNumberFormat="1" applyFont="1" applyFill="1" applyBorder="1" applyAlignment="1" applyProtection="1">
      <alignment horizontal="right" vertical="center"/>
      <protection/>
    </xf>
    <xf numFmtId="49" fontId="85" fillId="25" borderId="0" xfId="158" applyNumberFormat="1" applyFont="1" applyFill="1">
      <alignment/>
      <protection/>
    </xf>
    <xf numFmtId="49" fontId="0" fillId="25" borderId="0" xfId="158" applyNumberFormat="1" applyFill="1">
      <alignment/>
      <protection/>
    </xf>
    <xf numFmtId="0" fontId="52" fillId="3" borderId="34" xfId="158" applyFont="1" applyFill="1" applyBorder="1" applyAlignment="1" applyProtection="1">
      <alignment horizontal="left" vertical="center"/>
      <protection/>
    </xf>
    <xf numFmtId="0" fontId="53" fillId="3" borderId="34" xfId="158" applyFont="1" applyFill="1" applyBorder="1" applyAlignment="1" applyProtection="1">
      <alignment horizontal="left" vertical="center"/>
      <protection/>
    </xf>
    <xf numFmtId="194" fontId="54" fillId="7" borderId="13" xfId="158" applyNumberFormat="1" applyFont="1" applyFill="1" applyBorder="1" applyAlignment="1" applyProtection="1">
      <alignment horizontal="left"/>
      <protection/>
    </xf>
    <xf numFmtId="194" fontId="54" fillId="28" borderId="13" xfId="158" applyNumberFormat="1" applyFont="1" applyFill="1" applyBorder="1" applyAlignment="1" applyProtection="1">
      <alignment horizontal="center"/>
      <protection/>
    </xf>
    <xf numFmtId="194" fontId="54" fillId="7" borderId="13" xfId="158" applyNumberFormat="1" applyFont="1" applyFill="1" applyBorder="1" applyAlignment="1" applyProtection="1">
      <alignment horizontal="center"/>
      <protection/>
    </xf>
    <xf numFmtId="194" fontId="54" fillId="28" borderId="13" xfId="158" applyNumberFormat="1" applyFont="1" applyFill="1" applyBorder="1" applyAlignment="1" applyProtection="1">
      <alignment horizontal="right"/>
      <protection/>
    </xf>
    <xf numFmtId="194" fontId="54" fillId="28" borderId="14" xfId="158" applyNumberFormat="1" applyFont="1" applyFill="1" applyBorder="1" applyAlignment="1" applyProtection="1">
      <alignment horizontal="right"/>
      <protection/>
    </xf>
    <xf numFmtId="194" fontId="54" fillId="28" borderId="32" xfId="158" applyNumberFormat="1" applyFont="1" applyFill="1" applyBorder="1" applyAlignment="1" applyProtection="1">
      <alignment horizontal="left" vertical="center"/>
      <protection/>
    </xf>
    <xf numFmtId="194" fontId="54" fillId="3" borderId="0" xfId="158" applyNumberFormat="1" applyFont="1" applyFill="1" applyAlignment="1" applyProtection="1">
      <alignment horizontal="left"/>
      <protection/>
    </xf>
    <xf numFmtId="49" fontId="90" fillId="3" borderId="16" xfId="158" applyNumberFormat="1" applyFont="1" applyFill="1" applyBorder="1" applyAlignment="1">
      <alignment horizontal="center" vertical="center"/>
      <protection/>
    </xf>
    <xf numFmtId="49" fontId="81" fillId="3" borderId="39" xfId="158" applyNumberFormat="1" applyFont="1" applyFill="1" applyBorder="1" applyAlignment="1">
      <alignment horizontal="center" vertical="center"/>
      <protection/>
    </xf>
    <xf numFmtId="49" fontId="81" fillId="17" borderId="16" xfId="158" applyNumberFormat="1" applyFont="1" applyFill="1" applyBorder="1" applyAlignment="1">
      <alignment horizontal="center" vertical="center"/>
      <protection/>
    </xf>
    <xf numFmtId="49" fontId="81" fillId="3" borderId="16" xfId="158" applyNumberFormat="1" applyFont="1" applyFill="1" applyBorder="1" applyAlignment="1">
      <alignment horizontal="center" vertical="center" textRotation="255"/>
      <protection/>
    </xf>
    <xf numFmtId="49" fontId="55" fillId="3" borderId="16" xfId="158" applyNumberFormat="1" applyFont="1" applyFill="1" applyBorder="1" applyAlignment="1">
      <alignment horizontal="center" vertical="center" textRotation="255" wrapText="1"/>
      <protection/>
    </xf>
    <xf numFmtId="49" fontId="85" fillId="25" borderId="0" xfId="158" applyNumberFormat="1" applyFont="1" applyFill="1" applyAlignment="1">
      <alignment horizontal="center" vertical="center"/>
      <protection/>
    </xf>
    <xf numFmtId="49" fontId="0" fillId="25" borderId="0" xfId="158" applyNumberFormat="1" applyFill="1" applyAlignment="1">
      <alignment horizontal="center" vertical="center"/>
      <protection/>
    </xf>
    <xf numFmtId="49" fontId="81" fillId="3" borderId="16" xfId="158" applyNumberFormat="1" applyFont="1" applyFill="1" applyBorder="1" applyAlignment="1">
      <alignment horizontal="center" vertical="center"/>
      <protection/>
    </xf>
    <xf numFmtId="49" fontId="91" fillId="3" borderId="39" xfId="158" applyNumberFormat="1" applyFont="1" applyFill="1" applyBorder="1" applyAlignment="1">
      <alignment horizontal="left" vertical="center"/>
      <protection/>
    </xf>
    <xf numFmtId="49" fontId="91" fillId="17" borderId="16" xfId="158" applyNumberFormat="1" applyFont="1" applyFill="1" applyBorder="1" applyAlignment="1">
      <alignment horizontal="left" vertical="center"/>
      <protection/>
    </xf>
    <xf numFmtId="0" fontId="57" fillId="3" borderId="16" xfId="158" applyFont="1" applyFill="1" applyBorder="1" applyAlignment="1">
      <alignment horizontal="center" vertical="center" wrapText="1"/>
      <protection/>
    </xf>
    <xf numFmtId="49" fontId="94" fillId="3" borderId="16" xfId="158" applyNumberFormat="1" applyFont="1" applyFill="1" applyBorder="1" applyAlignment="1">
      <alignment horizontal="center" vertical="center"/>
      <protection/>
    </xf>
    <xf numFmtId="49" fontId="125" fillId="3" borderId="16" xfId="158" applyNumberFormat="1" applyFont="1" applyFill="1" applyBorder="1" applyAlignment="1">
      <alignment horizontal="center" vertical="center"/>
      <protection/>
    </xf>
    <xf numFmtId="49" fontId="94" fillId="3" borderId="39" xfId="158" applyNumberFormat="1" applyFont="1" applyFill="1" applyBorder="1" applyAlignment="1">
      <alignment horizontal="left" vertical="center"/>
      <protection/>
    </xf>
    <xf numFmtId="49" fontId="94" fillId="17" borderId="16" xfId="158" applyNumberFormat="1" applyFont="1" applyFill="1" applyBorder="1" applyAlignment="1">
      <alignment horizontal="left" vertical="center"/>
      <protection/>
    </xf>
    <xf numFmtId="0" fontId="0" fillId="25" borderId="0" xfId="158" applyFill="1">
      <alignment/>
      <protection/>
    </xf>
    <xf numFmtId="0" fontId="70" fillId="3" borderId="21" xfId="0" applyFont="1" applyFill="1" applyBorder="1" applyAlignment="1" applyProtection="1">
      <alignment horizontal="left"/>
      <protection/>
    </xf>
    <xf numFmtId="0" fontId="70" fillId="3" borderId="0" xfId="0" applyFont="1" applyFill="1" applyBorder="1" applyAlignment="1" applyProtection="1">
      <alignment horizontal="left"/>
      <protection/>
    </xf>
    <xf numFmtId="0" fontId="68" fillId="3" borderId="43" xfId="0" applyFont="1" applyFill="1" applyBorder="1" applyAlignment="1" applyProtection="1">
      <alignment/>
      <protection/>
    </xf>
    <xf numFmtId="0" fontId="80" fillId="3" borderId="44" xfId="0" applyFont="1" applyFill="1" applyBorder="1" applyAlignment="1" applyProtection="1">
      <alignment/>
      <protection/>
    </xf>
    <xf numFmtId="0" fontId="55" fillId="3" borderId="21" xfId="0" applyFont="1" applyFill="1" applyBorder="1" applyAlignment="1" applyProtection="1">
      <alignment horizontal="left"/>
      <protection/>
    </xf>
    <xf numFmtId="0" fontId="55" fillId="3" borderId="0" xfId="0" applyFont="1" applyFill="1" applyBorder="1" applyAlignment="1" applyProtection="1">
      <alignment horizontal="left"/>
      <protection/>
    </xf>
    <xf numFmtId="0" fontId="55" fillId="3" borderId="0" xfId="0" applyFont="1" applyFill="1" applyAlignment="1" applyProtection="1">
      <alignment/>
      <protection/>
    </xf>
    <xf numFmtId="0" fontId="70" fillId="3" borderId="45" xfId="0" applyFont="1" applyFill="1" applyBorder="1" applyAlignment="1" applyProtection="1">
      <alignment horizontal="left"/>
      <protection/>
    </xf>
    <xf numFmtId="0" fontId="80" fillId="3" borderId="46" xfId="0" applyFont="1" applyFill="1" applyBorder="1" applyAlignment="1" applyProtection="1">
      <alignment horizontal="left"/>
      <protection/>
    </xf>
    <xf numFmtId="0" fontId="55" fillId="3" borderId="43" xfId="0" applyFont="1" applyFill="1" applyBorder="1" applyAlignment="1" applyProtection="1">
      <alignment/>
      <protection/>
    </xf>
    <xf numFmtId="0" fontId="55" fillId="3" borderId="0" xfId="0" applyFont="1" applyFill="1" applyBorder="1" applyAlignment="1" applyProtection="1">
      <alignment/>
      <protection/>
    </xf>
    <xf numFmtId="0" fontId="80" fillId="3" borderId="0" xfId="0" applyFont="1" applyFill="1" applyBorder="1" applyAlignment="1" applyProtection="1">
      <alignment horizontal="left"/>
      <protection/>
    </xf>
    <xf numFmtId="0" fontId="80" fillId="3" borderId="46" xfId="0" applyFont="1" applyFill="1" applyBorder="1" applyAlignment="1" applyProtection="1">
      <alignment/>
      <protection/>
    </xf>
    <xf numFmtId="0" fontId="55" fillId="3" borderId="45" xfId="0" applyFont="1" applyFill="1" applyBorder="1" applyAlignment="1" applyProtection="1">
      <alignment horizontal="left"/>
      <protection/>
    </xf>
    <xf numFmtId="0" fontId="80" fillId="3" borderId="47" xfId="0" applyFont="1" applyFill="1" applyBorder="1" applyAlignment="1" applyProtection="1">
      <alignment horizontal="left"/>
      <protection/>
    </xf>
    <xf numFmtId="0" fontId="55" fillId="3" borderId="0" xfId="0" applyFont="1" applyFill="1" applyAlignment="1" applyProtection="1">
      <alignment horizontal="center"/>
      <protection/>
    </xf>
    <xf numFmtId="0" fontId="55" fillId="3" borderId="21" xfId="0" applyFont="1" applyFill="1" applyBorder="1" applyAlignment="1" applyProtection="1">
      <alignment/>
      <protection/>
    </xf>
    <xf numFmtId="0" fontId="80" fillId="3" borderId="0" xfId="0" applyFont="1" applyFill="1" applyBorder="1" applyAlignment="1" applyProtection="1">
      <alignment/>
      <protection/>
    </xf>
    <xf numFmtId="0" fontId="80" fillId="3" borderId="47" xfId="0" applyFont="1" applyFill="1" applyBorder="1" applyAlignment="1" applyProtection="1">
      <alignment/>
      <protection/>
    </xf>
    <xf numFmtId="0" fontId="55" fillId="3" borderId="46" xfId="0" applyFont="1" applyFill="1" applyBorder="1" applyAlignment="1" applyProtection="1">
      <alignment/>
      <protection/>
    </xf>
    <xf numFmtId="0" fontId="72" fillId="3" borderId="49" xfId="0" applyFont="1" applyFill="1" applyBorder="1" applyAlignment="1" applyProtection="1">
      <alignment horizontal="right"/>
      <protection/>
    </xf>
    <xf numFmtId="0" fontId="68" fillId="3" borderId="47" xfId="0" applyFont="1" applyFill="1" applyBorder="1" applyAlignment="1" applyProtection="1">
      <alignment horizontal="left"/>
      <protection/>
    </xf>
    <xf numFmtId="0" fontId="55" fillId="3" borderId="47" xfId="0" applyFont="1" applyFill="1" applyBorder="1" applyAlignment="1" applyProtection="1">
      <alignment/>
      <protection/>
    </xf>
    <xf numFmtId="0" fontId="55" fillId="3" borderId="47" xfId="0" applyFont="1" applyFill="1" applyBorder="1" applyAlignment="1" applyProtection="1">
      <alignment horizontal="left"/>
      <protection/>
    </xf>
    <xf numFmtId="0" fontId="70" fillId="3" borderId="46" xfId="0" applyFont="1" applyFill="1" applyBorder="1" applyAlignment="1" applyProtection="1">
      <alignment horizontal="left"/>
      <protection/>
    </xf>
    <xf numFmtId="0" fontId="68" fillId="3" borderId="21" xfId="0" applyFont="1" applyFill="1" applyBorder="1" applyAlignment="1" applyProtection="1">
      <alignment horizontal="left"/>
      <protection/>
    </xf>
    <xf numFmtId="0" fontId="68" fillId="3" borderId="0" xfId="0" applyFont="1" applyFill="1" applyBorder="1" applyAlignment="1" applyProtection="1">
      <alignment horizontal="left"/>
      <protection/>
    </xf>
    <xf numFmtId="0" fontId="68" fillId="3" borderId="45" xfId="0" applyFont="1" applyFill="1" applyBorder="1" applyAlignment="1" applyProtection="1">
      <alignment horizontal="left"/>
      <protection/>
    </xf>
    <xf numFmtId="0" fontId="72" fillId="3" borderId="43" xfId="0" applyFont="1" applyFill="1" applyBorder="1" applyAlignment="1" applyProtection="1">
      <alignment/>
      <protection/>
    </xf>
    <xf numFmtId="0" fontId="68" fillId="3" borderId="0" xfId="0" applyFont="1" applyFill="1" applyBorder="1" applyAlignment="1" applyProtection="1">
      <alignment/>
      <protection/>
    </xf>
    <xf numFmtId="0" fontId="55" fillId="3" borderId="0" xfId="0" applyFont="1" applyFill="1" applyBorder="1" applyAlignment="1" applyProtection="1">
      <alignment horizontal="right"/>
      <protection/>
    </xf>
    <xf numFmtId="0" fontId="72" fillId="3" borderId="0" xfId="0" applyFont="1" applyFill="1" applyAlignment="1" applyProtection="1">
      <alignment horizontal="right"/>
      <protection/>
    </xf>
    <xf numFmtId="0" fontId="55" fillId="3" borderId="0" xfId="0" applyFont="1" applyFill="1" applyAlignment="1" applyProtection="1">
      <alignment horizontal="right"/>
      <protection/>
    </xf>
    <xf numFmtId="0" fontId="72" fillId="3" borderId="0" xfId="0" applyFont="1" applyFill="1" applyBorder="1" applyAlignment="1" applyProtection="1">
      <alignment horizontal="right"/>
      <protection/>
    </xf>
    <xf numFmtId="0" fontId="70" fillId="3" borderId="21" xfId="0" applyFont="1" applyFill="1" applyBorder="1" applyAlignment="1" applyProtection="1">
      <alignment horizontal="left" vertical="center"/>
      <protection/>
    </xf>
    <xf numFmtId="0" fontId="70" fillId="3" borderId="0" xfId="0" applyFont="1" applyFill="1" applyBorder="1" applyAlignment="1" applyProtection="1">
      <alignment horizontal="left" vertical="center"/>
      <protection/>
    </xf>
    <xf numFmtId="0" fontId="68" fillId="3" borderId="43" xfId="0" applyFont="1" applyFill="1" applyBorder="1" applyAlignment="1" applyProtection="1">
      <alignment vertical="center"/>
      <protection/>
    </xf>
    <xf numFmtId="0" fontId="69" fillId="3" borderId="0" xfId="0" applyFont="1" applyFill="1" applyBorder="1" applyAlignment="1" applyProtection="1">
      <alignment horizontal="center" vertical="center"/>
      <protection/>
    </xf>
    <xf numFmtId="0" fontId="55" fillId="3" borderId="21" xfId="0" applyFont="1" applyFill="1" applyBorder="1" applyAlignment="1" applyProtection="1">
      <alignment horizontal="left" vertical="center"/>
      <protection/>
    </xf>
    <xf numFmtId="0" fontId="55" fillId="3" borderId="0" xfId="0" applyFont="1" applyFill="1" applyBorder="1" applyAlignment="1" applyProtection="1">
      <alignment horizontal="center" vertical="center"/>
      <protection/>
    </xf>
    <xf numFmtId="0" fontId="55" fillId="3" borderId="0" xfId="0" applyFont="1" applyFill="1" applyAlignment="1" applyProtection="1">
      <alignment horizontal="center" vertical="center"/>
      <protection/>
    </xf>
    <xf numFmtId="0" fontId="70" fillId="3" borderId="45" xfId="0" applyFont="1" applyFill="1" applyBorder="1" applyAlignment="1" applyProtection="1">
      <alignment horizontal="left" vertical="center"/>
      <protection/>
    </xf>
    <xf numFmtId="0" fontId="70" fillId="3" borderId="46" xfId="0" applyFont="1" applyFill="1" applyBorder="1" applyAlignment="1" applyProtection="1">
      <alignment horizontal="center" vertical="center"/>
      <protection/>
    </xf>
    <xf numFmtId="0" fontId="55" fillId="3" borderId="43" xfId="0" applyFont="1" applyFill="1" applyBorder="1" applyAlignment="1" applyProtection="1">
      <alignment vertical="center"/>
      <protection/>
    </xf>
    <xf numFmtId="0" fontId="70" fillId="3" borderId="0" xfId="0" applyFont="1" applyFill="1" applyBorder="1" applyAlignment="1" applyProtection="1">
      <alignment horizontal="center" vertical="center"/>
      <protection/>
    </xf>
    <xf numFmtId="0" fontId="68" fillId="3" borderId="46" xfId="0" applyFont="1" applyFill="1" applyBorder="1" applyAlignment="1" applyProtection="1">
      <alignment horizontal="center" vertical="center"/>
      <protection/>
    </xf>
    <xf numFmtId="0" fontId="68" fillId="3" borderId="45" xfId="0" applyFont="1" applyFill="1" applyBorder="1" applyAlignment="1" applyProtection="1">
      <alignment horizontal="left" vertical="center"/>
      <protection/>
    </xf>
    <xf numFmtId="0" fontId="68" fillId="3" borderId="47" xfId="0" applyFont="1" applyFill="1" applyBorder="1" applyAlignment="1" applyProtection="1">
      <alignment horizontal="center" vertical="center"/>
      <protection/>
    </xf>
    <xf numFmtId="0" fontId="68" fillId="3" borderId="0" xfId="0" applyFont="1" applyFill="1" applyAlignment="1" applyProtection="1">
      <alignment horizontal="center" vertical="center"/>
      <protection/>
    </xf>
    <xf numFmtId="0" fontId="68" fillId="3" borderId="21" xfId="0" applyFont="1" applyFill="1" applyBorder="1" applyAlignment="1" applyProtection="1">
      <alignment horizontal="left" vertical="center"/>
      <protection/>
    </xf>
    <xf numFmtId="0" fontId="68" fillId="3" borderId="0" xfId="0" applyFont="1" applyFill="1" applyBorder="1" applyAlignment="1" applyProtection="1">
      <alignment horizontal="center" vertical="center"/>
      <protection/>
    </xf>
    <xf numFmtId="0" fontId="55" fillId="3" borderId="46" xfId="0" applyFont="1" applyFill="1" applyBorder="1" applyAlignment="1" applyProtection="1">
      <alignment horizontal="center" vertical="center"/>
      <protection/>
    </xf>
    <xf numFmtId="0" fontId="55" fillId="3" borderId="47" xfId="0" applyFont="1" applyFill="1" applyBorder="1" applyAlignment="1" applyProtection="1">
      <alignment horizontal="center" vertical="center"/>
      <protection/>
    </xf>
    <xf numFmtId="0" fontId="55" fillId="3" borderId="45" xfId="0" applyFont="1" applyFill="1" applyBorder="1" applyAlignment="1" applyProtection="1">
      <alignment horizontal="left" vertical="center"/>
      <protection/>
    </xf>
    <xf numFmtId="0" fontId="69" fillId="3" borderId="44" xfId="0" applyFont="1" applyFill="1" applyBorder="1" applyAlignment="1" applyProtection="1">
      <alignment horizontal="center" vertical="center"/>
      <protection/>
    </xf>
    <xf numFmtId="0" fontId="72" fillId="3" borderId="0" xfId="0" applyFont="1" applyFill="1" applyAlignment="1" applyProtection="1">
      <alignment horizontal="right" vertical="center"/>
      <protection/>
    </xf>
    <xf numFmtId="0" fontId="55" fillId="3" borderId="47" xfId="0" applyFont="1" applyFill="1" applyBorder="1" applyAlignment="1" applyProtection="1">
      <alignment vertical="center"/>
      <protection/>
    </xf>
    <xf numFmtId="0" fontId="68" fillId="3" borderId="0" xfId="0" applyFont="1" applyFill="1" applyBorder="1" applyAlignment="1" applyProtection="1">
      <alignment vertical="center"/>
      <protection/>
    </xf>
    <xf numFmtId="0" fontId="55" fillId="3" borderId="47" xfId="0" applyFont="1" applyFill="1" applyBorder="1" applyAlignment="1" applyProtection="1">
      <alignment horizontal="left" vertical="center"/>
      <protection/>
    </xf>
    <xf numFmtId="0" fontId="55" fillId="3" borderId="0" xfId="0" applyFont="1" applyFill="1" applyBorder="1" applyAlignment="1" applyProtection="1">
      <alignment vertical="center"/>
      <protection/>
    </xf>
    <xf numFmtId="0" fontId="72" fillId="3" borderId="0" xfId="0" applyFont="1" applyFill="1" applyBorder="1" applyAlignment="1" applyProtection="1">
      <alignment horizontal="right" vertical="center"/>
      <protection/>
    </xf>
    <xf numFmtId="0" fontId="72" fillId="3" borderId="0" xfId="0" applyFont="1" applyFill="1" applyBorder="1" applyAlignment="1" applyProtection="1">
      <alignment horizontal="center" vertical="center"/>
      <protection/>
    </xf>
    <xf numFmtId="0" fontId="55" fillId="3" borderId="0" xfId="0" applyFont="1" applyFill="1" applyAlignment="1" applyProtection="1">
      <alignment horizontal="right" vertical="center"/>
      <protection/>
    </xf>
    <xf numFmtId="0" fontId="72" fillId="3" borderId="0" xfId="0" applyFont="1" applyFill="1" applyAlignment="1" applyProtection="1">
      <alignment horizontal="center" vertical="center"/>
      <protection/>
    </xf>
    <xf numFmtId="0" fontId="69" fillId="3" borderId="0" xfId="0" applyFont="1" applyFill="1" applyBorder="1" applyAlignment="1" applyProtection="1">
      <alignment horizontal="center"/>
      <protection/>
    </xf>
    <xf numFmtId="0" fontId="75" fillId="3" borderId="46" xfId="0" applyFont="1" applyFill="1" applyBorder="1" applyAlignment="1" applyProtection="1">
      <alignment horizontal="left"/>
      <protection/>
    </xf>
    <xf numFmtId="0" fontId="75" fillId="3" borderId="0" xfId="0" applyFont="1" applyFill="1" applyBorder="1" applyAlignment="1" applyProtection="1">
      <alignment horizontal="left"/>
      <protection/>
    </xf>
    <xf numFmtId="0" fontId="69" fillId="3" borderId="44" xfId="0" applyFont="1" applyFill="1" applyBorder="1" applyAlignment="1" applyProtection="1">
      <alignment horizontal="center"/>
      <protection/>
    </xf>
    <xf numFmtId="0" fontId="55" fillId="3" borderId="45" xfId="0" applyFont="1" applyFill="1" applyBorder="1" applyAlignment="1" applyProtection="1">
      <alignment/>
      <protection/>
    </xf>
    <xf numFmtId="0" fontId="68" fillId="3" borderId="45" xfId="0" applyFont="1" applyFill="1" applyBorder="1" applyAlignment="1" applyProtection="1">
      <alignment/>
      <protection/>
    </xf>
    <xf numFmtId="0" fontId="68" fillId="3" borderId="21" xfId="0" applyFont="1" applyFill="1" applyBorder="1" applyAlignment="1" applyProtection="1">
      <alignment/>
      <protection/>
    </xf>
    <xf numFmtId="0" fontId="70" fillId="3" borderId="47" xfId="0" applyFont="1" applyFill="1" applyBorder="1" applyAlignment="1" applyProtection="1">
      <alignment horizontal="left"/>
      <protection/>
    </xf>
    <xf numFmtId="0" fontId="73" fillId="3" borderId="0" xfId="0" applyFont="1" applyFill="1" applyBorder="1" applyAlignment="1" applyProtection="1">
      <alignment/>
      <protection/>
    </xf>
    <xf numFmtId="0" fontId="73" fillId="3" borderId="0" xfId="0" applyFont="1" applyFill="1" applyAlignment="1" applyProtection="1">
      <alignment/>
      <protection/>
    </xf>
    <xf numFmtId="0" fontId="75" fillId="3" borderId="49" xfId="0" applyFont="1" applyFill="1" applyBorder="1" applyAlignment="1" applyProtection="1">
      <alignment horizontal="left"/>
      <protection/>
    </xf>
    <xf numFmtId="0" fontId="55" fillId="3" borderId="49" xfId="0" applyFont="1" applyFill="1" applyBorder="1" applyAlignment="1" applyProtection="1">
      <alignment/>
      <protection/>
    </xf>
    <xf numFmtId="0" fontId="70" fillId="3" borderId="49" xfId="0" applyFont="1" applyFill="1" applyBorder="1" applyAlignment="1" applyProtection="1">
      <alignment horizontal="left"/>
      <protection/>
    </xf>
  </cellXfs>
  <cellStyles count="154">
    <cellStyle name="Normal" xfId="0"/>
    <cellStyle name="20% - Акцент1" xfId="16"/>
    <cellStyle name="20% — акцент1" xfId="17"/>
    <cellStyle name="20% - Акцент1_211113миш" xfId="18"/>
    <cellStyle name="20% — акцент1_234208д10" xfId="19"/>
    <cellStyle name="20% - Акцент1_234609не3" xfId="20"/>
    <cellStyle name="20% — акцент1_240806д08" xfId="21"/>
    <cellStyle name="20% - Акцент1_240810д09" xfId="22"/>
    <cellStyle name="20% — акцент1_240908окм" xfId="23"/>
    <cellStyle name="20% - Акцент1_241709м07" xfId="24"/>
    <cellStyle name="20% - Акцент2" xfId="25"/>
    <cellStyle name="20% — акцент2" xfId="26"/>
    <cellStyle name="20% - Акцент2_211113миш" xfId="27"/>
    <cellStyle name="20% — акцент2_234208д10" xfId="28"/>
    <cellStyle name="20% - Акцент2_234609не3" xfId="29"/>
    <cellStyle name="20% — акцент2_240806д08" xfId="30"/>
    <cellStyle name="20% - Акцент2_240810д09" xfId="31"/>
    <cellStyle name="20% — акцент2_240908окм" xfId="32"/>
    <cellStyle name="20% - Акцент2_241709м07" xfId="33"/>
    <cellStyle name="20% - Акцент3" xfId="34"/>
    <cellStyle name="20% — акцент3" xfId="35"/>
    <cellStyle name="20% - Акцент3_211113миш" xfId="36"/>
    <cellStyle name="20% — акцент3_234208д10" xfId="37"/>
    <cellStyle name="20% - Акцент3_234609не3" xfId="38"/>
    <cellStyle name="20% — акцент3_240806д08" xfId="39"/>
    <cellStyle name="20% - Акцент3_240810д09" xfId="40"/>
    <cellStyle name="20% — акцент3_240908окм" xfId="41"/>
    <cellStyle name="20% - Акцент3_241709м07" xfId="42"/>
    <cellStyle name="20% - Акцент4" xfId="43"/>
    <cellStyle name="20% — акцент4" xfId="44"/>
    <cellStyle name="20% - Акцент4_211113миш" xfId="45"/>
    <cellStyle name="20% — акцент4_234208д10" xfId="46"/>
    <cellStyle name="20% - Акцент4_234609не3" xfId="47"/>
    <cellStyle name="20% — акцент4_240806д08" xfId="48"/>
    <cellStyle name="20% - Акцент4_240810д09" xfId="49"/>
    <cellStyle name="20% — акцент4_240908окм" xfId="50"/>
    <cellStyle name="20% - Акцент4_241709м07" xfId="51"/>
    <cellStyle name="20% - Акцент5" xfId="52"/>
    <cellStyle name="20% — акцент5" xfId="53"/>
    <cellStyle name="20% - Акцент6" xfId="54"/>
    <cellStyle name="20% — акцент6" xfId="55"/>
    <cellStyle name="40% - Акцент1" xfId="56"/>
    <cellStyle name="40% — акцент1" xfId="57"/>
    <cellStyle name="40% - Акцент1_211113миш" xfId="58"/>
    <cellStyle name="40% — акцент1_240908окм" xfId="59"/>
    <cellStyle name="40% - Акцент1_241709м07" xfId="60"/>
    <cellStyle name="40% - Акцент2" xfId="61"/>
    <cellStyle name="40% — акцент2" xfId="62"/>
    <cellStyle name="40% - Акцент3" xfId="63"/>
    <cellStyle name="40% — акцент3" xfId="64"/>
    <cellStyle name="40% - Акцент3_211113миш" xfId="65"/>
    <cellStyle name="40% — акцент3_234208д10" xfId="66"/>
    <cellStyle name="40% - Акцент3_234609не3" xfId="67"/>
    <cellStyle name="40% — акцент3_240806д08" xfId="68"/>
    <cellStyle name="40% - Акцент3_240810д09" xfId="69"/>
    <cellStyle name="40% — акцент3_240908окм" xfId="70"/>
    <cellStyle name="40% - Акцент3_241709м07" xfId="71"/>
    <cellStyle name="40% - Акцент4" xfId="72"/>
    <cellStyle name="40% — акцент4" xfId="73"/>
    <cellStyle name="40% - Акцент4_211113миш" xfId="74"/>
    <cellStyle name="40% — акцент4_234208д10" xfId="75"/>
    <cellStyle name="40% - Акцент4_234609не3" xfId="76"/>
    <cellStyle name="40% — акцент4_240806д08" xfId="77"/>
    <cellStyle name="40% - Акцент4_240810д09" xfId="78"/>
    <cellStyle name="40% — акцент4_240908окм" xfId="79"/>
    <cellStyle name="40% - Акцент4_241709м07" xfId="80"/>
    <cellStyle name="40% - Акцент5" xfId="81"/>
    <cellStyle name="40% — акцент5" xfId="82"/>
    <cellStyle name="40% - Акцент6" xfId="83"/>
    <cellStyle name="40% — акцент6" xfId="84"/>
    <cellStyle name="40% - Акцент6_211113миш" xfId="85"/>
    <cellStyle name="40% — акцент6_234208д10" xfId="86"/>
    <cellStyle name="40% - Акцент6_234609не3" xfId="87"/>
    <cellStyle name="40% — акцент6_240806д08" xfId="88"/>
    <cellStyle name="40% - Акцент6_240810д09" xfId="89"/>
    <cellStyle name="40% — акцент6_240908окм" xfId="90"/>
    <cellStyle name="40% - Акцент6_241709м07" xfId="91"/>
    <cellStyle name="60% - Акцент1" xfId="92"/>
    <cellStyle name="60% — акцент1" xfId="93"/>
    <cellStyle name="60% - Акцент1_211113миш" xfId="94"/>
    <cellStyle name="60% — акцент1_234208д10" xfId="95"/>
    <cellStyle name="60% - Акцент1_234609не3" xfId="96"/>
    <cellStyle name="60% — акцент1_240806д08" xfId="97"/>
    <cellStyle name="60% - Акцент1_240810д09" xfId="98"/>
    <cellStyle name="60% — акцент1_240908окм" xfId="99"/>
    <cellStyle name="60% - Акцент1_241709м07" xfId="100"/>
    <cellStyle name="60% - Акцент2" xfId="101"/>
    <cellStyle name="60% — акцент2" xfId="102"/>
    <cellStyle name="60% - Акцент3" xfId="103"/>
    <cellStyle name="60% — акцент3" xfId="104"/>
    <cellStyle name="60% - Акцент3_211113миш" xfId="105"/>
    <cellStyle name="60% — акцент3_234208д10" xfId="106"/>
    <cellStyle name="60% - Акцент3_234609не3" xfId="107"/>
    <cellStyle name="60% — акцент3_240806д08" xfId="108"/>
    <cellStyle name="60% - Акцент3_240810д09" xfId="109"/>
    <cellStyle name="60% — акцент3_240908окм" xfId="110"/>
    <cellStyle name="60% - Акцент3_241709м07" xfId="111"/>
    <cellStyle name="60% - Акцент4" xfId="112"/>
    <cellStyle name="60% — акцент4" xfId="113"/>
    <cellStyle name="60% - Акцент4_211113миш" xfId="114"/>
    <cellStyle name="60% — акцент4_234208д10" xfId="115"/>
    <cellStyle name="60% - Акцент4_234609не3" xfId="116"/>
    <cellStyle name="60% — акцент4_240806д08" xfId="117"/>
    <cellStyle name="60% - Акцент4_240810д09" xfId="118"/>
    <cellStyle name="60% — акцент4_240908окм" xfId="119"/>
    <cellStyle name="60% - Акцент4_241709м07" xfId="120"/>
    <cellStyle name="60% - Акцент5" xfId="121"/>
    <cellStyle name="60% — акцент5" xfId="122"/>
    <cellStyle name="60% - Акцент6" xfId="123"/>
    <cellStyle name="60% — акцент6" xfId="124"/>
    <cellStyle name="60% - Акцент6_211113миш" xfId="125"/>
    <cellStyle name="60% — акцент6_234208д10" xfId="126"/>
    <cellStyle name="60% - Акцент6_234609не3" xfId="127"/>
    <cellStyle name="60% — акцент6_240806д08" xfId="128"/>
    <cellStyle name="60% - Акцент6_240810д09" xfId="129"/>
    <cellStyle name="60% — акцент6_240908окм" xfId="130"/>
    <cellStyle name="60% - Акцент6_241709м07" xfId="131"/>
    <cellStyle name="Акцент1" xfId="132"/>
    <cellStyle name="Акцент2" xfId="133"/>
    <cellStyle name="Акцент3" xfId="134"/>
    <cellStyle name="Акцент4" xfId="135"/>
    <cellStyle name="Акцент5" xfId="136"/>
    <cellStyle name="Акцент6" xfId="137"/>
    <cellStyle name="Ввод " xfId="138"/>
    <cellStyle name="Вывод" xfId="139"/>
    <cellStyle name="Вычисление" xfId="140"/>
    <cellStyle name="Hyperlink" xfId="141"/>
    <cellStyle name="Currency" xfId="142"/>
    <cellStyle name="Currency [0]" xfId="143"/>
    <cellStyle name="Заголовок 1" xfId="144"/>
    <cellStyle name="Заголовок 2" xfId="145"/>
    <cellStyle name="Заголовок 3" xfId="146"/>
    <cellStyle name="Заголовок 4" xfId="147"/>
    <cellStyle name="Итог" xfId="148"/>
    <cellStyle name="Контрольная ячейка" xfId="149"/>
    <cellStyle name="Название" xfId="150"/>
    <cellStyle name="Нейтральный" xfId="151"/>
    <cellStyle name="Обычный 2" xfId="152"/>
    <cellStyle name="Обычный_170211" xfId="153"/>
    <cellStyle name="Обычный_171421" xfId="154"/>
    <cellStyle name="Обычный_241701веч" xfId="155"/>
    <cellStyle name="Обычный_241704пре" xfId="156"/>
    <cellStyle name="Обычный_241705тре" xfId="157"/>
    <cellStyle name="Обычный_241710ж07" xfId="158"/>
    <cellStyle name="Followed Hyperlink" xfId="159"/>
    <cellStyle name="Плохой" xfId="160"/>
    <cellStyle name="Пояснение" xfId="161"/>
    <cellStyle name="Примечание" xfId="162"/>
    <cellStyle name="Percent" xfId="163"/>
    <cellStyle name="Связанная ячейка" xfId="164"/>
    <cellStyle name="Текст предупреждения" xfId="165"/>
    <cellStyle name="Comma" xfId="166"/>
    <cellStyle name="Comma [0]" xfId="167"/>
    <cellStyle name="Хороший" xfId="168"/>
  </cellStyles>
  <dxfs count="6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141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9" width="4.00390625" style="2" customWidth="1"/>
    <col min="10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147" t="s">
        <v>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</row>
    <row r="2" spans="1:36" ht="12.75">
      <c r="A2" s="163" t="s">
        <v>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68" ht="33.75" customHeight="1">
      <c r="A3" s="156" t="s">
        <v>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8"/>
      <c r="T3" s="159">
        <v>17</v>
      </c>
      <c r="U3" s="160"/>
      <c r="V3" s="161" t="s">
        <v>0</v>
      </c>
      <c r="W3" s="162"/>
      <c r="X3" s="153" t="s">
        <v>102</v>
      </c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5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149" t="s">
        <v>5</v>
      </c>
      <c r="B4" s="150"/>
      <c r="C4" s="150"/>
      <c r="D4" s="151" t="s">
        <v>100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2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144" t="s">
        <v>103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41" t="s">
        <v>101</v>
      </c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3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SUM(D8:D141)</f>
        <v>42</v>
      </c>
      <c r="E6" s="9">
        <f aca="true" t="shared" si="0" ref="E6:AJ6">SUM(E8:E141)</f>
        <v>70</v>
      </c>
      <c r="F6" s="9">
        <f t="shared" si="0"/>
        <v>72</v>
      </c>
      <c r="G6" s="9">
        <f t="shared" si="0"/>
        <v>342</v>
      </c>
      <c r="H6" s="9">
        <f t="shared" si="0"/>
        <v>30</v>
      </c>
      <c r="I6" s="9">
        <f t="shared" si="0"/>
        <v>72</v>
      </c>
      <c r="J6" s="9">
        <f t="shared" si="0"/>
        <v>108</v>
      </c>
      <c r="K6" s="9">
        <f t="shared" si="0"/>
        <v>144</v>
      </c>
      <c r="L6" s="9">
        <f t="shared" si="0"/>
        <v>69</v>
      </c>
      <c r="M6" s="9">
        <f t="shared" si="0"/>
        <v>50</v>
      </c>
      <c r="N6" s="9">
        <f t="shared" si="0"/>
        <v>46</v>
      </c>
      <c r="O6" s="9">
        <f t="shared" si="0"/>
        <v>46</v>
      </c>
      <c r="P6" s="9">
        <f t="shared" si="0"/>
        <v>29</v>
      </c>
      <c r="Q6" s="9">
        <f t="shared" si="0"/>
        <v>29</v>
      </c>
      <c r="R6" s="9">
        <f t="shared" si="0"/>
        <v>16</v>
      </c>
      <c r="S6" s="9">
        <f t="shared" si="0"/>
        <v>16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6" t="s">
        <v>6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65</v>
      </c>
      <c r="C8" s="14">
        <f>SUM(D8:AJ8)</f>
        <v>102</v>
      </c>
      <c r="D8" s="15">
        <v>16</v>
      </c>
      <c r="E8" s="15">
        <v>16</v>
      </c>
      <c r="F8" s="15"/>
      <c r="G8" s="15">
        <v>70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/>
      <c r="B9" s="13" t="s">
        <v>74</v>
      </c>
      <c r="C9" s="14">
        <f>SUM(D9:AJ9)</f>
        <v>100</v>
      </c>
      <c r="D9" s="15"/>
      <c r="E9" s="15"/>
      <c r="F9" s="15"/>
      <c r="G9" s="15">
        <v>100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/>
      <c r="B10" s="13" t="s">
        <v>80</v>
      </c>
      <c r="C10" s="14">
        <f>SUM(D10:AJ10)</f>
        <v>82</v>
      </c>
      <c r="D10" s="15">
        <v>12</v>
      </c>
      <c r="E10" s="15">
        <v>12</v>
      </c>
      <c r="F10" s="15">
        <v>16</v>
      </c>
      <c r="G10" s="15">
        <v>10</v>
      </c>
      <c r="H10" s="15"/>
      <c r="I10" s="15"/>
      <c r="J10" s="15"/>
      <c r="K10" s="15">
        <v>32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/>
      <c r="B11" s="13" t="s">
        <v>78</v>
      </c>
      <c r="C11" s="14">
        <f>SUM(D11:AJ11)</f>
        <v>50</v>
      </c>
      <c r="D11" s="15"/>
      <c r="E11" s="15"/>
      <c r="F11" s="15"/>
      <c r="G11" s="15">
        <v>50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/>
      <c r="B12" s="13" t="s">
        <v>118</v>
      </c>
      <c r="C12" s="14">
        <f>SUM(D12:AJ12)</f>
        <v>50</v>
      </c>
      <c r="D12" s="15"/>
      <c r="E12" s="15"/>
      <c r="F12" s="15"/>
      <c r="G12" s="15">
        <v>50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/>
      <c r="B13" s="13" t="s">
        <v>79</v>
      </c>
      <c r="C13" s="14">
        <f>SUM(D13:AJ13)</f>
        <v>44</v>
      </c>
      <c r="D13" s="15"/>
      <c r="E13" s="15">
        <v>14</v>
      </c>
      <c r="F13" s="15"/>
      <c r="G13" s="15">
        <v>30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/>
      <c r="B14" s="13" t="s">
        <v>104</v>
      </c>
      <c r="C14" s="14">
        <f>SUM(D14:AJ14)</f>
        <v>42</v>
      </c>
      <c r="D14" s="15">
        <v>14</v>
      </c>
      <c r="E14" s="15"/>
      <c r="F14" s="15"/>
      <c r="G14" s="15"/>
      <c r="H14" s="15"/>
      <c r="I14" s="15"/>
      <c r="J14" s="15"/>
      <c r="K14" s="15">
        <v>28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/>
      <c r="B15" s="13" t="s">
        <v>66</v>
      </c>
      <c r="C15" s="14">
        <f>SUM(D15:AJ15)</f>
        <v>32</v>
      </c>
      <c r="D15" s="15"/>
      <c r="E15" s="15">
        <v>6</v>
      </c>
      <c r="F15" s="15"/>
      <c r="G15" s="15"/>
      <c r="H15" s="15"/>
      <c r="I15" s="15"/>
      <c r="J15" s="15">
        <v>6</v>
      </c>
      <c r="K15" s="15">
        <v>20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/>
      <c r="B16" s="13" t="s">
        <v>77</v>
      </c>
      <c r="C16" s="14">
        <f>SUM(D16:AJ16)</f>
        <v>32</v>
      </c>
      <c r="D16" s="15"/>
      <c r="E16" s="15"/>
      <c r="F16" s="15"/>
      <c r="G16" s="15"/>
      <c r="H16" s="15"/>
      <c r="I16" s="15"/>
      <c r="J16" s="15">
        <v>24</v>
      </c>
      <c r="K16" s="15">
        <v>8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/>
      <c r="B17" s="13" t="s">
        <v>110</v>
      </c>
      <c r="C17" s="14">
        <f>SUM(D17:AJ17)</f>
        <v>31</v>
      </c>
      <c r="D17" s="15"/>
      <c r="E17" s="15"/>
      <c r="F17" s="15">
        <v>10</v>
      </c>
      <c r="G17" s="15"/>
      <c r="H17" s="15"/>
      <c r="I17" s="15"/>
      <c r="J17" s="15">
        <v>9</v>
      </c>
      <c r="K17" s="15">
        <v>12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/>
      <c r="B18" s="13" t="s">
        <v>68</v>
      </c>
      <c r="C18" s="14">
        <f>SUM(D18:AJ18)</f>
        <v>26</v>
      </c>
      <c r="D18" s="15"/>
      <c r="E18" s="15"/>
      <c r="F18" s="15">
        <v>8</v>
      </c>
      <c r="G18" s="15"/>
      <c r="H18" s="15"/>
      <c r="I18" s="15"/>
      <c r="J18" s="15">
        <v>18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/>
      <c r="B19" s="13" t="s">
        <v>142</v>
      </c>
      <c r="C19" s="14">
        <f>SUM(D19:AJ19)</f>
        <v>25</v>
      </c>
      <c r="D19" s="15"/>
      <c r="E19" s="15"/>
      <c r="F19" s="15"/>
      <c r="G19" s="15"/>
      <c r="H19" s="15"/>
      <c r="I19" s="15">
        <v>4</v>
      </c>
      <c r="J19" s="15">
        <v>21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/>
      <c r="B20" s="13" t="s">
        <v>99</v>
      </c>
      <c r="C20" s="14">
        <f>SUM(D20:AJ20)</f>
        <v>24</v>
      </c>
      <c r="D20" s="15"/>
      <c r="E20" s="15"/>
      <c r="F20" s="15"/>
      <c r="G20" s="15"/>
      <c r="H20" s="15"/>
      <c r="I20" s="15"/>
      <c r="J20" s="15"/>
      <c r="K20" s="15">
        <v>24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/>
      <c r="B21" s="13" t="s">
        <v>63</v>
      </c>
      <c r="C21" s="14">
        <f>SUM(D21:AJ21)</f>
        <v>20</v>
      </c>
      <c r="D21" s="15"/>
      <c r="E21" s="15">
        <v>4</v>
      </c>
      <c r="F21" s="15"/>
      <c r="G21" s="15"/>
      <c r="H21" s="15"/>
      <c r="I21" s="15">
        <v>16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/>
      <c r="B22" s="13" t="s">
        <v>119</v>
      </c>
      <c r="C22" s="14">
        <f>SUM(D22:AJ22)</f>
        <v>20</v>
      </c>
      <c r="D22" s="15"/>
      <c r="E22" s="15"/>
      <c r="F22" s="15"/>
      <c r="G22" s="15">
        <v>20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/>
      <c r="B23" s="13" t="s">
        <v>112</v>
      </c>
      <c r="C23" s="14">
        <f>SUM(D23:AJ23)</f>
        <v>19</v>
      </c>
      <c r="D23" s="15"/>
      <c r="E23" s="15"/>
      <c r="F23" s="15">
        <v>14</v>
      </c>
      <c r="G23" s="15">
        <v>5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/>
      <c r="B24" s="13" t="s">
        <v>182</v>
      </c>
      <c r="C24" s="14">
        <f>SUM(D24:AJ24)</f>
        <v>16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v>9</v>
      </c>
      <c r="P24" s="15"/>
      <c r="Q24" s="15">
        <v>7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/>
      <c r="B25" s="13" t="s">
        <v>72</v>
      </c>
      <c r="C25" s="14">
        <f>SUM(D25:AJ25)</f>
        <v>16</v>
      </c>
      <c r="D25" s="15"/>
      <c r="E25" s="15"/>
      <c r="F25" s="15"/>
      <c r="G25" s="15"/>
      <c r="H25" s="15"/>
      <c r="I25" s="15"/>
      <c r="J25" s="15"/>
      <c r="K25" s="15">
        <v>16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/>
      <c r="B26" s="13" t="s">
        <v>71</v>
      </c>
      <c r="C26" s="14">
        <f>SUM(D26:AJ26)</f>
        <v>15</v>
      </c>
      <c r="D26" s="15"/>
      <c r="E26" s="15">
        <v>8</v>
      </c>
      <c r="F26" s="15"/>
      <c r="G26" s="15"/>
      <c r="H26" s="15"/>
      <c r="I26" s="15"/>
      <c r="J26" s="15">
        <v>3</v>
      </c>
      <c r="K26" s="15">
        <v>4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/>
      <c r="B27" s="13" t="s">
        <v>76</v>
      </c>
      <c r="C27" s="14">
        <f>SUM(D27:AJ27)</f>
        <v>15</v>
      </c>
      <c r="D27" s="15"/>
      <c r="E27" s="15"/>
      <c r="F27" s="15"/>
      <c r="G27" s="15"/>
      <c r="H27" s="15"/>
      <c r="I27" s="15"/>
      <c r="J27" s="15">
        <v>15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/>
      <c r="B28" s="13" t="s">
        <v>169</v>
      </c>
      <c r="C28" s="14">
        <f>SUM(D28:AJ28)</f>
        <v>15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v>8</v>
      </c>
      <c r="O28" s="15"/>
      <c r="P28" s="15">
        <v>7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/>
      <c r="B29" s="13" t="s">
        <v>127</v>
      </c>
      <c r="C29" s="14">
        <f>SUM(D29:AJ29)</f>
        <v>14</v>
      </c>
      <c r="D29" s="15"/>
      <c r="E29" s="15"/>
      <c r="F29" s="15"/>
      <c r="G29" s="15"/>
      <c r="H29" s="15"/>
      <c r="I29" s="15">
        <v>14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/>
      <c r="B30" s="13" t="s">
        <v>174</v>
      </c>
      <c r="C30" s="14">
        <f>SUM(D30:AJ30)</f>
        <v>13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>
        <v>7</v>
      </c>
      <c r="O30" s="15"/>
      <c r="P30" s="15">
        <v>6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/>
      <c r="B31" s="13" t="s">
        <v>45</v>
      </c>
      <c r="C31" s="14">
        <f>SUM(D31:AJ31)</f>
        <v>12</v>
      </c>
      <c r="D31" s="15"/>
      <c r="E31" s="15"/>
      <c r="F31" s="15"/>
      <c r="G31" s="15"/>
      <c r="H31" s="15"/>
      <c r="I31" s="15"/>
      <c r="J31" s="15">
        <v>12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/>
      <c r="B32" s="13" t="s">
        <v>160</v>
      </c>
      <c r="C32" s="14">
        <f>SUM(D32:AJ32)</f>
        <v>12</v>
      </c>
      <c r="D32" s="15"/>
      <c r="E32" s="15"/>
      <c r="F32" s="15"/>
      <c r="G32" s="15"/>
      <c r="H32" s="15"/>
      <c r="I32" s="15"/>
      <c r="J32" s="15"/>
      <c r="K32" s="15"/>
      <c r="L32" s="15"/>
      <c r="M32" s="15">
        <v>12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/>
      <c r="B33" s="13" t="s">
        <v>152</v>
      </c>
      <c r="C33" s="14">
        <f>SUM(D33:AJ33)</f>
        <v>12</v>
      </c>
      <c r="D33" s="15"/>
      <c r="E33" s="15"/>
      <c r="F33" s="15"/>
      <c r="G33" s="15"/>
      <c r="H33" s="15"/>
      <c r="I33" s="15"/>
      <c r="J33" s="15"/>
      <c r="K33" s="15"/>
      <c r="L33" s="15">
        <v>12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/>
      <c r="B34" s="13" t="s">
        <v>125</v>
      </c>
      <c r="C34" s="14">
        <f>SUM(D34:AJ34)</f>
        <v>12</v>
      </c>
      <c r="D34" s="15"/>
      <c r="E34" s="15"/>
      <c r="F34" s="15"/>
      <c r="G34" s="15"/>
      <c r="H34" s="15"/>
      <c r="I34" s="15">
        <v>12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/>
      <c r="B35" s="13" t="s">
        <v>111</v>
      </c>
      <c r="C35" s="14">
        <f>SUM(D35:AJ35)</f>
        <v>12</v>
      </c>
      <c r="D35" s="15"/>
      <c r="E35" s="15"/>
      <c r="F35" s="15">
        <v>12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/>
      <c r="B36" s="13" t="s">
        <v>162</v>
      </c>
      <c r="C36" s="14">
        <f>SUM(D36:AJ36)</f>
        <v>11</v>
      </c>
      <c r="D36" s="15"/>
      <c r="E36" s="15"/>
      <c r="F36" s="15"/>
      <c r="G36" s="15"/>
      <c r="H36" s="15"/>
      <c r="I36" s="15"/>
      <c r="J36" s="15"/>
      <c r="K36" s="15"/>
      <c r="L36" s="15"/>
      <c r="M36" s="15">
        <v>11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/>
      <c r="B37" s="13" t="s">
        <v>150</v>
      </c>
      <c r="C37" s="14">
        <f>SUM(D37:AJ37)</f>
        <v>11</v>
      </c>
      <c r="D37" s="15"/>
      <c r="E37" s="15"/>
      <c r="F37" s="15"/>
      <c r="G37" s="15"/>
      <c r="H37" s="15"/>
      <c r="I37" s="15"/>
      <c r="J37" s="15"/>
      <c r="K37" s="15"/>
      <c r="L37" s="15">
        <v>11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/>
      <c r="B38" s="13" t="s">
        <v>153</v>
      </c>
      <c r="C38" s="14">
        <f>SUM(D38:AJ38)</f>
        <v>10</v>
      </c>
      <c r="D38" s="15"/>
      <c r="E38" s="15"/>
      <c r="F38" s="15"/>
      <c r="G38" s="15"/>
      <c r="H38" s="15"/>
      <c r="I38" s="15"/>
      <c r="J38" s="15"/>
      <c r="K38" s="15"/>
      <c r="L38" s="15">
        <v>10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/>
      <c r="B39" s="13" t="s">
        <v>73</v>
      </c>
      <c r="C39" s="14">
        <f>SUM(D39:AJ39)</f>
        <v>10</v>
      </c>
      <c r="D39" s="15"/>
      <c r="E39" s="15">
        <v>10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/>
      <c r="B40" s="13" t="s">
        <v>165</v>
      </c>
      <c r="C40" s="14">
        <f>SUM(D40:AJ40)</f>
        <v>10</v>
      </c>
      <c r="D40" s="15"/>
      <c r="E40" s="15"/>
      <c r="F40" s="15"/>
      <c r="G40" s="15"/>
      <c r="H40" s="15"/>
      <c r="I40" s="15"/>
      <c r="J40" s="15"/>
      <c r="K40" s="15"/>
      <c r="L40" s="15"/>
      <c r="M40" s="15">
        <v>10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/>
      <c r="B41" s="13" t="s">
        <v>126</v>
      </c>
      <c r="C41" s="14">
        <f>SUM(D41:AJ41)</f>
        <v>10</v>
      </c>
      <c r="D41" s="15"/>
      <c r="E41" s="15"/>
      <c r="F41" s="15"/>
      <c r="G41" s="15"/>
      <c r="H41" s="15"/>
      <c r="I41" s="15">
        <v>10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/>
      <c r="B42" s="13" t="s">
        <v>151</v>
      </c>
      <c r="C42" s="14">
        <f>SUM(D42:AJ42)</f>
        <v>10</v>
      </c>
      <c r="D42" s="15"/>
      <c r="E42" s="15"/>
      <c r="F42" s="15"/>
      <c r="G42" s="15"/>
      <c r="H42" s="15"/>
      <c r="I42" s="15"/>
      <c r="J42" s="15"/>
      <c r="K42" s="15"/>
      <c r="L42" s="15">
        <v>10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/>
      <c r="B43" s="13" t="s">
        <v>211</v>
      </c>
      <c r="C43" s="14">
        <f>SUM(D43:AJ43)</f>
        <v>10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>
        <v>5</v>
      </c>
      <c r="R43" s="15"/>
      <c r="S43" s="15">
        <v>5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/>
      <c r="B44" s="13" t="s">
        <v>188</v>
      </c>
      <c r="C44" s="14">
        <f>SUM(D44:AJ44)</f>
        <v>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v>4</v>
      </c>
      <c r="P44" s="15"/>
      <c r="Q44" s="15">
        <v>5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/>
      <c r="B45" s="13" t="s">
        <v>170</v>
      </c>
      <c r="C45" s="14">
        <f>SUM(D45:AJ45)</f>
        <v>9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v>9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/>
      <c r="B46" s="13" t="s">
        <v>164</v>
      </c>
      <c r="C46" s="14">
        <f>SUM(D46:AJ46)</f>
        <v>9</v>
      </c>
      <c r="D46" s="15"/>
      <c r="E46" s="15"/>
      <c r="F46" s="15"/>
      <c r="G46" s="15"/>
      <c r="H46" s="15"/>
      <c r="I46" s="15"/>
      <c r="J46" s="15"/>
      <c r="K46" s="15"/>
      <c r="L46" s="15"/>
      <c r="M46" s="15">
        <v>9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/>
      <c r="B47" s="13" t="s">
        <v>154</v>
      </c>
      <c r="C47" s="14">
        <f>SUM(D47:AJ47)</f>
        <v>8</v>
      </c>
      <c r="D47" s="15"/>
      <c r="E47" s="15"/>
      <c r="F47" s="15"/>
      <c r="G47" s="15"/>
      <c r="H47" s="15"/>
      <c r="I47" s="15"/>
      <c r="J47" s="15"/>
      <c r="K47" s="15"/>
      <c r="L47" s="15">
        <v>8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/>
      <c r="B48" s="13" t="s">
        <v>128</v>
      </c>
      <c r="C48" s="14">
        <f>SUM(D48:AJ48)</f>
        <v>8</v>
      </c>
      <c r="D48" s="15"/>
      <c r="E48" s="15"/>
      <c r="F48" s="15"/>
      <c r="G48" s="15"/>
      <c r="H48" s="15"/>
      <c r="I48" s="15">
        <v>8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/>
      <c r="B49" s="13" t="s">
        <v>166</v>
      </c>
      <c r="C49" s="14">
        <f>SUM(D49:AJ49)</f>
        <v>8</v>
      </c>
      <c r="D49" s="15"/>
      <c r="E49" s="15"/>
      <c r="F49" s="15"/>
      <c r="G49" s="15"/>
      <c r="H49" s="15"/>
      <c r="I49" s="15"/>
      <c r="J49" s="15"/>
      <c r="K49" s="15"/>
      <c r="L49" s="15"/>
      <c r="M49" s="15">
        <v>8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/>
      <c r="B50" s="13" t="s">
        <v>70</v>
      </c>
      <c r="C50" s="14">
        <f>SUM(D50:AJ50)</f>
        <v>8</v>
      </c>
      <c r="D50" s="15"/>
      <c r="E50" s="15"/>
      <c r="F50" s="15"/>
      <c r="G50" s="15"/>
      <c r="H50" s="15">
        <v>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/>
      <c r="B51" s="13" t="s">
        <v>184</v>
      </c>
      <c r="C51" s="14">
        <f>SUM(D51:AJ51)</f>
        <v>8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>
        <v>8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/>
      <c r="B52" s="13" t="s">
        <v>172</v>
      </c>
      <c r="C52" s="14">
        <f>SUM(D52:AJ52)</f>
        <v>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>
        <v>7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/>
      <c r="B53" s="13" t="s">
        <v>75</v>
      </c>
      <c r="C53" s="14">
        <f>SUM(D53:AJ53)</f>
        <v>7</v>
      </c>
      <c r="D53" s="15"/>
      <c r="E53" s="15"/>
      <c r="F53" s="15"/>
      <c r="G53" s="15">
        <v>7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/>
      <c r="B54" s="13" t="s">
        <v>186</v>
      </c>
      <c r="C54" s="14">
        <f>SUM(D54:AJ54)</f>
        <v>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>
        <v>7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/>
      <c r="B55" s="13" t="s">
        <v>156</v>
      </c>
      <c r="C55" s="14">
        <f>SUM(D55:AJ55)</f>
        <v>7</v>
      </c>
      <c r="D55" s="15"/>
      <c r="E55" s="15"/>
      <c r="F55" s="15"/>
      <c r="G55" s="15"/>
      <c r="H55" s="15"/>
      <c r="I55" s="15"/>
      <c r="J55" s="15"/>
      <c r="K55" s="15"/>
      <c r="L55" s="15">
        <v>7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/>
      <c r="B56" s="13" t="s">
        <v>192</v>
      </c>
      <c r="C56" s="14">
        <f>SUM(D56:AJ56)</f>
        <v>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>
        <v>2</v>
      </c>
      <c r="Q56" s="15"/>
      <c r="R56" s="15">
        <v>5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/>
      <c r="B57" s="13" t="s">
        <v>183</v>
      </c>
      <c r="C57" s="14">
        <f>SUM(D57:AJ57)</f>
        <v>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v>7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/>
      <c r="B58" s="13" t="s">
        <v>64</v>
      </c>
      <c r="C58" s="14">
        <f>SUM(D58:AJ58)</f>
        <v>7</v>
      </c>
      <c r="D58" s="15"/>
      <c r="E58" s="15"/>
      <c r="F58" s="15"/>
      <c r="G58" s="15"/>
      <c r="H58" s="15">
        <v>7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/>
      <c r="B59" s="13" t="s">
        <v>214</v>
      </c>
      <c r="C59" s="14">
        <f>SUM(D59:AJ59)</f>
        <v>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>
        <v>6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/>
      <c r="B60" s="13" t="s">
        <v>109</v>
      </c>
      <c r="C60" s="14">
        <f>SUM(D60:AJ60)</f>
        <v>6</v>
      </c>
      <c r="D60" s="15"/>
      <c r="E60" s="15"/>
      <c r="F60" s="15">
        <v>6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/>
      <c r="B61" s="13" t="s">
        <v>124</v>
      </c>
      <c r="C61" s="14">
        <f>SUM(D61:AJ61)</f>
        <v>6</v>
      </c>
      <c r="D61" s="15"/>
      <c r="E61" s="15"/>
      <c r="F61" s="15"/>
      <c r="G61" s="15"/>
      <c r="H61" s="15">
        <v>6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/>
      <c r="B62" s="13" t="s">
        <v>136</v>
      </c>
      <c r="C62" s="14">
        <f>SUM(D62:AJ62)</f>
        <v>6</v>
      </c>
      <c r="D62" s="15"/>
      <c r="E62" s="15"/>
      <c r="F62" s="15"/>
      <c r="G62" s="15"/>
      <c r="H62" s="15"/>
      <c r="I62" s="15">
        <v>6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/>
      <c r="B63" s="13" t="s">
        <v>155</v>
      </c>
      <c r="C63" s="14">
        <f>SUM(D63:AJ63)</f>
        <v>6</v>
      </c>
      <c r="D63" s="15"/>
      <c r="E63" s="15"/>
      <c r="F63" s="15"/>
      <c r="G63" s="15"/>
      <c r="H63" s="15"/>
      <c r="I63" s="15"/>
      <c r="J63" s="15"/>
      <c r="K63" s="15"/>
      <c r="L63" s="15">
        <v>6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/>
      <c r="B64" s="13" t="s">
        <v>122</v>
      </c>
      <c r="C64" s="14">
        <f>SUM(D64:AJ64)</f>
        <v>5</v>
      </c>
      <c r="D64" s="15"/>
      <c r="E64" s="15"/>
      <c r="F64" s="15"/>
      <c r="G64" s="15"/>
      <c r="H64" s="15">
        <v>5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/>
      <c r="B65" s="13" t="s">
        <v>215</v>
      </c>
      <c r="C65" s="14">
        <f>SUM(D65:AJ65)</f>
        <v>5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>
        <v>1</v>
      </c>
      <c r="R65" s="15"/>
      <c r="S65" s="15">
        <v>4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/>
      <c r="B66" s="13" t="s">
        <v>175</v>
      </c>
      <c r="C66" s="14">
        <f>SUM(D66:AJ66)</f>
        <v>5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>
        <v>5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/>
      <c r="B67" s="13" t="s">
        <v>195</v>
      </c>
      <c r="C67" s="14">
        <f>SUM(D67:AJ67)</f>
        <v>5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>
        <v>5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/>
      <c r="B68" s="13" t="s">
        <v>193</v>
      </c>
      <c r="C68" s="14">
        <f>SUM(D68:AJ68)</f>
        <v>5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>
        <v>5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/>
      <c r="B69" s="13" t="s">
        <v>185</v>
      </c>
      <c r="C69" s="14">
        <f>SUM(D69:AJ69)</f>
        <v>5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>
        <v>5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/>
      <c r="B70" s="13" t="s">
        <v>157</v>
      </c>
      <c r="C70" s="14">
        <f>SUM(D70:AJ70)</f>
        <v>5</v>
      </c>
      <c r="D70" s="15"/>
      <c r="E70" s="15"/>
      <c r="F70" s="15"/>
      <c r="G70" s="15"/>
      <c r="H70" s="15"/>
      <c r="I70" s="15"/>
      <c r="J70" s="15"/>
      <c r="K70" s="15"/>
      <c r="L70" s="15">
        <v>5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/>
      <c r="B71" s="13" t="s">
        <v>171</v>
      </c>
      <c r="C71" s="14">
        <f>SUM(D71:AJ71)</f>
        <v>5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v>2</v>
      </c>
      <c r="O71" s="15"/>
      <c r="P71" s="15">
        <v>3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/>
      <c r="B72" s="13" t="s">
        <v>114</v>
      </c>
      <c r="C72" s="14">
        <f>SUM(D72:AJ72)</f>
        <v>4</v>
      </c>
      <c r="D72" s="15"/>
      <c r="E72" s="15"/>
      <c r="F72" s="15">
        <v>4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/>
      <c r="B73" s="13" t="s">
        <v>177</v>
      </c>
      <c r="C73" s="14">
        <f>SUM(D73:AJ73)</f>
        <v>4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>
        <v>4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/>
      <c r="B74" s="13" t="s">
        <v>123</v>
      </c>
      <c r="C74" s="14">
        <f>SUM(D74:AJ74)</f>
        <v>4</v>
      </c>
      <c r="D74" s="15"/>
      <c r="E74" s="15"/>
      <c r="F74" s="15"/>
      <c r="G74" s="15"/>
      <c r="H74" s="15">
        <v>4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/>
      <c r="B75" s="13" t="s">
        <v>222</v>
      </c>
      <c r="C75" s="14">
        <f>SUM(D75:AJ75)</f>
        <v>4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>
        <v>4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/>
      <c r="B76" s="13" t="s">
        <v>234</v>
      </c>
      <c r="C76" s="14">
        <f>SUM(D76:AJ76)</f>
        <v>3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>
        <v>3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/>
      <c r="B77" s="13" t="s">
        <v>187</v>
      </c>
      <c r="C77" s="14">
        <f>SUM(D77:AJ77)</f>
        <v>3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>
        <v>3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/>
      <c r="B78" s="13" t="s">
        <v>224</v>
      </c>
      <c r="C78" s="14">
        <f>SUM(D78:AJ78)</f>
        <v>3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>
        <v>3</v>
      </c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">
      <c r="A79" s="12"/>
      <c r="B79" s="13" t="s">
        <v>223</v>
      </c>
      <c r="C79" s="14">
        <f>SUM(D79:AJ79)</f>
        <v>3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>
        <v>3</v>
      </c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8">
      <c r="A80" s="12"/>
      <c r="B80" s="13" t="s">
        <v>216</v>
      </c>
      <c r="C80" s="14">
        <f>SUM(D80:AJ80)</f>
        <v>3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>
        <v>3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8">
      <c r="A81" s="12"/>
      <c r="B81" s="13" t="s">
        <v>173</v>
      </c>
      <c r="C81" s="14">
        <f>SUM(D81:AJ81)</f>
        <v>3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v>3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8">
      <c r="A82" s="12"/>
      <c r="B82" s="13" t="s">
        <v>212</v>
      </c>
      <c r="C82" s="14">
        <f>SUM(D82:AJ82)</f>
        <v>3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>
        <v>3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8">
      <c r="A83" s="12"/>
      <c r="B83" s="13" t="s">
        <v>190</v>
      </c>
      <c r="C83" s="14">
        <f>SUM(D83:AJ83)</f>
        <v>2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>
        <v>2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8">
      <c r="A84" s="12"/>
      <c r="B84" s="13" t="s">
        <v>15</v>
      </c>
      <c r="C84" s="14">
        <f>SUM(D84:AJ84)</f>
        <v>2</v>
      </c>
      <c r="D84" s="15"/>
      <c r="E84" s="15"/>
      <c r="F84" s="15">
        <v>2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8">
      <c r="A85" s="12"/>
      <c r="B85" s="13" t="s">
        <v>213</v>
      </c>
      <c r="C85" s="14">
        <f>SUM(D85:AJ85)</f>
        <v>2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v>2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8">
      <c r="A86" s="12"/>
      <c r="B86" s="13" t="s">
        <v>132</v>
      </c>
      <c r="C86" s="14">
        <f>SUM(D86:AJ86)</f>
        <v>2</v>
      </c>
      <c r="D86" s="15"/>
      <c r="E86" s="15"/>
      <c r="F86" s="15"/>
      <c r="G86" s="15"/>
      <c r="H86" s="15"/>
      <c r="I86" s="15">
        <v>2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8">
      <c r="A87" s="12"/>
      <c r="B87" s="13" t="s">
        <v>236</v>
      </c>
      <c r="C87" s="14">
        <f>SUM(D87:AJ87)</f>
        <v>1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>
        <v>1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8">
      <c r="A88" s="12"/>
      <c r="B88" s="13" t="s">
        <v>176</v>
      </c>
      <c r="C88" s="14">
        <f>SUM(D88:AJ88)</f>
        <v>1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>
        <v>1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8">
      <c r="A89" s="12"/>
      <c r="B89" s="13" t="s">
        <v>198</v>
      </c>
      <c r="C89" s="14">
        <f>SUM(D89:AJ89)</f>
        <v>1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>
        <v>1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8">
      <c r="A90" s="12"/>
      <c r="B90" s="13" t="s">
        <v>230</v>
      </c>
      <c r="C90" s="14">
        <f>SUM(D90:AJ90)</f>
        <v>1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>
        <v>1</v>
      </c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8">
      <c r="A91" s="12"/>
      <c r="B91" s="13" t="s">
        <v>189</v>
      </c>
      <c r="C91" s="14">
        <f>SUM(D91:AJ91)</f>
        <v>1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>
        <v>1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8">
      <c r="A92" s="12"/>
      <c r="B92" s="13"/>
      <c r="C92" s="14">
        <f>SUM(D92:AJ92)</f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8">
      <c r="A93" s="12"/>
      <c r="B93" s="13"/>
      <c r="C93" s="14">
        <f>SUM(D93:AJ93)</f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8">
      <c r="A94" s="12"/>
      <c r="B94" s="13"/>
      <c r="C94" s="14">
        <f>SUM(D94:AJ94)</f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8">
      <c r="A95" s="12"/>
      <c r="B95" s="13"/>
      <c r="C95" s="14">
        <f>SUM(D95:AJ95)</f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8">
      <c r="A96" s="12"/>
      <c r="B96" s="13"/>
      <c r="C96" s="14">
        <f>SUM(D96:AJ96)</f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8">
      <c r="A97" s="12"/>
      <c r="B97" s="13"/>
      <c r="C97" s="14">
        <f>SUM(D97:AJ97)</f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8">
      <c r="A98" s="12"/>
      <c r="B98" s="13"/>
      <c r="C98" s="14">
        <f>SUM(D98:AJ98)</f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8">
      <c r="A99" s="12"/>
      <c r="B99" s="13"/>
      <c r="C99" s="14">
        <f>SUM(D99:AJ99)</f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8">
      <c r="A100" s="12"/>
      <c r="B100" s="13"/>
      <c r="C100" s="14">
        <f>SUM(D100:AJ100)</f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8">
      <c r="A101" s="12"/>
      <c r="B101" s="13"/>
      <c r="C101" s="14">
        <f>SUM(D101:AJ101)</f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>
      <c r="A102" s="12"/>
      <c r="B102" s="13"/>
      <c r="C102" s="14">
        <f>SUM(D102:AJ102)</f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8">
      <c r="A103" s="12"/>
      <c r="B103" s="13"/>
      <c r="C103" s="14">
        <f>SUM(D103:AJ103)</f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8">
      <c r="A104" s="12"/>
      <c r="B104" s="13"/>
      <c r="C104" s="14">
        <f>SUM(D104:AJ104)</f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8">
      <c r="A105" s="12"/>
      <c r="B105" s="13"/>
      <c r="C105" s="14">
        <f>SUM(D105:AJ105)</f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8">
      <c r="A106" s="12"/>
      <c r="B106" s="13"/>
      <c r="C106" s="14">
        <f>SUM(D106:AJ106)</f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8">
      <c r="A107" s="12"/>
      <c r="B107" s="13"/>
      <c r="C107" s="14">
        <f>SUM(D107:AJ107)</f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8">
      <c r="A108" s="12"/>
      <c r="B108" s="13"/>
      <c r="C108" s="14">
        <f>SUM(D108:AJ108)</f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8">
      <c r="A109" s="12"/>
      <c r="B109" s="13"/>
      <c r="C109" s="14">
        <f>SUM(D109:AJ109)</f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8">
      <c r="A110" s="12"/>
      <c r="B110" s="13"/>
      <c r="C110" s="14">
        <f>SUM(D110:AJ110)</f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8">
      <c r="A111" s="12"/>
      <c r="B111" s="13"/>
      <c r="C111" s="14">
        <f>SUM(D111:AJ111)</f>
        <v>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8">
      <c r="A112" s="12"/>
      <c r="B112" s="13"/>
      <c r="C112" s="14">
        <f>SUM(D112:AJ112)</f>
        <v>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8">
      <c r="A113" s="12"/>
      <c r="B113" s="13"/>
      <c r="C113" s="14">
        <f>SUM(D113:AJ113)</f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8">
      <c r="A114" s="12"/>
      <c r="B114" s="13"/>
      <c r="C114" s="14">
        <f>SUM(D114:AJ114)</f>
        <v>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8">
      <c r="A115" s="12"/>
      <c r="B115" s="13"/>
      <c r="C115" s="14">
        <f>SUM(D115:AJ115)</f>
        <v>0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8">
      <c r="A116" s="12"/>
      <c r="B116" s="13"/>
      <c r="C116" s="14">
        <f>SUM(D116:AJ116)</f>
        <v>0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8">
      <c r="A117" s="12"/>
      <c r="B117" s="13"/>
      <c r="C117" s="14">
        <f>SUM(D117:AJ117)</f>
        <v>0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8">
      <c r="A118" s="12"/>
      <c r="B118" s="13"/>
      <c r="C118" s="14">
        <f>SUM(D118:AJ118)</f>
        <v>0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8">
      <c r="A119" s="12"/>
      <c r="B119" s="13"/>
      <c r="C119" s="14">
        <f>SUM(D119:AJ119)</f>
        <v>0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8">
      <c r="A120" s="12"/>
      <c r="B120" s="13"/>
      <c r="C120" s="14">
        <f>SUM(D120:AJ120)</f>
        <v>0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8">
      <c r="A121" s="12"/>
      <c r="B121" s="13"/>
      <c r="C121" s="14">
        <f>SUM(D121:AJ121)</f>
        <v>0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8">
      <c r="A122" s="12"/>
      <c r="B122" s="13"/>
      <c r="C122" s="14">
        <f>SUM(D122:AJ122)</f>
        <v>0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8">
      <c r="A123" s="12"/>
      <c r="B123" s="13"/>
      <c r="C123" s="14">
        <f>SUM(D123:AJ123)</f>
        <v>0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8">
      <c r="A124" s="12"/>
      <c r="B124" s="13"/>
      <c r="C124" s="14">
        <f>SUM(D124:AJ124)</f>
        <v>0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8">
      <c r="A125" s="12"/>
      <c r="B125" s="13"/>
      <c r="C125" s="14">
        <f>SUM(D125:AJ125)</f>
        <v>0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8">
      <c r="A126" s="12"/>
      <c r="B126" s="13"/>
      <c r="C126" s="14">
        <f>SUM(D126:AJ126)</f>
        <v>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8">
      <c r="A127" s="12"/>
      <c r="B127" s="13"/>
      <c r="C127" s="14">
        <f>SUM(D127:AJ127)</f>
        <v>0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8">
      <c r="A128" s="12"/>
      <c r="B128" s="13"/>
      <c r="C128" s="14">
        <f>SUM(D128:AJ128)</f>
        <v>0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8">
      <c r="A129" s="12"/>
      <c r="B129" s="13"/>
      <c r="C129" s="14">
        <f>SUM(D129:AJ129)</f>
        <v>0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8">
      <c r="A130" s="12"/>
      <c r="B130" s="13"/>
      <c r="C130" s="14">
        <f>SUM(D130:AJ130)</f>
        <v>0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8">
      <c r="A131" s="12"/>
      <c r="B131" s="13"/>
      <c r="C131" s="14">
        <f>SUM(D131:AJ131)</f>
        <v>0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8">
      <c r="A132" s="12"/>
      <c r="B132" s="13"/>
      <c r="C132" s="14">
        <f>SUM(D132:AJ132)</f>
        <v>0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8">
      <c r="A133" s="12"/>
      <c r="B133" s="13"/>
      <c r="C133" s="14">
        <f>SUM(D133:AJ133)</f>
        <v>0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8">
      <c r="A134" s="12"/>
      <c r="B134" s="13"/>
      <c r="C134" s="14">
        <f>SUM(D134:AJ134)</f>
        <v>0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8">
      <c r="A135" s="12"/>
      <c r="B135" s="13"/>
      <c r="C135" s="14">
        <f>SUM(D135:AJ135)</f>
        <v>0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8">
      <c r="A136" s="12"/>
      <c r="B136" s="13"/>
      <c r="C136" s="14">
        <f aca="true" t="shared" si="1" ref="C136:C141">SUM(D136:AJ136)</f>
        <v>0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8">
      <c r="A137" s="12"/>
      <c r="B137" s="13"/>
      <c r="C137" s="14">
        <f t="shared" si="1"/>
        <v>0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8">
      <c r="A138" s="12"/>
      <c r="B138" s="13"/>
      <c r="C138" s="14">
        <f t="shared" si="1"/>
        <v>0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8">
      <c r="A139" s="12"/>
      <c r="B139" s="13"/>
      <c r="C139" s="14">
        <f t="shared" si="1"/>
        <v>0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8">
      <c r="A140" s="12"/>
      <c r="B140" s="13"/>
      <c r="C140" s="14">
        <f t="shared" si="1"/>
        <v>0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8">
      <c r="A141" s="12"/>
      <c r="B141" s="13"/>
      <c r="C141" s="14">
        <f t="shared" si="1"/>
        <v>0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5:E20 D8:D141">
    <cfRule type="cellIs" priority="1" dxfId="0" operator="equal" stopIfTrue="1">
      <formula>0</formula>
    </cfRule>
  </conditionalFormatting>
  <conditionalFormatting sqref="B8:B141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4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80" t="s">
        <v>35</v>
      </c>
      <c r="C1" s="181"/>
      <c r="D1" s="178" t="s">
        <v>36</v>
      </c>
      <c r="E1" s="179"/>
    </row>
    <row r="2" spans="1:5" ht="12.75">
      <c r="A2" s="49">
        <v>1</v>
      </c>
      <c r="B2" s="58">
        <f>Нж12!D7</f>
        <v>0</v>
      </c>
      <c r="C2" s="59">
        <f>Нж12!M44</f>
        <v>0</v>
      </c>
      <c r="D2" s="60">
        <f>Нж12!M52</f>
        <v>0</v>
      </c>
      <c r="E2" s="61">
        <f>Нж12!B38</f>
        <v>0</v>
      </c>
    </row>
    <row r="3" spans="1:5" ht="12.75">
      <c r="A3" s="49">
        <v>2</v>
      </c>
      <c r="B3" s="58">
        <f>Нж12!D11</f>
        <v>0</v>
      </c>
      <c r="C3" s="59">
        <f>Нж12!E66</f>
        <v>0</v>
      </c>
      <c r="D3" s="60">
        <f>Нж12!K69</f>
        <v>0</v>
      </c>
      <c r="E3" s="61">
        <f>Нж12!B40</f>
        <v>0</v>
      </c>
    </row>
    <row r="4" spans="1:5" ht="12.75">
      <c r="A4" s="49">
        <v>3</v>
      </c>
      <c r="B4" s="58">
        <f>Нж12!D15</f>
        <v>0</v>
      </c>
      <c r="C4" s="59">
        <f>Нж12!E70</f>
        <v>0</v>
      </c>
      <c r="D4" s="60">
        <f>Нж12!K71</f>
        <v>0</v>
      </c>
      <c r="E4" s="61">
        <f>Нж12!B42</f>
        <v>0</v>
      </c>
    </row>
    <row r="5" spans="1:5" ht="12.75">
      <c r="A5" s="49">
        <v>4</v>
      </c>
      <c r="B5" s="58">
        <f>Нж12!D19</f>
        <v>0</v>
      </c>
      <c r="C5" s="59">
        <f>Нж12!G68</f>
        <v>0</v>
      </c>
      <c r="D5" s="60">
        <f>Нж12!G71</f>
        <v>0</v>
      </c>
      <c r="E5" s="61">
        <f>Нж12!B44</f>
        <v>0</v>
      </c>
    </row>
    <row r="6" spans="1:5" ht="12.75">
      <c r="A6" s="49">
        <v>5</v>
      </c>
      <c r="B6" s="58">
        <f>Нж12!D23</f>
        <v>0</v>
      </c>
      <c r="C6" s="59">
        <f>Нж12!M70</f>
        <v>0</v>
      </c>
      <c r="D6" s="60">
        <f>Нж12!M72</f>
        <v>0</v>
      </c>
      <c r="E6" s="61">
        <f>Нж12!B46</f>
        <v>0</v>
      </c>
    </row>
    <row r="7" spans="1:5" ht="12.75">
      <c r="A7" s="49">
        <v>6</v>
      </c>
      <c r="B7" s="58">
        <f>Нж12!D27</f>
        <v>0</v>
      </c>
      <c r="C7" s="59" t="str">
        <f>Нж12!E7</f>
        <v>Ахтямова Камилла</v>
      </c>
      <c r="D7" s="60" t="str">
        <f>Нж12!C38</f>
        <v>_</v>
      </c>
      <c r="E7" s="61">
        <f>Нж12!B48</f>
        <v>0</v>
      </c>
    </row>
    <row r="8" spans="1:5" ht="12.75">
      <c r="A8" s="49">
        <v>7</v>
      </c>
      <c r="B8" s="58">
        <f>Нж12!D31</f>
        <v>0</v>
      </c>
      <c r="C8" s="59" t="str">
        <f>Нж12!E19</f>
        <v>Салахова Милана</v>
      </c>
      <c r="D8" s="60" t="str">
        <f>Нж12!C44</f>
        <v>_</v>
      </c>
      <c r="E8" s="61">
        <f>Нж12!B50</f>
        <v>0</v>
      </c>
    </row>
    <row r="9" spans="1:5" ht="12.75">
      <c r="A9" s="49">
        <v>8</v>
      </c>
      <c r="B9" s="58">
        <f>Нж12!D35</f>
        <v>0</v>
      </c>
      <c r="C9" s="59" t="str">
        <f>Нж12!E23</f>
        <v>Агиева Валерия</v>
      </c>
      <c r="D9" s="60" t="str">
        <f>Нж12!C46</f>
        <v>_</v>
      </c>
      <c r="E9" s="61">
        <f>Нж12!B52</f>
        <v>0</v>
      </c>
    </row>
    <row r="10" spans="1:5" ht="12.75">
      <c r="A10" s="49">
        <v>9</v>
      </c>
      <c r="B10" s="58">
        <f>Нж12!F9</f>
        <v>0</v>
      </c>
      <c r="C10" s="59" t="str">
        <f>Нж12!E35</f>
        <v>Ягудина Элина</v>
      </c>
      <c r="D10" s="60" t="str">
        <f>Нж12!C52</f>
        <v>_</v>
      </c>
      <c r="E10" s="61">
        <f>Нж12!D53</f>
        <v>0</v>
      </c>
    </row>
    <row r="11" spans="1:5" ht="12.75">
      <c r="A11" s="49">
        <v>10</v>
      </c>
      <c r="B11" s="58">
        <f>Нж12!F17</f>
        <v>0</v>
      </c>
      <c r="C11" s="59" t="str">
        <f>Нж12!E39</f>
        <v>Сазонова Кира</v>
      </c>
      <c r="D11" s="60" t="str">
        <f>Нж12!C65</f>
        <v>_</v>
      </c>
      <c r="E11" s="61">
        <f>Нж12!D49</f>
        <v>0</v>
      </c>
    </row>
    <row r="12" spans="1:5" ht="12.75">
      <c r="A12" s="49">
        <v>11</v>
      </c>
      <c r="B12" s="58">
        <f>Нж12!F25</f>
        <v>0</v>
      </c>
      <c r="C12" s="59" t="str">
        <f>Нж12!E43</f>
        <v>Дехтерева Виктория</v>
      </c>
      <c r="D12" s="60" t="str">
        <f>Нж12!C67</f>
        <v>_</v>
      </c>
      <c r="E12" s="61">
        <f>Нж12!D45</f>
        <v>0</v>
      </c>
    </row>
    <row r="13" spans="1:5" ht="12.75">
      <c r="A13" s="49">
        <v>12</v>
      </c>
      <c r="B13" s="58">
        <f>Нж12!F33</f>
        <v>0</v>
      </c>
      <c r="C13" s="59" t="str">
        <f>Нж12!E47</f>
        <v>Шайхилисламова Карина </v>
      </c>
      <c r="D13" s="60" t="str">
        <f>Нж12!C69</f>
        <v>_</v>
      </c>
      <c r="E13" s="61">
        <f>Нж12!D41</f>
        <v>0</v>
      </c>
    </row>
    <row r="14" spans="1:5" ht="12.75">
      <c r="A14" s="49">
        <v>13</v>
      </c>
      <c r="B14" s="58">
        <f>Нж12!H13</f>
        <v>0</v>
      </c>
      <c r="C14" s="59" t="str">
        <f>Нж12!E51</f>
        <v>Валеева Аиша</v>
      </c>
      <c r="D14" s="60" t="str">
        <f>Нж12!C71</f>
        <v>_</v>
      </c>
      <c r="E14" s="61">
        <f>Нж12!H38</f>
        <v>0</v>
      </c>
    </row>
    <row r="15" spans="1:5" ht="12.75">
      <c r="A15" s="49">
        <v>14</v>
      </c>
      <c r="B15" s="58">
        <f>Нж12!H29</f>
        <v>0</v>
      </c>
      <c r="C15" s="59" t="str">
        <f>Нж12!I42</f>
        <v>Агиева Валерия</v>
      </c>
      <c r="D15" s="60" t="str">
        <f>Нж12!C60</f>
        <v>Галимова Зарина</v>
      </c>
      <c r="E15" s="61">
        <f>Нж12!H46</f>
        <v>0</v>
      </c>
    </row>
    <row r="16" spans="1:5" ht="12.75">
      <c r="A16" s="49">
        <v>15</v>
      </c>
      <c r="B16" s="58">
        <f>Нж12!J21</f>
        <v>0</v>
      </c>
      <c r="C16" s="59" t="str">
        <f>Нж12!G44</f>
        <v>Агиева Валерия</v>
      </c>
      <c r="D16" s="60" t="str">
        <f>Нж12!I57</f>
        <v>Дехтерева Виктория</v>
      </c>
      <c r="E16" s="61">
        <f>Нж12!J32</f>
        <v>0</v>
      </c>
    </row>
    <row r="17" spans="1:5" ht="12.75">
      <c r="A17" s="49">
        <v>16</v>
      </c>
      <c r="B17" s="58">
        <f>Нж12!D39</f>
        <v>0</v>
      </c>
      <c r="C17" s="59" t="str">
        <f>Нж12!K40</f>
        <v>Агиева Валерия</v>
      </c>
      <c r="D17" s="60" t="str">
        <f>Нж12!C55</f>
        <v>Салахова Милана</v>
      </c>
      <c r="E17" s="61">
        <f>Нж12!B65</f>
        <v>0</v>
      </c>
    </row>
    <row r="18" spans="1:5" ht="12.75">
      <c r="A18" s="49">
        <v>17</v>
      </c>
      <c r="B18" s="58">
        <f>Нж12!D43</f>
        <v>0</v>
      </c>
      <c r="C18" s="59" t="str">
        <f>Нж12!K21</f>
        <v>Ахтямова Камилла</v>
      </c>
      <c r="D18" s="60" t="str">
        <f>Нж12!K32</f>
        <v>Геворгян Сусанна</v>
      </c>
      <c r="E18" s="61">
        <f>Нж12!B67</f>
        <v>0</v>
      </c>
    </row>
    <row r="19" spans="1:5" ht="12.75">
      <c r="A19" s="49">
        <v>18</v>
      </c>
      <c r="B19" s="58">
        <f>Нж12!D47</f>
        <v>0</v>
      </c>
      <c r="C19" s="59" t="str">
        <f>Нж12!G9</f>
        <v>Ахтямова Камилла</v>
      </c>
      <c r="D19" s="60" t="str">
        <f>Нж12!E53</f>
        <v>Набиева Виктория</v>
      </c>
      <c r="E19" s="61">
        <f>Нж12!B69</f>
        <v>0</v>
      </c>
    </row>
    <row r="20" spans="1:5" ht="12.75">
      <c r="A20" s="49">
        <v>19</v>
      </c>
      <c r="B20" s="58">
        <f>Нж12!D51</f>
        <v>0</v>
      </c>
      <c r="C20" s="59" t="str">
        <f>Нж12!I13</f>
        <v>Ахтямова Камилла</v>
      </c>
      <c r="D20" s="60" t="str">
        <f>Нж12!I38</f>
        <v>Салахова Милана</v>
      </c>
      <c r="E20" s="61">
        <f>Нж12!B71</f>
        <v>0</v>
      </c>
    </row>
    <row r="21" spans="1:5" ht="12.75">
      <c r="A21" s="49">
        <v>20</v>
      </c>
      <c r="B21" s="58">
        <f>Нж12!F40</f>
        <v>0</v>
      </c>
      <c r="C21" s="59" t="str">
        <f>Нж12!G52</f>
        <v>Валеева Аиша</v>
      </c>
      <c r="D21" s="60" t="str">
        <f>Нж12!I61</f>
        <v>Набиева Виктория</v>
      </c>
      <c r="E21" s="61">
        <f>Нж12!H55</f>
        <v>0</v>
      </c>
    </row>
    <row r="22" spans="1:5" ht="12.75">
      <c r="A22" s="49">
        <v>21</v>
      </c>
      <c r="B22" s="58">
        <f>Нж12!F44</f>
        <v>0</v>
      </c>
      <c r="C22" s="59" t="str">
        <f>Нж12!E31</f>
        <v>Галимова Зарина</v>
      </c>
      <c r="D22" s="60" t="str">
        <f>Нж12!C50</f>
        <v>Валеева Аиша</v>
      </c>
      <c r="E22" s="61">
        <f>Нж12!H57</f>
        <v>0</v>
      </c>
    </row>
    <row r="23" spans="1:5" ht="12.75">
      <c r="A23" s="49">
        <v>22</v>
      </c>
      <c r="B23" s="58">
        <f>Нж12!F48</f>
        <v>0</v>
      </c>
      <c r="C23" s="59" t="str">
        <f>Нж12!E61</f>
        <v>Галимова Зарина</v>
      </c>
      <c r="D23" s="60" t="str">
        <f>Нж12!E63</f>
        <v>Валеева Аиша</v>
      </c>
      <c r="E23" s="61">
        <f>Нж12!H59</f>
        <v>0</v>
      </c>
    </row>
    <row r="24" spans="1:5" ht="12.75">
      <c r="A24" s="49">
        <v>23</v>
      </c>
      <c r="B24" s="58">
        <f>Нж12!F52</f>
        <v>0</v>
      </c>
      <c r="C24" s="59" t="str">
        <f>Нж12!G40</f>
        <v>Галимова Зарина</v>
      </c>
      <c r="D24" s="60" t="str">
        <f>Нж12!I55</f>
        <v>Сазонова Кира</v>
      </c>
      <c r="E24" s="61">
        <f>Нж12!H61</f>
        <v>0</v>
      </c>
    </row>
    <row r="25" spans="1:5" ht="12.75">
      <c r="A25" s="49">
        <v>24</v>
      </c>
      <c r="B25" s="58">
        <f>Нж12!H42</f>
        <v>0</v>
      </c>
      <c r="C25" s="59" t="str">
        <f>Нж12!G25</f>
        <v>Геворгян Сусанна</v>
      </c>
      <c r="D25" s="60" t="str">
        <f>Нж12!E45</f>
        <v>Агиева Валерия</v>
      </c>
      <c r="E25" s="61">
        <f>Нж12!B60</f>
        <v>0</v>
      </c>
    </row>
    <row r="26" spans="1:5" ht="12.75">
      <c r="A26" s="49">
        <v>25</v>
      </c>
      <c r="B26" s="58">
        <f>Нж12!H50</f>
        <v>0</v>
      </c>
      <c r="C26" s="59" t="str">
        <f>Нж12!E27</f>
        <v>Геворгян Сусанна</v>
      </c>
      <c r="D26" s="60" t="str">
        <f>Нж12!C48</f>
        <v>Шайхилисламова Карина </v>
      </c>
      <c r="E26" s="61">
        <f>Нж12!B62</f>
        <v>0</v>
      </c>
    </row>
    <row r="27" spans="1:5" ht="12.75">
      <c r="A27" s="49">
        <v>26</v>
      </c>
      <c r="B27" s="58">
        <f>Нж12!J40</f>
        <v>0</v>
      </c>
      <c r="C27" s="59" t="str">
        <f>Нж12!I29</f>
        <v>Геворгян Сусанна</v>
      </c>
      <c r="D27" s="60" t="str">
        <f>Нж12!I46</f>
        <v>Ягудина Элина</v>
      </c>
      <c r="E27" s="61">
        <f>Нж12!B55</f>
        <v>0</v>
      </c>
    </row>
    <row r="28" spans="1:5" ht="12.75">
      <c r="A28" s="49">
        <v>27</v>
      </c>
      <c r="B28" s="58">
        <f>Нж12!J48</f>
        <v>0</v>
      </c>
      <c r="C28" s="59" t="str">
        <f>Нж12!M65</f>
        <v>Дехтерева Виктория</v>
      </c>
      <c r="D28" s="60" t="str">
        <f>Нж12!M67</f>
        <v>Шайхилисламова Карина </v>
      </c>
      <c r="E28" s="61">
        <f>Нж12!B57</f>
        <v>0</v>
      </c>
    </row>
    <row r="29" spans="1:5" ht="12.75">
      <c r="A29" s="49">
        <v>28</v>
      </c>
      <c r="B29" s="58">
        <f>Нж12!L44</f>
        <v>0</v>
      </c>
      <c r="C29" s="59" t="str">
        <f>Нж12!I50</f>
        <v>Мазитова Лиана</v>
      </c>
      <c r="D29" s="60" t="str">
        <f>Нж12!C62</f>
        <v>Валеева Аиша</v>
      </c>
      <c r="E29" s="61">
        <f>Нж12!L52</f>
        <v>0</v>
      </c>
    </row>
    <row r="30" spans="1:5" ht="12.75">
      <c r="A30" s="49">
        <v>29</v>
      </c>
      <c r="B30" s="58">
        <f>Нж12!D56</f>
        <v>0</v>
      </c>
      <c r="C30" s="59" t="str">
        <f>Нж12!E15</f>
        <v>Мазитова Лиана</v>
      </c>
      <c r="D30" s="60" t="str">
        <f>Нж12!C42</f>
        <v>Дехтерева Виктория</v>
      </c>
      <c r="E30" s="61">
        <f>Нж12!D58</f>
        <v>0</v>
      </c>
    </row>
    <row r="31" spans="1:5" ht="12.75">
      <c r="A31" s="49">
        <v>30</v>
      </c>
      <c r="B31" s="58">
        <f>Нж12!D61</f>
        <v>0</v>
      </c>
      <c r="C31" s="59" t="str">
        <f>Нж12!G48</f>
        <v>Мазитова Лиана</v>
      </c>
      <c r="D31" s="60" t="str">
        <f>Нж12!I59</f>
        <v>Шайхилисламова Карина </v>
      </c>
      <c r="E31" s="61">
        <f>Нж12!D63</f>
        <v>0</v>
      </c>
    </row>
    <row r="32" spans="1:5" ht="12.75">
      <c r="A32" s="49">
        <v>31</v>
      </c>
      <c r="B32" s="58">
        <f>Нж12!J56</f>
        <v>0</v>
      </c>
      <c r="C32" s="59" t="str">
        <f>Нж12!E11</f>
        <v>Набиева Виктория</v>
      </c>
      <c r="D32" s="60" t="str">
        <f>Нж12!C40</f>
        <v>Сазонова Кира</v>
      </c>
      <c r="E32" s="61">
        <f>Нж12!J64</f>
        <v>0</v>
      </c>
    </row>
    <row r="33" spans="1:5" ht="12.75">
      <c r="A33" s="49">
        <v>32</v>
      </c>
      <c r="B33" s="58">
        <f>Нж12!J60</f>
        <v>0</v>
      </c>
      <c r="C33" s="59" t="str">
        <f>Нж12!M58</f>
        <v>Набиева Виктория</v>
      </c>
      <c r="D33" s="60" t="str">
        <f>Нж12!M61</f>
        <v>Сазонова Кира</v>
      </c>
      <c r="E33" s="61">
        <f>Нж12!J66</f>
        <v>0</v>
      </c>
    </row>
    <row r="34" spans="1:5" ht="12.75">
      <c r="A34" s="49">
        <v>33</v>
      </c>
      <c r="B34" s="58">
        <f>Нж12!L58</f>
        <v>0</v>
      </c>
      <c r="C34" s="59" t="str">
        <f>Нж12!K60</f>
        <v>Набиева Виктория</v>
      </c>
      <c r="D34" s="60" t="str">
        <f>Нж12!K66</f>
        <v>Шайхилисламова Карина </v>
      </c>
      <c r="E34" s="61">
        <f>Нж12!L61</f>
        <v>0</v>
      </c>
    </row>
    <row r="35" spans="1:5" ht="12.75">
      <c r="A35" s="49">
        <v>34</v>
      </c>
      <c r="B35" s="58">
        <f>Нж12!L65</f>
        <v>0</v>
      </c>
      <c r="C35" s="59" t="str">
        <f>Нж12!K56</f>
        <v>Сазонова Кира</v>
      </c>
      <c r="D35" s="60" t="str">
        <f>Нж12!K64</f>
        <v>Дехтерева Виктория</v>
      </c>
      <c r="E35" s="61">
        <f>Нж12!L67</f>
        <v>0</v>
      </c>
    </row>
    <row r="36" spans="1:5" ht="12.75">
      <c r="A36" s="49">
        <v>35</v>
      </c>
      <c r="B36" s="58">
        <f>Нж12!D66</f>
        <v>0</v>
      </c>
      <c r="C36" s="59" t="str">
        <f>Нж12!G17</f>
        <v>Салахова Милана</v>
      </c>
      <c r="D36" s="60" t="str">
        <f>Нж12!E49</f>
        <v>Мазитова Лиана</v>
      </c>
      <c r="E36" s="61">
        <f>Нж12!J69</f>
        <v>0</v>
      </c>
    </row>
    <row r="37" spans="1:5" ht="12.75">
      <c r="A37" s="49">
        <v>36</v>
      </c>
      <c r="B37" s="58">
        <f>Нж12!D70</f>
        <v>0</v>
      </c>
      <c r="C37" s="59" t="str">
        <f>Нж12!E56</f>
        <v>Салахова Милана</v>
      </c>
      <c r="D37" s="60" t="str">
        <f>Нж12!E58</f>
        <v>Мазитова Лиана</v>
      </c>
      <c r="E37" s="61">
        <f>Нж12!J71</f>
        <v>0</v>
      </c>
    </row>
    <row r="38" spans="1:5" ht="12.75">
      <c r="A38" s="49">
        <v>37</v>
      </c>
      <c r="B38" s="58">
        <f>Нж12!F68</f>
        <v>0</v>
      </c>
      <c r="C38" s="59" t="str">
        <f>Нж12!G33</f>
        <v>Ягудина Элина</v>
      </c>
      <c r="D38" s="60" t="str">
        <f>Нж12!E41</f>
        <v>Галимова Зарина</v>
      </c>
      <c r="E38" s="61">
        <f>Нж12!F71</f>
        <v>0</v>
      </c>
    </row>
    <row r="39" spans="1:5" ht="12.75">
      <c r="A39" s="49">
        <v>38</v>
      </c>
      <c r="B39" s="58">
        <f>Нж12!L70</f>
        <v>0</v>
      </c>
      <c r="C39" s="59" t="str">
        <f>Нж12!K48</f>
        <v>Ягудина Элина</v>
      </c>
      <c r="D39" s="60" t="str">
        <f>Нж12!C57</f>
        <v>Мазитова Лиана</v>
      </c>
      <c r="E39" s="61">
        <f>Нж12!L72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369" t="s">
        <v>98</v>
      </c>
      <c r="B1" s="369"/>
      <c r="C1" s="369"/>
      <c r="D1" s="369"/>
      <c r="E1" s="369"/>
      <c r="F1" s="369"/>
      <c r="G1" s="369"/>
      <c r="H1" s="369"/>
      <c r="I1" s="369"/>
    </row>
    <row r="2" spans="1:9" ht="13.5" thickBot="1">
      <c r="A2" s="168" t="s">
        <v>37</v>
      </c>
      <c r="B2" s="168"/>
      <c r="C2" s="168"/>
      <c r="D2" s="168"/>
      <c r="E2" s="168"/>
      <c r="F2" s="168"/>
      <c r="G2" s="168"/>
      <c r="H2" s="168"/>
      <c r="I2" s="168"/>
    </row>
    <row r="3" spans="1:10" ht="23.25">
      <c r="A3" s="169" t="s">
        <v>42</v>
      </c>
      <c r="B3" s="170"/>
      <c r="C3" s="170"/>
      <c r="D3" s="170"/>
      <c r="E3" s="170"/>
      <c r="F3" s="170"/>
      <c r="G3" s="170"/>
      <c r="H3" s="170"/>
      <c r="I3" s="17">
        <v>17</v>
      </c>
      <c r="J3" s="18"/>
    </row>
    <row r="4" spans="1:10" ht="19.5" customHeight="1">
      <c r="A4" s="171" t="s">
        <v>7</v>
      </c>
      <c r="B4" s="171"/>
      <c r="C4" s="172" t="s">
        <v>146</v>
      </c>
      <c r="D4" s="172"/>
      <c r="E4" s="172"/>
      <c r="F4" s="172"/>
      <c r="G4" s="172"/>
      <c r="H4" s="172"/>
      <c r="I4" s="172"/>
      <c r="J4" s="19"/>
    </row>
    <row r="5" spans="1:10" ht="15.75">
      <c r="A5" s="164" t="s">
        <v>191</v>
      </c>
      <c r="B5" s="165"/>
      <c r="C5" s="165"/>
      <c r="D5" s="20" t="s">
        <v>159</v>
      </c>
      <c r="E5" s="166">
        <v>45417</v>
      </c>
      <c r="F5" s="166"/>
      <c r="G5" s="166"/>
      <c r="H5" s="21" t="s">
        <v>149</v>
      </c>
      <c r="I5" s="22" t="s">
        <v>10</v>
      </c>
      <c r="J5" s="19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169</v>
      </c>
      <c r="C8" s="28">
        <v>1</v>
      </c>
      <c r="D8" s="29" t="str">
        <f>Нм121!M38</f>
        <v>Иванов Роман</v>
      </c>
      <c r="E8" s="1">
        <f>Нм121!L38</f>
        <v>0</v>
      </c>
      <c r="F8" s="1"/>
      <c r="G8" s="1"/>
      <c r="H8" s="1"/>
      <c r="I8" s="1"/>
    </row>
    <row r="9" spans="1:9" ht="18">
      <c r="A9" s="26"/>
      <c r="B9" s="27" t="s">
        <v>171</v>
      </c>
      <c r="C9" s="28">
        <v>2</v>
      </c>
      <c r="D9" s="29" t="str">
        <f>Нм121!M58</f>
        <v>Яляев Эмир</v>
      </c>
      <c r="E9" s="1">
        <f>Нм121!L58</f>
        <v>0</v>
      </c>
      <c r="F9" s="1"/>
      <c r="G9" s="1"/>
      <c r="H9" s="1"/>
      <c r="I9" s="1"/>
    </row>
    <row r="10" spans="1:9" ht="18">
      <c r="A10" s="26"/>
      <c r="B10" s="27" t="s">
        <v>174</v>
      </c>
      <c r="C10" s="28">
        <v>3</v>
      </c>
      <c r="D10" s="29" t="str">
        <f>Нм122!O17</f>
        <v>Муниров Тимур</v>
      </c>
      <c r="E10" s="1">
        <f>Нм122!P25</f>
        <v>0</v>
      </c>
      <c r="F10" s="1"/>
      <c r="G10" s="1"/>
      <c r="H10" s="1"/>
      <c r="I10" s="1"/>
    </row>
    <row r="11" spans="1:9" ht="18">
      <c r="A11" s="26"/>
      <c r="B11" s="27" t="s">
        <v>192</v>
      </c>
      <c r="C11" s="28">
        <v>3</v>
      </c>
      <c r="D11" s="29" t="str">
        <f>Нм122!O33</f>
        <v>Гафуров Марат</v>
      </c>
      <c r="E11" s="1">
        <f>Нм122!P35</f>
        <v>0</v>
      </c>
      <c r="F11" s="1"/>
      <c r="G11" s="1"/>
      <c r="H11" s="1"/>
      <c r="I11" s="1"/>
    </row>
    <row r="12" spans="1:9" ht="18">
      <c r="A12" s="26"/>
      <c r="B12" s="27" t="s">
        <v>193</v>
      </c>
      <c r="C12" s="28">
        <v>5</v>
      </c>
      <c r="D12" s="29" t="str">
        <f>Нм121!M65</f>
        <v>Шакиров Радмир</v>
      </c>
      <c r="E12" s="1">
        <f>Нм121!L65</f>
        <v>0</v>
      </c>
      <c r="F12" s="1"/>
      <c r="G12" s="1"/>
      <c r="H12" s="1"/>
      <c r="I12" s="1"/>
    </row>
    <row r="13" spans="1:9" ht="18">
      <c r="A13" s="26"/>
      <c r="B13" s="27" t="s">
        <v>194</v>
      </c>
      <c r="C13" s="28">
        <v>6</v>
      </c>
      <c r="D13" s="29" t="str">
        <f>Нм121!M67</f>
        <v>Кривченков Глеб</v>
      </c>
      <c r="E13" s="1">
        <f>Нм121!L67</f>
        <v>0</v>
      </c>
      <c r="F13" s="1"/>
      <c r="G13" s="1"/>
      <c r="H13" s="1"/>
      <c r="I13" s="1"/>
    </row>
    <row r="14" spans="1:9" ht="18">
      <c r="A14" s="26"/>
      <c r="B14" s="27" t="s">
        <v>195</v>
      </c>
      <c r="C14" s="28">
        <v>7</v>
      </c>
      <c r="D14" s="29" t="str">
        <f>Нм121!M70</f>
        <v>Зайниев Никита</v>
      </c>
      <c r="E14" s="1">
        <f>Нм121!L70</f>
        <v>0</v>
      </c>
      <c r="F14" s="1"/>
      <c r="G14" s="1"/>
      <c r="H14" s="1"/>
      <c r="I14" s="1"/>
    </row>
    <row r="15" spans="1:9" ht="18">
      <c r="A15" s="26"/>
      <c r="B15" s="27" t="s">
        <v>196</v>
      </c>
      <c r="C15" s="28">
        <v>8</v>
      </c>
      <c r="D15" s="29" t="str">
        <f>Нм121!M72</f>
        <v>Гафуров Марк</v>
      </c>
      <c r="E15" s="1">
        <f>Нм121!L72</f>
        <v>0</v>
      </c>
      <c r="F15" s="1"/>
      <c r="G15" s="1"/>
      <c r="H15" s="1"/>
      <c r="I15" s="1"/>
    </row>
    <row r="16" spans="1:9" ht="18">
      <c r="A16" s="26"/>
      <c r="B16" s="27" t="s">
        <v>197</v>
      </c>
      <c r="C16" s="28">
        <v>9</v>
      </c>
      <c r="D16" s="29" t="str">
        <f>Нм121!G74</f>
        <v>Река Даниил</v>
      </c>
      <c r="E16" s="1">
        <f>Нм121!F74</f>
        <v>0</v>
      </c>
      <c r="F16" s="1"/>
      <c r="G16" s="1"/>
      <c r="H16" s="1"/>
      <c r="I16" s="1"/>
    </row>
    <row r="17" spans="1:9" ht="18">
      <c r="A17" s="26"/>
      <c r="B17" s="27" t="s">
        <v>198</v>
      </c>
      <c r="C17" s="28">
        <v>10</v>
      </c>
      <c r="D17" s="29" t="str">
        <f>Нм121!G77</f>
        <v>Сазонов Богдан</v>
      </c>
      <c r="E17" s="1">
        <f>Нм121!F77</f>
        <v>0</v>
      </c>
      <c r="F17" s="1"/>
      <c r="G17" s="1"/>
      <c r="H17" s="1"/>
      <c r="I17" s="1"/>
    </row>
    <row r="18" spans="1:9" ht="18">
      <c r="A18" s="26"/>
      <c r="B18" s="27" t="s">
        <v>199</v>
      </c>
      <c r="C18" s="28">
        <v>11</v>
      </c>
      <c r="D18" s="29" t="str">
        <f>Нм121!M75</f>
        <v>Хабибуллин Тимур</v>
      </c>
      <c r="E18" s="1">
        <f>Нм121!L75</f>
        <v>0</v>
      </c>
      <c r="F18" s="1"/>
      <c r="G18" s="1"/>
      <c r="H18" s="1"/>
      <c r="I18" s="1"/>
    </row>
    <row r="19" spans="1:9" ht="18">
      <c r="A19" s="26"/>
      <c r="B19" s="27" t="s">
        <v>200</v>
      </c>
      <c r="C19" s="28">
        <v>12</v>
      </c>
      <c r="D19" s="29" t="str">
        <f>Нм121!M77</f>
        <v>Хазипов Аскар</v>
      </c>
      <c r="E19" s="1">
        <f>Нм121!L77</f>
        <v>0</v>
      </c>
      <c r="F19" s="1"/>
      <c r="G19" s="1"/>
      <c r="H19" s="1"/>
      <c r="I19" s="1"/>
    </row>
    <row r="20" spans="1:9" ht="18">
      <c r="A20" s="26"/>
      <c r="B20" s="27" t="s">
        <v>201</v>
      </c>
      <c r="C20" s="28">
        <v>13</v>
      </c>
      <c r="D20" s="29" t="str">
        <f>Нм122!Q43</f>
        <v>Река Лев</v>
      </c>
      <c r="E20" s="1">
        <f>Нм122!P43</f>
        <v>0</v>
      </c>
      <c r="F20" s="1"/>
      <c r="G20" s="1"/>
      <c r="H20" s="1"/>
      <c r="I20" s="1"/>
    </row>
    <row r="21" spans="1:9" ht="18">
      <c r="A21" s="26"/>
      <c r="B21" s="27" t="s">
        <v>202</v>
      </c>
      <c r="C21" s="28">
        <v>14</v>
      </c>
      <c r="D21" s="29" t="str">
        <f>Нм122!Q47</f>
        <v>Коваленко Ростислав</v>
      </c>
      <c r="E21" s="1">
        <f>Нм122!P47</f>
        <v>0</v>
      </c>
      <c r="F21" s="1"/>
      <c r="G21" s="1"/>
      <c r="H21" s="1"/>
      <c r="I21" s="1"/>
    </row>
    <row r="22" spans="1:9" ht="18">
      <c r="A22" s="26"/>
      <c r="B22" s="27" t="s">
        <v>203</v>
      </c>
      <c r="C22" s="28">
        <v>15</v>
      </c>
      <c r="D22" s="29" t="str">
        <f>Нм122!Q49</f>
        <v>Кисыков Даниил</v>
      </c>
      <c r="E22" s="1">
        <f>Нм122!P49</f>
        <v>0</v>
      </c>
      <c r="F22" s="1"/>
      <c r="G22" s="1"/>
      <c r="H22" s="1"/>
      <c r="I22" s="1"/>
    </row>
    <row r="23" spans="1:9" ht="18">
      <c r="A23" s="26"/>
      <c r="B23" s="27" t="s">
        <v>204</v>
      </c>
      <c r="C23" s="28">
        <v>16</v>
      </c>
      <c r="D23" s="29" t="str">
        <f>Нм122!Q51</f>
        <v>Осиев Денис</v>
      </c>
      <c r="E23" s="1">
        <f>Нм122!P51</f>
        <v>0</v>
      </c>
      <c r="F23" s="1"/>
      <c r="G23" s="1"/>
      <c r="H23" s="1"/>
      <c r="I23" s="1"/>
    </row>
    <row r="24" spans="1:9" ht="18">
      <c r="A24" s="26"/>
      <c r="B24" s="27" t="s">
        <v>205</v>
      </c>
      <c r="C24" s="28">
        <v>17</v>
      </c>
      <c r="D24" s="29" t="str">
        <f>Нм122!I47</f>
        <v>Глущенко Даниил</v>
      </c>
      <c r="E24" s="1">
        <f>Нм122!H47</f>
        <v>0</v>
      </c>
      <c r="F24" s="1"/>
      <c r="G24" s="1"/>
      <c r="H24" s="1"/>
      <c r="I24" s="1"/>
    </row>
    <row r="25" spans="1:9" ht="18">
      <c r="A25" s="26"/>
      <c r="B25" s="27" t="s">
        <v>206</v>
      </c>
      <c r="C25" s="28">
        <v>18</v>
      </c>
      <c r="D25" s="29" t="str">
        <f>Нм122!I53</f>
        <v>Султанов Марсель</v>
      </c>
      <c r="E25" s="1">
        <f>Нм122!H53</f>
        <v>0</v>
      </c>
      <c r="F25" s="1"/>
      <c r="G25" s="1"/>
      <c r="H25" s="1"/>
      <c r="I25" s="1"/>
    </row>
    <row r="26" spans="1:9" ht="18">
      <c r="A26" s="26"/>
      <c r="B26" s="27" t="s">
        <v>207</v>
      </c>
      <c r="C26" s="28">
        <v>19</v>
      </c>
      <c r="D26" s="29" t="str">
        <f>Нм122!I56</f>
        <v>Зарипов Рауль</v>
      </c>
      <c r="E26" s="1">
        <f>Нм122!H56</f>
        <v>0</v>
      </c>
      <c r="F26" s="1"/>
      <c r="G26" s="1"/>
      <c r="H26" s="1"/>
      <c r="I26" s="1"/>
    </row>
    <row r="27" spans="1:9" ht="18">
      <c r="A27" s="26"/>
      <c r="B27" s="27" t="s">
        <v>17</v>
      </c>
      <c r="C27" s="28">
        <v>20</v>
      </c>
      <c r="D27" s="29">
        <f>Нм122!I58</f>
        <v>0</v>
      </c>
      <c r="E27" s="1">
        <f>Нм122!H58</f>
        <v>0</v>
      </c>
      <c r="F27" s="1"/>
      <c r="G27" s="1"/>
      <c r="H27" s="1"/>
      <c r="I27" s="1"/>
    </row>
    <row r="28" spans="1:9" ht="18">
      <c r="A28" s="26"/>
      <c r="B28" s="27" t="s">
        <v>17</v>
      </c>
      <c r="C28" s="28">
        <v>21</v>
      </c>
      <c r="D28" s="29">
        <f>Нм122!Q56</f>
        <v>0</v>
      </c>
      <c r="E28" s="1">
        <f>Нм122!P56</f>
        <v>0</v>
      </c>
      <c r="F28" s="1"/>
      <c r="G28" s="1"/>
      <c r="H28" s="1"/>
      <c r="I28" s="1"/>
    </row>
    <row r="29" spans="1:9" ht="18">
      <c r="A29" s="26"/>
      <c r="B29" s="27" t="s">
        <v>17</v>
      </c>
      <c r="C29" s="28">
        <v>22</v>
      </c>
      <c r="D29" s="29">
        <f>Нм122!Q60</f>
        <v>0</v>
      </c>
      <c r="E29" s="1">
        <f>Нм122!P60</f>
        <v>0</v>
      </c>
      <c r="F29" s="1"/>
      <c r="G29" s="1"/>
      <c r="H29" s="1"/>
      <c r="I29" s="1"/>
    </row>
    <row r="30" spans="1:9" ht="18">
      <c r="A30" s="26"/>
      <c r="B30" s="27" t="s">
        <v>17</v>
      </c>
      <c r="C30" s="28">
        <v>23</v>
      </c>
      <c r="D30" s="29">
        <f>Нм122!Q62</f>
        <v>0</v>
      </c>
      <c r="E30" s="1">
        <f>Нм122!P62</f>
        <v>0</v>
      </c>
      <c r="F30" s="1"/>
      <c r="G30" s="1"/>
      <c r="H30" s="1"/>
      <c r="I30" s="1"/>
    </row>
    <row r="31" spans="1:9" ht="18">
      <c r="A31" s="26"/>
      <c r="B31" s="27" t="s">
        <v>17</v>
      </c>
      <c r="C31" s="28">
        <v>24</v>
      </c>
      <c r="D31" s="29">
        <f>Нм122!Q64</f>
        <v>0</v>
      </c>
      <c r="E31" s="1">
        <f>Нм122!P64</f>
        <v>0</v>
      </c>
      <c r="F31" s="1"/>
      <c r="G31" s="1"/>
      <c r="H31" s="1"/>
      <c r="I31" s="1"/>
    </row>
    <row r="32" spans="1:9" ht="18">
      <c r="A32" s="26"/>
      <c r="B32" s="27" t="s">
        <v>17</v>
      </c>
      <c r="C32" s="28">
        <v>25</v>
      </c>
      <c r="D32" s="29">
        <f>Нм122!I66</f>
        <v>0</v>
      </c>
      <c r="E32" s="1">
        <f>Нм122!H66</f>
        <v>0</v>
      </c>
      <c r="F32" s="1"/>
      <c r="G32" s="1"/>
      <c r="H32" s="1"/>
      <c r="I32" s="1"/>
    </row>
    <row r="33" spans="1:9" ht="18">
      <c r="A33" s="26"/>
      <c r="B33" s="27" t="s">
        <v>17</v>
      </c>
      <c r="C33" s="28">
        <v>26</v>
      </c>
      <c r="D33" s="29">
        <f>Нм122!I72</f>
        <v>0</v>
      </c>
      <c r="E33" s="1">
        <f>Нм122!H72</f>
        <v>0</v>
      </c>
      <c r="F33" s="1"/>
      <c r="G33" s="1"/>
      <c r="H33" s="1"/>
      <c r="I33" s="1"/>
    </row>
    <row r="34" spans="1:9" ht="18">
      <c r="A34" s="26"/>
      <c r="B34" s="27" t="s">
        <v>17</v>
      </c>
      <c r="C34" s="28">
        <v>27</v>
      </c>
      <c r="D34" s="29">
        <f>Нм122!I75</f>
        <v>0</v>
      </c>
      <c r="E34" s="1">
        <f>Нм122!H75</f>
        <v>0</v>
      </c>
      <c r="F34" s="1"/>
      <c r="G34" s="1"/>
      <c r="H34" s="1"/>
      <c r="I34" s="1"/>
    </row>
    <row r="35" spans="1:9" ht="18">
      <c r="A35" s="26"/>
      <c r="B35" s="27" t="s">
        <v>17</v>
      </c>
      <c r="C35" s="28">
        <v>28</v>
      </c>
      <c r="D35" s="29">
        <f>Нм122!I77</f>
        <v>0</v>
      </c>
      <c r="E35" s="1">
        <f>Нм122!H77</f>
        <v>0</v>
      </c>
      <c r="F35" s="1"/>
      <c r="G35" s="1"/>
      <c r="H35" s="1"/>
      <c r="I35" s="1"/>
    </row>
    <row r="36" spans="1:9" ht="18">
      <c r="A36" s="26"/>
      <c r="B36" s="27" t="s">
        <v>17</v>
      </c>
      <c r="C36" s="28">
        <v>29</v>
      </c>
      <c r="D36" s="29">
        <f>Нм122!Q69</f>
        <v>0</v>
      </c>
      <c r="E36" s="1">
        <f>Нм122!P69</f>
        <v>0</v>
      </c>
      <c r="F36" s="1"/>
      <c r="G36" s="1"/>
      <c r="H36" s="1"/>
      <c r="I36" s="1"/>
    </row>
    <row r="37" spans="1:9" ht="18">
      <c r="A37" s="26"/>
      <c r="B37" s="27" t="s">
        <v>17</v>
      </c>
      <c r="C37" s="28">
        <v>30</v>
      </c>
      <c r="D37" s="29">
        <f>Нм122!Q73</f>
        <v>0</v>
      </c>
      <c r="E37" s="1">
        <f>Нм122!P73</f>
        <v>0</v>
      </c>
      <c r="F37" s="1"/>
      <c r="G37" s="1"/>
      <c r="H37" s="1"/>
      <c r="I37" s="1"/>
    </row>
    <row r="38" spans="1:9" ht="18">
      <c r="A38" s="26"/>
      <c r="B38" s="27" t="s">
        <v>17</v>
      </c>
      <c r="C38" s="28">
        <v>31</v>
      </c>
      <c r="D38" s="29">
        <f>Нм122!Q75</f>
        <v>0</v>
      </c>
      <c r="E38" s="1">
        <f>Нм122!P75</f>
        <v>0</v>
      </c>
      <c r="F38" s="1"/>
      <c r="G38" s="1"/>
      <c r="H38" s="1"/>
      <c r="I38" s="1"/>
    </row>
    <row r="39" spans="1:9" ht="18">
      <c r="A39" s="26"/>
      <c r="B39" s="27" t="s">
        <v>17</v>
      </c>
      <c r="C39" s="28">
        <v>32</v>
      </c>
      <c r="D39" s="29" t="str">
        <f>Нм122!Q77</f>
        <v>_</v>
      </c>
      <c r="E39" s="1">
        <f>Нм122!P77</f>
        <v>0</v>
      </c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.375" style="30" customWidth="1"/>
    <col min="2" max="2" width="4.75390625" style="30" customWidth="1"/>
    <col min="3" max="3" width="16.75390625" style="30" customWidth="1"/>
    <col min="4" max="4" width="3.75390625" style="30" customWidth="1"/>
    <col min="5" max="5" width="14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15.75390625" style="30" customWidth="1"/>
    <col min="12" max="12" width="3.75390625" style="30" customWidth="1"/>
    <col min="13" max="13" width="22.75390625" style="30" customWidth="1"/>
    <col min="14" max="16384" width="9.125" style="30" customWidth="1"/>
  </cols>
  <sheetData>
    <row r="1" spans="1:13" s="2" customFormat="1" ht="16.5" thickBot="1">
      <c r="A1" s="369" t="s">
        <v>38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4" s="2" customFormat="1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93"/>
    </row>
    <row r="3" spans="1:15" ht="12.75">
      <c r="A3" s="174" t="str">
        <f>сНм12!A3</f>
        <v>LXVIII Чемпионат РБ в зачет XXV Кубка РБ, VII Кубка Давида - Детского Кубка РБ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99"/>
      <c r="O3" s="99"/>
    </row>
    <row r="4" spans="1:15" ht="12.75">
      <c r="A4" s="176" t="str">
        <f>CONCATENATE(сНм12!A4," ",сНм12!C4)</f>
        <v>Республиканские официальные спортивные соревнования посвященные Дню Победы в ВОВ 1941-1945 г.г.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00"/>
      <c r="O4" s="100"/>
    </row>
    <row r="5" spans="1:15" ht="12.75">
      <c r="A5" s="173">
        <f>сНм12!E5</f>
        <v>45417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01"/>
      <c r="O5" s="101"/>
    </row>
    <row r="6" spans="1:13" ht="12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25" ht="10.5" customHeight="1">
      <c r="A7" s="103">
        <v>1</v>
      </c>
      <c r="B7" s="104">
        <f>сНм12!A8</f>
        <v>0</v>
      </c>
      <c r="C7" s="468" t="str">
        <f>сНм12!B8</f>
        <v>Иванов Роман</v>
      </c>
      <c r="D7" s="469"/>
      <c r="E7" s="102"/>
      <c r="F7" s="102"/>
      <c r="G7" s="102"/>
      <c r="H7" s="102"/>
      <c r="I7" s="102"/>
      <c r="J7" s="102"/>
      <c r="K7" s="102"/>
      <c r="L7" s="102"/>
      <c r="M7" s="102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25" ht="10.5" customHeight="1">
      <c r="A8" s="103"/>
      <c r="B8" s="107"/>
      <c r="C8" s="470">
        <v>1</v>
      </c>
      <c r="D8" s="471"/>
      <c r="E8" s="472" t="s">
        <v>169</v>
      </c>
      <c r="F8" s="473"/>
      <c r="G8" s="102"/>
      <c r="H8" s="474"/>
      <c r="I8" s="102"/>
      <c r="J8" s="474"/>
      <c r="K8" s="102"/>
      <c r="L8" s="474"/>
      <c r="M8" s="102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1:25" ht="10.5" customHeight="1">
      <c r="A9" s="103">
        <v>32</v>
      </c>
      <c r="B9" s="104">
        <f>сНм12!A39</f>
        <v>0</v>
      </c>
      <c r="C9" s="475" t="str">
        <f>сНм12!B39</f>
        <v>_</v>
      </c>
      <c r="D9" s="476"/>
      <c r="E9" s="477"/>
      <c r="F9" s="473"/>
      <c r="G9" s="102"/>
      <c r="H9" s="474"/>
      <c r="I9" s="102"/>
      <c r="J9" s="474"/>
      <c r="K9" s="102"/>
      <c r="L9" s="474"/>
      <c r="M9" s="102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</row>
    <row r="10" spans="1:25" ht="10.5" customHeight="1">
      <c r="A10" s="103"/>
      <c r="B10" s="107"/>
      <c r="C10" s="102"/>
      <c r="D10" s="474"/>
      <c r="E10" s="470">
        <v>17</v>
      </c>
      <c r="F10" s="471"/>
      <c r="G10" s="472" t="s">
        <v>169</v>
      </c>
      <c r="H10" s="473"/>
      <c r="I10" s="102"/>
      <c r="J10" s="474"/>
      <c r="K10" s="102"/>
      <c r="L10" s="474"/>
      <c r="M10" s="102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0.5" customHeight="1">
      <c r="A11" s="103">
        <v>17</v>
      </c>
      <c r="B11" s="104">
        <f>сНм12!A24</f>
        <v>0</v>
      </c>
      <c r="C11" s="468" t="str">
        <f>сНм12!B24</f>
        <v>Глущенко Даниил</v>
      </c>
      <c r="D11" s="478"/>
      <c r="E11" s="470"/>
      <c r="F11" s="479"/>
      <c r="G11" s="477"/>
      <c r="H11" s="473"/>
      <c r="I11" s="102"/>
      <c r="J11" s="474"/>
      <c r="K11" s="102"/>
      <c r="L11" s="474"/>
      <c r="M11" s="102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</row>
    <row r="12" spans="1:25" ht="10.5" customHeight="1">
      <c r="A12" s="103"/>
      <c r="B12" s="107"/>
      <c r="C12" s="470">
        <v>2</v>
      </c>
      <c r="D12" s="471"/>
      <c r="E12" s="480" t="s">
        <v>204</v>
      </c>
      <c r="F12" s="481"/>
      <c r="G12" s="477"/>
      <c r="H12" s="473"/>
      <c r="I12" s="102"/>
      <c r="J12" s="474"/>
      <c r="K12" s="102"/>
      <c r="L12" s="474"/>
      <c r="M12" s="102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</row>
    <row r="13" spans="1:25" ht="10.5" customHeight="1">
      <c r="A13" s="103">
        <v>16</v>
      </c>
      <c r="B13" s="104">
        <f>сНм12!A23</f>
        <v>0</v>
      </c>
      <c r="C13" s="475" t="str">
        <f>сНм12!B23</f>
        <v>Осиев Денис</v>
      </c>
      <c r="D13" s="476"/>
      <c r="E13" s="103"/>
      <c r="F13" s="482"/>
      <c r="G13" s="477"/>
      <c r="H13" s="473"/>
      <c r="I13" s="102"/>
      <c r="J13" s="474"/>
      <c r="K13" s="102"/>
      <c r="L13" s="474"/>
      <c r="M13" s="102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</row>
    <row r="14" spans="1:25" ht="10.5" customHeight="1">
      <c r="A14" s="103"/>
      <c r="B14" s="107"/>
      <c r="C14" s="102"/>
      <c r="D14" s="474"/>
      <c r="E14" s="103"/>
      <c r="F14" s="482"/>
      <c r="G14" s="470">
        <v>25</v>
      </c>
      <c r="H14" s="471"/>
      <c r="I14" s="472" t="s">
        <v>169</v>
      </c>
      <c r="J14" s="473"/>
      <c r="K14" s="102"/>
      <c r="L14" s="474"/>
      <c r="M14" s="474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</row>
    <row r="15" spans="1:25" ht="12" customHeight="1">
      <c r="A15" s="103">
        <v>9</v>
      </c>
      <c r="B15" s="104">
        <f>сНм12!A16</f>
        <v>0</v>
      </c>
      <c r="C15" s="468" t="str">
        <f>сНм12!B16</f>
        <v>Река Даниил</v>
      </c>
      <c r="D15" s="478"/>
      <c r="E15" s="103"/>
      <c r="F15" s="482"/>
      <c r="G15" s="470"/>
      <c r="H15" s="479"/>
      <c r="I15" s="477"/>
      <c r="J15" s="473"/>
      <c r="K15" s="102"/>
      <c r="L15" s="474"/>
      <c r="M15" s="474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</row>
    <row r="16" spans="1:25" ht="12" customHeight="1">
      <c r="A16" s="103"/>
      <c r="B16" s="107"/>
      <c r="C16" s="470">
        <v>3</v>
      </c>
      <c r="D16" s="471"/>
      <c r="E16" s="483" t="s">
        <v>197</v>
      </c>
      <c r="F16" s="484"/>
      <c r="G16" s="470"/>
      <c r="H16" s="481"/>
      <c r="I16" s="477"/>
      <c r="J16" s="473"/>
      <c r="K16" s="102"/>
      <c r="L16" s="474"/>
      <c r="M16" s="474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</row>
    <row r="17" spans="1:25" ht="12" customHeight="1">
      <c r="A17" s="103">
        <v>24</v>
      </c>
      <c r="B17" s="104">
        <f>сНм12!A31</f>
        <v>0</v>
      </c>
      <c r="C17" s="475" t="str">
        <f>сНм12!B31</f>
        <v>_</v>
      </c>
      <c r="D17" s="476"/>
      <c r="E17" s="470"/>
      <c r="F17" s="473"/>
      <c r="G17" s="470"/>
      <c r="H17" s="481"/>
      <c r="I17" s="477"/>
      <c r="J17" s="473"/>
      <c r="K17" s="102"/>
      <c r="L17" s="474"/>
      <c r="M17" s="474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ht="12" customHeight="1">
      <c r="A18" s="103"/>
      <c r="B18" s="107"/>
      <c r="C18" s="102"/>
      <c r="D18" s="474"/>
      <c r="E18" s="470">
        <v>18</v>
      </c>
      <c r="F18" s="471"/>
      <c r="G18" s="480" t="s">
        <v>197</v>
      </c>
      <c r="H18" s="481"/>
      <c r="I18" s="477"/>
      <c r="J18" s="473"/>
      <c r="K18" s="102"/>
      <c r="L18" s="474"/>
      <c r="M18" s="474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</row>
    <row r="19" spans="1:25" ht="12" customHeight="1">
      <c r="A19" s="103">
        <v>25</v>
      </c>
      <c r="B19" s="104">
        <f>сНм12!A32</f>
        <v>0</v>
      </c>
      <c r="C19" s="468" t="str">
        <f>сНм12!B32</f>
        <v>_</v>
      </c>
      <c r="D19" s="478"/>
      <c r="E19" s="470"/>
      <c r="F19" s="479"/>
      <c r="G19" s="103"/>
      <c r="H19" s="482"/>
      <c r="I19" s="477"/>
      <c r="J19" s="473"/>
      <c r="K19" s="102"/>
      <c r="L19" s="474"/>
      <c r="M19" s="474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</row>
    <row r="20" spans="1:25" ht="12" customHeight="1">
      <c r="A20" s="103"/>
      <c r="B20" s="107"/>
      <c r="C20" s="470">
        <v>4</v>
      </c>
      <c r="D20" s="471"/>
      <c r="E20" s="480" t="s">
        <v>196</v>
      </c>
      <c r="F20" s="481"/>
      <c r="G20" s="103"/>
      <c r="H20" s="482"/>
      <c r="I20" s="477"/>
      <c r="J20" s="473"/>
      <c r="K20" s="102"/>
      <c r="L20" s="474"/>
      <c r="M20" s="102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</row>
    <row r="21" spans="1:25" ht="12" customHeight="1">
      <c r="A21" s="103">
        <v>8</v>
      </c>
      <c r="B21" s="104">
        <f>сНм12!A15</f>
        <v>0</v>
      </c>
      <c r="C21" s="475" t="str">
        <f>сНм12!B15</f>
        <v>Сазонов Богдан</v>
      </c>
      <c r="D21" s="476"/>
      <c r="E21" s="103"/>
      <c r="F21" s="482"/>
      <c r="G21" s="103"/>
      <c r="H21" s="482"/>
      <c r="I21" s="477"/>
      <c r="J21" s="473"/>
      <c r="K21" s="102"/>
      <c r="L21" s="474"/>
      <c r="M21" s="102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</row>
    <row r="22" spans="1:25" ht="12" customHeight="1">
      <c r="A22" s="103"/>
      <c r="B22" s="107"/>
      <c r="C22" s="102"/>
      <c r="D22" s="474"/>
      <c r="E22" s="103"/>
      <c r="F22" s="482"/>
      <c r="G22" s="103"/>
      <c r="H22" s="482"/>
      <c r="I22" s="470">
        <v>29</v>
      </c>
      <c r="J22" s="471"/>
      <c r="K22" s="472" t="s">
        <v>169</v>
      </c>
      <c r="L22" s="473"/>
      <c r="M22" s="102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</row>
    <row r="23" spans="1:25" ht="12" customHeight="1">
      <c r="A23" s="103">
        <v>5</v>
      </c>
      <c r="B23" s="104">
        <f>сНм12!A12</f>
        <v>0</v>
      </c>
      <c r="C23" s="468" t="str">
        <f>сНм12!B12</f>
        <v>Муниров Тимур</v>
      </c>
      <c r="D23" s="478"/>
      <c r="E23" s="103"/>
      <c r="F23" s="482"/>
      <c r="G23" s="103"/>
      <c r="H23" s="482"/>
      <c r="I23" s="477"/>
      <c r="J23" s="485"/>
      <c r="K23" s="477"/>
      <c r="L23" s="473"/>
      <c r="M23" s="102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</row>
    <row r="24" spans="1:25" ht="12" customHeight="1">
      <c r="A24" s="103"/>
      <c r="B24" s="107"/>
      <c r="C24" s="470">
        <v>5</v>
      </c>
      <c r="D24" s="471"/>
      <c r="E24" s="483" t="s">
        <v>193</v>
      </c>
      <c r="F24" s="484"/>
      <c r="G24" s="103"/>
      <c r="H24" s="482"/>
      <c r="I24" s="477"/>
      <c r="J24" s="486"/>
      <c r="K24" s="477"/>
      <c r="L24" s="473"/>
      <c r="M24" s="102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</row>
    <row r="25" spans="1:25" ht="12" customHeight="1">
      <c r="A25" s="103">
        <v>28</v>
      </c>
      <c r="B25" s="104">
        <f>сНм12!A35</f>
        <v>0</v>
      </c>
      <c r="C25" s="475" t="str">
        <f>сНм12!B35</f>
        <v>_</v>
      </c>
      <c r="D25" s="476"/>
      <c r="E25" s="470"/>
      <c r="F25" s="473"/>
      <c r="G25" s="103"/>
      <c r="H25" s="482"/>
      <c r="I25" s="477"/>
      <c r="J25" s="486"/>
      <c r="K25" s="477"/>
      <c r="L25" s="473"/>
      <c r="M25" s="102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</row>
    <row r="26" spans="1:25" ht="12" customHeight="1">
      <c r="A26" s="103"/>
      <c r="B26" s="107"/>
      <c r="C26" s="102"/>
      <c r="D26" s="474"/>
      <c r="E26" s="470">
        <v>19</v>
      </c>
      <c r="F26" s="471"/>
      <c r="G26" s="483" t="s">
        <v>193</v>
      </c>
      <c r="H26" s="484"/>
      <c r="I26" s="477"/>
      <c r="J26" s="486"/>
      <c r="K26" s="477"/>
      <c r="L26" s="473"/>
      <c r="M26" s="102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</row>
    <row r="27" spans="1:25" ht="12" customHeight="1">
      <c r="A27" s="103">
        <v>21</v>
      </c>
      <c r="B27" s="104">
        <f>сНм12!A28</f>
        <v>0</v>
      </c>
      <c r="C27" s="468" t="str">
        <f>сНм12!B28</f>
        <v>_</v>
      </c>
      <c r="D27" s="478"/>
      <c r="E27" s="470"/>
      <c r="F27" s="479"/>
      <c r="G27" s="470"/>
      <c r="H27" s="473"/>
      <c r="I27" s="477"/>
      <c r="J27" s="486"/>
      <c r="K27" s="477"/>
      <c r="L27" s="473"/>
      <c r="M27" s="102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</row>
    <row r="28" spans="1:25" ht="12" customHeight="1">
      <c r="A28" s="103"/>
      <c r="B28" s="107"/>
      <c r="C28" s="470">
        <v>6</v>
      </c>
      <c r="D28" s="471"/>
      <c r="E28" s="480" t="s">
        <v>200</v>
      </c>
      <c r="F28" s="481"/>
      <c r="G28" s="470"/>
      <c r="H28" s="473"/>
      <c r="I28" s="477"/>
      <c r="J28" s="486"/>
      <c r="K28" s="477"/>
      <c r="L28" s="473"/>
      <c r="M28" s="102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</row>
    <row r="29" spans="1:25" ht="12" customHeight="1">
      <c r="A29" s="103">
        <v>12</v>
      </c>
      <c r="B29" s="104">
        <f>сНм12!A19</f>
        <v>0</v>
      </c>
      <c r="C29" s="475" t="str">
        <f>сНм12!B19</f>
        <v>Река Лев</v>
      </c>
      <c r="D29" s="476"/>
      <c r="E29" s="103"/>
      <c r="F29" s="482"/>
      <c r="G29" s="470"/>
      <c r="H29" s="473"/>
      <c r="I29" s="477"/>
      <c r="J29" s="486"/>
      <c r="K29" s="477"/>
      <c r="L29" s="473"/>
      <c r="M29" s="102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</row>
    <row r="30" spans="1:25" ht="12" customHeight="1">
      <c r="A30" s="103"/>
      <c r="B30" s="107"/>
      <c r="C30" s="102"/>
      <c r="D30" s="474"/>
      <c r="E30" s="103"/>
      <c r="F30" s="482"/>
      <c r="G30" s="470">
        <v>26</v>
      </c>
      <c r="H30" s="471"/>
      <c r="I30" s="487" t="s">
        <v>192</v>
      </c>
      <c r="J30" s="486"/>
      <c r="K30" s="477"/>
      <c r="L30" s="473"/>
      <c r="M30" s="102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</row>
    <row r="31" spans="1:25" ht="12" customHeight="1">
      <c r="A31" s="103">
        <v>13</v>
      </c>
      <c r="B31" s="104">
        <f>сНм12!A20</f>
        <v>0</v>
      </c>
      <c r="C31" s="468" t="str">
        <f>сНм12!B20</f>
        <v>Хабибуллин Тимур</v>
      </c>
      <c r="D31" s="478"/>
      <c r="E31" s="103"/>
      <c r="F31" s="482"/>
      <c r="G31" s="470"/>
      <c r="H31" s="479"/>
      <c r="I31" s="102"/>
      <c r="J31" s="474"/>
      <c r="K31" s="477"/>
      <c r="L31" s="473"/>
      <c r="M31" s="102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</row>
    <row r="32" spans="1:25" ht="12" customHeight="1">
      <c r="A32" s="103"/>
      <c r="B32" s="107"/>
      <c r="C32" s="470">
        <v>7</v>
      </c>
      <c r="D32" s="471"/>
      <c r="E32" s="483" t="s">
        <v>201</v>
      </c>
      <c r="F32" s="484"/>
      <c r="G32" s="470"/>
      <c r="H32" s="481"/>
      <c r="I32" s="102"/>
      <c r="J32" s="474"/>
      <c r="K32" s="477"/>
      <c r="L32" s="473"/>
      <c r="M32" s="102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</row>
    <row r="33" spans="1:25" ht="12" customHeight="1">
      <c r="A33" s="103">
        <v>20</v>
      </c>
      <c r="B33" s="104">
        <f>сНм12!A27</f>
        <v>0</v>
      </c>
      <c r="C33" s="475" t="str">
        <f>сНм12!B27</f>
        <v>_</v>
      </c>
      <c r="D33" s="476"/>
      <c r="E33" s="470"/>
      <c r="F33" s="473"/>
      <c r="G33" s="470"/>
      <c r="H33" s="481"/>
      <c r="I33" s="102"/>
      <c r="J33" s="474"/>
      <c r="K33" s="477"/>
      <c r="L33" s="473"/>
      <c r="M33" s="102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</row>
    <row r="34" spans="1:25" ht="12" customHeight="1">
      <c r="A34" s="103"/>
      <c r="B34" s="107"/>
      <c r="C34" s="102"/>
      <c r="D34" s="474"/>
      <c r="E34" s="470">
        <v>20</v>
      </c>
      <c r="F34" s="471"/>
      <c r="G34" s="480" t="s">
        <v>192</v>
      </c>
      <c r="H34" s="481"/>
      <c r="I34" s="102"/>
      <c r="J34" s="474"/>
      <c r="K34" s="477"/>
      <c r="L34" s="473"/>
      <c r="M34" s="102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</row>
    <row r="35" spans="1:25" ht="12" customHeight="1">
      <c r="A35" s="103">
        <v>29</v>
      </c>
      <c r="B35" s="104">
        <f>сНм12!A36</f>
        <v>0</v>
      </c>
      <c r="C35" s="468" t="str">
        <f>сНм12!B36</f>
        <v>_</v>
      </c>
      <c r="D35" s="478"/>
      <c r="E35" s="470"/>
      <c r="F35" s="479"/>
      <c r="G35" s="103"/>
      <c r="H35" s="482"/>
      <c r="I35" s="102"/>
      <c r="J35" s="474"/>
      <c r="K35" s="477"/>
      <c r="L35" s="473"/>
      <c r="M35" s="102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</row>
    <row r="36" spans="1:25" ht="12" customHeight="1">
      <c r="A36" s="103"/>
      <c r="B36" s="107"/>
      <c r="C36" s="470">
        <v>8</v>
      </c>
      <c r="D36" s="471"/>
      <c r="E36" s="480" t="s">
        <v>192</v>
      </c>
      <c r="F36" s="481"/>
      <c r="G36" s="103"/>
      <c r="H36" s="482"/>
      <c r="I36" s="102"/>
      <c r="J36" s="474"/>
      <c r="K36" s="477"/>
      <c r="L36" s="473"/>
      <c r="M36" s="102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</row>
    <row r="37" spans="1:25" ht="12" customHeight="1">
      <c r="A37" s="103">
        <v>4</v>
      </c>
      <c r="B37" s="104">
        <f>сНм12!A11</f>
        <v>0</v>
      </c>
      <c r="C37" s="475" t="str">
        <f>сНм12!B11</f>
        <v>Кривченков Глеб</v>
      </c>
      <c r="D37" s="476"/>
      <c r="E37" s="103"/>
      <c r="F37" s="482"/>
      <c r="G37" s="103"/>
      <c r="H37" s="482"/>
      <c r="I37" s="102"/>
      <c r="J37" s="474"/>
      <c r="K37" s="477"/>
      <c r="L37" s="473"/>
      <c r="M37" s="102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</row>
    <row r="38" spans="1:25" ht="12" customHeight="1">
      <c r="A38" s="103"/>
      <c r="B38" s="107"/>
      <c r="C38" s="102"/>
      <c r="D38" s="474"/>
      <c r="E38" s="103"/>
      <c r="F38" s="482"/>
      <c r="G38" s="103"/>
      <c r="H38" s="482"/>
      <c r="I38" s="102"/>
      <c r="J38" s="474"/>
      <c r="K38" s="470">
        <v>31</v>
      </c>
      <c r="L38" s="488"/>
      <c r="M38" s="472" t="s">
        <v>169</v>
      </c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</row>
    <row r="39" spans="1:25" ht="12" customHeight="1">
      <c r="A39" s="103">
        <v>3</v>
      </c>
      <c r="B39" s="104">
        <f>сНм12!A10</f>
        <v>0</v>
      </c>
      <c r="C39" s="468" t="str">
        <f>сНм12!B10</f>
        <v>Яляев Эмир</v>
      </c>
      <c r="D39" s="478"/>
      <c r="E39" s="103"/>
      <c r="F39" s="482"/>
      <c r="G39" s="103"/>
      <c r="H39" s="482"/>
      <c r="I39" s="102"/>
      <c r="J39" s="474"/>
      <c r="K39" s="477"/>
      <c r="L39" s="473"/>
      <c r="M39" s="489" t="s">
        <v>18</v>
      </c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</row>
    <row r="40" spans="1:25" ht="12" customHeight="1">
      <c r="A40" s="103"/>
      <c r="B40" s="107"/>
      <c r="C40" s="470">
        <v>9</v>
      </c>
      <c r="D40" s="471"/>
      <c r="E40" s="483" t="s">
        <v>174</v>
      </c>
      <c r="F40" s="484"/>
      <c r="G40" s="103"/>
      <c r="H40" s="482"/>
      <c r="I40" s="102"/>
      <c r="J40" s="474"/>
      <c r="K40" s="477"/>
      <c r="L40" s="473"/>
      <c r="M40" s="102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3">
        <v>30</v>
      </c>
      <c r="B41" s="104">
        <f>сНм12!A37</f>
        <v>0</v>
      </c>
      <c r="C41" s="475" t="str">
        <f>сНм12!B37</f>
        <v>_</v>
      </c>
      <c r="D41" s="476"/>
      <c r="E41" s="470"/>
      <c r="F41" s="473"/>
      <c r="G41" s="103"/>
      <c r="H41" s="482"/>
      <c r="I41" s="102"/>
      <c r="J41" s="474"/>
      <c r="K41" s="477"/>
      <c r="L41" s="473"/>
      <c r="M41" s="102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</row>
    <row r="42" spans="1:25" ht="12" customHeight="1">
      <c r="A42" s="103"/>
      <c r="B42" s="107"/>
      <c r="C42" s="102"/>
      <c r="D42" s="474"/>
      <c r="E42" s="470">
        <v>21</v>
      </c>
      <c r="F42" s="471"/>
      <c r="G42" s="483" t="s">
        <v>174</v>
      </c>
      <c r="H42" s="484"/>
      <c r="I42" s="102"/>
      <c r="J42" s="474"/>
      <c r="K42" s="477"/>
      <c r="L42" s="473"/>
      <c r="M42" s="102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</row>
    <row r="43" spans="1:25" ht="12" customHeight="1">
      <c r="A43" s="103">
        <v>19</v>
      </c>
      <c r="B43" s="104">
        <f>сНм12!A26</f>
        <v>0</v>
      </c>
      <c r="C43" s="468" t="str">
        <f>сНм12!B26</f>
        <v>Хазипов Аскар</v>
      </c>
      <c r="D43" s="478"/>
      <c r="E43" s="470"/>
      <c r="F43" s="479"/>
      <c r="G43" s="470"/>
      <c r="H43" s="473"/>
      <c r="I43" s="102"/>
      <c r="J43" s="474"/>
      <c r="K43" s="477"/>
      <c r="L43" s="473"/>
      <c r="M43" s="102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</row>
    <row r="44" spans="1:25" ht="12" customHeight="1">
      <c r="A44" s="103"/>
      <c r="B44" s="107"/>
      <c r="C44" s="470">
        <v>10</v>
      </c>
      <c r="D44" s="471"/>
      <c r="E44" s="480" t="s">
        <v>207</v>
      </c>
      <c r="F44" s="481"/>
      <c r="G44" s="470"/>
      <c r="H44" s="473"/>
      <c r="I44" s="102"/>
      <c r="J44" s="474"/>
      <c r="K44" s="477"/>
      <c r="L44" s="473"/>
      <c r="M44" s="102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</row>
    <row r="45" spans="1:25" ht="12" customHeight="1">
      <c r="A45" s="103">
        <v>14</v>
      </c>
      <c r="B45" s="104">
        <f>сНм12!A21</f>
        <v>0</v>
      </c>
      <c r="C45" s="475" t="str">
        <f>сНм12!B21</f>
        <v>Султанов Марсель</v>
      </c>
      <c r="D45" s="476"/>
      <c r="E45" s="103"/>
      <c r="F45" s="482"/>
      <c r="G45" s="470"/>
      <c r="H45" s="473"/>
      <c r="I45" s="102"/>
      <c r="J45" s="474"/>
      <c r="K45" s="477"/>
      <c r="L45" s="473"/>
      <c r="M45" s="102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</row>
    <row r="46" spans="1:25" ht="12" customHeight="1">
      <c r="A46" s="103"/>
      <c r="B46" s="107"/>
      <c r="C46" s="102"/>
      <c r="D46" s="474"/>
      <c r="E46" s="103"/>
      <c r="F46" s="482"/>
      <c r="G46" s="470">
        <v>27</v>
      </c>
      <c r="H46" s="471"/>
      <c r="I46" s="472" t="s">
        <v>174</v>
      </c>
      <c r="J46" s="473"/>
      <c r="K46" s="477"/>
      <c r="L46" s="473"/>
      <c r="M46" s="102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</row>
    <row r="47" spans="1:25" ht="12" customHeight="1">
      <c r="A47" s="103">
        <v>11</v>
      </c>
      <c r="B47" s="104">
        <f>сНм12!A18</f>
        <v>0</v>
      </c>
      <c r="C47" s="468" t="str">
        <f>сНм12!B18</f>
        <v>Кисыков Даниил</v>
      </c>
      <c r="D47" s="478"/>
      <c r="E47" s="103"/>
      <c r="F47" s="482"/>
      <c r="G47" s="470"/>
      <c r="H47" s="479"/>
      <c r="I47" s="477"/>
      <c r="J47" s="473"/>
      <c r="K47" s="477"/>
      <c r="L47" s="473"/>
      <c r="M47" s="102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</row>
    <row r="48" spans="1:25" ht="12" customHeight="1">
      <c r="A48" s="103"/>
      <c r="B48" s="107"/>
      <c r="C48" s="470">
        <v>11</v>
      </c>
      <c r="D48" s="471"/>
      <c r="E48" s="483" t="s">
        <v>199</v>
      </c>
      <c r="F48" s="484"/>
      <c r="G48" s="470"/>
      <c r="H48" s="481"/>
      <c r="I48" s="477"/>
      <c r="J48" s="473"/>
      <c r="K48" s="477"/>
      <c r="L48" s="473"/>
      <c r="M48" s="102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</row>
    <row r="49" spans="1:25" ht="12" customHeight="1">
      <c r="A49" s="103">
        <v>22</v>
      </c>
      <c r="B49" s="104">
        <f>сНм12!A29</f>
        <v>0</v>
      </c>
      <c r="C49" s="475" t="str">
        <f>сНм12!B29</f>
        <v>_</v>
      </c>
      <c r="D49" s="476"/>
      <c r="E49" s="470"/>
      <c r="F49" s="473"/>
      <c r="G49" s="470"/>
      <c r="H49" s="481"/>
      <c r="I49" s="477"/>
      <c r="J49" s="473"/>
      <c r="K49" s="477"/>
      <c r="L49" s="473"/>
      <c r="M49" s="102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</row>
    <row r="50" spans="1:25" ht="12" customHeight="1">
      <c r="A50" s="103"/>
      <c r="B50" s="107"/>
      <c r="C50" s="102"/>
      <c r="D50" s="474"/>
      <c r="E50" s="470">
        <v>22</v>
      </c>
      <c r="F50" s="471"/>
      <c r="G50" s="480" t="s">
        <v>194</v>
      </c>
      <c r="H50" s="481"/>
      <c r="I50" s="477"/>
      <c r="J50" s="473"/>
      <c r="K50" s="477"/>
      <c r="L50" s="473"/>
      <c r="M50" s="102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</row>
    <row r="51" spans="1:25" ht="12" customHeight="1">
      <c r="A51" s="103">
        <v>27</v>
      </c>
      <c r="B51" s="104">
        <f>сНм12!A34</f>
        <v>0</v>
      </c>
      <c r="C51" s="468" t="str">
        <f>сНм12!B34</f>
        <v>_</v>
      </c>
      <c r="D51" s="478"/>
      <c r="E51" s="470"/>
      <c r="F51" s="479"/>
      <c r="G51" s="103"/>
      <c r="H51" s="482"/>
      <c r="I51" s="477"/>
      <c r="J51" s="473"/>
      <c r="K51" s="477"/>
      <c r="L51" s="473"/>
      <c r="M51" s="102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</row>
    <row r="52" spans="1:25" ht="12" customHeight="1">
      <c r="A52" s="103"/>
      <c r="B52" s="107"/>
      <c r="C52" s="470">
        <v>12</v>
      </c>
      <c r="D52" s="471"/>
      <c r="E52" s="480" t="s">
        <v>194</v>
      </c>
      <c r="F52" s="481"/>
      <c r="G52" s="103"/>
      <c r="H52" s="482"/>
      <c r="I52" s="477"/>
      <c r="J52" s="473"/>
      <c r="K52" s="477"/>
      <c r="L52" s="473"/>
      <c r="M52" s="102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</row>
    <row r="53" spans="1:25" ht="12" customHeight="1">
      <c r="A53" s="103">
        <v>6</v>
      </c>
      <c r="B53" s="104">
        <f>сНм12!A13</f>
        <v>0</v>
      </c>
      <c r="C53" s="475" t="str">
        <f>сНм12!B13</f>
        <v>Гафуров Марк</v>
      </c>
      <c r="D53" s="476"/>
      <c r="E53" s="103"/>
      <c r="F53" s="482"/>
      <c r="G53" s="102"/>
      <c r="H53" s="474"/>
      <c r="I53" s="477"/>
      <c r="J53" s="473"/>
      <c r="K53" s="477"/>
      <c r="L53" s="473"/>
      <c r="M53" s="102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</row>
    <row r="54" spans="1:25" ht="12" customHeight="1">
      <c r="A54" s="103"/>
      <c r="B54" s="107"/>
      <c r="C54" s="102"/>
      <c r="D54" s="474"/>
      <c r="E54" s="103"/>
      <c r="F54" s="482"/>
      <c r="G54" s="102"/>
      <c r="H54" s="474"/>
      <c r="I54" s="470">
        <v>30</v>
      </c>
      <c r="J54" s="471"/>
      <c r="K54" s="487" t="s">
        <v>174</v>
      </c>
      <c r="L54" s="473"/>
      <c r="M54" s="102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</row>
    <row r="55" spans="1:25" ht="12" customHeight="1">
      <c r="A55" s="103">
        <v>7</v>
      </c>
      <c r="B55" s="104">
        <f>сНм12!A14</f>
        <v>0</v>
      </c>
      <c r="C55" s="468" t="str">
        <f>сНм12!B14</f>
        <v>Гафуров Марат</v>
      </c>
      <c r="D55" s="478"/>
      <c r="E55" s="103"/>
      <c r="F55" s="482"/>
      <c r="G55" s="102"/>
      <c r="H55" s="474"/>
      <c r="I55" s="477"/>
      <c r="J55" s="485"/>
      <c r="K55" s="102"/>
      <c r="L55" s="474"/>
      <c r="M55" s="102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</row>
    <row r="56" spans="1:25" ht="12" customHeight="1">
      <c r="A56" s="103"/>
      <c r="B56" s="107"/>
      <c r="C56" s="470">
        <v>13</v>
      </c>
      <c r="D56" s="471"/>
      <c r="E56" s="483" t="s">
        <v>195</v>
      </c>
      <c r="F56" s="484"/>
      <c r="G56" s="102"/>
      <c r="H56" s="474"/>
      <c r="I56" s="477"/>
      <c r="J56" s="490"/>
      <c r="K56" s="102"/>
      <c r="L56" s="474"/>
      <c r="M56" s="102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</row>
    <row r="57" spans="1:25" ht="12" customHeight="1">
      <c r="A57" s="103">
        <v>26</v>
      </c>
      <c r="B57" s="104">
        <f>сНм12!A33</f>
        <v>0</v>
      </c>
      <c r="C57" s="475" t="str">
        <f>сНм12!B33</f>
        <v>_</v>
      </c>
      <c r="D57" s="476"/>
      <c r="E57" s="470"/>
      <c r="F57" s="473"/>
      <c r="G57" s="102"/>
      <c r="H57" s="474"/>
      <c r="I57" s="477"/>
      <c r="J57" s="490"/>
      <c r="K57" s="102"/>
      <c r="L57" s="474"/>
      <c r="M57" s="102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</row>
    <row r="58" spans="1:25" ht="12" customHeight="1">
      <c r="A58" s="103"/>
      <c r="B58" s="107"/>
      <c r="C58" s="102"/>
      <c r="D58" s="474"/>
      <c r="E58" s="470">
        <v>23</v>
      </c>
      <c r="F58" s="471"/>
      <c r="G58" s="472" t="s">
        <v>195</v>
      </c>
      <c r="H58" s="473"/>
      <c r="I58" s="477"/>
      <c r="J58" s="490"/>
      <c r="K58" s="491">
        <v>-31</v>
      </c>
      <c r="L58" s="104">
        <f>IF(L38=J22,J54,IF(L38=J54,J22,0))</f>
        <v>0</v>
      </c>
      <c r="M58" s="468" t="str">
        <f>IF(M38=K22,K54,IF(M38=K54,K22,0))</f>
        <v>Яляев Эмир</v>
      </c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</row>
    <row r="59" spans="1:25" ht="12" customHeight="1">
      <c r="A59" s="103">
        <v>23</v>
      </c>
      <c r="B59" s="104">
        <f>сНм12!A30</f>
        <v>0</v>
      </c>
      <c r="C59" s="468" t="str">
        <f>сНм12!B30</f>
        <v>_</v>
      </c>
      <c r="D59" s="478"/>
      <c r="E59" s="477"/>
      <c r="F59" s="479"/>
      <c r="G59" s="477"/>
      <c r="H59" s="473"/>
      <c r="I59" s="477"/>
      <c r="J59" s="490"/>
      <c r="K59" s="102"/>
      <c r="L59" s="474"/>
      <c r="M59" s="489" t="s">
        <v>19</v>
      </c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</row>
    <row r="60" spans="1:25" ht="12" customHeight="1">
      <c r="A60" s="103"/>
      <c r="B60" s="107"/>
      <c r="C60" s="470">
        <v>14</v>
      </c>
      <c r="D60" s="471"/>
      <c r="E60" s="487" t="s">
        <v>198</v>
      </c>
      <c r="F60" s="481"/>
      <c r="G60" s="477"/>
      <c r="H60" s="473"/>
      <c r="I60" s="477"/>
      <c r="J60" s="490"/>
      <c r="K60" s="102"/>
      <c r="L60" s="474"/>
      <c r="M60" s="102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</row>
    <row r="61" spans="1:25" ht="12" customHeight="1">
      <c r="A61" s="103">
        <v>10</v>
      </c>
      <c r="B61" s="104">
        <f>сНм12!A17</f>
        <v>0</v>
      </c>
      <c r="C61" s="475" t="str">
        <f>сНм12!B17</f>
        <v>Зайниев Никита</v>
      </c>
      <c r="D61" s="476"/>
      <c r="E61" s="102"/>
      <c r="F61" s="482"/>
      <c r="G61" s="477"/>
      <c r="H61" s="473"/>
      <c r="I61" s="477"/>
      <c r="J61" s="490"/>
      <c r="K61" s="102"/>
      <c r="L61" s="474"/>
      <c r="M61" s="102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</row>
    <row r="62" spans="1:25" ht="12" customHeight="1">
      <c r="A62" s="103"/>
      <c r="B62" s="107"/>
      <c r="C62" s="102"/>
      <c r="D62" s="474"/>
      <c r="E62" s="102"/>
      <c r="F62" s="482"/>
      <c r="G62" s="470">
        <v>28</v>
      </c>
      <c r="H62" s="471"/>
      <c r="I62" s="487" t="s">
        <v>171</v>
      </c>
      <c r="J62" s="492"/>
      <c r="K62" s="102"/>
      <c r="L62" s="474"/>
      <c r="M62" s="102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</row>
    <row r="63" spans="1:25" ht="12" customHeight="1">
      <c r="A63" s="103">
        <v>15</v>
      </c>
      <c r="B63" s="104">
        <f>сНм12!A22</f>
        <v>0</v>
      </c>
      <c r="C63" s="468" t="str">
        <f>сНм12!B22</f>
        <v>Коваленко Ростислав</v>
      </c>
      <c r="D63" s="478"/>
      <c r="E63" s="102"/>
      <c r="F63" s="482"/>
      <c r="G63" s="477"/>
      <c r="H63" s="479"/>
      <c r="I63" s="102"/>
      <c r="J63" s="102"/>
      <c r="K63" s="102"/>
      <c r="L63" s="474"/>
      <c r="M63" s="102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</row>
    <row r="64" spans="1:25" ht="12" customHeight="1">
      <c r="A64" s="103"/>
      <c r="B64" s="107"/>
      <c r="C64" s="470">
        <v>15</v>
      </c>
      <c r="D64" s="471"/>
      <c r="E64" s="472" t="s">
        <v>203</v>
      </c>
      <c r="F64" s="484"/>
      <c r="G64" s="477"/>
      <c r="H64" s="481"/>
      <c r="I64" s="103">
        <v>-58</v>
      </c>
      <c r="J64" s="104">
        <f>IF(Нм122!N17=Нм122!L13,Нм122!L21,IF(Нм122!N17=Нм122!L21,Нм122!L13,0))</f>
        <v>0</v>
      </c>
      <c r="K64" s="468" t="str">
        <f>IF(Нм122!O17=Нм122!M13,Нм122!M21,IF(Нм122!O17=Нм122!M21,Нм122!M13,0))</f>
        <v>Шакиров Радмир</v>
      </c>
      <c r="L64" s="478"/>
      <c r="M64" s="102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</row>
    <row r="65" spans="1:25" ht="12" customHeight="1">
      <c r="A65" s="103">
        <v>18</v>
      </c>
      <c r="B65" s="104">
        <f>сНм12!A25</f>
        <v>0</v>
      </c>
      <c r="C65" s="475" t="str">
        <f>сНм12!B25</f>
        <v>Зарипов Рауль</v>
      </c>
      <c r="D65" s="476"/>
      <c r="E65" s="477"/>
      <c r="F65" s="473"/>
      <c r="G65" s="477"/>
      <c r="H65" s="481"/>
      <c r="I65" s="103"/>
      <c r="J65" s="482"/>
      <c r="K65" s="470">
        <v>61</v>
      </c>
      <c r="L65" s="488"/>
      <c r="M65" s="472" t="s">
        <v>171</v>
      </c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</row>
    <row r="66" spans="1:25" ht="12" customHeight="1">
      <c r="A66" s="103"/>
      <c r="B66" s="107"/>
      <c r="C66" s="102"/>
      <c r="D66" s="474"/>
      <c r="E66" s="470">
        <v>24</v>
      </c>
      <c r="F66" s="471"/>
      <c r="G66" s="487" t="s">
        <v>171</v>
      </c>
      <c r="H66" s="481"/>
      <c r="I66" s="103">
        <v>-59</v>
      </c>
      <c r="J66" s="104">
        <f>IF(Нм122!N33=Нм122!L29,Нм122!L37,IF(Нм122!N33=Нм122!L37,Нм122!L29,0))</f>
        <v>0</v>
      </c>
      <c r="K66" s="475" t="str">
        <f>IF(Нм122!O33=Нм122!M29,Нм122!M37,IF(Нм122!O33=Нм122!M37,Нм122!M29,0))</f>
        <v>Кривченков Глеб</v>
      </c>
      <c r="L66" s="478"/>
      <c r="M66" s="489" t="s">
        <v>20</v>
      </c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</row>
    <row r="67" spans="1:25" ht="12" customHeight="1">
      <c r="A67" s="103">
        <v>31</v>
      </c>
      <c r="B67" s="104">
        <f>сНм12!A38</f>
        <v>0</v>
      </c>
      <c r="C67" s="468" t="str">
        <f>сНм12!B38</f>
        <v>_</v>
      </c>
      <c r="D67" s="478"/>
      <c r="E67" s="477"/>
      <c r="F67" s="479"/>
      <c r="G67" s="102"/>
      <c r="H67" s="474"/>
      <c r="I67" s="102"/>
      <c r="J67" s="474"/>
      <c r="K67" s="103">
        <v>-61</v>
      </c>
      <c r="L67" s="104">
        <f>IF(L65=J64,J66,IF(L65=J66,J64,0))</f>
        <v>0</v>
      </c>
      <c r="M67" s="468" t="str">
        <f>IF(M65=K64,K66,IF(M65=K66,K64,0))</f>
        <v>Кривченков Глеб</v>
      </c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</row>
    <row r="68" spans="1:25" ht="12" customHeight="1">
      <c r="A68" s="103"/>
      <c r="B68" s="107"/>
      <c r="C68" s="470">
        <v>16</v>
      </c>
      <c r="D68" s="471"/>
      <c r="E68" s="487" t="s">
        <v>171</v>
      </c>
      <c r="F68" s="481"/>
      <c r="G68" s="102"/>
      <c r="H68" s="474"/>
      <c r="I68" s="102"/>
      <c r="J68" s="474"/>
      <c r="K68" s="102"/>
      <c r="L68" s="474"/>
      <c r="M68" s="489" t="s">
        <v>21</v>
      </c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</row>
    <row r="69" spans="1:25" ht="12" customHeight="1">
      <c r="A69" s="103">
        <v>2</v>
      </c>
      <c r="B69" s="104">
        <f>сНм12!A9</f>
        <v>0</v>
      </c>
      <c r="C69" s="475" t="str">
        <f>сНм12!B9</f>
        <v>Шакиров Радмир</v>
      </c>
      <c r="D69" s="476"/>
      <c r="E69" s="102"/>
      <c r="F69" s="482"/>
      <c r="G69" s="102"/>
      <c r="H69" s="474"/>
      <c r="I69" s="103">
        <v>-56</v>
      </c>
      <c r="J69" s="104">
        <f>IF(Нм122!L13=Нм122!J9,Нм122!J17,IF(Нм122!L13=Нм122!J17,Нм122!J9,0))</f>
        <v>0</v>
      </c>
      <c r="K69" s="468" t="str">
        <f>IF(Нм122!M13=Нм122!K9,Нм122!K17,IF(Нм122!M13=Нм122!K17,Нм122!K9,0))</f>
        <v>Зайниев Никита</v>
      </c>
      <c r="L69" s="478"/>
      <c r="M69" s="102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</row>
    <row r="70" spans="1:25" ht="12" customHeight="1">
      <c r="A70" s="103"/>
      <c r="B70" s="107"/>
      <c r="C70" s="102"/>
      <c r="D70" s="474"/>
      <c r="E70" s="102"/>
      <c r="F70" s="482"/>
      <c r="G70" s="102"/>
      <c r="H70" s="474"/>
      <c r="I70" s="103"/>
      <c r="J70" s="482"/>
      <c r="K70" s="470">
        <v>62</v>
      </c>
      <c r="L70" s="488"/>
      <c r="M70" s="472" t="s">
        <v>198</v>
      </c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</row>
    <row r="71" spans="1:25" ht="12" customHeight="1">
      <c r="A71" s="103">
        <v>-52</v>
      </c>
      <c r="B71" s="104">
        <f>IF(Нм122!J9=Нм122!H7,Нм122!H11,IF(Нм122!J9=Нм122!H11,Нм122!H7,0))</f>
        <v>0</v>
      </c>
      <c r="C71" s="468" t="str">
        <f>IF(Нм122!K9=Нм122!I7,Нм122!I11,IF(Нм122!K9=Нм122!I11,Нм122!I7,0))</f>
        <v>Река Даниил</v>
      </c>
      <c r="D71" s="478"/>
      <c r="E71" s="102"/>
      <c r="F71" s="482"/>
      <c r="G71" s="102"/>
      <c r="H71" s="474"/>
      <c r="I71" s="103">
        <v>-57</v>
      </c>
      <c r="J71" s="104">
        <f>IF(Нм122!L29=Нм122!J25,Нм122!J33,IF(Нм122!L29=Нм122!J33,Нм122!J25,0))</f>
        <v>0</v>
      </c>
      <c r="K71" s="475" t="str">
        <f>IF(Нм122!M29=Нм122!K25,Нм122!K33,IF(Нм122!M29=Нм122!K33,Нм122!K25,0))</f>
        <v>Гафуров Марк</v>
      </c>
      <c r="L71" s="478"/>
      <c r="M71" s="489" t="s">
        <v>22</v>
      </c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</row>
    <row r="72" spans="1:25" ht="12" customHeight="1">
      <c r="A72" s="103"/>
      <c r="B72" s="107"/>
      <c r="C72" s="470">
        <v>63</v>
      </c>
      <c r="D72" s="488"/>
      <c r="E72" s="472" t="s">
        <v>197</v>
      </c>
      <c r="F72" s="484"/>
      <c r="G72" s="102"/>
      <c r="H72" s="474"/>
      <c r="I72" s="103"/>
      <c r="J72" s="482"/>
      <c r="K72" s="103">
        <v>-62</v>
      </c>
      <c r="L72" s="104">
        <f>IF(L70=J69,J71,IF(L70=J71,J69,0))</f>
        <v>0</v>
      </c>
      <c r="M72" s="468" t="str">
        <f>IF(M70=K69,K71,IF(M70=K71,K69,0))</f>
        <v>Гафуров Марк</v>
      </c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</row>
    <row r="73" spans="1:25" ht="12" customHeight="1">
      <c r="A73" s="103">
        <v>-53</v>
      </c>
      <c r="B73" s="104">
        <f>IF(Нм122!J17=Нм122!H15,Нм122!H19,IF(Нм122!J17=Нм122!H19,Нм122!H15,0))</f>
        <v>0</v>
      </c>
      <c r="C73" s="475" t="str">
        <f>IF(Нм122!K17=Нм122!I15,Нм122!I19,IF(Нм122!K17=Нм122!I19,Нм122!I15,0))</f>
        <v>Хазипов Аскар</v>
      </c>
      <c r="D73" s="476"/>
      <c r="E73" s="477"/>
      <c r="F73" s="473"/>
      <c r="G73" s="493"/>
      <c r="H73" s="473"/>
      <c r="I73" s="103"/>
      <c r="J73" s="482"/>
      <c r="K73" s="102"/>
      <c r="L73" s="474"/>
      <c r="M73" s="489" t="s">
        <v>23</v>
      </c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</row>
    <row r="74" spans="1:25" ht="12" customHeight="1">
      <c r="A74" s="103"/>
      <c r="B74" s="107"/>
      <c r="C74" s="102"/>
      <c r="D74" s="474"/>
      <c r="E74" s="470">
        <v>65</v>
      </c>
      <c r="F74" s="488"/>
      <c r="G74" s="472" t="s">
        <v>197</v>
      </c>
      <c r="H74" s="473"/>
      <c r="I74" s="103">
        <v>-63</v>
      </c>
      <c r="J74" s="104">
        <f>IF(D72=B71,B73,IF(D72=B73,B71,0))</f>
        <v>0</v>
      </c>
      <c r="K74" s="468" t="str">
        <f>IF(E72=C71,C73,IF(E72=C73,C71,0))</f>
        <v>Хазипов Аскар</v>
      </c>
      <c r="L74" s="478"/>
      <c r="M74" s="102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</row>
    <row r="75" spans="1:25" ht="12" customHeight="1">
      <c r="A75" s="103">
        <v>-54</v>
      </c>
      <c r="B75" s="104">
        <f>IF(Нм122!J25=Нм122!H23,Нм122!H27,IF(Нм122!J25=Нм122!H27,Нм122!H23,0))</f>
        <v>0</v>
      </c>
      <c r="C75" s="468" t="str">
        <f>IF(Нм122!K25=Нм122!I23,Нм122!I27,IF(Нм122!K25=Нм122!I27,Нм122!I23,0))</f>
        <v>Хабибуллин Тимур</v>
      </c>
      <c r="D75" s="478"/>
      <c r="E75" s="477"/>
      <c r="F75" s="473"/>
      <c r="G75" s="494" t="s">
        <v>24</v>
      </c>
      <c r="H75" s="495"/>
      <c r="I75" s="103"/>
      <c r="J75" s="482"/>
      <c r="K75" s="470">
        <v>66</v>
      </c>
      <c r="L75" s="488"/>
      <c r="M75" s="472" t="s">
        <v>201</v>
      </c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</row>
    <row r="76" spans="1:25" ht="12" customHeight="1">
      <c r="A76" s="103"/>
      <c r="B76" s="107"/>
      <c r="C76" s="470">
        <v>64</v>
      </c>
      <c r="D76" s="488"/>
      <c r="E76" s="487" t="s">
        <v>196</v>
      </c>
      <c r="F76" s="473"/>
      <c r="G76" s="496"/>
      <c r="H76" s="474"/>
      <c r="I76" s="103">
        <v>-64</v>
      </c>
      <c r="J76" s="104">
        <f>IF(D76=B75,B77,IF(D76=B77,B75,0))</f>
        <v>0</v>
      </c>
      <c r="K76" s="475" t="str">
        <f>IF(E76=C75,C77,IF(E76=C77,C75,0))</f>
        <v>Хабибуллин Тимур</v>
      </c>
      <c r="L76" s="478"/>
      <c r="M76" s="489" t="s">
        <v>25</v>
      </c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</row>
    <row r="77" spans="1:25" ht="12" customHeight="1">
      <c r="A77" s="103">
        <v>-55</v>
      </c>
      <c r="B77" s="104">
        <f>IF(Нм122!J33=Нм122!H31,Нм122!H35,IF(Нм122!J33=Нм122!H35,Нм122!H31,0))</f>
        <v>0</v>
      </c>
      <c r="C77" s="475" t="str">
        <f>IF(Нм122!K33=Нм122!I31,Нм122!I35,IF(Нм122!K33=Нм122!I35,Нм122!I31,0))</f>
        <v>Сазонов Богдан</v>
      </c>
      <c r="D77" s="478"/>
      <c r="E77" s="103">
        <v>-65</v>
      </c>
      <c r="F77" s="104">
        <f>IF(F74=D72,D76,IF(F74=D76,D72,0))</f>
        <v>0</v>
      </c>
      <c r="G77" s="468" t="str">
        <f>IF(G74=E72,E76,IF(G74=E76,E72,0))</f>
        <v>Сазонов Богдан</v>
      </c>
      <c r="H77" s="478"/>
      <c r="I77" s="102"/>
      <c r="J77" s="102"/>
      <c r="K77" s="103">
        <v>-66</v>
      </c>
      <c r="L77" s="104">
        <f>IF(L75=J74,J76,IF(L75=J76,J74,0))</f>
        <v>0</v>
      </c>
      <c r="M77" s="468" t="str">
        <f>IF(M75=K74,K76,IF(M75=K76,K74,0))</f>
        <v>Хазипов Аскар</v>
      </c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</row>
    <row r="78" spans="1:25" ht="12" customHeight="1">
      <c r="A78" s="103"/>
      <c r="B78" s="118"/>
      <c r="C78" s="102"/>
      <c r="D78" s="474"/>
      <c r="E78" s="102"/>
      <c r="F78" s="474"/>
      <c r="G78" s="489" t="s">
        <v>26</v>
      </c>
      <c r="H78" s="497"/>
      <c r="I78" s="102"/>
      <c r="J78" s="102"/>
      <c r="K78" s="102"/>
      <c r="L78" s="474"/>
      <c r="M78" s="489" t="s">
        <v>27</v>
      </c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</row>
    <row r="79" spans="1:25" ht="9" customHeight="1">
      <c r="A79" s="119"/>
      <c r="B79" s="120"/>
      <c r="C79" s="119"/>
      <c r="D79" s="121"/>
      <c r="E79" s="119"/>
      <c r="F79" s="121"/>
      <c r="G79" s="119"/>
      <c r="H79" s="121"/>
      <c r="I79" s="119"/>
      <c r="J79" s="119"/>
      <c r="K79" s="119"/>
      <c r="L79" s="121"/>
      <c r="M79" s="119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</row>
    <row r="80" spans="1:25" ht="9" customHeight="1">
      <c r="A80" s="119"/>
      <c r="B80" s="120"/>
      <c r="C80" s="119"/>
      <c r="D80" s="121"/>
      <c r="E80" s="119"/>
      <c r="F80" s="121"/>
      <c r="G80" s="119"/>
      <c r="H80" s="121"/>
      <c r="I80" s="119"/>
      <c r="J80" s="119"/>
      <c r="K80" s="119"/>
      <c r="L80" s="121"/>
      <c r="M80" s="119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</row>
    <row r="81" spans="1:25" ht="9" customHeight="1">
      <c r="A81" s="122"/>
      <c r="B81" s="31"/>
      <c r="C81" s="122"/>
      <c r="D81" s="123"/>
      <c r="E81" s="122"/>
      <c r="F81" s="123"/>
      <c r="G81" s="122"/>
      <c r="H81" s="123"/>
      <c r="I81" s="122"/>
      <c r="J81" s="122"/>
      <c r="K81" s="122"/>
      <c r="L81" s="123"/>
      <c r="M81" s="122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</row>
    <row r="82" spans="1:25" ht="12.75">
      <c r="A82" s="122"/>
      <c r="B82" s="31"/>
      <c r="C82" s="122"/>
      <c r="D82" s="123"/>
      <c r="E82" s="122"/>
      <c r="F82" s="123"/>
      <c r="G82" s="122"/>
      <c r="H82" s="123"/>
      <c r="I82" s="122"/>
      <c r="J82" s="122"/>
      <c r="K82" s="122"/>
      <c r="L82" s="123"/>
      <c r="M82" s="122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</row>
    <row r="83" spans="1:13" ht="12.75">
      <c r="A83" s="119"/>
      <c r="B83" s="120"/>
      <c r="C83" s="119"/>
      <c r="D83" s="121"/>
      <c r="E83" s="119"/>
      <c r="F83" s="121"/>
      <c r="G83" s="119"/>
      <c r="H83" s="121"/>
      <c r="I83" s="119"/>
      <c r="J83" s="119"/>
      <c r="K83" s="119"/>
      <c r="L83" s="121"/>
      <c r="M83" s="119"/>
    </row>
    <row r="84" spans="1:13" ht="12.75">
      <c r="A84" s="119"/>
      <c r="B84" s="119"/>
      <c r="C84" s="119"/>
      <c r="D84" s="121"/>
      <c r="E84" s="119"/>
      <c r="F84" s="121"/>
      <c r="G84" s="119"/>
      <c r="H84" s="121"/>
      <c r="I84" s="119"/>
      <c r="J84" s="119"/>
      <c r="K84" s="119"/>
      <c r="L84" s="121"/>
      <c r="M84" s="119"/>
    </row>
    <row r="85" spans="1:13" ht="12.7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2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</row>
    <row r="87" spans="1:13" ht="12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</row>
    <row r="88" spans="1:13" ht="12.7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</row>
    <row r="89" spans="1:13" ht="12.7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</row>
    <row r="90" spans="1:13" ht="12.7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1:13" ht="12.7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</row>
    <row r="92" spans="1:13" ht="12.7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</row>
    <row r="93" spans="1:13" ht="12.7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</row>
    <row r="94" spans="1:13" ht="12.7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</row>
    <row r="95" spans="1:13" ht="12.7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</row>
    <row r="96" spans="1:13" ht="12.7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</row>
    <row r="97" spans="1:13" ht="12.7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</row>
    <row r="98" spans="1:13" ht="12.7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</row>
    <row r="99" spans="1:13" ht="12.7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</row>
    <row r="100" spans="1:13" ht="12.7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</row>
    <row r="101" spans="1:13" ht="12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</row>
    <row r="102" spans="1:13" ht="12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</row>
    <row r="103" spans="1:13" ht="12.7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</row>
    <row r="104" spans="1:13" ht="12.7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</row>
    <row r="105" spans="1:13" ht="12.7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</row>
    <row r="106" spans="1:13" ht="12.7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</row>
    <row r="107" spans="1:13" ht="12.7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</row>
    <row r="108" spans="1:13" ht="12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</row>
    <row r="109" spans="1:13" ht="12.7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</row>
    <row r="110" spans="1:13" ht="12.7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</row>
    <row r="111" spans="1:13" ht="12.7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</row>
    <row r="112" spans="1:13" ht="12.7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</row>
    <row r="113" spans="1:13" ht="12.7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</row>
    <row r="114" spans="1:13" ht="12.7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</row>
    <row r="115" spans="1:13" ht="12.7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</row>
    <row r="116" spans="1:13" ht="12.7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</row>
    <row r="117" spans="1:13" ht="12.7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M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4.375" style="124" customWidth="1"/>
    <col min="2" max="2" width="4.75390625" style="124" customWidth="1"/>
    <col min="3" max="3" width="12.75390625" style="124" customWidth="1"/>
    <col min="4" max="4" width="3.75390625" style="124" customWidth="1"/>
    <col min="5" max="5" width="10.75390625" style="124" customWidth="1"/>
    <col min="6" max="6" width="3.75390625" style="124" customWidth="1"/>
    <col min="7" max="7" width="9.75390625" style="124" customWidth="1"/>
    <col min="8" max="8" width="3.75390625" style="124" customWidth="1"/>
    <col min="9" max="9" width="9.75390625" style="124" customWidth="1"/>
    <col min="10" max="10" width="3.75390625" style="124" customWidth="1"/>
    <col min="11" max="11" width="9.75390625" style="124" customWidth="1"/>
    <col min="12" max="12" width="3.75390625" style="124" customWidth="1"/>
    <col min="13" max="13" width="10.75390625" style="124" customWidth="1"/>
    <col min="14" max="14" width="3.75390625" style="124" customWidth="1"/>
    <col min="15" max="15" width="10.75390625" style="124" customWidth="1"/>
    <col min="16" max="16" width="3.75390625" style="124" customWidth="1"/>
    <col min="17" max="17" width="9.75390625" style="124" customWidth="1"/>
    <col min="18" max="18" width="5.75390625" style="124" customWidth="1"/>
    <col min="19" max="19" width="4.75390625" style="124" customWidth="1"/>
    <col min="20" max="16384" width="9.125" style="124" customWidth="1"/>
  </cols>
  <sheetData>
    <row r="1" spans="1:19" s="2" customFormat="1" ht="16.5" thickBot="1">
      <c r="A1" s="369" t="s">
        <v>38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1:19" s="2" customFormat="1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2.75">
      <c r="A3" s="177" t="str">
        <f>Нм121!A3:M3</f>
        <v>LXVIII Чемпионат РБ в зачет XXV Кубка РБ, VII Кубка Давида - Детского Кубка РБ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12.75">
      <c r="A4" s="176" t="str">
        <f>Нм121!A4:M4</f>
        <v>Республиканские официальные спортивные соревнования посвященные Дню Победы в ВОВ 1941-1945 г.г.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2.75">
      <c r="A5" s="173">
        <f>Нм121!A5:M5</f>
        <v>45417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27" ht="12.75" customHeight="1">
      <c r="A7" s="32">
        <v>-1</v>
      </c>
      <c r="B7" s="126">
        <f>IF(Нм121!D8=Нм121!B7,Нм121!B9,IF(Нм121!D8=Нм121!B9,Нм121!B7,0))</f>
        <v>0</v>
      </c>
      <c r="C7" s="434" t="str">
        <f>IF(Нм121!E8=Нм121!C7,Нм121!C9,IF(Нм121!E8=Нм121!C9,Нм121!C7,0))</f>
        <v>_</v>
      </c>
      <c r="D7" s="435"/>
      <c r="E7" s="47"/>
      <c r="F7" s="47"/>
      <c r="G7" s="32">
        <v>-25</v>
      </c>
      <c r="H7" s="126">
        <f>IF(Нм121!H14=Нм121!F10,Нм121!F18,IF(Нм121!H14=Нм121!F18,Нм121!F10,0))</f>
        <v>0</v>
      </c>
      <c r="I7" s="434" t="str">
        <f>IF(Нм121!I14=Нм121!G10,Нм121!G18,IF(Нм121!I14=Нм121!G18,Нм121!G10,0))</f>
        <v>Река Даниил</v>
      </c>
      <c r="J7" s="435"/>
      <c r="K7" s="47"/>
      <c r="L7" s="47"/>
      <c r="M7" s="47"/>
      <c r="N7" s="47"/>
      <c r="O7" s="47"/>
      <c r="P7" s="47"/>
      <c r="Q7" s="47"/>
      <c r="R7" s="47"/>
      <c r="S7" s="47"/>
      <c r="T7" s="35"/>
      <c r="U7" s="35"/>
      <c r="V7" s="35"/>
      <c r="W7" s="35"/>
      <c r="X7" s="35"/>
      <c r="Y7" s="35"/>
      <c r="Z7" s="35"/>
      <c r="AA7" s="35"/>
    </row>
    <row r="8" spans="1:27" ht="12.75" customHeight="1">
      <c r="A8" s="32"/>
      <c r="B8" s="32"/>
      <c r="C8" s="436">
        <v>32</v>
      </c>
      <c r="D8" s="498"/>
      <c r="E8" s="450" t="s">
        <v>205</v>
      </c>
      <c r="F8" s="444"/>
      <c r="G8" s="47"/>
      <c r="H8" s="47"/>
      <c r="I8" s="443"/>
      <c r="J8" s="444"/>
      <c r="K8" s="47"/>
      <c r="L8" s="47"/>
      <c r="M8" s="47"/>
      <c r="N8" s="47"/>
      <c r="O8" s="47"/>
      <c r="P8" s="47"/>
      <c r="Q8" s="47"/>
      <c r="R8" s="47"/>
      <c r="S8" s="47"/>
      <c r="T8" s="35"/>
      <c r="U8" s="35"/>
      <c r="V8" s="35"/>
      <c r="W8" s="35"/>
      <c r="X8" s="35"/>
      <c r="Y8" s="35"/>
      <c r="Z8" s="35"/>
      <c r="AA8" s="35"/>
    </row>
    <row r="9" spans="1:27" ht="12.75" customHeight="1">
      <c r="A9" s="32">
        <v>-2</v>
      </c>
      <c r="B9" s="126">
        <f>IF(Нм121!D12=Нм121!B11,Нм121!B13,IF(Нм121!D12=Нм121!B13,Нм121!B11,0))</f>
        <v>0</v>
      </c>
      <c r="C9" s="441" t="str">
        <f>IF(Нм121!E12=Нм121!C11,Нм121!C13,IF(Нм121!E12=Нм121!C13,Нм121!C11,0))</f>
        <v>Глущенко Даниил</v>
      </c>
      <c r="D9" s="499"/>
      <c r="E9" s="436">
        <v>40</v>
      </c>
      <c r="F9" s="498"/>
      <c r="G9" s="450" t="s">
        <v>203</v>
      </c>
      <c r="H9" s="444"/>
      <c r="I9" s="436">
        <v>52</v>
      </c>
      <c r="J9" s="498"/>
      <c r="K9" s="450" t="s">
        <v>198</v>
      </c>
      <c r="L9" s="444"/>
      <c r="M9" s="47"/>
      <c r="N9" s="47"/>
      <c r="O9" s="47"/>
      <c r="P9" s="47"/>
      <c r="Q9" s="47"/>
      <c r="R9" s="47"/>
      <c r="S9" s="47"/>
      <c r="T9" s="35"/>
      <c r="U9" s="35"/>
      <c r="V9" s="35"/>
      <c r="W9" s="35"/>
      <c r="X9" s="35"/>
      <c r="Y9" s="35"/>
      <c r="Z9" s="35"/>
      <c r="AA9" s="35"/>
    </row>
    <row r="10" spans="1:27" ht="12.75" customHeight="1">
      <c r="A10" s="32"/>
      <c r="B10" s="32"/>
      <c r="C10" s="32">
        <v>-24</v>
      </c>
      <c r="D10" s="126">
        <f>IF(Нм121!F66=Нм121!D64,Нм121!D68,IF(Нм121!F66=Нм121!D68,Нм121!D64,0))</f>
        <v>0</v>
      </c>
      <c r="E10" s="441" t="str">
        <f>IF(Нм121!G66=Нм121!E64,Нм121!E68,IF(Нм121!G66=Нм121!E68,Нм121!E64,0))</f>
        <v>Коваленко Ростислав</v>
      </c>
      <c r="F10" s="458"/>
      <c r="G10" s="443"/>
      <c r="H10" s="456"/>
      <c r="I10" s="443"/>
      <c r="J10" s="453"/>
      <c r="K10" s="443"/>
      <c r="L10" s="444"/>
      <c r="M10" s="47"/>
      <c r="N10" s="47"/>
      <c r="O10" s="47"/>
      <c r="P10" s="47"/>
      <c r="Q10" s="47"/>
      <c r="R10" s="47"/>
      <c r="S10" s="47"/>
      <c r="T10" s="35"/>
      <c r="U10" s="35"/>
      <c r="V10" s="35"/>
      <c r="W10" s="35"/>
      <c r="X10" s="35"/>
      <c r="Y10" s="35"/>
      <c r="Z10" s="35"/>
      <c r="AA10" s="35"/>
    </row>
    <row r="11" spans="1:27" ht="12.75" customHeight="1">
      <c r="A11" s="32">
        <v>-3</v>
      </c>
      <c r="B11" s="126">
        <f>IF(Нм121!D16=Нм121!B15,Нм121!B17,IF(Нм121!D16=Нм121!B17,Нм121!B15,0))</f>
        <v>0</v>
      </c>
      <c r="C11" s="434" t="str">
        <f>IF(Нм121!E16=Нм121!C15,Нм121!C17,IF(Нм121!E16=Нм121!C17,Нм121!C15,0))</f>
        <v>_</v>
      </c>
      <c r="D11" s="500"/>
      <c r="E11" s="47"/>
      <c r="F11" s="47"/>
      <c r="G11" s="436">
        <v>48</v>
      </c>
      <c r="H11" s="501"/>
      <c r="I11" s="502" t="s">
        <v>198</v>
      </c>
      <c r="J11" s="456"/>
      <c r="K11" s="443"/>
      <c r="L11" s="444"/>
      <c r="M11" s="47"/>
      <c r="N11" s="47"/>
      <c r="O11" s="47"/>
      <c r="P11" s="47"/>
      <c r="Q11" s="47"/>
      <c r="R11" s="47"/>
      <c r="S11" s="47"/>
      <c r="T11" s="35"/>
      <c r="U11" s="35"/>
      <c r="V11" s="35"/>
      <c r="W11" s="35"/>
      <c r="X11" s="35"/>
      <c r="Y11" s="35"/>
      <c r="Z11" s="35"/>
      <c r="AA11" s="35"/>
    </row>
    <row r="12" spans="1:27" ht="12.75" customHeight="1">
      <c r="A12" s="32"/>
      <c r="B12" s="32"/>
      <c r="C12" s="436">
        <v>33</v>
      </c>
      <c r="D12" s="498"/>
      <c r="E12" s="450"/>
      <c r="F12" s="444"/>
      <c r="G12" s="436"/>
      <c r="H12" s="463"/>
      <c r="I12" s="444"/>
      <c r="J12" s="444"/>
      <c r="K12" s="443"/>
      <c r="L12" s="444"/>
      <c r="M12" s="47"/>
      <c r="N12" s="47"/>
      <c r="O12" s="47"/>
      <c r="P12" s="47"/>
      <c r="Q12" s="47"/>
      <c r="R12" s="47"/>
      <c r="S12" s="47"/>
      <c r="T12" s="35"/>
      <c r="U12" s="35"/>
      <c r="V12" s="35"/>
      <c r="W12" s="35"/>
      <c r="X12" s="35"/>
      <c r="Y12" s="35"/>
      <c r="Z12" s="35"/>
      <c r="AA12" s="35"/>
    </row>
    <row r="13" spans="1:27" ht="12.75" customHeight="1">
      <c r="A13" s="32">
        <v>-4</v>
      </c>
      <c r="B13" s="126">
        <f>IF(Нм121!D20=Нм121!B19,Нм121!B21,IF(Нм121!D20=Нм121!B21,Нм121!B19,0))</f>
        <v>0</v>
      </c>
      <c r="C13" s="441" t="str">
        <f>IF(Нм121!E20=Нм121!C19,Нм121!C21,IF(Нм121!E20=Нм121!C21,Нм121!C19,0))</f>
        <v>_</v>
      </c>
      <c r="D13" s="499"/>
      <c r="E13" s="436">
        <v>41</v>
      </c>
      <c r="F13" s="498"/>
      <c r="G13" s="503" t="s">
        <v>198</v>
      </c>
      <c r="H13" s="463"/>
      <c r="I13" s="444"/>
      <c r="J13" s="444"/>
      <c r="K13" s="436">
        <v>56</v>
      </c>
      <c r="L13" s="498"/>
      <c r="M13" s="450" t="s">
        <v>193</v>
      </c>
      <c r="N13" s="444"/>
      <c r="O13" s="444"/>
      <c r="P13" s="444"/>
      <c r="Q13" s="47"/>
      <c r="R13" s="47"/>
      <c r="S13" s="47"/>
      <c r="T13" s="35"/>
      <c r="U13" s="35"/>
      <c r="V13" s="35"/>
      <c r="W13" s="35"/>
      <c r="X13" s="35"/>
      <c r="Y13" s="35"/>
      <c r="Z13" s="35"/>
      <c r="AA13" s="35"/>
    </row>
    <row r="14" spans="1:27" ht="12.75" customHeight="1">
      <c r="A14" s="32"/>
      <c r="B14" s="32"/>
      <c r="C14" s="32">
        <v>-23</v>
      </c>
      <c r="D14" s="126">
        <f>IF(Нм121!F58=Нм121!D56,Нм121!D60,IF(Нм121!F58=Нм121!D60,Нм121!D56,0))</f>
        <v>0</v>
      </c>
      <c r="E14" s="441" t="str">
        <f>IF(Нм121!G58=Нм121!E56,Нм121!E60,IF(Нм121!G58=Нм121!E60,Нм121!E56,0))</f>
        <v>Зайниев Никита</v>
      </c>
      <c r="F14" s="458"/>
      <c r="G14" s="32"/>
      <c r="H14" s="32"/>
      <c r="I14" s="444"/>
      <c r="J14" s="444"/>
      <c r="K14" s="443"/>
      <c r="L14" s="453"/>
      <c r="M14" s="443"/>
      <c r="N14" s="444"/>
      <c r="O14" s="444"/>
      <c r="P14" s="444"/>
      <c r="Q14" s="47"/>
      <c r="R14" s="47"/>
      <c r="S14" s="47"/>
      <c r="T14" s="35"/>
      <c r="U14" s="35"/>
      <c r="V14" s="35"/>
      <c r="W14" s="35"/>
      <c r="X14" s="35"/>
      <c r="Y14" s="35"/>
      <c r="Z14" s="35"/>
      <c r="AA14" s="35"/>
    </row>
    <row r="15" spans="1:27" ht="12.75" customHeight="1">
      <c r="A15" s="32">
        <v>-5</v>
      </c>
      <c r="B15" s="126">
        <f>IF(Нм121!D24=Нм121!B23,Нм121!B25,IF(Нм121!D24=Нм121!B25,Нм121!B23,0))</f>
        <v>0</v>
      </c>
      <c r="C15" s="434" t="str">
        <f>IF(Нм121!E24=Нм121!C23,Нм121!C25,IF(Нм121!E24=Нм121!C25,Нм121!C23,0))</f>
        <v>_</v>
      </c>
      <c r="D15" s="500"/>
      <c r="E15" s="47"/>
      <c r="F15" s="47"/>
      <c r="G15" s="32">
        <v>-26</v>
      </c>
      <c r="H15" s="126">
        <f>IF(Нм121!H30=Нм121!F26,Нм121!F34,IF(Нм121!H30=Нм121!F34,Нм121!F26,0))</f>
        <v>0</v>
      </c>
      <c r="I15" s="434" t="str">
        <f>IF(Нм121!I30=Нм121!G26,Нм121!G34,IF(Нм121!I30=Нм121!G34,Нм121!G26,0))</f>
        <v>Муниров Тимур</v>
      </c>
      <c r="J15" s="435"/>
      <c r="K15" s="443"/>
      <c r="L15" s="456"/>
      <c r="M15" s="443"/>
      <c r="N15" s="444"/>
      <c r="O15" s="444"/>
      <c r="P15" s="444"/>
      <c r="Q15" s="47"/>
      <c r="R15" s="47"/>
      <c r="S15" s="47"/>
      <c r="T15" s="35"/>
      <c r="U15" s="35"/>
      <c r="V15" s="35"/>
      <c r="W15" s="35"/>
      <c r="X15" s="35"/>
      <c r="Y15" s="35"/>
      <c r="Z15" s="35"/>
      <c r="AA15" s="35"/>
    </row>
    <row r="16" spans="1:27" ht="12.75" customHeight="1">
      <c r="A16" s="32"/>
      <c r="B16" s="32"/>
      <c r="C16" s="436">
        <v>34</v>
      </c>
      <c r="D16" s="498"/>
      <c r="E16" s="450"/>
      <c r="F16" s="444"/>
      <c r="G16" s="32"/>
      <c r="H16" s="32"/>
      <c r="I16" s="443"/>
      <c r="J16" s="444"/>
      <c r="K16" s="443"/>
      <c r="L16" s="456"/>
      <c r="M16" s="443"/>
      <c r="N16" s="444"/>
      <c r="O16" s="444"/>
      <c r="P16" s="444"/>
      <c r="Q16" s="47"/>
      <c r="R16" s="47"/>
      <c r="S16" s="47"/>
      <c r="T16" s="35"/>
      <c r="U16" s="35"/>
      <c r="V16" s="35"/>
      <c r="W16" s="35"/>
      <c r="X16" s="35"/>
      <c r="Y16" s="35"/>
      <c r="Z16" s="35"/>
      <c r="AA16" s="35"/>
    </row>
    <row r="17" spans="1:27" ht="12.75" customHeight="1">
      <c r="A17" s="32">
        <v>-6</v>
      </c>
      <c r="B17" s="126">
        <f>IF(Нм121!D28=Нм121!B27,Нм121!B29,IF(Нм121!D28=Нм121!B29,Нм121!B27,0))</f>
        <v>0</v>
      </c>
      <c r="C17" s="441" t="str">
        <f>IF(Нм121!E28=Нм121!C27,Нм121!C29,IF(Нм121!E28=Нм121!C29,Нм121!C27,0))</f>
        <v>_</v>
      </c>
      <c r="D17" s="499"/>
      <c r="E17" s="436">
        <v>42</v>
      </c>
      <c r="F17" s="498"/>
      <c r="G17" s="504" t="s">
        <v>199</v>
      </c>
      <c r="H17" s="463"/>
      <c r="I17" s="436">
        <v>53</v>
      </c>
      <c r="J17" s="498"/>
      <c r="K17" s="502" t="s">
        <v>193</v>
      </c>
      <c r="L17" s="456"/>
      <c r="M17" s="436">
        <v>58</v>
      </c>
      <c r="N17" s="498"/>
      <c r="O17" s="450" t="s">
        <v>193</v>
      </c>
      <c r="P17" s="444"/>
      <c r="Q17" s="47"/>
      <c r="R17" s="47"/>
      <c r="S17" s="47"/>
      <c r="T17" s="35"/>
      <c r="U17" s="35"/>
      <c r="V17" s="35"/>
      <c r="W17" s="35"/>
      <c r="X17" s="35"/>
      <c r="Y17" s="35"/>
      <c r="Z17" s="35"/>
      <c r="AA17" s="35"/>
    </row>
    <row r="18" spans="1:27" ht="12.75" customHeight="1">
      <c r="A18" s="32"/>
      <c r="B18" s="32"/>
      <c r="C18" s="32">
        <v>-22</v>
      </c>
      <c r="D18" s="126">
        <f>IF(Нм121!F50=Нм121!D48,Нм121!D52,IF(Нм121!F50=Нм121!D52,Нм121!D48,0))</f>
        <v>0</v>
      </c>
      <c r="E18" s="441" t="str">
        <f>IF(Нм121!G50=Нм121!E48,Нм121!E52,IF(Нм121!G50=Нм121!E52,Нм121!E48,0))</f>
        <v>Кисыков Даниил</v>
      </c>
      <c r="F18" s="458"/>
      <c r="G18" s="436"/>
      <c r="H18" s="456"/>
      <c r="I18" s="443"/>
      <c r="J18" s="453"/>
      <c r="K18" s="47"/>
      <c r="L18" s="47"/>
      <c r="M18" s="443"/>
      <c r="N18" s="453"/>
      <c r="O18" s="443"/>
      <c r="P18" s="444"/>
      <c r="Q18" s="47"/>
      <c r="R18" s="47"/>
      <c r="S18" s="47"/>
      <c r="T18" s="35"/>
      <c r="U18" s="35"/>
      <c r="V18" s="35"/>
      <c r="W18" s="35"/>
      <c r="X18" s="35"/>
      <c r="Y18" s="35"/>
      <c r="Z18" s="35"/>
      <c r="AA18" s="35"/>
    </row>
    <row r="19" spans="1:27" ht="12.75" customHeight="1">
      <c r="A19" s="32">
        <v>-7</v>
      </c>
      <c r="B19" s="126">
        <f>IF(Нм121!D32=Нм121!B31,Нм121!B33,IF(Нм121!D32=Нм121!B33,Нм121!B31,0))</f>
        <v>0</v>
      </c>
      <c r="C19" s="434" t="str">
        <f>IF(Нм121!E32=Нм121!C31,Нм121!C33,IF(Нм121!E32=Нм121!C33,Нм121!C31,0))</f>
        <v>_</v>
      </c>
      <c r="D19" s="500"/>
      <c r="E19" s="47"/>
      <c r="F19" s="47"/>
      <c r="G19" s="436">
        <v>49</v>
      </c>
      <c r="H19" s="501"/>
      <c r="I19" s="502" t="s">
        <v>207</v>
      </c>
      <c r="J19" s="456"/>
      <c r="K19" s="47"/>
      <c r="L19" s="47"/>
      <c r="M19" s="443"/>
      <c r="N19" s="456"/>
      <c r="O19" s="443"/>
      <c r="P19" s="444"/>
      <c r="Q19" s="47"/>
      <c r="R19" s="47"/>
      <c r="S19" s="47"/>
      <c r="T19" s="35"/>
      <c r="U19" s="35"/>
      <c r="V19" s="35"/>
      <c r="W19" s="35"/>
      <c r="X19" s="35"/>
      <c r="Y19" s="35"/>
      <c r="Z19" s="35"/>
      <c r="AA19" s="35"/>
    </row>
    <row r="20" spans="1:27" ht="12.75" customHeight="1">
      <c r="A20" s="32"/>
      <c r="B20" s="32"/>
      <c r="C20" s="436">
        <v>35</v>
      </c>
      <c r="D20" s="498"/>
      <c r="E20" s="450"/>
      <c r="F20" s="444"/>
      <c r="G20" s="436"/>
      <c r="H20" s="463"/>
      <c r="I20" s="444"/>
      <c r="J20" s="444"/>
      <c r="K20" s="47"/>
      <c r="L20" s="47"/>
      <c r="M20" s="443"/>
      <c r="N20" s="456"/>
      <c r="O20" s="443"/>
      <c r="P20" s="444"/>
      <c r="Q20" s="47"/>
      <c r="R20" s="47"/>
      <c r="S20" s="47"/>
      <c r="T20" s="35"/>
      <c r="U20" s="35"/>
      <c r="V20" s="35"/>
      <c r="W20" s="35"/>
      <c r="X20" s="35"/>
      <c r="Y20" s="35"/>
      <c r="Z20" s="35"/>
      <c r="AA20" s="35"/>
    </row>
    <row r="21" spans="1:27" ht="12.75" customHeight="1">
      <c r="A21" s="32">
        <v>-8</v>
      </c>
      <c r="B21" s="126">
        <f>IF(Нм121!D36=Нм121!B35,Нм121!B37,IF(Нм121!D36=Нм121!B37,Нм121!B35,0))</f>
        <v>0</v>
      </c>
      <c r="C21" s="441" t="str">
        <f>IF(Нм121!E36=Нм121!C35,Нм121!C37,IF(Нм121!E36=Нм121!C37,Нм121!C35,0))</f>
        <v>_</v>
      </c>
      <c r="D21" s="499"/>
      <c r="E21" s="436">
        <v>43</v>
      </c>
      <c r="F21" s="498"/>
      <c r="G21" s="503" t="s">
        <v>207</v>
      </c>
      <c r="H21" s="463"/>
      <c r="I21" s="444"/>
      <c r="J21" s="444"/>
      <c r="K21" s="32">
        <v>-30</v>
      </c>
      <c r="L21" s="126">
        <f>IF(Нм121!J54=Нм121!H46,Нм121!H62,IF(Нм121!J54=Нм121!H62,Нм121!H46,0))</f>
        <v>0</v>
      </c>
      <c r="M21" s="441" t="str">
        <f>IF(Нм121!K54=Нм121!I46,Нм121!I62,IF(Нм121!K54=Нм121!I62,Нм121!I46,0))</f>
        <v>Шакиров Радмир</v>
      </c>
      <c r="N21" s="505"/>
      <c r="O21" s="443"/>
      <c r="P21" s="444"/>
      <c r="Q21" s="47"/>
      <c r="R21" s="47"/>
      <c r="S21" s="47"/>
      <c r="T21" s="35"/>
      <c r="U21" s="35"/>
      <c r="V21" s="35"/>
      <c r="W21" s="35"/>
      <c r="X21" s="35"/>
      <c r="Y21" s="35"/>
      <c r="Z21" s="35"/>
      <c r="AA21" s="35"/>
    </row>
    <row r="22" spans="1:27" ht="12.75" customHeight="1">
      <c r="A22" s="32"/>
      <c r="B22" s="32"/>
      <c r="C22" s="32">
        <v>-21</v>
      </c>
      <c r="D22" s="126">
        <f>IF(Нм121!F42=Нм121!D40,Нм121!D44,IF(Нм121!F42=Нм121!D44,Нм121!D40,0))</f>
        <v>0</v>
      </c>
      <c r="E22" s="441" t="str">
        <f>IF(Нм121!G42=Нм121!E40,Нм121!E44,IF(Нм121!G42=Нм121!E44,Нм121!E40,0))</f>
        <v>Хазипов Аскар</v>
      </c>
      <c r="F22" s="458"/>
      <c r="G22" s="32"/>
      <c r="H22" s="32"/>
      <c r="I22" s="444"/>
      <c r="J22" s="444"/>
      <c r="K22" s="47"/>
      <c r="L22" s="47"/>
      <c r="M22" s="444"/>
      <c r="N22" s="444"/>
      <c r="O22" s="443"/>
      <c r="P22" s="444"/>
      <c r="Q22" s="47"/>
      <c r="R22" s="47"/>
      <c r="S22" s="47"/>
      <c r="T22" s="35"/>
      <c r="U22" s="35"/>
      <c r="V22" s="35"/>
      <c r="W22" s="35"/>
      <c r="X22" s="35"/>
      <c r="Y22" s="35"/>
      <c r="Z22" s="35"/>
      <c r="AA22" s="35"/>
    </row>
    <row r="23" spans="1:27" ht="12.75" customHeight="1">
      <c r="A23" s="32">
        <v>-9</v>
      </c>
      <c r="B23" s="126">
        <f>IF(Нм121!D40=Нм121!B39,Нм121!B41,IF(Нм121!D40=Нм121!B41,Нм121!B39,0))</f>
        <v>0</v>
      </c>
      <c r="C23" s="434" t="str">
        <f>IF(Нм121!E40=Нм121!C39,Нм121!C41,IF(Нм121!E40=Нм121!C41,Нм121!C39,0))</f>
        <v>_</v>
      </c>
      <c r="D23" s="500"/>
      <c r="E23" s="47"/>
      <c r="F23" s="47"/>
      <c r="G23" s="32">
        <v>-27</v>
      </c>
      <c r="H23" s="126">
        <f>IF(Нм121!H46=Нм121!F42,Нм121!F50,IF(Нм121!H46=Нм121!F50,Нм121!F42,0))</f>
        <v>0</v>
      </c>
      <c r="I23" s="434" t="str">
        <f>IF(Нм121!I46=Нм121!G42,Нм121!G50,IF(Нм121!I46=Нм121!G50,Нм121!G42,0))</f>
        <v>Гафуров Марк</v>
      </c>
      <c r="J23" s="435"/>
      <c r="K23" s="47"/>
      <c r="L23" s="47"/>
      <c r="M23" s="444"/>
      <c r="N23" s="444"/>
      <c r="O23" s="443"/>
      <c r="P23" s="444"/>
      <c r="Q23" s="47"/>
      <c r="R23" s="47"/>
      <c r="S23" s="47"/>
      <c r="T23" s="35"/>
      <c r="U23" s="35"/>
      <c r="V23" s="35"/>
      <c r="W23" s="35"/>
      <c r="X23" s="35"/>
      <c r="Y23" s="35"/>
      <c r="Z23" s="35"/>
      <c r="AA23" s="35"/>
    </row>
    <row r="24" spans="1:27" ht="12.75" customHeight="1">
      <c r="A24" s="32"/>
      <c r="B24" s="32"/>
      <c r="C24" s="436">
        <v>36</v>
      </c>
      <c r="D24" s="498"/>
      <c r="E24" s="450" t="s">
        <v>202</v>
      </c>
      <c r="F24" s="444"/>
      <c r="G24" s="32"/>
      <c r="H24" s="32"/>
      <c r="I24" s="443"/>
      <c r="J24" s="444"/>
      <c r="K24" s="47"/>
      <c r="L24" s="47"/>
      <c r="M24" s="444"/>
      <c r="N24" s="444"/>
      <c r="O24" s="443"/>
      <c r="P24" s="444"/>
      <c r="Q24" s="47"/>
      <c r="R24" s="47"/>
      <c r="S24" s="47"/>
      <c r="T24" s="35"/>
      <c r="U24" s="35"/>
      <c r="V24" s="35"/>
      <c r="W24" s="35"/>
      <c r="X24" s="35"/>
      <c r="Y24" s="35"/>
      <c r="Z24" s="35"/>
      <c r="AA24" s="35"/>
    </row>
    <row r="25" spans="1:27" ht="12.75" customHeight="1">
      <c r="A25" s="32">
        <v>-10</v>
      </c>
      <c r="B25" s="126">
        <f>IF(Нм121!D44=Нм121!B43,Нм121!B45,IF(Нм121!D44=Нм121!B45,Нм121!B43,0))</f>
        <v>0</v>
      </c>
      <c r="C25" s="441" t="str">
        <f>IF(Нм121!E44=Нм121!C43,Нм121!C45,IF(Нм121!E44=Нм121!C45,Нм121!C43,0))</f>
        <v>Султанов Марсель</v>
      </c>
      <c r="D25" s="499"/>
      <c r="E25" s="436">
        <v>44</v>
      </c>
      <c r="F25" s="498"/>
      <c r="G25" s="504" t="s">
        <v>201</v>
      </c>
      <c r="H25" s="463"/>
      <c r="I25" s="436">
        <v>54</v>
      </c>
      <c r="J25" s="498"/>
      <c r="K25" s="450" t="s">
        <v>194</v>
      </c>
      <c r="L25" s="444"/>
      <c r="M25" s="444"/>
      <c r="N25" s="444"/>
      <c r="O25" s="436">
        <v>60</v>
      </c>
      <c r="P25" s="501"/>
      <c r="Q25" s="450"/>
      <c r="R25" s="450"/>
      <c r="S25" s="450"/>
      <c r="T25" s="35"/>
      <c r="U25" s="35"/>
      <c r="V25" s="35"/>
      <c r="W25" s="35"/>
      <c r="X25" s="35"/>
      <c r="Y25" s="35"/>
      <c r="Z25" s="35"/>
      <c r="AA25" s="35"/>
    </row>
    <row r="26" spans="1:27" ht="12.75" customHeight="1">
      <c r="A26" s="32"/>
      <c r="B26" s="32"/>
      <c r="C26" s="32">
        <v>-20</v>
      </c>
      <c r="D26" s="126">
        <f>IF(Нм121!F34=Нм121!D32,Нм121!D36,IF(Нм121!F34=Нм121!D36,Нм121!D32,0))</f>
        <v>0</v>
      </c>
      <c r="E26" s="441" t="str">
        <f>IF(Нм121!G34=Нм121!E32,Нм121!E36,IF(Нм121!G34=Нм121!E36,Нм121!E32,0))</f>
        <v>Хабибуллин Тимур</v>
      </c>
      <c r="F26" s="458"/>
      <c r="G26" s="436"/>
      <c r="H26" s="456"/>
      <c r="I26" s="443"/>
      <c r="J26" s="453"/>
      <c r="K26" s="443"/>
      <c r="L26" s="444"/>
      <c r="M26" s="444"/>
      <c r="N26" s="444"/>
      <c r="O26" s="443"/>
      <c r="P26" s="444"/>
      <c r="Q26" s="466"/>
      <c r="R26" s="454" t="s">
        <v>28</v>
      </c>
      <c r="S26" s="454"/>
      <c r="T26" s="35"/>
      <c r="U26" s="35"/>
      <c r="V26" s="35"/>
      <c r="W26" s="35"/>
      <c r="X26" s="35"/>
      <c r="Y26" s="35"/>
      <c r="Z26" s="35"/>
      <c r="AA26" s="35"/>
    </row>
    <row r="27" spans="1:27" ht="12.75" customHeight="1">
      <c r="A27" s="32">
        <v>-11</v>
      </c>
      <c r="B27" s="126">
        <f>IF(Нм121!D48=Нм121!B47,Нм121!B49,IF(Нм121!D48=Нм121!B49,Нм121!B47,0))</f>
        <v>0</v>
      </c>
      <c r="C27" s="434" t="str">
        <f>IF(Нм121!E48=Нм121!C47,Нм121!C49,IF(Нм121!E48=Нм121!C49,Нм121!C47,0))</f>
        <v>_</v>
      </c>
      <c r="D27" s="500"/>
      <c r="E27" s="47"/>
      <c r="F27" s="47"/>
      <c r="G27" s="436">
        <v>50</v>
      </c>
      <c r="H27" s="501"/>
      <c r="I27" s="502" t="s">
        <v>201</v>
      </c>
      <c r="J27" s="456"/>
      <c r="K27" s="443"/>
      <c r="L27" s="444"/>
      <c r="M27" s="444"/>
      <c r="N27" s="444"/>
      <c r="O27" s="443"/>
      <c r="P27" s="444"/>
      <c r="Q27" s="47"/>
      <c r="R27" s="47"/>
      <c r="S27" s="47"/>
      <c r="T27" s="35"/>
      <c r="U27" s="35"/>
      <c r="V27" s="35"/>
      <c r="W27" s="35"/>
      <c r="X27" s="35"/>
      <c r="Y27" s="35"/>
      <c r="Z27" s="35"/>
      <c r="AA27" s="35"/>
    </row>
    <row r="28" spans="1:27" ht="12.75" customHeight="1">
      <c r="A28" s="32"/>
      <c r="B28" s="32"/>
      <c r="C28" s="436">
        <v>37</v>
      </c>
      <c r="D28" s="498"/>
      <c r="E28" s="450"/>
      <c r="F28" s="444"/>
      <c r="G28" s="436"/>
      <c r="H28" s="463"/>
      <c r="I28" s="444"/>
      <c r="J28" s="444"/>
      <c r="K28" s="443"/>
      <c r="L28" s="444"/>
      <c r="M28" s="444"/>
      <c r="N28" s="444"/>
      <c r="O28" s="443"/>
      <c r="P28" s="444"/>
      <c r="Q28" s="47"/>
      <c r="R28" s="47"/>
      <c r="S28" s="47"/>
      <c r="T28" s="35"/>
      <c r="U28" s="35"/>
      <c r="V28" s="35"/>
      <c r="W28" s="35"/>
      <c r="X28" s="35"/>
      <c r="Y28" s="35"/>
      <c r="Z28" s="35"/>
      <c r="AA28" s="35"/>
    </row>
    <row r="29" spans="1:27" ht="12.75" customHeight="1">
      <c r="A29" s="32">
        <v>-12</v>
      </c>
      <c r="B29" s="126">
        <f>IF(Нм121!D52=Нм121!B51,Нм121!B53,IF(Нм121!D52=Нм121!B53,Нм121!B51,0))</f>
        <v>0</v>
      </c>
      <c r="C29" s="441" t="str">
        <f>IF(Нм121!E52=Нм121!C51,Нм121!C53,IF(Нм121!E52=Нм121!C53,Нм121!C51,0))</f>
        <v>_</v>
      </c>
      <c r="D29" s="499"/>
      <c r="E29" s="436">
        <v>45</v>
      </c>
      <c r="F29" s="498"/>
      <c r="G29" s="503" t="s">
        <v>200</v>
      </c>
      <c r="H29" s="463"/>
      <c r="I29" s="444"/>
      <c r="J29" s="444"/>
      <c r="K29" s="436">
        <v>57</v>
      </c>
      <c r="L29" s="498"/>
      <c r="M29" s="450" t="s">
        <v>195</v>
      </c>
      <c r="N29" s="444"/>
      <c r="O29" s="443"/>
      <c r="P29" s="444"/>
      <c r="Q29" s="47"/>
      <c r="R29" s="47"/>
      <c r="S29" s="47"/>
      <c r="T29" s="35"/>
      <c r="U29" s="35"/>
      <c r="V29" s="35"/>
      <c r="W29" s="35"/>
      <c r="X29" s="35"/>
      <c r="Y29" s="35"/>
      <c r="Z29" s="35"/>
      <c r="AA29" s="35"/>
    </row>
    <row r="30" spans="1:27" ht="12.75" customHeight="1">
      <c r="A30" s="32"/>
      <c r="B30" s="32"/>
      <c r="C30" s="32">
        <v>-19</v>
      </c>
      <c r="D30" s="126">
        <f>IF(Нм121!F26=Нм121!D24,Нм121!D28,IF(Нм121!F26=Нм121!D28,Нм121!D24,0))</f>
        <v>0</v>
      </c>
      <c r="E30" s="441" t="str">
        <f>IF(Нм121!G26=Нм121!E24,Нм121!E28,IF(Нм121!G26=Нм121!E28,Нм121!E24,0))</f>
        <v>Река Лев</v>
      </c>
      <c r="F30" s="458"/>
      <c r="G30" s="32"/>
      <c r="H30" s="32"/>
      <c r="I30" s="444"/>
      <c r="J30" s="444"/>
      <c r="K30" s="443"/>
      <c r="L30" s="453"/>
      <c r="M30" s="443"/>
      <c r="N30" s="444"/>
      <c r="O30" s="443"/>
      <c r="P30" s="444"/>
      <c r="Q30" s="47"/>
      <c r="R30" s="47"/>
      <c r="S30" s="47"/>
      <c r="T30" s="35"/>
      <c r="U30" s="35"/>
      <c r="V30" s="35"/>
      <c r="W30" s="35"/>
      <c r="X30" s="35"/>
      <c r="Y30" s="35"/>
      <c r="Z30" s="35"/>
      <c r="AA30" s="35"/>
    </row>
    <row r="31" spans="1:27" ht="12.75" customHeight="1">
      <c r="A31" s="32">
        <v>-13</v>
      </c>
      <c r="B31" s="126">
        <f>IF(Нм121!D56=Нм121!B55,Нм121!B57,IF(Нм121!D56=Нм121!B57,Нм121!B55,0))</f>
        <v>0</v>
      </c>
      <c r="C31" s="434" t="str">
        <f>IF(Нм121!E56=Нм121!C55,Нм121!C57,IF(Нм121!E56=Нм121!C57,Нм121!C55,0))</f>
        <v>_</v>
      </c>
      <c r="D31" s="500"/>
      <c r="E31" s="47"/>
      <c r="F31" s="47"/>
      <c r="G31" s="32">
        <v>-28</v>
      </c>
      <c r="H31" s="126">
        <f>IF(Нм121!H62=Нм121!F58,Нм121!F66,IF(Нм121!H62=Нм121!F66,Нм121!F58,0))</f>
        <v>0</v>
      </c>
      <c r="I31" s="434" t="str">
        <f>IF(Нм121!I62=Нм121!G58,Нм121!G66,IF(Нм121!I62=Нм121!G66,Нм121!G58,0))</f>
        <v>Гафуров Марат</v>
      </c>
      <c r="J31" s="435"/>
      <c r="K31" s="443"/>
      <c r="L31" s="456"/>
      <c r="M31" s="443"/>
      <c r="N31" s="444"/>
      <c r="O31" s="443"/>
      <c r="P31" s="444"/>
      <c r="Q31" s="47"/>
      <c r="R31" s="47"/>
      <c r="S31" s="47"/>
      <c r="T31" s="35"/>
      <c r="U31" s="35"/>
      <c r="V31" s="35"/>
      <c r="W31" s="35"/>
      <c r="X31" s="35"/>
      <c r="Y31" s="35"/>
      <c r="Z31" s="35"/>
      <c r="AA31" s="35"/>
    </row>
    <row r="32" spans="1:27" ht="12.75" customHeight="1">
      <c r="A32" s="32"/>
      <c r="B32" s="32"/>
      <c r="C32" s="436">
        <v>38</v>
      </c>
      <c r="D32" s="498"/>
      <c r="E32" s="450"/>
      <c r="F32" s="444"/>
      <c r="G32" s="32"/>
      <c r="H32" s="32"/>
      <c r="I32" s="443"/>
      <c r="J32" s="444"/>
      <c r="K32" s="443"/>
      <c r="L32" s="456"/>
      <c r="M32" s="443"/>
      <c r="N32" s="444"/>
      <c r="O32" s="443"/>
      <c r="P32" s="444"/>
      <c r="Q32" s="47"/>
      <c r="R32" s="47"/>
      <c r="S32" s="47"/>
      <c r="T32" s="35"/>
      <c r="U32" s="35"/>
      <c r="V32" s="35"/>
      <c r="W32" s="35"/>
      <c r="X32" s="35"/>
      <c r="Y32" s="35"/>
      <c r="Z32" s="35"/>
      <c r="AA32" s="35"/>
    </row>
    <row r="33" spans="1:27" ht="12.75" customHeight="1">
      <c r="A33" s="32">
        <v>-14</v>
      </c>
      <c r="B33" s="126">
        <f>IF(Нм121!D60=Нм121!B59,Нм121!B61,IF(Нм121!D60=Нм121!B61,Нм121!B59,0))</f>
        <v>0</v>
      </c>
      <c r="C33" s="441" t="str">
        <f>IF(Нм121!E60=Нм121!C59,Нм121!C61,IF(Нм121!E60=Нм121!C61,Нм121!C59,0))</f>
        <v>_</v>
      </c>
      <c r="D33" s="499"/>
      <c r="E33" s="436">
        <v>46</v>
      </c>
      <c r="F33" s="498"/>
      <c r="G33" s="504" t="s">
        <v>196</v>
      </c>
      <c r="H33" s="463"/>
      <c r="I33" s="436">
        <v>55</v>
      </c>
      <c r="J33" s="498"/>
      <c r="K33" s="502" t="s">
        <v>195</v>
      </c>
      <c r="L33" s="456"/>
      <c r="M33" s="436">
        <v>59</v>
      </c>
      <c r="N33" s="498"/>
      <c r="O33" s="502" t="s">
        <v>195</v>
      </c>
      <c r="P33" s="444"/>
      <c r="Q33" s="47"/>
      <c r="R33" s="47"/>
      <c r="S33" s="47"/>
      <c r="T33" s="35"/>
      <c r="U33" s="35"/>
      <c r="V33" s="35"/>
      <c r="W33" s="35"/>
      <c r="X33" s="35"/>
      <c r="Y33" s="35"/>
      <c r="Z33" s="35"/>
      <c r="AA33" s="35"/>
    </row>
    <row r="34" spans="1:27" ht="12.75" customHeight="1">
      <c r="A34" s="32"/>
      <c r="B34" s="32"/>
      <c r="C34" s="32">
        <v>-18</v>
      </c>
      <c r="D34" s="126">
        <f>IF(Нм121!F18=Нм121!D16,Нм121!D20,IF(Нм121!F18=Нм121!D20,Нм121!D16,0))</f>
        <v>0</v>
      </c>
      <c r="E34" s="441" t="str">
        <f>IF(Нм121!G18=Нм121!E16,Нм121!E20,IF(Нм121!G18=Нм121!E20,Нм121!E16,0))</f>
        <v>Сазонов Богдан</v>
      </c>
      <c r="F34" s="458"/>
      <c r="G34" s="436"/>
      <c r="H34" s="456"/>
      <c r="I34" s="443"/>
      <c r="J34" s="453"/>
      <c r="K34" s="47"/>
      <c r="L34" s="47"/>
      <c r="M34" s="443"/>
      <c r="N34" s="453"/>
      <c r="O34" s="47"/>
      <c r="P34" s="47"/>
      <c r="Q34" s="47"/>
      <c r="R34" s="47"/>
      <c r="S34" s="47"/>
      <c r="T34" s="35"/>
      <c r="U34" s="35"/>
      <c r="V34" s="35"/>
      <c r="W34" s="35"/>
      <c r="X34" s="35"/>
      <c r="Y34" s="35"/>
      <c r="Z34" s="35"/>
      <c r="AA34" s="35"/>
    </row>
    <row r="35" spans="1:27" ht="12.75" customHeight="1">
      <c r="A35" s="32">
        <v>-15</v>
      </c>
      <c r="B35" s="126">
        <f>IF(Нм121!D64=Нм121!B63,Нм121!B65,IF(Нм121!D64=Нм121!B65,Нм121!B63,0))</f>
        <v>0</v>
      </c>
      <c r="C35" s="434" t="str">
        <f>IF(Нм121!E64=Нм121!C63,Нм121!C65,IF(Нм121!E64=Нм121!C65,Нм121!C63,0))</f>
        <v>Зарипов Рауль</v>
      </c>
      <c r="D35" s="500"/>
      <c r="E35" s="47"/>
      <c r="F35" s="47"/>
      <c r="G35" s="436">
        <v>51</v>
      </c>
      <c r="H35" s="501"/>
      <c r="I35" s="502" t="s">
        <v>196</v>
      </c>
      <c r="J35" s="456"/>
      <c r="K35" s="47"/>
      <c r="L35" s="47"/>
      <c r="M35" s="443"/>
      <c r="N35" s="456"/>
      <c r="O35" s="32">
        <v>-60</v>
      </c>
      <c r="P35" s="126">
        <f>IF(P25=N17,N33,IF(P25=N33,N17,0))</f>
        <v>0</v>
      </c>
      <c r="Q35" s="434">
        <f>IF(Q25=O17,O33,IF(Q25=O33,O17,0))</f>
        <v>0</v>
      </c>
      <c r="R35" s="434"/>
      <c r="S35" s="434"/>
      <c r="T35" s="35"/>
      <c r="U35" s="35"/>
      <c r="V35" s="35"/>
      <c r="W35" s="35"/>
      <c r="X35" s="35"/>
      <c r="Y35" s="35"/>
      <c r="Z35" s="35"/>
      <c r="AA35" s="35"/>
    </row>
    <row r="36" spans="1:27" ht="12.75" customHeight="1">
      <c r="A36" s="32"/>
      <c r="B36" s="32"/>
      <c r="C36" s="436">
        <v>39</v>
      </c>
      <c r="D36" s="498"/>
      <c r="E36" s="450" t="s">
        <v>206</v>
      </c>
      <c r="F36" s="444"/>
      <c r="G36" s="443"/>
      <c r="H36" s="463"/>
      <c r="I36" s="444"/>
      <c r="J36" s="444"/>
      <c r="K36" s="47"/>
      <c r="L36" s="47"/>
      <c r="M36" s="443"/>
      <c r="N36" s="456"/>
      <c r="O36" s="47"/>
      <c r="P36" s="47"/>
      <c r="Q36" s="466"/>
      <c r="R36" s="454" t="s">
        <v>29</v>
      </c>
      <c r="S36" s="454"/>
      <c r="T36" s="35"/>
      <c r="U36" s="35"/>
      <c r="V36" s="35"/>
      <c r="W36" s="35"/>
      <c r="X36" s="35"/>
      <c r="Y36" s="35"/>
      <c r="Z36" s="35"/>
      <c r="AA36" s="35"/>
    </row>
    <row r="37" spans="1:27" ht="12.75" customHeight="1">
      <c r="A37" s="32">
        <v>-16</v>
      </c>
      <c r="B37" s="126">
        <f>IF(Нм121!D68=Нм121!B67,Нм121!B69,IF(Нм121!D68=Нм121!B69,Нм121!B67,0))</f>
        <v>0</v>
      </c>
      <c r="C37" s="441" t="str">
        <f>IF(Нм121!E68=Нм121!C67,Нм121!C69,IF(Нм121!E68=Нм121!C69,Нм121!C67,0))</f>
        <v>_</v>
      </c>
      <c r="D37" s="499"/>
      <c r="E37" s="436">
        <v>47</v>
      </c>
      <c r="F37" s="498"/>
      <c r="G37" s="502" t="s">
        <v>204</v>
      </c>
      <c r="H37" s="463"/>
      <c r="I37" s="444"/>
      <c r="J37" s="444"/>
      <c r="K37" s="32">
        <v>-29</v>
      </c>
      <c r="L37" s="126">
        <f>IF(Нм121!J22=Нм121!H14,Нм121!H30,IF(Нм121!J22=Нм121!H30,Нм121!H14,0))</f>
        <v>0</v>
      </c>
      <c r="M37" s="441" t="str">
        <f>IF(Нм121!K22=Нм121!I14,Нм121!I30,IF(Нм121!K22=Нм121!I30,Нм121!I14,0))</f>
        <v>Кривченков Глеб</v>
      </c>
      <c r="N37" s="505"/>
      <c r="O37" s="47"/>
      <c r="P37" s="47"/>
      <c r="Q37" s="47"/>
      <c r="R37" s="47"/>
      <c r="S37" s="47"/>
      <c r="T37" s="35"/>
      <c r="U37" s="35"/>
      <c r="V37" s="35"/>
      <c r="W37" s="35"/>
      <c r="X37" s="35"/>
      <c r="Y37" s="35"/>
      <c r="Z37" s="35"/>
      <c r="AA37" s="35"/>
    </row>
    <row r="38" spans="1:27" ht="12.75" customHeight="1">
      <c r="A38" s="32"/>
      <c r="B38" s="32"/>
      <c r="C38" s="32">
        <v>-17</v>
      </c>
      <c r="D38" s="126">
        <f>IF(Нм121!F10=Нм121!D8,Нм121!D12,IF(Нм121!F10=Нм121!D12,Нм121!D8,0))</f>
        <v>0</v>
      </c>
      <c r="E38" s="441" t="str">
        <f>IF(Нм121!G10=Нм121!E8,Нм121!E12,IF(Нм121!G10=Нм121!E12,Нм121!E8,0))</f>
        <v>Осиев Денис</v>
      </c>
      <c r="F38" s="458"/>
      <c r="G38" s="47"/>
      <c r="H38" s="32"/>
      <c r="I38" s="444"/>
      <c r="J38" s="444"/>
      <c r="K38" s="47"/>
      <c r="L38" s="47"/>
      <c r="M38" s="47"/>
      <c r="N38" s="47"/>
      <c r="O38" s="47"/>
      <c r="P38" s="47"/>
      <c r="Q38" s="47"/>
      <c r="R38" s="47"/>
      <c r="S38" s="47"/>
      <c r="T38" s="35"/>
      <c r="U38" s="35"/>
      <c r="V38" s="35"/>
      <c r="W38" s="35"/>
      <c r="X38" s="35"/>
      <c r="Y38" s="35"/>
      <c r="Z38" s="35"/>
      <c r="AA38" s="35"/>
    </row>
    <row r="39" spans="1:27" ht="12.75" customHeight="1">
      <c r="A39" s="32"/>
      <c r="B39" s="32"/>
      <c r="C39" s="47"/>
      <c r="D39" s="500"/>
      <c r="E39" s="47"/>
      <c r="F39" s="47"/>
      <c r="G39" s="47"/>
      <c r="H39" s="32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35"/>
      <c r="U39" s="35"/>
      <c r="V39" s="35"/>
      <c r="W39" s="35"/>
      <c r="X39" s="35"/>
      <c r="Y39" s="35"/>
      <c r="Z39" s="35"/>
      <c r="AA39" s="35"/>
    </row>
    <row r="40" spans="1:27" ht="12.75" customHeight="1">
      <c r="A40" s="32">
        <v>-40</v>
      </c>
      <c r="B40" s="126">
        <f>IF(F9=D8,D10,IF(F9=D10,D8,0))</f>
        <v>0</v>
      </c>
      <c r="C40" s="434" t="str">
        <f>IF(G9=E8,E10,IF(G9=E10,E8,0))</f>
        <v>Глущенко Даниил</v>
      </c>
      <c r="D40" s="500"/>
      <c r="E40" s="47"/>
      <c r="F40" s="47"/>
      <c r="G40" s="47"/>
      <c r="H40" s="32"/>
      <c r="I40" s="47"/>
      <c r="J40" s="47"/>
      <c r="K40" s="32">
        <v>-48</v>
      </c>
      <c r="L40" s="126">
        <f>IF(H11=F9,F13,IF(H11=F13,F9,0))</f>
        <v>0</v>
      </c>
      <c r="M40" s="434" t="str">
        <f>IF(I11=G9,G13,IF(I11=G13,G9,0))</f>
        <v>Коваленко Ростислав</v>
      </c>
      <c r="N40" s="435"/>
      <c r="O40" s="47"/>
      <c r="P40" s="47"/>
      <c r="Q40" s="47"/>
      <c r="R40" s="47"/>
      <c r="S40" s="47"/>
      <c r="T40" s="35"/>
      <c r="U40" s="35"/>
      <c r="V40" s="35"/>
      <c r="W40" s="35"/>
      <c r="X40" s="35"/>
      <c r="Y40" s="35"/>
      <c r="Z40" s="35"/>
      <c r="AA40" s="35"/>
    </row>
    <row r="41" spans="1:27" ht="12.75" customHeight="1">
      <c r="A41" s="32"/>
      <c r="B41" s="32"/>
      <c r="C41" s="436">
        <v>71</v>
      </c>
      <c r="D41" s="501"/>
      <c r="E41" s="450" t="s">
        <v>205</v>
      </c>
      <c r="F41" s="444"/>
      <c r="G41" s="47"/>
      <c r="H41" s="463"/>
      <c r="I41" s="47"/>
      <c r="J41" s="47"/>
      <c r="K41" s="32"/>
      <c r="L41" s="32"/>
      <c r="M41" s="436">
        <v>67</v>
      </c>
      <c r="N41" s="501"/>
      <c r="O41" s="450" t="s">
        <v>203</v>
      </c>
      <c r="P41" s="444"/>
      <c r="Q41" s="47"/>
      <c r="R41" s="47"/>
      <c r="S41" s="47"/>
      <c r="T41" s="35"/>
      <c r="U41" s="35"/>
      <c r="V41" s="35"/>
      <c r="W41" s="35"/>
      <c r="X41" s="35"/>
      <c r="Y41" s="35"/>
      <c r="Z41" s="35"/>
      <c r="AA41" s="35"/>
    </row>
    <row r="42" spans="1:27" ht="12.75" customHeight="1">
      <c r="A42" s="32">
        <v>-41</v>
      </c>
      <c r="B42" s="126">
        <f>IF(F13=D12,D14,IF(F13=D14,D12,0))</f>
        <v>0</v>
      </c>
      <c r="C42" s="441">
        <f>IF(G13=E12,E14,IF(G13=E14,E12,0))</f>
        <v>0</v>
      </c>
      <c r="D42" s="506"/>
      <c r="E42" s="443"/>
      <c r="F42" s="444"/>
      <c r="G42" s="47"/>
      <c r="H42" s="47"/>
      <c r="I42" s="47"/>
      <c r="J42" s="47"/>
      <c r="K42" s="32">
        <v>-49</v>
      </c>
      <c r="L42" s="126">
        <f>IF(H19=F17,F21,IF(H19=F21,F17,0))</f>
        <v>0</v>
      </c>
      <c r="M42" s="441" t="str">
        <f>IF(I19=G17,G21,IF(I19=G21,G17,0))</f>
        <v>Кисыков Даниил</v>
      </c>
      <c r="N42" s="444"/>
      <c r="O42" s="443"/>
      <c r="P42" s="444"/>
      <c r="Q42" s="444"/>
      <c r="R42" s="47"/>
      <c r="S42" s="444"/>
      <c r="T42" s="35"/>
      <c r="U42" s="35"/>
      <c r="V42" s="35"/>
      <c r="W42" s="35"/>
      <c r="X42" s="35"/>
      <c r="Y42" s="35"/>
      <c r="Z42" s="35"/>
      <c r="AA42" s="35"/>
    </row>
    <row r="43" spans="1:27" ht="12.75" customHeight="1">
      <c r="A43" s="32"/>
      <c r="B43" s="32"/>
      <c r="C43" s="47"/>
      <c r="D43" s="507"/>
      <c r="E43" s="436">
        <v>75</v>
      </c>
      <c r="F43" s="501"/>
      <c r="G43" s="450" t="s">
        <v>205</v>
      </c>
      <c r="H43" s="444"/>
      <c r="I43" s="47"/>
      <c r="J43" s="47"/>
      <c r="K43" s="32"/>
      <c r="L43" s="32"/>
      <c r="M43" s="47"/>
      <c r="N43" s="47"/>
      <c r="O43" s="436">
        <v>69</v>
      </c>
      <c r="P43" s="501"/>
      <c r="Q43" s="438" t="s">
        <v>200</v>
      </c>
      <c r="R43" s="438"/>
      <c r="S43" s="438"/>
      <c r="T43" s="35"/>
      <c r="U43" s="35"/>
      <c r="V43" s="35"/>
      <c r="W43" s="35"/>
      <c r="X43" s="35"/>
      <c r="Y43" s="35"/>
      <c r="Z43" s="35"/>
      <c r="AA43" s="35"/>
    </row>
    <row r="44" spans="1:27" ht="12.75" customHeight="1">
      <c r="A44" s="32">
        <v>-42</v>
      </c>
      <c r="B44" s="126">
        <f>IF(F17=D16,D18,IF(F17=D18,D16,0))</f>
        <v>0</v>
      </c>
      <c r="C44" s="434">
        <f>IF(G17=E16,E18,IF(G17=E18,E16,0))</f>
        <v>0</v>
      </c>
      <c r="D44" s="500"/>
      <c r="E44" s="443"/>
      <c r="F44" s="453"/>
      <c r="G44" s="443"/>
      <c r="H44" s="444"/>
      <c r="I44" s="47"/>
      <c r="J44" s="47"/>
      <c r="K44" s="32">
        <v>-50</v>
      </c>
      <c r="L44" s="126">
        <f>IF(H27=F25,F29,IF(H27=F29,F25,0))</f>
        <v>0</v>
      </c>
      <c r="M44" s="434" t="str">
        <f>IF(I27=G25,G29,IF(I27=G29,G25,0))</f>
        <v>Река Лев</v>
      </c>
      <c r="N44" s="435"/>
      <c r="O44" s="443"/>
      <c r="P44" s="444"/>
      <c r="Q44" s="464"/>
      <c r="R44" s="454" t="s">
        <v>30</v>
      </c>
      <c r="S44" s="454"/>
      <c r="T44" s="35"/>
      <c r="U44" s="35"/>
      <c r="V44" s="35"/>
      <c r="W44" s="35"/>
      <c r="X44" s="35"/>
      <c r="Y44" s="35"/>
      <c r="Z44" s="35"/>
      <c r="AA44" s="35"/>
    </row>
    <row r="45" spans="1:27" ht="12.75" customHeight="1">
      <c r="A45" s="32"/>
      <c r="B45" s="32"/>
      <c r="C45" s="436">
        <v>72</v>
      </c>
      <c r="D45" s="501"/>
      <c r="E45" s="502"/>
      <c r="F45" s="456"/>
      <c r="G45" s="443"/>
      <c r="H45" s="444"/>
      <c r="I45" s="47"/>
      <c r="J45" s="47"/>
      <c r="K45" s="32"/>
      <c r="L45" s="32"/>
      <c r="M45" s="436">
        <v>68</v>
      </c>
      <c r="N45" s="501"/>
      <c r="O45" s="502" t="s">
        <v>200</v>
      </c>
      <c r="P45" s="444"/>
      <c r="Q45" s="466"/>
      <c r="R45" s="47"/>
      <c r="S45" s="466"/>
      <c r="T45" s="35"/>
      <c r="U45" s="35"/>
      <c r="V45" s="35"/>
      <c r="W45" s="35"/>
      <c r="X45" s="35"/>
      <c r="Y45" s="35"/>
      <c r="Z45" s="35"/>
      <c r="AA45" s="35"/>
    </row>
    <row r="46" spans="1:27" ht="12.75" customHeight="1">
      <c r="A46" s="32">
        <v>-43</v>
      </c>
      <c r="B46" s="126">
        <f>IF(F21=D20,D22,IF(F21=D22,D20,0))</f>
        <v>0</v>
      </c>
      <c r="C46" s="441">
        <f>IF(G21=E20,E22,IF(G21=E22,E20,0))</f>
        <v>0</v>
      </c>
      <c r="D46" s="506"/>
      <c r="E46" s="47"/>
      <c r="F46" s="47"/>
      <c r="G46" s="443"/>
      <c r="H46" s="444"/>
      <c r="I46" s="47"/>
      <c r="J46" s="47"/>
      <c r="K46" s="32">
        <v>-51</v>
      </c>
      <c r="L46" s="126">
        <f>IF(H35=F33,F37,IF(H35=F37,F33,0))</f>
        <v>0</v>
      </c>
      <c r="M46" s="441" t="str">
        <f>IF(I35=G33,G37,IF(I35=G37,G33,0))</f>
        <v>Осиев Денис</v>
      </c>
      <c r="N46" s="444"/>
      <c r="O46" s="47"/>
      <c r="P46" s="47"/>
      <c r="Q46" s="47"/>
      <c r="R46" s="47"/>
      <c r="S46" s="47"/>
      <c r="T46" s="35"/>
      <c r="U46" s="35"/>
      <c r="V46" s="35"/>
      <c r="W46" s="35"/>
      <c r="X46" s="35"/>
      <c r="Y46" s="35"/>
      <c r="Z46" s="35"/>
      <c r="AA46" s="35"/>
    </row>
    <row r="47" spans="1:27" ht="12.75" customHeight="1">
      <c r="A47" s="32"/>
      <c r="B47" s="32"/>
      <c r="C47" s="444"/>
      <c r="D47" s="506"/>
      <c r="E47" s="47"/>
      <c r="F47" s="47"/>
      <c r="G47" s="436">
        <v>77</v>
      </c>
      <c r="H47" s="501"/>
      <c r="I47" s="450" t="s">
        <v>205</v>
      </c>
      <c r="J47" s="444"/>
      <c r="K47" s="32"/>
      <c r="L47" s="32"/>
      <c r="M47" s="47"/>
      <c r="N47" s="47"/>
      <c r="O47" s="32">
        <v>-69</v>
      </c>
      <c r="P47" s="126">
        <f>IF(P43=N41,N45,IF(P43=N45,N41,0))</f>
        <v>0</v>
      </c>
      <c r="Q47" s="434" t="str">
        <f>IF(Q43=O41,O45,IF(Q43=O45,O41,0))</f>
        <v>Коваленко Ростислав</v>
      </c>
      <c r="R47" s="450"/>
      <c r="S47" s="450"/>
      <c r="T47" s="35"/>
      <c r="U47" s="35"/>
      <c r="V47" s="35"/>
      <c r="W47" s="35"/>
      <c r="X47" s="35"/>
      <c r="Y47" s="35"/>
      <c r="Z47" s="35"/>
      <c r="AA47" s="35"/>
    </row>
    <row r="48" spans="1:27" ht="12.75" customHeight="1">
      <c r="A48" s="32">
        <v>-44</v>
      </c>
      <c r="B48" s="126">
        <f>IF(F25=D24,D26,IF(F25=D26,D24,0))</f>
        <v>0</v>
      </c>
      <c r="C48" s="434" t="str">
        <f>IF(G25=E24,E26,IF(G25=E26,E24,0))</f>
        <v>Султанов Марсель</v>
      </c>
      <c r="D48" s="500"/>
      <c r="E48" s="47"/>
      <c r="F48" s="47"/>
      <c r="G48" s="443"/>
      <c r="H48" s="453"/>
      <c r="I48" s="465" t="s">
        <v>82</v>
      </c>
      <c r="J48" s="465"/>
      <c r="K48" s="47"/>
      <c r="L48" s="47"/>
      <c r="M48" s="32">
        <v>-67</v>
      </c>
      <c r="N48" s="126">
        <f>IF(N41=L40,L42,IF(N41=L42,L40,0))</f>
        <v>0</v>
      </c>
      <c r="O48" s="434" t="str">
        <f>IF(O41=M40,M42,IF(O41=M42,M40,0))</f>
        <v>Кисыков Даниил</v>
      </c>
      <c r="P48" s="435"/>
      <c r="Q48" s="466"/>
      <c r="R48" s="454" t="s">
        <v>31</v>
      </c>
      <c r="S48" s="454"/>
      <c r="T48" s="35"/>
      <c r="U48" s="35"/>
      <c r="V48" s="35"/>
      <c r="W48" s="35"/>
      <c r="X48" s="35"/>
      <c r="Y48" s="35"/>
      <c r="Z48" s="35"/>
      <c r="AA48" s="35"/>
    </row>
    <row r="49" spans="1:27" ht="12.75" customHeight="1">
      <c r="A49" s="32"/>
      <c r="B49" s="32"/>
      <c r="C49" s="436">
        <v>73</v>
      </c>
      <c r="D49" s="501"/>
      <c r="E49" s="450" t="s">
        <v>202</v>
      </c>
      <c r="F49" s="444"/>
      <c r="G49" s="443"/>
      <c r="H49" s="456"/>
      <c r="I49" s="47"/>
      <c r="J49" s="47"/>
      <c r="K49" s="47"/>
      <c r="L49" s="47"/>
      <c r="M49" s="32"/>
      <c r="N49" s="32"/>
      <c r="O49" s="436">
        <v>70</v>
      </c>
      <c r="P49" s="501"/>
      <c r="Q49" s="450" t="s">
        <v>199</v>
      </c>
      <c r="R49" s="450"/>
      <c r="S49" s="450"/>
      <c r="T49" s="35"/>
      <c r="U49" s="35"/>
      <c r="V49" s="35"/>
      <c r="W49" s="35"/>
      <c r="X49" s="35"/>
      <c r="Y49" s="35"/>
      <c r="Z49" s="35"/>
      <c r="AA49" s="35"/>
    </row>
    <row r="50" spans="1:27" ht="12.75" customHeight="1">
      <c r="A50" s="32">
        <v>-45</v>
      </c>
      <c r="B50" s="126">
        <f>IF(F29=D28,D30,IF(F29=D30,D28,0))</f>
        <v>0</v>
      </c>
      <c r="C50" s="441">
        <f>IF(G29=E28,E30,IF(G29=E30,E28,0))</f>
        <v>0</v>
      </c>
      <c r="D50" s="506"/>
      <c r="E50" s="443"/>
      <c r="F50" s="444"/>
      <c r="G50" s="443"/>
      <c r="H50" s="444"/>
      <c r="I50" s="47"/>
      <c r="J50" s="47"/>
      <c r="K50" s="47"/>
      <c r="L50" s="47"/>
      <c r="M50" s="32">
        <v>-68</v>
      </c>
      <c r="N50" s="126">
        <f>IF(N45=L44,L46,IF(N45=L46,L44,0))</f>
        <v>0</v>
      </c>
      <c r="O50" s="441" t="str">
        <f>IF(O45=M44,M46,IF(O45=M46,M44,0))</f>
        <v>Осиев Денис</v>
      </c>
      <c r="P50" s="444"/>
      <c r="Q50" s="466"/>
      <c r="R50" s="454" t="s">
        <v>32</v>
      </c>
      <c r="S50" s="454"/>
      <c r="T50" s="35"/>
      <c r="U50" s="35"/>
      <c r="V50" s="35"/>
      <c r="W50" s="35"/>
      <c r="X50" s="35"/>
      <c r="Y50" s="35"/>
      <c r="Z50" s="35"/>
      <c r="AA50" s="35"/>
    </row>
    <row r="51" spans="1:27" ht="12.75" customHeight="1">
      <c r="A51" s="32"/>
      <c r="B51" s="32"/>
      <c r="C51" s="47"/>
      <c r="D51" s="507"/>
      <c r="E51" s="436">
        <v>76</v>
      </c>
      <c r="F51" s="501"/>
      <c r="G51" s="502" t="s">
        <v>202</v>
      </c>
      <c r="H51" s="444"/>
      <c r="I51" s="47"/>
      <c r="J51" s="47"/>
      <c r="K51" s="47"/>
      <c r="L51" s="47"/>
      <c r="M51" s="47"/>
      <c r="N51" s="47"/>
      <c r="O51" s="32">
        <v>-70</v>
      </c>
      <c r="P51" s="126">
        <f>IF(P49=N48,N50,IF(P49=N50,N48,0))</f>
        <v>0</v>
      </c>
      <c r="Q51" s="434" t="str">
        <f>IF(Q49=O48,O50,IF(Q49=O50,O48,0))</f>
        <v>Осиев Денис</v>
      </c>
      <c r="R51" s="450"/>
      <c r="S51" s="450"/>
      <c r="T51" s="35"/>
      <c r="U51" s="35"/>
      <c r="V51" s="35"/>
      <c r="W51" s="35"/>
      <c r="X51" s="35"/>
      <c r="Y51" s="35"/>
      <c r="Z51" s="35"/>
      <c r="AA51" s="35"/>
    </row>
    <row r="52" spans="1:27" ht="12.75" customHeight="1">
      <c r="A52" s="32">
        <v>-46</v>
      </c>
      <c r="B52" s="126">
        <f>IF(F33=D32,D34,IF(F33=D34,D32,0))</f>
        <v>0</v>
      </c>
      <c r="C52" s="434">
        <f>IF(G33=E32,E34,IF(G33=E34,E32,0))</f>
        <v>0</v>
      </c>
      <c r="D52" s="500"/>
      <c r="E52" s="443"/>
      <c r="F52" s="453"/>
      <c r="G52" s="47"/>
      <c r="H52" s="47"/>
      <c r="I52" s="47"/>
      <c r="J52" s="47"/>
      <c r="K52" s="47"/>
      <c r="L52" s="47"/>
      <c r="M52" s="444"/>
      <c r="N52" s="444"/>
      <c r="O52" s="47"/>
      <c r="P52" s="47"/>
      <c r="Q52" s="466"/>
      <c r="R52" s="454" t="s">
        <v>33</v>
      </c>
      <c r="S52" s="454"/>
      <c r="T52" s="35"/>
      <c r="U52" s="35"/>
      <c r="V52" s="35"/>
      <c r="W52" s="35"/>
      <c r="X52" s="35"/>
      <c r="Y52" s="35"/>
      <c r="Z52" s="35"/>
      <c r="AA52" s="35"/>
    </row>
    <row r="53" spans="1:27" ht="12.75" customHeight="1">
      <c r="A53" s="32"/>
      <c r="B53" s="32"/>
      <c r="C53" s="436">
        <v>74</v>
      </c>
      <c r="D53" s="501"/>
      <c r="E53" s="502" t="s">
        <v>206</v>
      </c>
      <c r="F53" s="456"/>
      <c r="G53" s="32">
        <v>-77</v>
      </c>
      <c r="H53" s="126">
        <f>IF(H47=F43,F51,IF(H47=F51,F43,0))</f>
        <v>0</v>
      </c>
      <c r="I53" s="434" t="str">
        <f>IF(I47=G43,G51,IF(I47=G51,G43,0))</f>
        <v>Султанов Марсель</v>
      </c>
      <c r="J53" s="435"/>
      <c r="K53" s="32">
        <v>-71</v>
      </c>
      <c r="L53" s="126">
        <f>IF(D41=B40,B42,IF(D41=B42,B40,0))</f>
        <v>0</v>
      </c>
      <c r="M53" s="434">
        <f>IF(E41=C40,C42,IF(E41=C42,C40,0))</f>
        <v>0</v>
      </c>
      <c r="N53" s="435"/>
      <c r="O53" s="47"/>
      <c r="P53" s="47"/>
      <c r="Q53" s="47"/>
      <c r="R53" s="47"/>
      <c r="S53" s="47"/>
      <c r="T53" s="35"/>
      <c r="U53" s="35"/>
      <c r="V53" s="35"/>
      <c r="W53" s="35"/>
      <c r="X53" s="35"/>
      <c r="Y53" s="35"/>
      <c r="Z53" s="35"/>
      <c r="AA53" s="35"/>
    </row>
    <row r="54" spans="1:27" ht="12.75" customHeight="1">
      <c r="A54" s="32">
        <v>-47</v>
      </c>
      <c r="B54" s="126">
        <f>IF(F37=D36,D38,IF(F37=D38,D36,0))</f>
        <v>0</v>
      </c>
      <c r="C54" s="441" t="str">
        <f>IF(G37=E36,E38,IF(G37=E38,E36,0))</f>
        <v>Зарипов Рауль</v>
      </c>
      <c r="D54" s="506"/>
      <c r="E54" s="47"/>
      <c r="F54" s="47"/>
      <c r="G54" s="47"/>
      <c r="H54" s="47"/>
      <c r="I54" s="465" t="s">
        <v>83</v>
      </c>
      <c r="J54" s="465"/>
      <c r="K54" s="32"/>
      <c r="L54" s="32"/>
      <c r="M54" s="436">
        <v>79</v>
      </c>
      <c r="N54" s="501"/>
      <c r="O54" s="450"/>
      <c r="P54" s="444"/>
      <c r="Q54" s="47"/>
      <c r="R54" s="47"/>
      <c r="S54" s="47"/>
      <c r="T54" s="35"/>
      <c r="U54" s="35"/>
      <c r="V54" s="35"/>
      <c r="W54" s="35"/>
      <c r="X54" s="35"/>
      <c r="Y54" s="35"/>
      <c r="Z54" s="35"/>
      <c r="AA54" s="35"/>
    </row>
    <row r="55" spans="1:27" ht="12.75" customHeight="1">
      <c r="A55" s="32"/>
      <c r="B55" s="32"/>
      <c r="C55" s="47"/>
      <c r="D55" s="507"/>
      <c r="E55" s="32">
        <v>-75</v>
      </c>
      <c r="F55" s="126">
        <f>IF(F43=D41,D45,IF(F43=D45,D41,0))</f>
        <v>0</v>
      </c>
      <c r="G55" s="434">
        <f>IF(G43=E41,E45,IF(G43=E45,E41,0))</f>
        <v>0</v>
      </c>
      <c r="H55" s="435"/>
      <c r="I55" s="466"/>
      <c r="J55" s="466"/>
      <c r="K55" s="32">
        <v>-72</v>
      </c>
      <c r="L55" s="126">
        <f>IF(D45=B44,B46,IF(D45=B46,B44,0))</f>
        <v>0</v>
      </c>
      <c r="M55" s="441">
        <f>IF(E45=C44,C46,IF(E45=C46,C44,0))</f>
        <v>0</v>
      </c>
      <c r="N55" s="444"/>
      <c r="O55" s="443"/>
      <c r="P55" s="444"/>
      <c r="Q55" s="444"/>
      <c r="R55" s="47"/>
      <c r="S55" s="444"/>
      <c r="T55" s="35"/>
      <c r="U55" s="35"/>
      <c r="V55" s="35"/>
      <c r="W55" s="35"/>
      <c r="X55" s="35"/>
      <c r="Y55" s="35"/>
      <c r="Z55" s="35"/>
      <c r="AA55" s="35"/>
    </row>
    <row r="56" spans="1:27" ht="12.75" customHeight="1">
      <c r="A56" s="32"/>
      <c r="B56" s="32"/>
      <c r="C56" s="47"/>
      <c r="D56" s="507"/>
      <c r="E56" s="32"/>
      <c r="F56" s="32"/>
      <c r="G56" s="436">
        <v>78</v>
      </c>
      <c r="H56" s="501"/>
      <c r="I56" s="450" t="s">
        <v>206</v>
      </c>
      <c r="J56" s="444"/>
      <c r="K56" s="32"/>
      <c r="L56" s="32"/>
      <c r="M56" s="47"/>
      <c r="N56" s="47"/>
      <c r="O56" s="436">
        <v>81</v>
      </c>
      <c r="P56" s="501"/>
      <c r="Q56" s="438"/>
      <c r="R56" s="438"/>
      <c r="S56" s="438"/>
      <c r="T56" s="35"/>
      <c r="U56" s="35"/>
      <c r="V56" s="35"/>
      <c r="W56" s="35"/>
      <c r="X56" s="35"/>
      <c r="Y56" s="35"/>
      <c r="Z56" s="35"/>
      <c r="AA56" s="35"/>
    </row>
    <row r="57" spans="1:27" ht="12.75" customHeight="1">
      <c r="A57" s="32"/>
      <c r="B57" s="32"/>
      <c r="C57" s="47"/>
      <c r="D57" s="507"/>
      <c r="E57" s="32">
        <v>-76</v>
      </c>
      <c r="F57" s="126">
        <f>IF(F51=D49,D53,IF(F51=D53,D49,0))</f>
        <v>0</v>
      </c>
      <c r="G57" s="441" t="str">
        <f>IF(G51=E49,E53,IF(G51=E53,E49,0))</f>
        <v>Зарипов Рауль</v>
      </c>
      <c r="H57" s="444"/>
      <c r="I57" s="465" t="s">
        <v>84</v>
      </c>
      <c r="J57" s="465"/>
      <c r="K57" s="32">
        <v>-73</v>
      </c>
      <c r="L57" s="126">
        <f>IF(D49=B48,B50,IF(D49=B50,B48,0))</f>
        <v>0</v>
      </c>
      <c r="M57" s="434">
        <f>IF(E49=C48,C50,IF(E49=C50,C48,0))</f>
        <v>0</v>
      </c>
      <c r="N57" s="435"/>
      <c r="O57" s="443"/>
      <c r="P57" s="444"/>
      <c r="Q57" s="464"/>
      <c r="R57" s="454" t="s">
        <v>85</v>
      </c>
      <c r="S57" s="454"/>
      <c r="T57" s="35"/>
      <c r="U57" s="35"/>
      <c r="V57" s="35"/>
      <c r="W57" s="35"/>
      <c r="X57" s="35"/>
      <c r="Y57" s="35"/>
      <c r="Z57" s="35"/>
      <c r="AA57" s="35"/>
    </row>
    <row r="58" spans="1:27" ht="12.75" customHeight="1">
      <c r="A58" s="32"/>
      <c r="B58" s="32"/>
      <c r="C58" s="47"/>
      <c r="D58" s="507"/>
      <c r="E58" s="47"/>
      <c r="F58" s="47"/>
      <c r="G58" s="32">
        <v>-78</v>
      </c>
      <c r="H58" s="126">
        <f>IF(H56=F55,F57,IF(H56=F57,F55,0))</f>
        <v>0</v>
      </c>
      <c r="I58" s="434">
        <f>IF(I56=G55,G57,IF(I56=G57,G55,0))</f>
        <v>0</v>
      </c>
      <c r="J58" s="435"/>
      <c r="K58" s="32"/>
      <c r="L58" s="32"/>
      <c r="M58" s="436">
        <v>80</v>
      </c>
      <c r="N58" s="501"/>
      <c r="O58" s="502"/>
      <c r="P58" s="444"/>
      <c r="Q58" s="466"/>
      <c r="R58" s="47"/>
      <c r="S58" s="466"/>
      <c r="T58" s="35"/>
      <c r="U58" s="35"/>
      <c r="V58" s="35"/>
      <c r="W58" s="35"/>
      <c r="X58" s="35"/>
      <c r="Y58" s="35"/>
      <c r="Z58" s="35"/>
      <c r="AA58" s="35"/>
    </row>
    <row r="59" spans="1:27" ht="12.75" customHeight="1">
      <c r="A59" s="32">
        <v>-32</v>
      </c>
      <c r="B59" s="126">
        <f>IF(D8=B7,B9,IF(D8=B9,B7,0))</f>
        <v>0</v>
      </c>
      <c r="C59" s="434" t="str">
        <f>IF(E8=C7,C9,IF(E8=C9,C7,0))</f>
        <v>_</v>
      </c>
      <c r="D59" s="500"/>
      <c r="E59" s="444"/>
      <c r="F59" s="444"/>
      <c r="G59" s="47"/>
      <c r="H59" s="47"/>
      <c r="I59" s="465" t="s">
        <v>86</v>
      </c>
      <c r="J59" s="465"/>
      <c r="K59" s="32">
        <v>-74</v>
      </c>
      <c r="L59" s="126">
        <f>IF(D53=B52,B54,IF(D53=B54,B52,0))</f>
        <v>0</v>
      </c>
      <c r="M59" s="441">
        <f>IF(E53=C52,C54,IF(E53=C54,C52,0))</f>
        <v>0</v>
      </c>
      <c r="N59" s="444"/>
      <c r="O59" s="47"/>
      <c r="P59" s="47"/>
      <c r="Q59" s="47"/>
      <c r="R59" s="47"/>
      <c r="S59" s="47"/>
      <c r="T59" s="35"/>
      <c r="U59" s="35"/>
      <c r="V59" s="35"/>
      <c r="W59" s="35"/>
      <c r="X59" s="35"/>
      <c r="Y59" s="35"/>
      <c r="Z59" s="35"/>
      <c r="AA59" s="35"/>
    </row>
    <row r="60" spans="1:27" ht="12.75" customHeight="1">
      <c r="A60" s="32"/>
      <c r="B60" s="32"/>
      <c r="C60" s="436">
        <v>83</v>
      </c>
      <c r="D60" s="501"/>
      <c r="E60" s="450"/>
      <c r="F60" s="444"/>
      <c r="G60" s="47"/>
      <c r="H60" s="47"/>
      <c r="I60" s="47"/>
      <c r="J60" s="47"/>
      <c r="K60" s="47"/>
      <c r="L60" s="47"/>
      <c r="M60" s="47"/>
      <c r="N60" s="47"/>
      <c r="O60" s="32">
        <v>-81</v>
      </c>
      <c r="P60" s="126">
        <f>IF(P56=N54,N58,IF(P56=N58,N54,0))</f>
        <v>0</v>
      </c>
      <c r="Q60" s="434">
        <f>IF(Q56=O54,O58,IF(Q56=O58,O54,0))</f>
        <v>0</v>
      </c>
      <c r="R60" s="450"/>
      <c r="S60" s="450"/>
      <c r="T60" s="35"/>
      <c r="U60" s="35"/>
      <c r="V60" s="35"/>
      <c r="W60" s="35"/>
      <c r="X60" s="35"/>
      <c r="Y60" s="35"/>
      <c r="Z60" s="35"/>
      <c r="AA60" s="35"/>
    </row>
    <row r="61" spans="1:27" ht="12.75" customHeight="1">
      <c r="A61" s="32">
        <v>-33</v>
      </c>
      <c r="B61" s="126">
        <f>IF(D12=B11,B13,IF(D12=B13,B11,0))</f>
        <v>0</v>
      </c>
      <c r="C61" s="441">
        <f>IF(E12=C11,C13,IF(E12=C13,C11,0))</f>
        <v>0</v>
      </c>
      <c r="D61" s="508"/>
      <c r="E61" s="443"/>
      <c r="F61" s="444"/>
      <c r="G61" s="47"/>
      <c r="H61" s="47"/>
      <c r="I61" s="47"/>
      <c r="J61" s="47"/>
      <c r="K61" s="47"/>
      <c r="L61" s="47"/>
      <c r="M61" s="32">
        <v>-79</v>
      </c>
      <c r="N61" s="126">
        <f>IF(N54=L53,L55,IF(N54=L55,L53,0))</f>
        <v>0</v>
      </c>
      <c r="O61" s="434">
        <f>IF(O54=M53,M55,IF(O54=M55,M53,0))</f>
        <v>0</v>
      </c>
      <c r="P61" s="435"/>
      <c r="Q61" s="466"/>
      <c r="R61" s="454" t="s">
        <v>87</v>
      </c>
      <c r="S61" s="454"/>
      <c r="T61" s="35"/>
      <c r="U61" s="35"/>
      <c r="V61" s="35"/>
      <c r="W61" s="35"/>
      <c r="X61" s="35"/>
      <c r="Y61" s="35"/>
      <c r="Z61" s="35"/>
      <c r="AA61" s="35"/>
    </row>
    <row r="62" spans="1:27" ht="12.75" customHeight="1">
      <c r="A62" s="32"/>
      <c r="B62" s="32"/>
      <c r="C62" s="47"/>
      <c r="D62" s="506"/>
      <c r="E62" s="436">
        <v>87</v>
      </c>
      <c r="F62" s="501"/>
      <c r="G62" s="450"/>
      <c r="H62" s="444"/>
      <c r="I62" s="47"/>
      <c r="J62" s="47"/>
      <c r="K62" s="47"/>
      <c r="L62" s="47"/>
      <c r="M62" s="32"/>
      <c r="N62" s="32"/>
      <c r="O62" s="436">
        <v>82</v>
      </c>
      <c r="P62" s="501"/>
      <c r="Q62" s="450"/>
      <c r="R62" s="450"/>
      <c r="S62" s="450"/>
      <c r="T62" s="35"/>
      <c r="U62" s="35"/>
      <c r="V62" s="35"/>
      <c r="W62" s="35"/>
      <c r="X62" s="35"/>
      <c r="Y62" s="35"/>
      <c r="Z62" s="35"/>
      <c r="AA62" s="35"/>
    </row>
    <row r="63" spans="1:27" ht="12.75" customHeight="1">
      <c r="A63" s="32">
        <v>-34</v>
      </c>
      <c r="B63" s="126">
        <f>IF(D16=B15,B17,IF(D16=B17,B15,0))</f>
        <v>0</v>
      </c>
      <c r="C63" s="434">
        <f>IF(E16=C15,C17,IF(E16=C17,C15,0))</f>
        <v>0</v>
      </c>
      <c r="D63" s="500"/>
      <c r="E63" s="443"/>
      <c r="F63" s="509"/>
      <c r="G63" s="443"/>
      <c r="H63" s="444"/>
      <c r="I63" s="47"/>
      <c r="J63" s="47"/>
      <c r="K63" s="47"/>
      <c r="L63" s="47"/>
      <c r="M63" s="32">
        <v>-80</v>
      </c>
      <c r="N63" s="126">
        <f>IF(N58=L57,L59,IF(N58=L59,L57,0))</f>
        <v>0</v>
      </c>
      <c r="O63" s="441">
        <f>IF(O58=M57,M59,IF(O58=M59,M57,0))</f>
        <v>0</v>
      </c>
      <c r="P63" s="435"/>
      <c r="Q63" s="466"/>
      <c r="R63" s="454" t="s">
        <v>88</v>
      </c>
      <c r="S63" s="454"/>
      <c r="T63" s="35"/>
      <c r="U63" s="35"/>
      <c r="V63" s="35"/>
      <c r="W63" s="35"/>
      <c r="X63" s="35"/>
      <c r="Y63" s="35"/>
      <c r="Z63" s="35"/>
      <c r="AA63" s="35"/>
    </row>
    <row r="64" spans="1:27" ht="12.75" customHeight="1">
      <c r="A64" s="32"/>
      <c r="B64" s="32"/>
      <c r="C64" s="436">
        <v>84</v>
      </c>
      <c r="D64" s="501"/>
      <c r="E64" s="502"/>
      <c r="F64" s="444"/>
      <c r="G64" s="443"/>
      <c r="H64" s="444"/>
      <c r="I64" s="47"/>
      <c r="J64" s="47"/>
      <c r="K64" s="47"/>
      <c r="L64" s="47"/>
      <c r="M64" s="47"/>
      <c r="N64" s="47"/>
      <c r="O64" s="32">
        <v>-82</v>
      </c>
      <c r="P64" s="126">
        <f>IF(P62=N61,N63,IF(P62=N63,N61,0))</f>
        <v>0</v>
      </c>
      <c r="Q64" s="434">
        <f>IF(Q62=O61,O63,IF(Q62=O63,O61,0))</f>
        <v>0</v>
      </c>
      <c r="R64" s="450"/>
      <c r="S64" s="450"/>
      <c r="T64" s="35"/>
      <c r="U64" s="35"/>
      <c r="V64" s="35"/>
      <c r="W64" s="35"/>
      <c r="X64" s="35"/>
      <c r="Y64" s="35"/>
      <c r="Z64" s="35"/>
      <c r="AA64" s="35"/>
    </row>
    <row r="65" spans="1:27" ht="12.75" customHeight="1">
      <c r="A65" s="32">
        <v>-35</v>
      </c>
      <c r="B65" s="126">
        <f>IF(D20=B19,B21,IF(D20=B21,B19,0))</f>
        <v>0</v>
      </c>
      <c r="C65" s="441">
        <f>IF(E20=C19,C21,IF(E20=C21,C19,0))</f>
        <v>0</v>
      </c>
      <c r="D65" s="500"/>
      <c r="E65" s="47"/>
      <c r="F65" s="444"/>
      <c r="G65" s="443"/>
      <c r="H65" s="444"/>
      <c r="I65" s="47"/>
      <c r="J65" s="47"/>
      <c r="K65" s="47"/>
      <c r="L65" s="47"/>
      <c r="M65" s="444"/>
      <c r="N65" s="444"/>
      <c r="O65" s="47"/>
      <c r="P65" s="47"/>
      <c r="Q65" s="466"/>
      <c r="R65" s="454" t="s">
        <v>89</v>
      </c>
      <c r="S65" s="454"/>
      <c r="T65" s="35"/>
      <c r="U65" s="35"/>
      <c r="V65" s="35"/>
      <c r="W65" s="35"/>
      <c r="X65" s="35"/>
      <c r="Y65" s="35"/>
      <c r="Z65" s="35"/>
      <c r="AA65" s="35"/>
    </row>
    <row r="66" spans="1:27" ht="12.75" customHeight="1">
      <c r="A66" s="32"/>
      <c r="B66" s="32"/>
      <c r="C66" s="444"/>
      <c r="D66" s="506"/>
      <c r="E66" s="47"/>
      <c r="F66" s="444"/>
      <c r="G66" s="436">
        <v>89</v>
      </c>
      <c r="H66" s="501"/>
      <c r="I66" s="450"/>
      <c r="J66" s="444"/>
      <c r="K66" s="32">
        <v>-83</v>
      </c>
      <c r="L66" s="126">
        <f>IF(D60=B59,B61,IF(D60=B61,B59,0))</f>
        <v>0</v>
      </c>
      <c r="M66" s="434" t="str">
        <f>IF(E60=C59,C61,IF(E60=C61,C59,0))</f>
        <v>_</v>
      </c>
      <c r="N66" s="435"/>
      <c r="O66" s="47"/>
      <c r="P66" s="47"/>
      <c r="Q66" s="47"/>
      <c r="R66" s="47"/>
      <c r="S66" s="47"/>
      <c r="T66" s="35"/>
      <c r="U66" s="35"/>
      <c r="V66" s="35"/>
      <c r="W66" s="35"/>
      <c r="X66" s="35"/>
      <c r="Y66" s="35"/>
      <c r="Z66" s="35"/>
      <c r="AA66" s="35"/>
    </row>
    <row r="67" spans="1:27" ht="12.75" customHeight="1">
      <c r="A67" s="32">
        <v>-36</v>
      </c>
      <c r="B67" s="126">
        <f>IF(D24=B23,B25,IF(D24=B25,B23,0))</f>
        <v>0</v>
      </c>
      <c r="C67" s="434" t="str">
        <f>IF(E24=C23,C25,IF(E24=C25,C23,0))</f>
        <v>_</v>
      </c>
      <c r="D67" s="500"/>
      <c r="E67" s="47"/>
      <c r="F67" s="444"/>
      <c r="G67" s="443"/>
      <c r="H67" s="444"/>
      <c r="I67" s="465" t="s">
        <v>90</v>
      </c>
      <c r="J67" s="465"/>
      <c r="K67" s="32"/>
      <c r="L67" s="32"/>
      <c r="M67" s="436">
        <v>91</v>
      </c>
      <c r="N67" s="501"/>
      <c r="O67" s="450"/>
      <c r="P67" s="444"/>
      <c r="Q67" s="47"/>
      <c r="R67" s="47"/>
      <c r="S67" s="47"/>
      <c r="T67" s="35"/>
      <c r="U67" s="35"/>
      <c r="V67" s="35"/>
      <c r="W67" s="35"/>
      <c r="X67" s="35"/>
      <c r="Y67" s="35"/>
      <c r="Z67" s="35"/>
      <c r="AA67" s="35"/>
    </row>
    <row r="68" spans="1:27" ht="12.75" customHeight="1">
      <c r="A68" s="32"/>
      <c r="B68" s="32"/>
      <c r="C68" s="436">
        <v>85</v>
      </c>
      <c r="D68" s="501"/>
      <c r="E68" s="450"/>
      <c r="F68" s="444"/>
      <c r="G68" s="443"/>
      <c r="H68" s="444"/>
      <c r="I68" s="47"/>
      <c r="J68" s="47"/>
      <c r="K68" s="32">
        <v>-84</v>
      </c>
      <c r="L68" s="126">
        <f>IF(D64=B63,B65,IF(D64=B65,B63,0))</f>
        <v>0</v>
      </c>
      <c r="M68" s="441">
        <f>IF(E64=C63,C65,IF(E64=C65,C63,0))</f>
        <v>0</v>
      </c>
      <c r="N68" s="510"/>
      <c r="O68" s="443"/>
      <c r="P68" s="444"/>
      <c r="Q68" s="444"/>
      <c r="R68" s="47"/>
      <c r="S68" s="444"/>
      <c r="T68" s="35"/>
      <c r="U68" s="35"/>
      <c r="V68" s="35"/>
      <c r="W68" s="35"/>
      <c r="X68" s="35"/>
      <c r="Y68" s="35"/>
      <c r="Z68" s="35"/>
      <c r="AA68" s="35"/>
    </row>
    <row r="69" spans="1:27" ht="12.75" customHeight="1">
      <c r="A69" s="32">
        <v>-37</v>
      </c>
      <c r="B69" s="126">
        <f>IF(D28=B27,B29,IF(D28=B29,B27,0))</f>
        <v>0</v>
      </c>
      <c r="C69" s="441">
        <f>IF(E28=C27,C29,IF(E28=C29,C27,0))</f>
        <v>0</v>
      </c>
      <c r="D69" s="500"/>
      <c r="E69" s="443"/>
      <c r="F69" s="444"/>
      <c r="G69" s="443"/>
      <c r="H69" s="444"/>
      <c r="I69" s="47"/>
      <c r="J69" s="47"/>
      <c r="K69" s="32"/>
      <c r="L69" s="32"/>
      <c r="M69" s="47"/>
      <c r="N69" s="47"/>
      <c r="O69" s="436">
        <v>93</v>
      </c>
      <c r="P69" s="501"/>
      <c r="Q69" s="438"/>
      <c r="R69" s="438"/>
      <c r="S69" s="438"/>
      <c r="T69" s="35"/>
      <c r="U69" s="35"/>
      <c r="V69" s="35"/>
      <c r="W69" s="35"/>
      <c r="X69" s="35"/>
      <c r="Y69" s="35"/>
      <c r="Z69" s="35"/>
      <c r="AA69" s="35"/>
    </row>
    <row r="70" spans="1:27" ht="12.75" customHeight="1">
      <c r="A70" s="32"/>
      <c r="B70" s="32"/>
      <c r="C70" s="47"/>
      <c r="D70" s="507"/>
      <c r="E70" s="436">
        <v>88</v>
      </c>
      <c r="F70" s="501"/>
      <c r="G70" s="502"/>
      <c r="H70" s="444"/>
      <c r="I70" s="47"/>
      <c r="J70" s="47"/>
      <c r="K70" s="32">
        <v>-85</v>
      </c>
      <c r="L70" s="126">
        <f>IF(D68=B67,B69,IF(D68=B69,B67,0))</f>
        <v>0</v>
      </c>
      <c r="M70" s="434" t="str">
        <f>IF(E68=C67,C69,IF(E68=C69,C67,0))</f>
        <v>_</v>
      </c>
      <c r="N70" s="435"/>
      <c r="O70" s="443"/>
      <c r="P70" s="444"/>
      <c r="Q70" s="464"/>
      <c r="R70" s="454" t="s">
        <v>91</v>
      </c>
      <c r="S70" s="454"/>
      <c r="T70" s="35"/>
      <c r="U70" s="35"/>
      <c r="V70" s="35"/>
      <c r="W70" s="35"/>
      <c r="X70" s="35"/>
      <c r="Y70" s="35"/>
      <c r="Z70" s="35"/>
      <c r="AA70" s="35"/>
    </row>
    <row r="71" spans="1:27" ht="12.75" customHeight="1">
      <c r="A71" s="32">
        <v>-38</v>
      </c>
      <c r="B71" s="126">
        <f>IF(D32=B31,B33,IF(D32=B33,B31,0))</f>
        <v>0</v>
      </c>
      <c r="C71" s="434">
        <f>IF(E32=C31,C33,IF(E32=C33,C31,0))</f>
        <v>0</v>
      </c>
      <c r="D71" s="500"/>
      <c r="E71" s="443"/>
      <c r="F71" s="444"/>
      <c r="G71" s="47"/>
      <c r="H71" s="47"/>
      <c r="I71" s="47"/>
      <c r="J71" s="47"/>
      <c r="K71" s="32"/>
      <c r="L71" s="32"/>
      <c r="M71" s="436">
        <v>92</v>
      </c>
      <c r="N71" s="501"/>
      <c r="O71" s="502"/>
      <c r="P71" s="444"/>
      <c r="Q71" s="466"/>
      <c r="R71" s="47"/>
      <c r="S71" s="466"/>
      <c r="T71" s="35"/>
      <c r="U71" s="35"/>
      <c r="V71" s="35"/>
      <c r="W71" s="35"/>
      <c r="X71" s="35"/>
      <c r="Y71" s="35"/>
      <c r="Z71" s="35"/>
      <c r="AA71" s="35"/>
    </row>
    <row r="72" spans="1:27" ht="12.75" customHeight="1">
      <c r="A72" s="32"/>
      <c r="B72" s="32"/>
      <c r="C72" s="436">
        <v>86</v>
      </c>
      <c r="D72" s="501"/>
      <c r="E72" s="502"/>
      <c r="F72" s="444"/>
      <c r="G72" s="32">
        <v>-89</v>
      </c>
      <c r="H72" s="126">
        <f>IF(H66=F62,F70,IF(H66=F70,F62,0))</f>
        <v>0</v>
      </c>
      <c r="I72" s="434">
        <f>IF(I66=G62,G70,IF(I66=G70,G62,0))</f>
        <v>0</v>
      </c>
      <c r="J72" s="435"/>
      <c r="K72" s="32">
        <v>-86</v>
      </c>
      <c r="L72" s="126">
        <f>IF(D72=B71,B73,IF(D72=B73,B71,0))</f>
        <v>0</v>
      </c>
      <c r="M72" s="441" t="str">
        <f>IF(E72=C71,C73,IF(E72=C73,C71,0))</f>
        <v>_</v>
      </c>
      <c r="N72" s="510"/>
      <c r="O72" s="47"/>
      <c r="P72" s="47"/>
      <c r="Q72" s="47"/>
      <c r="R72" s="47"/>
      <c r="S72" s="47"/>
      <c r="T72" s="35"/>
      <c r="U72" s="35"/>
      <c r="V72" s="35"/>
      <c r="W72" s="35"/>
      <c r="X72" s="35"/>
      <c r="Y72" s="35"/>
      <c r="Z72" s="35"/>
      <c r="AA72" s="35"/>
    </row>
    <row r="73" spans="1:27" ht="12.75" customHeight="1">
      <c r="A73" s="32">
        <v>-39</v>
      </c>
      <c r="B73" s="126">
        <f>IF(D36=B35,B37,IF(D36=B37,B35,0))</f>
        <v>0</v>
      </c>
      <c r="C73" s="441" t="str">
        <f>IF(E36=C35,C37,IF(E36=C37,C35,0))</f>
        <v>_</v>
      </c>
      <c r="D73" s="500"/>
      <c r="E73" s="47"/>
      <c r="F73" s="47"/>
      <c r="G73" s="47"/>
      <c r="H73" s="47"/>
      <c r="I73" s="465" t="s">
        <v>92</v>
      </c>
      <c r="J73" s="465"/>
      <c r="K73" s="47"/>
      <c r="L73" s="47"/>
      <c r="M73" s="47"/>
      <c r="N73" s="47"/>
      <c r="O73" s="32">
        <v>-93</v>
      </c>
      <c r="P73" s="126">
        <f>IF(P69=N67,N71,IF(P69=N71,N67,0))</f>
        <v>0</v>
      </c>
      <c r="Q73" s="434">
        <f>IF(Q69=O67,O71,IF(Q69=O71,O67,0))</f>
        <v>0</v>
      </c>
      <c r="R73" s="450"/>
      <c r="S73" s="450"/>
      <c r="T73" s="35"/>
      <c r="U73" s="35"/>
      <c r="V73" s="35"/>
      <c r="W73" s="35"/>
      <c r="X73" s="35"/>
      <c r="Y73" s="35"/>
      <c r="Z73" s="35"/>
      <c r="AA73" s="35"/>
    </row>
    <row r="74" spans="1:27" ht="12.75" customHeight="1">
      <c r="A74" s="32"/>
      <c r="B74" s="32"/>
      <c r="C74" s="47"/>
      <c r="D74" s="507"/>
      <c r="E74" s="32">
        <v>-87</v>
      </c>
      <c r="F74" s="126">
        <f>IF(F62=D60,D64,IF(F62=D64,D60,0))</f>
        <v>0</v>
      </c>
      <c r="G74" s="434">
        <f>IF(G62=E60,E64,IF(G62=E64,E60,0))</f>
        <v>0</v>
      </c>
      <c r="H74" s="435"/>
      <c r="I74" s="466"/>
      <c r="J74" s="466"/>
      <c r="K74" s="47"/>
      <c r="L74" s="47"/>
      <c r="M74" s="32">
        <v>-91</v>
      </c>
      <c r="N74" s="126">
        <f>IF(N67=L66,L68,IF(N67=L68,L66,0))</f>
        <v>0</v>
      </c>
      <c r="O74" s="434" t="str">
        <f>IF(O67=M66,M68,IF(O67=M68,M66,0))</f>
        <v>_</v>
      </c>
      <c r="P74" s="435"/>
      <c r="Q74" s="466"/>
      <c r="R74" s="454" t="s">
        <v>93</v>
      </c>
      <c r="S74" s="454"/>
      <c r="T74" s="35"/>
      <c r="U74" s="35"/>
      <c r="V74" s="35"/>
      <c r="W74" s="35"/>
      <c r="X74" s="35"/>
      <c r="Y74" s="35"/>
      <c r="Z74" s="35"/>
      <c r="AA74" s="35"/>
    </row>
    <row r="75" spans="1:27" ht="12.75" customHeight="1">
      <c r="A75" s="32"/>
      <c r="B75" s="32"/>
      <c r="C75" s="47"/>
      <c r="D75" s="507"/>
      <c r="E75" s="32"/>
      <c r="F75" s="32"/>
      <c r="G75" s="436">
        <v>90</v>
      </c>
      <c r="H75" s="501"/>
      <c r="I75" s="450"/>
      <c r="J75" s="444"/>
      <c r="K75" s="47"/>
      <c r="L75" s="47"/>
      <c r="M75" s="32"/>
      <c r="N75" s="32"/>
      <c r="O75" s="436">
        <v>94</v>
      </c>
      <c r="P75" s="501"/>
      <c r="Q75" s="450"/>
      <c r="R75" s="450"/>
      <c r="S75" s="450"/>
      <c r="T75" s="35"/>
      <c r="U75" s="35"/>
      <c r="V75" s="35"/>
      <c r="W75" s="35"/>
      <c r="X75" s="35"/>
      <c r="Y75" s="35"/>
      <c r="Z75" s="35"/>
      <c r="AA75" s="35"/>
    </row>
    <row r="76" spans="1:27" ht="12.75" customHeight="1">
      <c r="A76" s="47"/>
      <c r="B76" s="47"/>
      <c r="C76" s="47"/>
      <c r="D76" s="507"/>
      <c r="E76" s="32">
        <v>-88</v>
      </c>
      <c r="F76" s="126">
        <f>IF(F70=D68,D72,IF(F70=D72,D68,0))</f>
        <v>0</v>
      </c>
      <c r="G76" s="441">
        <f>IF(G70=E68,E72,IF(G70=E72,E68,0))</f>
        <v>0</v>
      </c>
      <c r="H76" s="435"/>
      <c r="I76" s="465" t="s">
        <v>94</v>
      </c>
      <c r="J76" s="465"/>
      <c r="K76" s="47"/>
      <c r="L76" s="47"/>
      <c r="M76" s="32">
        <v>-92</v>
      </c>
      <c r="N76" s="126">
        <f>IF(N71=L70,L72,IF(N71=L72,L70,0))</f>
        <v>0</v>
      </c>
      <c r="O76" s="441">
        <f>IF(O71=M70,M72,IF(O71=M72,M70,0))</f>
        <v>0</v>
      </c>
      <c r="P76" s="435"/>
      <c r="Q76" s="466"/>
      <c r="R76" s="454" t="s">
        <v>95</v>
      </c>
      <c r="S76" s="454"/>
      <c r="T76" s="35"/>
      <c r="U76" s="35"/>
      <c r="V76" s="35"/>
      <c r="W76" s="35"/>
      <c r="X76" s="35"/>
      <c r="Y76" s="35"/>
      <c r="Z76" s="35"/>
      <c r="AA76" s="35"/>
    </row>
    <row r="77" spans="1:27" ht="12.75" customHeight="1">
      <c r="A77" s="47"/>
      <c r="B77" s="47"/>
      <c r="C77" s="47"/>
      <c r="D77" s="47"/>
      <c r="E77" s="47"/>
      <c r="F77" s="47"/>
      <c r="G77" s="32">
        <v>-90</v>
      </c>
      <c r="H77" s="126">
        <f>IF(H75=F74,F76,IF(H75=F76,F74,0))</f>
        <v>0</v>
      </c>
      <c r="I77" s="434">
        <f>IF(I75=G74,G76,IF(I75=G76,G74,0))</f>
        <v>0</v>
      </c>
      <c r="J77" s="435"/>
      <c r="K77" s="47"/>
      <c r="L77" s="47"/>
      <c r="M77" s="47"/>
      <c r="N77" s="47"/>
      <c r="O77" s="32">
        <v>-94</v>
      </c>
      <c r="P77" s="126">
        <f>IF(P75=N74,N76,IF(P75=N76,N74,0))</f>
        <v>0</v>
      </c>
      <c r="Q77" s="434" t="str">
        <f>IF(Q75=O74,O76,IF(Q75=O76,O74,0))</f>
        <v>_</v>
      </c>
      <c r="R77" s="450"/>
      <c r="S77" s="450"/>
      <c r="T77" s="35"/>
      <c r="U77" s="35"/>
      <c r="V77" s="35"/>
      <c r="W77" s="35"/>
      <c r="X77" s="35"/>
      <c r="Y77" s="35"/>
      <c r="Z77" s="35"/>
      <c r="AA77" s="35"/>
    </row>
    <row r="78" spans="1:27" ht="12.75" customHeight="1">
      <c r="A78" s="47"/>
      <c r="B78" s="47"/>
      <c r="C78" s="47"/>
      <c r="D78" s="47"/>
      <c r="E78" s="444"/>
      <c r="F78" s="444"/>
      <c r="G78" s="47"/>
      <c r="H78" s="47"/>
      <c r="I78" s="465" t="s">
        <v>96</v>
      </c>
      <c r="J78" s="465"/>
      <c r="K78" s="47"/>
      <c r="L78" s="47"/>
      <c r="M78" s="444"/>
      <c r="N78" s="444"/>
      <c r="O78" s="47"/>
      <c r="P78" s="47"/>
      <c r="Q78" s="466"/>
      <c r="R78" s="454" t="s">
        <v>97</v>
      </c>
      <c r="S78" s="454"/>
      <c r="T78" s="35"/>
      <c r="U78" s="35"/>
      <c r="V78" s="35"/>
      <c r="W78" s="35"/>
      <c r="X78" s="35"/>
      <c r="Y78" s="35"/>
      <c r="Z78" s="35"/>
      <c r="AA78" s="35"/>
    </row>
    <row r="79" spans="1:2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</row>
    <row r="80" spans="1:2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C7:S78 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zoomScalePageLayoutView="0" workbookViewId="0" topLeftCell="A50">
      <selection activeCell="A2" sqref="A2:I2"/>
    </sheetView>
  </sheetViews>
  <sheetFormatPr defaultColWidth="9.00390625" defaultRowHeight="12.75"/>
  <cols>
    <col min="1" max="1" width="9.125" style="140" customWidth="1"/>
    <col min="2" max="2" width="5.75390625" style="140" customWidth="1"/>
    <col min="3" max="4" width="25.75390625" style="0" customWidth="1"/>
    <col min="5" max="5" width="5.75390625" style="0" customWidth="1"/>
  </cols>
  <sheetData>
    <row r="1" spans="1:5" ht="12.75">
      <c r="A1" s="48" t="s">
        <v>34</v>
      </c>
      <c r="B1" s="180" t="s">
        <v>35</v>
      </c>
      <c r="C1" s="181"/>
      <c r="D1" s="178" t="s">
        <v>36</v>
      </c>
      <c r="E1" s="179"/>
    </row>
    <row r="2" spans="1:5" ht="12.75">
      <c r="A2" s="49">
        <v>1</v>
      </c>
      <c r="B2" s="136">
        <f>Нм121!D8</f>
        <v>0</v>
      </c>
      <c r="C2" s="137">
        <f>Нм122!E12</f>
        <v>0</v>
      </c>
      <c r="D2" s="138">
        <f>Нм122!C61</f>
        <v>0</v>
      </c>
      <c r="E2" s="139">
        <f>Нм122!B7</f>
        <v>0</v>
      </c>
    </row>
    <row r="3" spans="1:5" ht="12.75">
      <c r="A3" s="49">
        <v>2</v>
      </c>
      <c r="B3" s="136">
        <f>Нм121!D12</f>
        <v>0</v>
      </c>
      <c r="C3" s="137">
        <f>Нм122!E16</f>
        <v>0</v>
      </c>
      <c r="D3" s="138">
        <f>Нм122!C63</f>
        <v>0</v>
      </c>
      <c r="E3" s="139">
        <f>Нм122!B9</f>
        <v>0</v>
      </c>
    </row>
    <row r="4" spans="1:5" ht="12.75">
      <c r="A4" s="49">
        <v>3</v>
      </c>
      <c r="B4" s="136">
        <f>Нм121!D16</f>
        <v>0</v>
      </c>
      <c r="C4" s="137">
        <f>Нм122!E20</f>
        <v>0</v>
      </c>
      <c r="D4" s="138">
        <f>Нм122!C65</f>
        <v>0</v>
      </c>
      <c r="E4" s="139">
        <f>Нм122!B11</f>
        <v>0</v>
      </c>
    </row>
    <row r="5" spans="1:5" ht="12.75">
      <c r="A5" s="49">
        <v>4</v>
      </c>
      <c r="B5" s="136">
        <f>Нм121!D20</f>
        <v>0</v>
      </c>
      <c r="C5" s="137">
        <f>Нм122!E28</f>
        <v>0</v>
      </c>
      <c r="D5" s="138">
        <f>Нм122!C69</f>
        <v>0</v>
      </c>
      <c r="E5" s="139">
        <f>Нм122!B13</f>
        <v>0</v>
      </c>
    </row>
    <row r="6" spans="1:5" ht="12.75">
      <c r="A6" s="49">
        <v>5</v>
      </c>
      <c r="B6" s="136">
        <f>Нм121!D24</f>
        <v>0</v>
      </c>
      <c r="C6" s="137">
        <f>Нм122!E32</f>
        <v>0</v>
      </c>
      <c r="D6" s="138">
        <f>Нм122!C71</f>
        <v>0</v>
      </c>
      <c r="E6" s="139">
        <f>Нм122!B15</f>
        <v>0</v>
      </c>
    </row>
    <row r="7" spans="1:5" ht="12.75">
      <c r="A7" s="49">
        <v>6</v>
      </c>
      <c r="B7" s="136">
        <f>Нм121!D28</f>
        <v>0</v>
      </c>
      <c r="C7" s="137" t="str">
        <f>Нм122!G13</f>
        <v>Зайниев Никита</v>
      </c>
      <c r="D7" s="138">
        <f>Нм122!C42</f>
        <v>0</v>
      </c>
      <c r="E7" s="139">
        <f>Нм122!B17</f>
        <v>0</v>
      </c>
    </row>
    <row r="8" spans="1:5" ht="12.75">
      <c r="A8" s="49">
        <v>7</v>
      </c>
      <c r="B8" s="136">
        <f>Нм121!D32</f>
        <v>0</v>
      </c>
      <c r="C8" s="137" t="str">
        <f>Нм122!G17</f>
        <v>Кисыков Даниил</v>
      </c>
      <c r="D8" s="138">
        <f>Нм122!C44</f>
        <v>0</v>
      </c>
      <c r="E8" s="139">
        <f>Нм122!B19</f>
        <v>0</v>
      </c>
    </row>
    <row r="9" spans="1:5" ht="12.75">
      <c r="A9" s="49">
        <v>8</v>
      </c>
      <c r="B9" s="136">
        <f>Нм121!D36</f>
        <v>0</v>
      </c>
      <c r="C9" s="137" t="str">
        <f>Нм122!G21</f>
        <v>Хазипов Аскар</v>
      </c>
      <c r="D9" s="138">
        <f>Нм122!C46</f>
        <v>0</v>
      </c>
      <c r="E9" s="139">
        <f>Нм122!B21</f>
        <v>0</v>
      </c>
    </row>
    <row r="10" spans="1:5" ht="12.75">
      <c r="A10" s="49">
        <v>9</v>
      </c>
      <c r="B10" s="136">
        <f>Нм121!D40</f>
        <v>0</v>
      </c>
      <c r="C10" s="137" t="str">
        <f>Нм122!G29</f>
        <v>Река Лев</v>
      </c>
      <c r="D10" s="138">
        <f>Нм122!C50</f>
        <v>0</v>
      </c>
      <c r="E10" s="139">
        <f>Нм122!B23</f>
        <v>0</v>
      </c>
    </row>
    <row r="11" spans="1:5" ht="12.75">
      <c r="A11" s="49">
        <v>10</v>
      </c>
      <c r="B11" s="136">
        <f>Нм121!D44</f>
        <v>0</v>
      </c>
      <c r="C11" s="137" t="str">
        <f>Нм122!G33</f>
        <v>Сазонов Богдан</v>
      </c>
      <c r="D11" s="138">
        <f>Нм122!C52</f>
        <v>0</v>
      </c>
      <c r="E11" s="139">
        <f>Нм122!B25</f>
        <v>0</v>
      </c>
    </row>
    <row r="12" spans="1:5" ht="12.75">
      <c r="A12" s="49">
        <v>11</v>
      </c>
      <c r="B12" s="136">
        <f>Нм121!D48</f>
        <v>0</v>
      </c>
      <c r="C12" s="137">
        <f>Нм122!Q25</f>
        <v>0</v>
      </c>
      <c r="D12" s="138">
        <f>Нм122!Q35</f>
        <v>0</v>
      </c>
      <c r="E12" s="139">
        <f>Нм122!B27</f>
        <v>0</v>
      </c>
    </row>
    <row r="13" spans="1:5" ht="12.75">
      <c r="A13" s="49">
        <v>12</v>
      </c>
      <c r="B13" s="136">
        <f>Нм121!D52</f>
        <v>0</v>
      </c>
      <c r="C13" s="137" t="str">
        <f>Нм122!E41</f>
        <v>Глущенко Даниил</v>
      </c>
      <c r="D13" s="138">
        <f>Нм122!M53</f>
        <v>0</v>
      </c>
      <c r="E13" s="139">
        <f>Нм122!B29</f>
        <v>0</v>
      </c>
    </row>
    <row r="14" spans="1:5" ht="12.75">
      <c r="A14" s="49">
        <v>13</v>
      </c>
      <c r="B14" s="136">
        <f>Нм121!D56</f>
        <v>0</v>
      </c>
      <c r="C14" s="137">
        <f>Нм122!E45</f>
        <v>0</v>
      </c>
      <c r="D14" s="138">
        <f>Нм122!M55</f>
        <v>0</v>
      </c>
      <c r="E14" s="139">
        <f>Нм122!B31</f>
        <v>0</v>
      </c>
    </row>
    <row r="15" spans="1:5" ht="12.75">
      <c r="A15" s="49">
        <v>14</v>
      </c>
      <c r="B15" s="136">
        <f>Нм121!D60</f>
        <v>0</v>
      </c>
      <c r="C15" s="137" t="str">
        <f>Нм122!E49</f>
        <v>Султанов Марсель</v>
      </c>
      <c r="D15" s="138">
        <f>Нм122!M57</f>
        <v>0</v>
      </c>
      <c r="E15" s="139">
        <f>Нм122!B33</f>
        <v>0</v>
      </c>
    </row>
    <row r="16" spans="1:5" ht="12.75">
      <c r="A16" s="49">
        <v>15</v>
      </c>
      <c r="B16" s="136">
        <f>Нм121!D64</f>
        <v>0</v>
      </c>
      <c r="C16" s="137" t="str">
        <f>Нм122!E53</f>
        <v>Зарипов Рауль</v>
      </c>
      <c r="D16" s="138">
        <f>Нм122!M59</f>
        <v>0</v>
      </c>
      <c r="E16" s="139">
        <f>Нм122!B35</f>
        <v>0</v>
      </c>
    </row>
    <row r="17" spans="1:5" ht="12.75">
      <c r="A17" s="49">
        <v>16</v>
      </c>
      <c r="B17" s="136">
        <f>Нм121!D68</f>
        <v>0</v>
      </c>
      <c r="C17" s="137" t="str">
        <f>Нм122!G43</f>
        <v>Глущенко Даниил</v>
      </c>
      <c r="D17" s="138">
        <f>Нм122!G55</f>
        <v>0</v>
      </c>
      <c r="E17" s="139">
        <f>Нм122!B37</f>
        <v>0</v>
      </c>
    </row>
    <row r="18" spans="1:5" ht="12.75">
      <c r="A18" s="49">
        <v>17</v>
      </c>
      <c r="B18" s="136">
        <f>Нм121!F10</f>
        <v>0</v>
      </c>
      <c r="C18" s="137" t="str">
        <f>Нм122!I56</f>
        <v>Зарипов Рауль</v>
      </c>
      <c r="D18" s="138">
        <f>Нм122!I58</f>
        <v>0</v>
      </c>
      <c r="E18" s="139">
        <f>Нм122!D38</f>
        <v>0</v>
      </c>
    </row>
    <row r="19" spans="1:5" ht="12.75">
      <c r="A19" s="49">
        <v>18</v>
      </c>
      <c r="B19" s="136">
        <f>Нм121!F18</f>
        <v>0</v>
      </c>
      <c r="C19" s="137">
        <f>Нм122!O54</f>
        <v>0</v>
      </c>
      <c r="D19" s="138">
        <f>Нм122!O61</f>
        <v>0</v>
      </c>
      <c r="E19" s="139">
        <f>Нм122!D34</f>
        <v>0</v>
      </c>
    </row>
    <row r="20" spans="1:5" ht="12.75">
      <c r="A20" s="49">
        <v>19</v>
      </c>
      <c r="B20" s="136">
        <f>Нм121!F26</f>
        <v>0</v>
      </c>
      <c r="C20" s="137">
        <f>Нм122!O58</f>
        <v>0</v>
      </c>
      <c r="D20" s="138">
        <f>Нм122!O63</f>
        <v>0</v>
      </c>
      <c r="E20" s="139">
        <f>Нм122!D30</f>
        <v>0</v>
      </c>
    </row>
    <row r="21" spans="1:5" ht="12.75">
      <c r="A21" s="49">
        <v>20</v>
      </c>
      <c r="B21" s="136">
        <f>Нм121!F34</f>
        <v>0</v>
      </c>
      <c r="C21" s="137">
        <f>Нм122!Q56</f>
        <v>0</v>
      </c>
      <c r="D21" s="138">
        <f>Нм122!Q60</f>
        <v>0</v>
      </c>
      <c r="E21" s="139">
        <f>Нм122!D26</f>
        <v>0</v>
      </c>
    </row>
    <row r="22" spans="1:5" ht="12.75">
      <c r="A22" s="49">
        <v>21</v>
      </c>
      <c r="B22" s="136">
        <f>Нм121!F42</f>
        <v>0</v>
      </c>
      <c r="C22" s="137">
        <f>Нм122!Q62</f>
        <v>0</v>
      </c>
      <c r="D22" s="138">
        <f>Нм122!Q64</f>
        <v>0</v>
      </c>
      <c r="E22" s="139">
        <f>Нм122!D22</f>
        <v>0</v>
      </c>
    </row>
    <row r="23" spans="1:5" ht="12.75">
      <c r="A23" s="49">
        <v>22</v>
      </c>
      <c r="B23" s="136">
        <f>Нм121!F50</f>
        <v>0</v>
      </c>
      <c r="C23" s="137">
        <f>Нм122!E64</f>
        <v>0</v>
      </c>
      <c r="D23" s="138">
        <f>Нм122!M68</f>
        <v>0</v>
      </c>
      <c r="E23" s="139">
        <f>Нм122!D18</f>
        <v>0</v>
      </c>
    </row>
    <row r="24" spans="1:5" ht="12.75">
      <c r="A24" s="49">
        <v>23</v>
      </c>
      <c r="B24" s="136">
        <f>Нм121!F58</f>
        <v>0</v>
      </c>
      <c r="C24" s="137">
        <f>Нм122!G62</f>
        <v>0</v>
      </c>
      <c r="D24" s="138">
        <f>Нм122!G74</f>
        <v>0</v>
      </c>
      <c r="E24" s="139">
        <f>Нм122!D14</f>
        <v>0</v>
      </c>
    </row>
    <row r="25" spans="1:5" ht="12.75">
      <c r="A25" s="49">
        <v>24</v>
      </c>
      <c r="B25" s="136">
        <f>Нм121!F66</f>
        <v>0</v>
      </c>
      <c r="C25" s="137">
        <f>Нм122!G70</f>
        <v>0</v>
      </c>
      <c r="D25" s="138">
        <f>Нм122!G76</f>
        <v>0</v>
      </c>
      <c r="E25" s="139">
        <f>Нм122!D10</f>
        <v>0</v>
      </c>
    </row>
    <row r="26" spans="1:5" ht="12.75">
      <c r="A26" s="49">
        <v>25</v>
      </c>
      <c r="B26" s="136">
        <f>Нм121!H14</f>
        <v>0</v>
      </c>
      <c r="C26" s="137">
        <f>Нм122!I66</f>
        <v>0</v>
      </c>
      <c r="D26" s="138">
        <f>Нм122!I72</f>
        <v>0</v>
      </c>
      <c r="E26" s="139">
        <f>Нм122!H7</f>
        <v>0</v>
      </c>
    </row>
    <row r="27" spans="1:5" ht="12.75">
      <c r="A27" s="49">
        <v>26</v>
      </c>
      <c r="B27" s="136">
        <f>Нм121!H30</f>
        <v>0</v>
      </c>
      <c r="C27" s="137">
        <f>Нм122!I75</f>
        <v>0</v>
      </c>
      <c r="D27" s="138">
        <f>Нм122!I77</f>
        <v>0</v>
      </c>
      <c r="E27" s="139">
        <f>Нм122!H15</f>
        <v>0</v>
      </c>
    </row>
    <row r="28" spans="1:5" ht="12.75">
      <c r="A28" s="49">
        <v>27</v>
      </c>
      <c r="B28" s="136">
        <f>Нм121!H46</f>
        <v>0</v>
      </c>
      <c r="C28" s="137">
        <f>Нм122!O71</f>
        <v>0</v>
      </c>
      <c r="D28" s="138">
        <f>Нм122!O76</f>
        <v>0</v>
      </c>
      <c r="E28" s="139">
        <f>Нм122!H23</f>
        <v>0</v>
      </c>
    </row>
    <row r="29" spans="1:5" ht="12.75">
      <c r="A29" s="49">
        <v>28</v>
      </c>
      <c r="B29" s="136">
        <f>Нм121!H62</f>
        <v>0</v>
      </c>
      <c r="C29" s="137">
        <f>Нм122!Q69</f>
        <v>0</v>
      </c>
      <c r="D29" s="138">
        <f>Нм122!Q73</f>
        <v>0</v>
      </c>
      <c r="E29" s="139">
        <f>Нм122!H31</f>
        <v>0</v>
      </c>
    </row>
    <row r="30" spans="1:5" ht="12.75">
      <c r="A30" s="49">
        <v>29</v>
      </c>
      <c r="B30" s="136">
        <f>Нм121!J22</f>
        <v>0</v>
      </c>
      <c r="C30" s="137" t="str">
        <f>Нм121!E8</f>
        <v>Иванов Роман</v>
      </c>
      <c r="D30" s="138" t="str">
        <f>Нм122!C7</f>
        <v>_</v>
      </c>
      <c r="E30" s="139">
        <f>Нм122!L37</f>
        <v>0</v>
      </c>
    </row>
    <row r="31" spans="1:5" ht="12.75">
      <c r="A31" s="49">
        <v>30</v>
      </c>
      <c r="B31" s="136">
        <f>Нм121!J54</f>
        <v>0</v>
      </c>
      <c r="C31" s="137" t="str">
        <f>Нм121!E16</f>
        <v>Река Даниил</v>
      </c>
      <c r="D31" s="138" t="str">
        <f>Нм122!C11</f>
        <v>_</v>
      </c>
      <c r="E31" s="139">
        <f>Нм122!L21</f>
        <v>0</v>
      </c>
    </row>
    <row r="32" spans="1:5" ht="12.75">
      <c r="A32" s="49">
        <v>31</v>
      </c>
      <c r="B32" s="136">
        <f>Нм121!L38</f>
        <v>0</v>
      </c>
      <c r="C32" s="137" t="str">
        <f>Нм121!E20</f>
        <v>Сазонов Богдан</v>
      </c>
      <c r="D32" s="138" t="str">
        <f>Нм122!C13</f>
        <v>_</v>
      </c>
      <c r="E32" s="139">
        <f>Нм121!L58</f>
        <v>0</v>
      </c>
    </row>
    <row r="33" spans="1:5" ht="12.75">
      <c r="A33" s="49">
        <v>32</v>
      </c>
      <c r="B33" s="136">
        <f>Нм122!D8</f>
        <v>0</v>
      </c>
      <c r="C33" s="137" t="str">
        <f>Нм121!E24</f>
        <v>Муниров Тимур</v>
      </c>
      <c r="D33" s="138" t="str">
        <f>Нм122!C15</f>
        <v>_</v>
      </c>
      <c r="E33" s="139">
        <f>Нм122!B59</f>
        <v>0</v>
      </c>
    </row>
    <row r="34" spans="1:5" ht="12.75">
      <c r="A34" s="49">
        <v>33</v>
      </c>
      <c r="B34" s="136">
        <f>Нм122!D12</f>
        <v>0</v>
      </c>
      <c r="C34" s="137" t="str">
        <f>Нм121!E28</f>
        <v>Река Лев</v>
      </c>
      <c r="D34" s="138" t="str">
        <f>Нм122!C17</f>
        <v>_</v>
      </c>
      <c r="E34" s="139">
        <f>Нм122!B61</f>
        <v>0</v>
      </c>
    </row>
    <row r="35" spans="1:5" ht="12.75">
      <c r="A35" s="49">
        <v>34</v>
      </c>
      <c r="B35" s="136">
        <f>Нм122!D16</f>
        <v>0</v>
      </c>
      <c r="C35" s="137" t="str">
        <f>Нм121!E32</f>
        <v>Хабибуллин Тимур</v>
      </c>
      <c r="D35" s="138" t="str">
        <f>Нм122!C19</f>
        <v>_</v>
      </c>
      <c r="E35" s="139">
        <f>Нм122!B63</f>
        <v>0</v>
      </c>
    </row>
    <row r="36" spans="1:5" ht="12.75">
      <c r="A36" s="49">
        <v>35</v>
      </c>
      <c r="B36" s="136">
        <f>Нм122!D20</f>
        <v>0</v>
      </c>
      <c r="C36" s="137" t="str">
        <f>Нм121!E36</f>
        <v>Кривченков Глеб</v>
      </c>
      <c r="D36" s="138" t="str">
        <f>Нм122!C21</f>
        <v>_</v>
      </c>
      <c r="E36" s="139">
        <f>Нм122!B65</f>
        <v>0</v>
      </c>
    </row>
    <row r="37" spans="1:5" ht="12.75">
      <c r="A37" s="49">
        <v>36</v>
      </c>
      <c r="B37" s="136">
        <f>Нм122!D24</f>
        <v>0</v>
      </c>
      <c r="C37" s="137" t="str">
        <f>Нм121!E40</f>
        <v>Яляев Эмир</v>
      </c>
      <c r="D37" s="138" t="str">
        <f>Нм122!C23</f>
        <v>_</v>
      </c>
      <c r="E37" s="139">
        <f>Нм122!B67</f>
        <v>0</v>
      </c>
    </row>
    <row r="38" spans="1:5" ht="12.75">
      <c r="A38" s="49">
        <v>37</v>
      </c>
      <c r="B38" s="136">
        <f>Нм122!D28</f>
        <v>0</v>
      </c>
      <c r="C38" s="137" t="str">
        <f>Нм121!E48</f>
        <v>Кисыков Даниил</v>
      </c>
      <c r="D38" s="138" t="str">
        <f>Нм122!C27</f>
        <v>_</v>
      </c>
      <c r="E38" s="139">
        <f>Нм122!B69</f>
        <v>0</v>
      </c>
    </row>
    <row r="39" spans="1:5" ht="12.75">
      <c r="A39" s="49">
        <v>38</v>
      </c>
      <c r="B39" s="136">
        <f>Нм122!D32</f>
        <v>0</v>
      </c>
      <c r="C39" s="137" t="str">
        <f>Нм121!E52</f>
        <v>Гафуров Марк</v>
      </c>
      <c r="D39" s="138" t="str">
        <f>Нм122!C29</f>
        <v>_</v>
      </c>
      <c r="E39" s="139">
        <f>Нм122!B71</f>
        <v>0</v>
      </c>
    </row>
    <row r="40" spans="1:5" ht="12.75">
      <c r="A40" s="49">
        <v>39</v>
      </c>
      <c r="B40" s="136">
        <f>Нм122!D36</f>
        <v>0</v>
      </c>
      <c r="C40" s="137" t="str">
        <f>Нм121!E56</f>
        <v>Гафуров Марат</v>
      </c>
      <c r="D40" s="138" t="str">
        <f>Нм122!C31</f>
        <v>_</v>
      </c>
      <c r="E40" s="139">
        <f>Нм122!B73</f>
        <v>0</v>
      </c>
    </row>
    <row r="41" spans="1:5" ht="12.75">
      <c r="A41" s="49">
        <v>40</v>
      </c>
      <c r="B41" s="136">
        <f>Нм122!F9</f>
        <v>0</v>
      </c>
      <c r="C41" s="137" t="str">
        <f>Нм121!E60</f>
        <v>Зайниев Никита</v>
      </c>
      <c r="D41" s="138" t="str">
        <f>Нм122!C33</f>
        <v>_</v>
      </c>
      <c r="E41" s="139">
        <f>Нм122!B40</f>
        <v>0</v>
      </c>
    </row>
    <row r="42" spans="1:5" ht="12.75">
      <c r="A42" s="49">
        <v>41</v>
      </c>
      <c r="B42" s="136">
        <f>Нм122!F13</f>
        <v>0</v>
      </c>
      <c r="C42" s="137" t="str">
        <f>Нм121!E68</f>
        <v>Шакиров Радмир</v>
      </c>
      <c r="D42" s="138" t="str">
        <f>Нм122!C37</f>
        <v>_</v>
      </c>
      <c r="E42" s="139">
        <f>Нм122!B42</f>
        <v>0</v>
      </c>
    </row>
    <row r="43" spans="1:5" ht="12.75">
      <c r="A43" s="49">
        <v>42</v>
      </c>
      <c r="B43" s="136">
        <f>Нм122!F17</f>
        <v>0</v>
      </c>
      <c r="C43" s="137" t="str">
        <f>Нм122!E8</f>
        <v>Глущенко Даниил</v>
      </c>
      <c r="D43" s="138" t="str">
        <f>Нм122!C59</f>
        <v>_</v>
      </c>
      <c r="E43" s="139">
        <f>Нм122!B44</f>
        <v>0</v>
      </c>
    </row>
    <row r="44" spans="1:5" ht="12.75">
      <c r="A44" s="49">
        <v>43</v>
      </c>
      <c r="B44" s="136">
        <f>Нм122!F21</f>
        <v>0</v>
      </c>
      <c r="C44" s="137" t="str">
        <f>Нм122!E24</f>
        <v>Султанов Марсель</v>
      </c>
      <c r="D44" s="138" t="str">
        <f>Нм122!C67</f>
        <v>_</v>
      </c>
      <c r="E44" s="139">
        <f>Нм122!B46</f>
        <v>0</v>
      </c>
    </row>
    <row r="45" spans="1:5" ht="12.75">
      <c r="A45" s="49">
        <v>44</v>
      </c>
      <c r="B45" s="136">
        <f>Нм122!F25</f>
        <v>0</v>
      </c>
      <c r="C45" s="137" t="str">
        <f>Нм122!E36</f>
        <v>Зарипов Рауль</v>
      </c>
      <c r="D45" s="138" t="str">
        <f>Нм122!C73</f>
        <v>_</v>
      </c>
      <c r="E45" s="139">
        <f>Нм122!B48</f>
        <v>0</v>
      </c>
    </row>
    <row r="46" spans="1:5" ht="12.75">
      <c r="A46" s="49">
        <v>45</v>
      </c>
      <c r="B46" s="136">
        <f>Нм122!F29</f>
        <v>0</v>
      </c>
      <c r="C46" s="137">
        <f>Нм122!E60</f>
        <v>0</v>
      </c>
      <c r="D46" s="138" t="str">
        <f>Нм122!M66</f>
        <v>_</v>
      </c>
      <c r="E46" s="139">
        <f>Нм122!B50</f>
        <v>0</v>
      </c>
    </row>
    <row r="47" spans="1:5" ht="12.75">
      <c r="A47" s="49">
        <v>46</v>
      </c>
      <c r="B47" s="136">
        <f>Нм122!F33</f>
        <v>0</v>
      </c>
      <c r="C47" s="137">
        <f>Нм122!E68</f>
        <v>0</v>
      </c>
      <c r="D47" s="138" t="str">
        <f>Нм122!M70</f>
        <v>_</v>
      </c>
      <c r="E47" s="139">
        <f>Нм122!B52</f>
        <v>0</v>
      </c>
    </row>
    <row r="48" spans="1:5" ht="12.75">
      <c r="A48" s="49">
        <v>47</v>
      </c>
      <c r="B48" s="136">
        <f>Нм122!F37</f>
        <v>0</v>
      </c>
      <c r="C48" s="137">
        <f>Нм122!E72</f>
        <v>0</v>
      </c>
      <c r="D48" s="138" t="str">
        <f>Нм122!M72</f>
        <v>_</v>
      </c>
      <c r="E48" s="139">
        <f>Нм122!B54</f>
        <v>0</v>
      </c>
    </row>
    <row r="49" spans="1:5" ht="12.75">
      <c r="A49" s="49">
        <v>48</v>
      </c>
      <c r="B49" s="136">
        <f>Нм122!H11</f>
        <v>0</v>
      </c>
      <c r="C49" s="137">
        <f>Нм122!O67</f>
        <v>0</v>
      </c>
      <c r="D49" s="138" t="str">
        <f>Нм122!O74</f>
        <v>_</v>
      </c>
      <c r="E49" s="139">
        <f>Нм122!L40</f>
        <v>0</v>
      </c>
    </row>
    <row r="50" spans="1:5" ht="12.75">
      <c r="A50" s="49">
        <v>49</v>
      </c>
      <c r="B50" s="136">
        <f>Нм122!H19</f>
        <v>0</v>
      </c>
      <c r="C50" s="137">
        <f>Нм122!Q75</f>
        <v>0</v>
      </c>
      <c r="D50" s="138" t="str">
        <f>Нм122!Q77</f>
        <v>_</v>
      </c>
      <c r="E50" s="139">
        <f>Нм122!L42</f>
        <v>0</v>
      </c>
    </row>
    <row r="51" spans="1:5" ht="12.75">
      <c r="A51" s="49">
        <v>50</v>
      </c>
      <c r="B51" s="136">
        <f>Нм122!H27</f>
        <v>0</v>
      </c>
      <c r="C51" s="137" t="str">
        <f>Нм122!M29</f>
        <v>Гафуров Марат</v>
      </c>
      <c r="D51" s="138" t="str">
        <f>Нм121!K71</f>
        <v>Гафуров Марк</v>
      </c>
      <c r="E51" s="139">
        <f>Нм122!L44</f>
        <v>0</v>
      </c>
    </row>
    <row r="52" spans="1:5" ht="12.75">
      <c r="A52" s="49">
        <v>51</v>
      </c>
      <c r="B52" s="136">
        <f>Нм122!H35</f>
        <v>0</v>
      </c>
      <c r="C52" s="137" t="str">
        <f>Нм121!G58</f>
        <v>Гафуров Марат</v>
      </c>
      <c r="D52" s="138" t="str">
        <f>Нм122!E14</f>
        <v>Зайниев Никита</v>
      </c>
      <c r="E52" s="139">
        <f>Нм122!L46</f>
        <v>0</v>
      </c>
    </row>
    <row r="53" spans="1:5" ht="12.75">
      <c r="A53" s="49">
        <v>52</v>
      </c>
      <c r="B53" s="136">
        <f>Нм122!J9</f>
        <v>0</v>
      </c>
      <c r="C53" s="137" t="str">
        <f>Нм122!O33</f>
        <v>Гафуров Марат</v>
      </c>
      <c r="D53" s="138" t="str">
        <f>Нм121!K66</f>
        <v>Кривченков Глеб</v>
      </c>
      <c r="E53" s="139">
        <f>Нм121!B71</f>
        <v>0</v>
      </c>
    </row>
    <row r="54" spans="1:5" ht="12.75">
      <c r="A54" s="49">
        <v>53</v>
      </c>
      <c r="B54" s="136">
        <f>Нм122!J17</f>
        <v>0</v>
      </c>
      <c r="C54" s="137" t="str">
        <f>Нм122!K33</f>
        <v>Гафуров Марат</v>
      </c>
      <c r="D54" s="138" t="str">
        <f>Нм121!C77</f>
        <v>Сазонов Богдан</v>
      </c>
      <c r="E54" s="139">
        <f>Нм121!B73</f>
        <v>0</v>
      </c>
    </row>
    <row r="55" spans="1:5" ht="12.75">
      <c r="A55" s="49">
        <v>54</v>
      </c>
      <c r="B55" s="136">
        <f>Нм122!J25</f>
        <v>0</v>
      </c>
      <c r="C55" s="137" t="str">
        <f>Нм121!G50</f>
        <v>Гафуров Марк</v>
      </c>
      <c r="D55" s="138" t="str">
        <f>Нм122!E18</f>
        <v>Кисыков Даниил</v>
      </c>
      <c r="E55" s="139">
        <f>Нм121!B75</f>
        <v>0</v>
      </c>
    </row>
    <row r="56" spans="1:5" ht="12.75">
      <c r="A56" s="49">
        <v>55</v>
      </c>
      <c r="B56" s="136">
        <f>Нм122!J33</f>
        <v>0</v>
      </c>
      <c r="C56" s="137" t="str">
        <f>Нм122!K25</f>
        <v>Гафуров Марк</v>
      </c>
      <c r="D56" s="138" t="str">
        <f>Нм121!C75</f>
        <v>Хабибуллин Тимур</v>
      </c>
      <c r="E56" s="139">
        <f>Нм121!B77</f>
        <v>0</v>
      </c>
    </row>
    <row r="57" spans="1:5" ht="12.75">
      <c r="A57" s="49">
        <v>56</v>
      </c>
      <c r="B57" s="136">
        <f>Нм122!L13</f>
        <v>0</v>
      </c>
      <c r="C57" s="137" t="str">
        <f>Нм122!I47</f>
        <v>Глущенко Даниил</v>
      </c>
      <c r="D57" s="138" t="str">
        <f>Нм122!I53</f>
        <v>Султанов Марсель</v>
      </c>
      <c r="E57" s="139">
        <f>Нм121!J69</f>
        <v>0</v>
      </c>
    </row>
    <row r="58" spans="1:5" ht="12.75">
      <c r="A58" s="49">
        <v>57</v>
      </c>
      <c r="B58" s="136">
        <f>Нм122!L29</f>
        <v>0</v>
      </c>
      <c r="C58" s="137" t="str">
        <f>Нм121!M70</f>
        <v>Зайниев Никита</v>
      </c>
      <c r="D58" s="138" t="str">
        <f>Нм121!M72</f>
        <v>Гафуров Марк</v>
      </c>
      <c r="E58" s="139">
        <f>Нм121!J71</f>
        <v>0</v>
      </c>
    </row>
    <row r="59" spans="1:5" ht="12.75">
      <c r="A59" s="49">
        <v>58</v>
      </c>
      <c r="B59" s="136">
        <f>Нм122!N17</f>
        <v>0</v>
      </c>
      <c r="C59" s="137" t="str">
        <f>Нм122!I11</f>
        <v>Зайниев Никита</v>
      </c>
      <c r="D59" s="138" t="str">
        <f>Нм122!M40</f>
        <v>Коваленко Ростислав</v>
      </c>
      <c r="E59" s="139">
        <f>Нм121!J64</f>
        <v>0</v>
      </c>
    </row>
    <row r="60" spans="1:5" ht="12.75">
      <c r="A60" s="49">
        <v>59</v>
      </c>
      <c r="B60" s="136">
        <f>Нм122!N33</f>
        <v>0</v>
      </c>
      <c r="C60" s="137" t="str">
        <f>Нм122!K9</f>
        <v>Зайниев Никита</v>
      </c>
      <c r="D60" s="138" t="str">
        <f>Нм121!C71</f>
        <v>Река Даниил</v>
      </c>
      <c r="E60" s="139">
        <f>Нм121!J66</f>
        <v>0</v>
      </c>
    </row>
    <row r="61" spans="1:5" ht="12.75">
      <c r="A61" s="49">
        <v>60</v>
      </c>
      <c r="B61" s="136">
        <f>Нм122!P25</f>
        <v>0</v>
      </c>
      <c r="C61" s="137" t="str">
        <f>Нм121!K22</f>
        <v>Иванов Роман</v>
      </c>
      <c r="D61" s="138" t="str">
        <f>Нм122!M37</f>
        <v>Кривченков Глеб</v>
      </c>
      <c r="E61" s="139">
        <f>Нм122!P35</f>
        <v>0</v>
      </c>
    </row>
    <row r="62" spans="1:5" ht="12.75">
      <c r="A62" s="49">
        <v>61</v>
      </c>
      <c r="B62" s="136">
        <f>Нм121!L65</f>
        <v>0</v>
      </c>
      <c r="C62" s="137" t="str">
        <f>Нм121!G10</f>
        <v>Иванов Роман</v>
      </c>
      <c r="D62" s="138" t="str">
        <f>Нм122!E38</f>
        <v>Осиев Денис</v>
      </c>
      <c r="E62" s="139">
        <f>Нм121!L67</f>
        <v>0</v>
      </c>
    </row>
    <row r="63" spans="1:5" ht="12.75">
      <c r="A63" s="49">
        <v>62</v>
      </c>
      <c r="B63" s="136">
        <f>Нм121!L70</f>
        <v>0</v>
      </c>
      <c r="C63" s="137" t="str">
        <f>Нм121!I14</f>
        <v>Иванов Роман</v>
      </c>
      <c r="D63" s="138" t="str">
        <f>Нм122!I7</f>
        <v>Река Даниил</v>
      </c>
      <c r="E63" s="139">
        <f>Нм121!L72</f>
        <v>0</v>
      </c>
    </row>
    <row r="64" spans="1:5" ht="12.75">
      <c r="A64" s="49">
        <v>63</v>
      </c>
      <c r="B64" s="136">
        <f>Нм121!D72</f>
        <v>0</v>
      </c>
      <c r="C64" s="137" t="str">
        <f>Нм121!M38</f>
        <v>Иванов Роман</v>
      </c>
      <c r="D64" s="138" t="str">
        <f>Нм121!M58</f>
        <v>Яляев Эмир</v>
      </c>
      <c r="E64" s="139">
        <f>Нм121!J74</f>
        <v>0</v>
      </c>
    </row>
    <row r="65" spans="1:5" ht="12.75">
      <c r="A65" s="49">
        <v>64</v>
      </c>
      <c r="B65" s="136">
        <f>Нм121!D76</f>
        <v>0</v>
      </c>
      <c r="C65" s="137" t="str">
        <f>Нм122!Q49</f>
        <v>Кисыков Даниил</v>
      </c>
      <c r="D65" s="138" t="str">
        <f>Нм122!Q51</f>
        <v>Осиев Денис</v>
      </c>
      <c r="E65" s="139">
        <f>Нм121!J76</f>
        <v>0</v>
      </c>
    </row>
    <row r="66" spans="1:5" ht="12.75">
      <c r="A66" s="49">
        <v>65</v>
      </c>
      <c r="B66" s="136">
        <f>Нм121!F74</f>
        <v>0</v>
      </c>
      <c r="C66" s="137" t="str">
        <f>Нм122!G9</f>
        <v>Коваленко Ростислав</v>
      </c>
      <c r="D66" s="138" t="str">
        <f>Нм122!C40</f>
        <v>Глущенко Даниил</v>
      </c>
      <c r="E66" s="139">
        <f>Нм121!F77</f>
        <v>0</v>
      </c>
    </row>
    <row r="67" spans="1:5" ht="12.75">
      <c r="A67" s="49">
        <v>66</v>
      </c>
      <c r="B67" s="136">
        <f>Нм121!L75</f>
        <v>0</v>
      </c>
      <c r="C67" s="137" t="str">
        <f>Нм121!E64</f>
        <v>Коваленко Ростислав</v>
      </c>
      <c r="D67" s="138" t="str">
        <f>Нм122!C35</f>
        <v>Зарипов Рауль</v>
      </c>
      <c r="E67" s="139">
        <f>Нм121!L77</f>
        <v>0</v>
      </c>
    </row>
    <row r="68" spans="1:5" ht="12.75">
      <c r="A68" s="49">
        <v>67</v>
      </c>
      <c r="B68" s="136">
        <f>Нм122!N41</f>
        <v>0</v>
      </c>
      <c r="C68" s="137" t="str">
        <f>Нм122!O41</f>
        <v>Коваленко Ростислав</v>
      </c>
      <c r="D68" s="138" t="str">
        <f>Нм122!O48</f>
        <v>Кисыков Даниил</v>
      </c>
      <c r="E68" s="139">
        <f>Нм122!N48</f>
        <v>0</v>
      </c>
    </row>
    <row r="69" spans="1:5" ht="12.75">
      <c r="A69" s="49">
        <v>68</v>
      </c>
      <c r="B69" s="136">
        <f>Нм122!N45</f>
        <v>0</v>
      </c>
      <c r="C69" s="137" t="str">
        <f>Нм121!I30</f>
        <v>Кривченков Глеб</v>
      </c>
      <c r="D69" s="138" t="str">
        <f>Нм122!I15</f>
        <v>Муниров Тимур</v>
      </c>
      <c r="E69" s="139">
        <f>Нм122!N50</f>
        <v>0</v>
      </c>
    </row>
    <row r="70" spans="1:5" ht="12.75">
      <c r="A70" s="49">
        <v>69</v>
      </c>
      <c r="B70" s="136">
        <f>Нм122!P43</f>
        <v>0</v>
      </c>
      <c r="C70" s="137" t="str">
        <f>Нм121!G34</f>
        <v>Кривченков Глеб</v>
      </c>
      <c r="D70" s="138" t="str">
        <f>Нм122!E26</f>
        <v>Хабибуллин Тимур</v>
      </c>
      <c r="E70" s="139">
        <f>Нм122!P47</f>
        <v>0</v>
      </c>
    </row>
    <row r="71" spans="1:5" ht="12.75">
      <c r="A71" s="49">
        <v>70</v>
      </c>
      <c r="B71" s="136">
        <f>Нм122!P49</f>
        <v>0</v>
      </c>
      <c r="C71" s="137" t="str">
        <f>Нм122!M13</f>
        <v>Муниров Тимур</v>
      </c>
      <c r="D71" s="138" t="str">
        <f>Нм121!K69</f>
        <v>Зайниев Никита</v>
      </c>
      <c r="E71" s="139">
        <f>Нм122!P51</f>
        <v>0</v>
      </c>
    </row>
    <row r="72" spans="1:5" ht="12.75">
      <c r="A72" s="49">
        <v>71</v>
      </c>
      <c r="B72" s="136">
        <f>Нм122!D41</f>
        <v>0</v>
      </c>
      <c r="C72" s="137" t="str">
        <f>Нм121!G26</f>
        <v>Муниров Тимур</v>
      </c>
      <c r="D72" s="138" t="str">
        <f>Нм122!E30</f>
        <v>Река Лев</v>
      </c>
      <c r="E72" s="139">
        <f>Нм122!L53</f>
        <v>0</v>
      </c>
    </row>
    <row r="73" spans="1:5" ht="12.75">
      <c r="A73" s="49">
        <v>72</v>
      </c>
      <c r="B73" s="136">
        <f>Нм122!D45</f>
        <v>0</v>
      </c>
      <c r="C73" s="137" t="str">
        <f>Нм122!K17</f>
        <v>Муниров Тимур</v>
      </c>
      <c r="D73" s="138" t="str">
        <f>Нм121!C73</f>
        <v>Хазипов Аскар</v>
      </c>
      <c r="E73" s="139">
        <f>Нм122!L55</f>
        <v>0</v>
      </c>
    </row>
    <row r="74" spans="1:5" ht="12.75">
      <c r="A74" s="49">
        <v>73</v>
      </c>
      <c r="B74" s="136">
        <f>Нм122!D49</f>
        <v>0</v>
      </c>
      <c r="C74" s="137" t="str">
        <f>Нм122!O17</f>
        <v>Муниров Тимур</v>
      </c>
      <c r="D74" s="138" t="str">
        <f>Нм121!K64</f>
        <v>Шакиров Радмир</v>
      </c>
      <c r="E74" s="139">
        <f>Нм122!L57</f>
        <v>0</v>
      </c>
    </row>
    <row r="75" spans="1:5" ht="12.75">
      <c r="A75" s="49">
        <v>74</v>
      </c>
      <c r="B75" s="136">
        <f>Нм122!D53</f>
        <v>0</v>
      </c>
      <c r="C75" s="137" t="str">
        <f>Нм121!E12</f>
        <v>Осиев Денис</v>
      </c>
      <c r="D75" s="138" t="str">
        <f>Нм122!C9</f>
        <v>Глущенко Даниил</v>
      </c>
      <c r="E75" s="139">
        <f>Нм122!L59</f>
        <v>0</v>
      </c>
    </row>
    <row r="76" spans="1:5" ht="12.75">
      <c r="A76" s="49">
        <v>75</v>
      </c>
      <c r="B76" s="136">
        <f>Нм122!F43</f>
        <v>0</v>
      </c>
      <c r="C76" s="137" t="str">
        <f>Нм122!G37</f>
        <v>Осиев Денис</v>
      </c>
      <c r="D76" s="138" t="str">
        <f>Нм122!C54</f>
        <v>Зарипов Рауль</v>
      </c>
      <c r="E76" s="139">
        <f>Нм122!F55</f>
        <v>0</v>
      </c>
    </row>
    <row r="77" spans="1:5" ht="12.75">
      <c r="A77" s="49">
        <v>76</v>
      </c>
      <c r="B77" s="136">
        <f>Нм122!F51</f>
        <v>0</v>
      </c>
      <c r="C77" s="137" t="str">
        <f>Нм121!G18</f>
        <v>Река Даниил</v>
      </c>
      <c r="D77" s="138" t="str">
        <f>Нм122!E34</f>
        <v>Сазонов Богдан</v>
      </c>
      <c r="E77" s="139">
        <f>Нм122!F57</f>
        <v>0</v>
      </c>
    </row>
    <row r="78" spans="1:5" ht="12.75">
      <c r="A78" s="49">
        <v>77</v>
      </c>
      <c r="B78" s="136">
        <f>Нм122!H47</f>
        <v>0</v>
      </c>
      <c r="C78" s="137" t="str">
        <f>Нм121!G74</f>
        <v>Река Даниил</v>
      </c>
      <c r="D78" s="138" t="str">
        <f>Нм121!G77</f>
        <v>Сазонов Богдан</v>
      </c>
      <c r="E78" s="139">
        <f>Нм122!H53</f>
        <v>0</v>
      </c>
    </row>
    <row r="79" spans="1:5" ht="12.75">
      <c r="A79" s="49">
        <v>78</v>
      </c>
      <c r="B79" s="136">
        <f>Нм122!H56</f>
        <v>0</v>
      </c>
      <c r="C79" s="137" t="str">
        <f>Нм121!E72</f>
        <v>Река Даниил</v>
      </c>
      <c r="D79" s="138" t="str">
        <f>Нм121!K74</f>
        <v>Хазипов Аскар</v>
      </c>
      <c r="E79" s="139">
        <f>Нм122!H58</f>
        <v>0</v>
      </c>
    </row>
    <row r="80" spans="1:5" ht="12.75">
      <c r="A80" s="49">
        <v>79</v>
      </c>
      <c r="B80" s="136">
        <f>Нм122!N54</f>
        <v>0</v>
      </c>
      <c r="C80" s="137" t="str">
        <f>Нм122!Q43</f>
        <v>Река Лев</v>
      </c>
      <c r="D80" s="138" t="str">
        <f>Нм122!Q47</f>
        <v>Коваленко Ростислав</v>
      </c>
      <c r="E80" s="139">
        <f>Нм122!N61</f>
        <v>0</v>
      </c>
    </row>
    <row r="81" spans="1:5" ht="12.75">
      <c r="A81" s="49">
        <v>80</v>
      </c>
      <c r="B81" s="136">
        <f>Нм122!N58</f>
        <v>0</v>
      </c>
      <c r="C81" s="137" t="str">
        <f>Нм122!O45</f>
        <v>Река Лев</v>
      </c>
      <c r="D81" s="138" t="str">
        <f>Нм122!O50</f>
        <v>Осиев Денис</v>
      </c>
      <c r="E81" s="139">
        <f>Нм122!N63</f>
        <v>0</v>
      </c>
    </row>
    <row r="82" spans="1:5" ht="12.75">
      <c r="A82" s="49">
        <v>81</v>
      </c>
      <c r="B82" s="136">
        <f>Нм122!P56</f>
        <v>0</v>
      </c>
      <c r="C82" s="137" t="str">
        <f>Нм122!I35</f>
        <v>Сазонов Богдан</v>
      </c>
      <c r="D82" s="138" t="str">
        <f>Нм122!M46</f>
        <v>Осиев Денис</v>
      </c>
      <c r="E82" s="139">
        <f>Нм122!P60</f>
        <v>0</v>
      </c>
    </row>
    <row r="83" spans="1:5" ht="12.75">
      <c r="A83" s="49">
        <v>82</v>
      </c>
      <c r="B83" s="136">
        <f>Нм122!P62</f>
        <v>0</v>
      </c>
      <c r="C83" s="137" t="str">
        <f>Нм121!E76</f>
        <v>Сазонов Богдан</v>
      </c>
      <c r="D83" s="138" t="str">
        <f>Нм121!K76</f>
        <v>Хабибуллин Тимур</v>
      </c>
      <c r="E83" s="139">
        <f>Нм122!P64</f>
        <v>0</v>
      </c>
    </row>
    <row r="84" spans="1:5" ht="12.75">
      <c r="A84" s="49">
        <v>83</v>
      </c>
      <c r="B84" s="136">
        <f>Нм122!D60</f>
        <v>0</v>
      </c>
      <c r="C84" s="137" t="str">
        <f>Нм122!G51</f>
        <v>Султанов Марсель</v>
      </c>
      <c r="D84" s="138" t="str">
        <f>Нм122!G57</f>
        <v>Зарипов Рауль</v>
      </c>
      <c r="E84" s="139">
        <f>Нм122!L66</f>
        <v>0</v>
      </c>
    </row>
    <row r="85" spans="1:5" ht="12.75">
      <c r="A85" s="49">
        <v>84</v>
      </c>
      <c r="B85" s="136">
        <f>Нм122!D64</f>
        <v>0</v>
      </c>
      <c r="C85" s="137" t="str">
        <f>Нм122!I27</f>
        <v>Хабибуллин Тимур</v>
      </c>
      <c r="D85" s="138" t="str">
        <f>Нм122!M44</f>
        <v>Река Лев</v>
      </c>
      <c r="E85" s="139">
        <f>Нм122!L68</f>
        <v>0</v>
      </c>
    </row>
    <row r="86" spans="1:5" ht="12.75">
      <c r="A86" s="49">
        <v>85</v>
      </c>
      <c r="B86" s="136">
        <f>Нм122!D68</f>
        <v>0</v>
      </c>
      <c r="C86" s="137" t="str">
        <f>Нм122!G25</f>
        <v>Хабибуллин Тимур</v>
      </c>
      <c r="D86" s="138" t="str">
        <f>Нм122!C48</f>
        <v>Султанов Марсель</v>
      </c>
      <c r="E86" s="139">
        <f>Нм122!L70</f>
        <v>0</v>
      </c>
    </row>
    <row r="87" spans="1:5" ht="12.75">
      <c r="A87" s="49">
        <v>86</v>
      </c>
      <c r="B87" s="136">
        <f>Нм122!D72</f>
        <v>0</v>
      </c>
      <c r="C87" s="137" t="str">
        <f>Нм121!M75</f>
        <v>Хабибуллин Тимур</v>
      </c>
      <c r="D87" s="138" t="str">
        <f>Нм121!M77</f>
        <v>Хазипов Аскар</v>
      </c>
      <c r="E87" s="139">
        <f>Нм122!L72</f>
        <v>0</v>
      </c>
    </row>
    <row r="88" spans="1:5" ht="12.75">
      <c r="A88" s="49">
        <v>87</v>
      </c>
      <c r="B88" s="136">
        <f>Нм122!F62</f>
        <v>0</v>
      </c>
      <c r="C88" s="137" t="str">
        <f>Нм122!I19</f>
        <v>Хазипов Аскар</v>
      </c>
      <c r="D88" s="138" t="str">
        <f>Нм122!M42</f>
        <v>Кисыков Даниил</v>
      </c>
      <c r="E88" s="139">
        <f>Нм122!F74</f>
        <v>0</v>
      </c>
    </row>
    <row r="89" spans="1:5" ht="12.75">
      <c r="A89" s="49">
        <v>88</v>
      </c>
      <c r="B89" s="136">
        <f>Нм122!F70</f>
        <v>0</v>
      </c>
      <c r="C89" s="137" t="str">
        <f>Нм121!E44</f>
        <v>Хазипов Аскар</v>
      </c>
      <c r="D89" s="138" t="str">
        <f>Нм122!C25</f>
        <v>Султанов Марсель</v>
      </c>
      <c r="E89" s="139">
        <f>Нм122!F76</f>
        <v>0</v>
      </c>
    </row>
    <row r="90" spans="1:5" ht="12.75">
      <c r="A90" s="49">
        <v>89</v>
      </c>
      <c r="B90" s="136">
        <f>Нм122!H66</f>
        <v>0</v>
      </c>
      <c r="C90" s="137" t="str">
        <f>Нм121!I62</f>
        <v>Шакиров Радмир</v>
      </c>
      <c r="D90" s="138" t="str">
        <f>Нм122!I31</f>
        <v>Гафуров Марат</v>
      </c>
      <c r="E90" s="139">
        <f>Нм122!H72</f>
        <v>0</v>
      </c>
    </row>
    <row r="91" spans="1:5" ht="12.75">
      <c r="A91" s="49">
        <v>90</v>
      </c>
      <c r="B91" s="136">
        <f>Нм122!H75</f>
        <v>0</v>
      </c>
      <c r="C91" s="137" t="str">
        <f>Нм121!G66</f>
        <v>Шакиров Радмир</v>
      </c>
      <c r="D91" s="138" t="str">
        <f>Нм122!E10</f>
        <v>Коваленко Ростислав</v>
      </c>
      <c r="E91" s="139">
        <f>Нм122!H77</f>
        <v>0</v>
      </c>
    </row>
    <row r="92" spans="1:5" ht="12.75">
      <c r="A92" s="49">
        <v>91</v>
      </c>
      <c r="B92" s="136">
        <f>Нм122!N67</f>
        <v>0</v>
      </c>
      <c r="C92" s="137" t="str">
        <f>Нм121!M65</f>
        <v>Шакиров Радмир</v>
      </c>
      <c r="D92" s="138" t="str">
        <f>Нм121!M67</f>
        <v>Кривченков Глеб</v>
      </c>
      <c r="E92" s="139">
        <f>Нм122!N74</f>
        <v>0</v>
      </c>
    </row>
    <row r="93" spans="1:5" ht="12.75">
      <c r="A93" s="49">
        <v>92</v>
      </c>
      <c r="B93" s="136">
        <f>Нм122!N71</f>
        <v>0</v>
      </c>
      <c r="C93" s="137" t="str">
        <f>Нм121!I46</f>
        <v>Яляев Эмир</v>
      </c>
      <c r="D93" s="138" t="str">
        <f>Нм122!I23</f>
        <v>Гафуров Марк</v>
      </c>
      <c r="E93" s="139">
        <f>Нм122!N76</f>
        <v>0</v>
      </c>
    </row>
    <row r="94" spans="1:5" ht="12.75">
      <c r="A94" s="49">
        <v>93</v>
      </c>
      <c r="B94" s="136">
        <f>Нм122!P69</f>
        <v>0</v>
      </c>
      <c r="C94" s="137" t="str">
        <f>Нм121!G42</f>
        <v>Яляев Эмир</v>
      </c>
      <c r="D94" s="138" t="str">
        <f>Нм122!E22</f>
        <v>Хазипов Аскар</v>
      </c>
      <c r="E94" s="139">
        <f>Нм122!P73</f>
        <v>0</v>
      </c>
    </row>
    <row r="95" spans="1:5" ht="12.75">
      <c r="A95" s="49">
        <v>94</v>
      </c>
      <c r="B95" s="136">
        <f>Нм122!P75</f>
        <v>0</v>
      </c>
      <c r="C95" s="137" t="str">
        <f>Нм121!K54</f>
        <v>Яляев Эмир</v>
      </c>
      <c r="D95" s="138" t="str">
        <f>Нм122!M21</f>
        <v>Шакиров Радмир</v>
      </c>
      <c r="E95" s="139">
        <f>Нм122!P77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369" t="s">
        <v>41</v>
      </c>
      <c r="B1" s="369"/>
      <c r="C1" s="369"/>
      <c r="D1" s="369"/>
      <c r="E1" s="369"/>
      <c r="F1" s="369"/>
      <c r="G1" s="369"/>
      <c r="H1" s="369"/>
      <c r="I1" s="369"/>
    </row>
    <row r="2" spans="1:9" ht="13.5" thickBot="1">
      <c r="A2" s="168" t="s">
        <v>37</v>
      </c>
      <c r="B2" s="168"/>
      <c r="C2" s="168"/>
      <c r="D2" s="168"/>
      <c r="E2" s="168"/>
      <c r="F2" s="168"/>
      <c r="G2" s="168"/>
      <c r="H2" s="168"/>
      <c r="I2" s="168"/>
    </row>
    <row r="3" spans="1:10" ht="23.25">
      <c r="A3" s="169" t="s">
        <v>42</v>
      </c>
      <c r="B3" s="170"/>
      <c r="C3" s="170"/>
      <c r="D3" s="170"/>
      <c r="E3" s="170"/>
      <c r="F3" s="170"/>
      <c r="G3" s="170"/>
      <c r="H3" s="170"/>
      <c r="I3" s="17">
        <v>17</v>
      </c>
      <c r="J3" s="18"/>
    </row>
    <row r="4" spans="1:10" ht="21.75" customHeight="1">
      <c r="A4" s="171" t="s">
        <v>7</v>
      </c>
      <c r="B4" s="171"/>
      <c r="C4" s="172" t="s">
        <v>146</v>
      </c>
      <c r="D4" s="172"/>
      <c r="E4" s="172"/>
      <c r="F4" s="172"/>
      <c r="G4" s="172"/>
      <c r="H4" s="172"/>
      <c r="I4" s="172"/>
      <c r="J4" s="19"/>
    </row>
    <row r="5" spans="1:10" ht="15.75">
      <c r="A5" s="164" t="s">
        <v>181</v>
      </c>
      <c r="B5" s="165"/>
      <c r="C5" s="165"/>
      <c r="D5" s="20" t="s">
        <v>159</v>
      </c>
      <c r="E5" s="166">
        <v>45417</v>
      </c>
      <c r="F5" s="166"/>
      <c r="G5" s="166"/>
      <c r="H5" s="21" t="s">
        <v>149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182</v>
      </c>
      <c r="C8" s="28">
        <v>1</v>
      </c>
      <c r="D8" s="29" t="str">
        <f>Нж10!K21</f>
        <v>Ахтямова Камилла</v>
      </c>
      <c r="E8" s="54">
        <f>Нж10!J21</f>
        <v>0</v>
      </c>
      <c r="F8" s="1"/>
      <c r="G8" s="1"/>
      <c r="H8" s="1"/>
      <c r="I8" s="1"/>
    </row>
    <row r="9" spans="1:9" ht="18">
      <c r="A9" s="26"/>
      <c r="B9" s="27" t="s">
        <v>183</v>
      </c>
      <c r="C9" s="28">
        <v>2</v>
      </c>
      <c r="D9" s="29" t="str">
        <f>Нж10!K32</f>
        <v>Хазиева Арина</v>
      </c>
      <c r="E9" s="1">
        <f>Нж10!J32</f>
        <v>0</v>
      </c>
      <c r="F9" s="1"/>
      <c r="G9" s="1"/>
      <c r="H9" s="1"/>
      <c r="I9" s="1"/>
    </row>
    <row r="10" spans="1:9" ht="18">
      <c r="A10" s="26"/>
      <c r="B10" s="27" t="s">
        <v>184</v>
      </c>
      <c r="C10" s="28">
        <v>3</v>
      </c>
      <c r="D10" s="29" t="str">
        <f>Нж10!K40</f>
        <v>Гайнанова Елизавета</v>
      </c>
      <c r="E10" s="1">
        <f>Нж10!L44</f>
        <v>0</v>
      </c>
      <c r="F10" s="1"/>
      <c r="G10" s="1"/>
      <c r="H10" s="1"/>
      <c r="I10" s="1"/>
    </row>
    <row r="11" spans="1:9" ht="18">
      <c r="A11" s="26"/>
      <c r="B11" s="27" t="s">
        <v>185</v>
      </c>
      <c r="C11" s="28">
        <v>3</v>
      </c>
      <c r="D11" s="29" t="str">
        <f>Нж10!K48</f>
        <v>Фарвазева Замира</v>
      </c>
      <c r="E11" s="1">
        <f>Нж10!L52</f>
        <v>0</v>
      </c>
      <c r="F11" s="1"/>
      <c r="G11" s="1"/>
      <c r="H11" s="1"/>
      <c r="I11" s="1"/>
    </row>
    <row r="12" spans="1:9" ht="18">
      <c r="A12" s="26"/>
      <c r="B12" s="27" t="s">
        <v>186</v>
      </c>
      <c r="C12" s="28">
        <v>5</v>
      </c>
      <c r="D12" s="29" t="str">
        <f>Нж10!E56</f>
        <v>Нургалиева Камила</v>
      </c>
      <c r="E12" s="1">
        <f>Нж10!D56</f>
        <v>0</v>
      </c>
      <c r="F12" s="1"/>
      <c r="G12" s="1"/>
      <c r="H12" s="1"/>
      <c r="I12" s="1"/>
    </row>
    <row r="13" spans="1:9" ht="18">
      <c r="A13" s="26"/>
      <c r="B13" s="27" t="s">
        <v>187</v>
      </c>
      <c r="C13" s="28">
        <v>6</v>
      </c>
      <c r="D13" s="29" t="str">
        <f>Нж10!E58</f>
        <v>Агиева Валерия</v>
      </c>
      <c r="E13" s="1">
        <f>Нж10!D58</f>
        <v>0</v>
      </c>
      <c r="F13" s="1"/>
      <c r="G13" s="1"/>
      <c r="H13" s="1"/>
      <c r="I13" s="1"/>
    </row>
    <row r="14" spans="1:9" ht="18">
      <c r="A14" s="26"/>
      <c r="B14" s="27" t="s">
        <v>188</v>
      </c>
      <c r="C14" s="28">
        <v>7</v>
      </c>
      <c r="D14" s="29" t="str">
        <f>Нж10!E61</f>
        <v>Исламова Милана</v>
      </c>
      <c r="E14" s="1">
        <f>Нж10!D61</f>
        <v>0</v>
      </c>
      <c r="F14" s="1"/>
      <c r="G14" s="1"/>
      <c r="H14" s="1"/>
      <c r="I14" s="1"/>
    </row>
    <row r="15" spans="1:9" ht="18">
      <c r="A15" s="26"/>
      <c r="B15" s="27" t="s">
        <v>189</v>
      </c>
      <c r="C15" s="28">
        <v>8</v>
      </c>
      <c r="D15" s="29" t="str">
        <f>Нж10!E63</f>
        <v>Акмалова Айгуль</v>
      </c>
      <c r="E15" s="1">
        <f>Нж10!D63</f>
        <v>0</v>
      </c>
      <c r="F15" s="1"/>
      <c r="G15" s="1"/>
      <c r="H15" s="1"/>
      <c r="I15" s="1"/>
    </row>
    <row r="16" spans="1:9" ht="18">
      <c r="A16" s="26"/>
      <c r="B16" s="27" t="s">
        <v>190</v>
      </c>
      <c r="C16" s="28">
        <v>9</v>
      </c>
      <c r="D16" s="29" t="str">
        <f>Нж10!M58</f>
        <v>Фаузетдинова Эмилия</v>
      </c>
      <c r="E16" s="1">
        <f>Нж10!L58</f>
        <v>0</v>
      </c>
      <c r="F16" s="1"/>
      <c r="G16" s="1"/>
      <c r="H16" s="1"/>
      <c r="I16" s="1"/>
    </row>
    <row r="17" spans="1:9" ht="18">
      <c r="A17" s="26"/>
      <c r="B17" s="27" t="s">
        <v>17</v>
      </c>
      <c r="C17" s="28">
        <v>10</v>
      </c>
      <c r="D17" s="29">
        <f>Нж10!M61</f>
        <v>0</v>
      </c>
      <c r="E17" s="1">
        <f>Нж10!L61</f>
        <v>0</v>
      </c>
      <c r="F17" s="1"/>
      <c r="G17" s="1"/>
      <c r="H17" s="1"/>
      <c r="I17" s="1"/>
    </row>
    <row r="18" spans="1:9" ht="18">
      <c r="A18" s="26"/>
      <c r="B18" s="27" t="s">
        <v>17</v>
      </c>
      <c r="C18" s="28">
        <v>11</v>
      </c>
      <c r="D18" s="29">
        <f>Нж10!M65</f>
        <v>0</v>
      </c>
      <c r="E18" s="1">
        <f>Нж10!L65</f>
        <v>0</v>
      </c>
      <c r="F18" s="1"/>
      <c r="G18" s="1"/>
      <c r="H18" s="1"/>
      <c r="I18" s="1"/>
    </row>
    <row r="19" spans="1:9" ht="18">
      <c r="A19" s="26"/>
      <c r="B19" s="27" t="s">
        <v>17</v>
      </c>
      <c r="C19" s="28">
        <v>12</v>
      </c>
      <c r="D19" s="29">
        <f>Нж10!M67</f>
        <v>0</v>
      </c>
      <c r="E19" s="1">
        <f>Нж10!L67</f>
        <v>0</v>
      </c>
      <c r="F19" s="1"/>
      <c r="G19" s="1"/>
      <c r="H19" s="1"/>
      <c r="I19" s="1"/>
    </row>
    <row r="20" spans="1:9" ht="18">
      <c r="A20" s="26"/>
      <c r="B20" s="27" t="s">
        <v>17</v>
      </c>
      <c r="C20" s="28">
        <v>13</v>
      </c>
      <c r="D20" s="29">
        <f>Нж10!G68</f>
        <v>0</v>
      </c>
      <c r="E20" s="1">
        <f>Нж10!F68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Нж10!G71</f>
        <v>0</v>
      </c>
      <c r="E21" s="1">
        <f>Нж10!F71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Нж10!M70</f>
        <v>0</v>
      </c>
      <c r="E22" s="1">
        <f>Нж10!L70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 t="str">
        <f>Нж10!M72</f>
        <v>_</v>
      </c>
      <c r="E23" s="1">
        <f>Нж10!L72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369" t="s">
        <v>43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s="2" customFormat="1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2.75">
      <c r="A3" s="174" t="str">
        <f>сНж10!A3</f>
        <v>LXVIII Чемпионат РБ в зачет XXV Кубка РБ, VII Кубка Давида - Детского Кубка РБ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2.75">
      <c r="A4" s="176" t="str">
        <f>CONCATENATE(сНж10!A4," ",сНж10!C4)</f>
        <v>Республиканские официальные спортивные соревнования посвященные Дню Победы в ВОВ 1941-1945 г.г.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2.75">
      <c r="A5" s="173">
        <f>сНж10!E5</f>
        <v>45417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ht="12.75">
      <c r="A6" s="32">
        <v>1</v>
      </c>
      <c r="B6" s="55">
        <f>сНж10!A8</f>
        <v>0</v>
      </c>
      <c r="C6" s="434" t="str">
        <f>сНж10!B8</f>
        <v>Ахтямова Камилла</v>
      </c>
      <c r="D6" s="435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2.75">
      <c r="A7" s="32"/>
      <c r="B7" s="56"/>
      <c r="C7" s="436">
        <v>1</v>
      </c>
      <c r="D7" s="437"/>
      <c r="E7" s="438" t="s">
        <v>182</v>
      </c>
      <c r="F7" s="439"/>
      <c r="G7" s="47"/>
      <c r="H7" s="47"/>
      <c r="I7" s="440"/>
      <c r="J7" s="440"/>
      <c r="K7" s="47"/>
      <c r="L7" s="47"/>
      <c r="M7" s="47"/>
      <c r="N7" s="47"/>
      <c r="O7" s="47"/>
    </row>
    <row r="8" spans="1:15" ht="12.75">
      <c r="A8" s="32">
        <v>16</v>
      </c>
      <c r="B8" s="55">
        <f>сНж10!A23</f>
        <v>0</v>
      </c>
      <c r="C8" s="441" t="str">
        <f>сНж10!B23</f>
        <v>_</v>
      </c>
      <c r="D8" s="442"/>
      <c r="E8" s="443"/>
      <c r="F8" s="444"/>
      <c r="G8" s="47"/>
      <c r="H8" s="47"/>
      <c r="I8" s="47"/>
      <c r="J8" s="47"/>
      <c r="K8" s="47"/>
      <c r="L8" s="47"/>
      <c r="M8" s="47"/>
      <c r="N8" s="47"/>
      <c r="O8" s="47"/>
    </row>
    <row r="9" spans="1:15" ht="12.75">
      <c r="A9" s="32"/>
      <c r="B9" s="56"/>
      <c r="C9" s="47"/>
      <c r="D9" s="56"/>
      <c r="E9" s="436">
        <v>9</v>
      </c>
      <c r="F9" s="437"/>
      <c r="G9" s="438" t="s">
        <v>182</v>
      </c>
      <c r="H9" s="439"/>
      <c r="I9" s="47"/>
      <c r="J9" s="47"/>
      <c r="K9" s="47"/>
      <c r="L9" s="47"/>
      <c r="M9" s="47"/>
      <c r="N9" s="47"/>
      <c r="O9" s="47"/>
    </row>
    <row r="10" spans="1:15" ht="12.75">
      <c r="A10" s="32">
        <v>9</v>
      </c>
      <c r="B10" s="55">
        <f>сНж10!A16</f>
        <v>0</v>
      </c>
      <c r="C10" s="434" t="str">
        <f>сНж10!B16</f>
        <v>Акмалова Айгуль</v>
      </c>
      <c r="D10" s="445"/>
      <c r="E10" s="443"/>
      <c r="F10" s="446"/>
      <c r="G10" s="443"/>
      <c r="H10" s="444"/>
      <c r="I10" s="47"/>
      <c r="J10" s="47"/>
      <c r="K10" s="47"/>
      <c r="L10" s="47"/>
      <c r="M10" s="47"/>
      <c r="N10" s="47"/>
      <c r="O10" s="47"/>
    </row>
    <row r="11" spans="1:15" ht="12.75">
      <c r="A11" s="32"/>
      <c r="B11" s="56"/>
      <c r="C11" s="436">
        <v>2</v>
      </c>
      <c r="D11" s="437"/>
      <c r="E11" s="447" t="s">
        <v>190</v>
      </c>
      <c r="F11" s="448"/>
      <c r="G11" s="443"/>
      <c r="H11" s="444"/>
      <c r="I11" s="47"/>
      <c r="J11" s="47"/>
      <c r="K11" s="47"/>
      <c r="L11" s="47"/>
      <c r="M11" s="47"/>
      <c r="N11" s="47"/>
      <c r="O11" s="47"/>
    </row>
    <row r="12" spans="1:15" ht="12.75">
      <c r="A12" s="32">
        <v>8</v>
      </c>
      <c r="B12" s="55">
        <f>сНж10!A15</f>
        <v>0</v>
      </c>
      <c r="C12" s="441" t="str">
        <f>сНж10!B15</f>
        <v>Фаузетдинова Эмилия</v>
      </c>
      <c r="D12" s="442"/>
      <c r="E12" s="47"/>
      <c r="F12" s="56"/>
      <c r="G12" s="443"/>
      <c r="H12" s="444"/>
      <c r="I12" s="47"/>
      <c r="J12" s="47"/>
      <c r="K12" s="47"/>
      <c r="L12" s="47"/>
      <c r="M12" s="449"/>
      <c r="N12" s="47"/>
      <c r="O12" s="47"/>
    </row>
    <row r="13" spans="1:15" ht="12.75">
      <c r="A13" s="32"/>
      <c r="B13" s="56"/>
      <c r="C13" s="47"/>
      <c r="D13" s="56"/>
      <c r="E13" s="47"/>
      <c r="F13" s="56"/>
      <c r="G13" s="436">
        <v>13</v>
      </c>
      <c r="H13" s="437"/>
      <c r="I13" s="438" t="s">
        <v>182</v>
      </c>
      <c r="J13" s="439"/>
      <c r="K13" s="47"/>
      <c r="L13" s="47"/>
      <c r="M13" s="449"/>
      <c r="N13" s="47"/>
      <c r="O13" s="47"/>
    </row>
    <row r="14" spans="1:15" ht="12.75">
      <c r="A14" s="32">
        <v>5</v>
      </c>
      <c r="B14" s="55">
        <f>сНж10!A12</f>
        <v>0</v>
      </c>
      <c r="C14" s="434" t="str">
        <f>сНж10!B12</f>
        <v>Гайнанова Елизавета</v>
      </c>
      <c r="D14" s="445"/>
      <c r="E14" s="47"/>
      <c r="F14" s="56"/>
      <c r="G14" s="443"/>
      <c r="H14" s="446"/>
      <c r="I14" s="443"/>
      <c r="J14" s="444"/>
      <c r="K14" s="47"/>
      <c r="L14" s="47"/>
      <c r="M14" s="449"/>
      <c r="N14" s="47"/>
      <c r="O14" s="47"/>
    </row>
    <row r="15" spans="1:15" ht="12.75">
      <c r="A15" s="32"/>
      <c r="B15" s="56"/>
      <c r="C15" s="436">
        <v>3</v>
      </c>
      <c r="D15" s="437"/>
      <c r="E15" s="450" t="s">
        <v>186</v>
      </c>
      <c r="F15" s="451"/>
      <c r="G15" s="443"/>
      <c r="H15" s="452"/>
      <c r="I15" s="443"/>
      <c r="J15" s="444"/>
      <c r="K15" s="435"/>
      <c r="L15" s="47"/>
      <c r="M15" s="449"/>
      <c r="N15" s="47"/>
      <c r="O15" s="47"/>
    </row>
    <row r="16" spans="1:15" ht="12.75">
      <c r="A16" s="32">
        <v>12</v>
      </c>
      <c r="B16" s="55">
        <f>сНж10!A19</f>
        <v>0</v>
      </c>
      <c r="C16" s="441" t="str">
        <f>сНж10!B19</f>
        <v>_</v>
      </c>
      <c r="D16" s="442"/>
      <c r="E16" s="443"/>
      <c r="F16" s="451"/>
      <c r="G16" s="443"/>
      <c r="H16" s="452"/>
      <c r="I16" s="443"/>
      <c r="J16" s="444"/>
      <c r="K16" s="47"/>
      <c r="L16" s="47"/>
      <c r="M16" s="449"/>
      <c r="N16" s="47"/>
      <c r="O16" s="47"/>
    </row>
    <row r="17" spans="1:15" ht="12.75">
      <c r="A17" s="32"/>
      <c r="B17" s="56"/>
      <c r="C17" s="47"/>
      <c r="D17" s="56"/>
      <c r="E17" s="436">
        <v>10</v>
      </c>
      <c r="F17" s="437"/>
      <c r="G17" s="447" t="s">
        <v>186</v>
      </c>
      <c r="H17" s="448"/>
      <c r="I17" s="443"/>
      <c r="J17" s="444"/>
      <c r="K17" s="47"/>
      <c r="L17" s="47"/>
      <c r="M17" s="47"/>
      <c r="N17" s="47"/>
      <c r="O17" s="47"/>
    </row>
    <row r="18" spans="1:15" ht="12.75">
      <c r="A18" s="32">
        <v>13</v>
      </c>
      <c r="B18" s="55">
        <f>сНж10!A20</f>
        <v>0</v>
      </c>
      <c r="C18" s="434" t="str">
        <f>сНж10!B20</f>
        <v>_</v>
      </c>
      <c r="D18" s="445"/>
      <c r="E18" s="443"/>
      <c r="F18" s="446"/>
      <c r="G18" s="47"/>
      <c r="H18" s="56"/>
      <c r="I18" s="443"/>
      <c r="J18" s="444"/>
      <c r="K18" s="47"/>
      <c r="L18" s="47"/>
      <c r="M18" s="47"/>
      <c r="N18" s="47"/>
      <c r="O18" s="47"/>
    </row>
    <row r="19" spans="1:15" ht="12.75">
      <c r="A19" s="32"/>
      <c r="B19" s="56"/>
      <c r="C19" s="436">
        <v>4</v>
      </c>
      <c r="D19" s="437"/>
      <c r="E19" s="447" t="s">
        <v>185</v>
      </c>
      <c r="F19" s="448"/>
      <c r="G19" s="47"/>
      <c r="H19" s="56"/>
      <c r="I19" s="443"/>
      <c r="J19" s="444"/>
      <c r="K19" s="47"/>
      <c r="L19" s="47"/>
      <c r="M19" s="47"/>
      <c r="N19" s="47"/>
      <c r="O19" s="47"/>
    </row>
    <row r="20" spans="1:15" ht="12.75">
      <c r="A20" s="32">
        <v>4</v>
      </c>
      <c r="B20" s="55">
        <f>сНж10!A11</f>
        <v>0</v>
      </c>
      <c r="C20" s="441" t="str">
        <f>сНж10!B11</f>
        <v>Нургалиева Камила</v>
      </c>
      <c r="D20" s="442"/>
      <c r="E20" s="47"/>
      <c r="F20" s="56"/>
      <c r="G20" s="47"/>
      <c r="H20" s="56"/>
      <c r="I20" s="443"/>
      <c r="J20" s="444"/>
      <c r="K20" s="47"/>
      <c r="L20" s="47"/>
      <c r="M20" s="47"/>
      <c r="N20" s="47"/>
      <c r="O20" s="47"/>
    </row>
    <row r="21" spans="1:15" ht="12.75">
      <c r="A21" s="32"/>
      <c r="B21" s="56"/>
      <c r="C21" s="47"/>
      <c r="D21" s="56"/>
      <c r="E21" s="47"/>
      <c r="F21" s="56"/>
      <c r="G21" s="47"/>
      <c r="H21" s="56"/>
      <c r="I21" s="436">
        <v>15</v>
      </c>
      <c r="J21" s="437"/>
      <c r="K21" s="438" t="s">
        <v>182</v>
      </c>
      <c r="L21" s="438"/>
      <c r="M21" s="438"/>
      <c r="N21" s="438"/>
      <c r="O21" s="438"/>
    </row>
    <row r="22" spans="1:15" ht="12.75">
      <c r="A22" s="32">
        <v>3</v>
      </c>
      <c r="B22" s="55">
        <f>сНж10!A10</f>
        <v>0</v>
      </c>
      <c r="C22" s="434" t="str">
        <f>сНж10!B10</f>
        <v>Хазиева Арина</v>
      </c>
      <c r="D22" s="445"/>
      <c r="E22" s="47"/>
      <c r="F22" s="56"/>
      <c r="G22" s="47"/>
      <c r="H22" s="56"/>
      <c r="I22" s="443"/>
      <c r="J22" s="453"/>
      <c r="K22" s="444"/>
      <c r="L22" s="444"/>
      <c r="M22" s="47"/>
      <c r="N22" s="454" t="s">
        <v>18</v>
      </c>
      <c r="O22" s="454"/>
    </row>
    <row r="23" spans="1:15" ht="12.75">
      <c r="A23" s="32"/>
      <c r="B23" s="56"/>
      <c r="C23" s="436">
        <v>5</v>
      </c>
      <c r="D23" s="437"/>
      <c r="E23" s="438" t="s">
        <v>184</v>
      </c>
      <c r="F23" s="445"/>
      <c r="G23" s="47"/>
      <c r="H23" s="56"/>
      <c r="I23" s="443"/>
      <c r="J23" s="455"/>
      <c r="K23" s="444"/>
      <c r="L23" s="444"/>
      <c r="M23" s="47"/>
      <c r="N23" s="47"/>
      <c r="O23" s="47"/>
    </row>
    <row r="24" spans="1:15" ht="12.75">
      <c r="A24" s="32">
        <v>14</v>
      </c>
      <c r="B24" s="55">
        <f>сНж10!A21</f>
        <v>0</v>
      </c>
      <c r="C24" s="441" t="str">
        <f>сНж10!B21</f>
        <v>_</v>
      </c>
      <c r="D24" s="442"/>
      <c r="E24" s="443"/>
      <c r="F24" s="451"/>
      <c r="G24" s="47"/>
      <c r="H24" s="56"/>
      <c r="I24" s="443"/>
      <c r="J24" s="444"/>
      <c r="K24" s="444"/>
      <c r="L24" s="444"/>
      <c r="M24" s="47"/>
      <c r="N24" s="47"/>
      <c r="O24" s="47"/>
    </row>
    <row r="25" spans="1:15" ht="12.75">
      <c r="A25" s="32"/>
      <c r="B25" s="56"/>
      <c r="C25" s="47"/>
      <c r="D25" s="56"/>
      <c r="E25" s="436">
        <v>11</v>
      </c>
      <c r="F25" s="437"/>
      <c r="G25" s="438" t="s">
        <v>184</v>
      </c>
      <c r="H25" s="445"/>
      <c r="I25" s="443"/>
      <c r="J25" s="444"/>
      <c r="K25" s="444"/>
      <c r="L25" s="444"/>
      <c r="M25" s="47"/>
      <c r="N25" s="47"/>
      <c r="O25" s="47"/>
    </row>
    <row r="26" spans="1:15" ht="12.75">
      <c r="A26" s="32">
        <v>11</v>
      </c>
      <c r="B26" s="55">
        <f>сНж10!A18</f>
        <v>0</v>
      </c>
      <c r="C26" s="434" t="str">
        <f>сНж10!B18</f>
        <v>_</v>
      </c>
      <c r="D26" s="445"/>
      <c r="E26" s="443"/>
      <c r="F26" s="446"/>
      <c r="G26" s="443"/>
      <c r="H26" s="451"/>
      <c r="I26" s="443"/>
      <c r="J26" s="444"/>
      <c r="K26" s="444"/>
      <c r="L26" s="444"/>
      <c r="M26" s="47"/>
      <c r="N26" s="47"/>
      <c r="O26" s="47"/>
    </row>
    <row r="27" spans="1:15" ht="12.75">
      <c r="A27" s="32"/>
      <c r="B27" s="56"/>
      <c r="C27" s="436">
        <v>6</v>
      </c>
      <c r="D27" s="437"/>
      <c r="E27" s="447" t="s">
        <v>187</v>
      </c>
      <c r="F27" s="448"/>
      <c r="G27" s="443"/>
      <c r="H27" s="451"/>
      <c r="I27" s="443"/>
      <c r="J27" s="444"/>
      <c r="K27" s="444"/>
      <c r="L27" s="444"/>
      <c r="M27" s="47"/>
      <c r="N27" s="47"/>
      <c r="O27" s="47"/>
    </row>
    <row r="28" spans="1:15" ht="12.75">
      <c r="A28" s="32">
        <v>6</v>
      </c>
      <c r="B28" s="55">
        <f>сНж10!A13</f>
        <v>0</v>
      </c>
      <c r="C28" s="441" t="str">
        <f>сНж10!B13</f>
        <v>Исламова Милана</v>
      </c>
      <c r="D28" s="442"/>
      <c r="E28" s="47"/>
      <c r="F28" s="56"/>
      <c r="G28" s="443"/>
      <c r="H28" s="451"/>
      <c r="I28" s="443"/>
      <c r="J28" s="444"/>
      <c r="K28" s="444"/>
      <c r="L28" s="444"/>
      <c r="M28" s="47"/>
      <c r="N28" s="47"/>
      <c r="O28" s="47"/>
    </row>
    <row r="29" spans="1:15" ht="12.75">
      <c r="A29" s="32"/>
      <c r="B29" s="56"/>
      <c r="C29" s="47"/>
      <c r="D29" s="56"/>
      <c r="E29" s="47"/>
      <c r="F29" s="56"/>
      <c r="G29" s="436">
        <v>14</v>
      </c>
      <c r="H29" s="437"/>
      <c r="I29" s="447" t="s">
        <v>184</v>
      </c>
      <c r="J29" s="439"/>
      <c r="K29" s="444"/>
      <c r="L29" s="444"/>
      <c r="M29" s="47"/>
      <c r="N29" s="47"/>
      <c r="O29" s="47"/>
    </row>
    <row r="30" spans="1:15" ht="12.75">
      <c r="A30" s="32">
        <v>7</v>
      </c>
      <c r="B30" s="55">
        <f>сНж10!A14</f>
        <v>0</v>
      </c>
      <c r="C30" s="434" t="str">
        <f>сНж10!B14</f>
        <v>Агиева Валерия</v>
      </c>
      <c r="D30" s="445"/>
      <c r="E30" s="47"/>
      <c r="F30" s="56"/>
      <c r="G30" s="443"/>
      <c r="H30" s="453"/>
      <c r="I30" s="47"/>
      <c r="J30" s="47"/>
      <c r="K30" s="444"/>
      <c r="L30" s="444"/>
      <c r="M30" s="47"/>
      <c r="N30" s="47"/>
      <c r="O30" s="47"/>
    </row>
    <row r="31" spans="1:15" ht="12.75">
      <c r="A31" s="32"/>
      <c r="B31" s="56"/>
      <c r="C31" s="436">
        <v>7</v>
      </c>
      <c r="D31" s="437"/>
      <c r="E31" s="438" t="s">
        <v>188</v>
      </c>
      <c r="F31" s="445"/>
      <c r="G31" s="443"/>
      <c r="H31" s="456"/>
      <c r="I31" s="47"/>
      <c r="J31" s="47"/>
      <c r="K31" s="444"/>
      <c r="L31" s="444"/>
      <c r="M31" s="47"/>
      <c r="N31" s="47"/>
      <c r="O31" s="47"/>
    </row>
    <row r="32" spans="1:15" ht="12.75">
      <c r="A32" s="32">
        <v>10</v>
      </c>
      <c r="B32" s="55">
        <f>сНж10!A17</f>
        <v>0</v>
      </c>
      <c r="C32" s="441" t="str">
        <f>сНж10!B17</f>
        <v>_</v>
      </c>
      <c r="D32" s="442"/>
      <c r="E32" s="443"/>
      <c r="F32" s="451"/>
      <c r="G32" s="443"/>
      <c r="H32" s="456"/>
      <c r="I32" s="32">
        <v>-15</v>
      </c>
      <c r="J32" s="57">
        <f>IF(J21=H13,H29,IF(J21=H29,H13,0))</f>
        <v>0</v>
      </c>
      <c r="K32" s="434" t="str">
        <f>IF(K21=I13,I29,IF(K21=I29,I13,0))</f>
        <v>Хазиева Арина</v>
      </c>
      <c r="L32" s="434"/>
      <c r="M32" s="450"/>
      <c r="N32" s="450"/>
      <c r="O32" s="450"/>
    </row>
    <row r="33" spans="1:15" ht="12.75">
      <c r="A33" s="32"/>
      <c r="B33" s="56"/>
      <c r="C33" s="47"/>
      <c r="D33" s="56"/>
      <c r="E33" s="436">
        <v>12</v>
      </c>
      <c r="F33" s="437"/>
      <c r="G33" s="447" t="s">
        <v>183</v>
      </c>
      <c r="H33" s="457"/>
      <c r="I33" s="47"/>
      <c r="J33" s="47"/>
      <c r="K33" s="444"/>
      <c r="L33" s="444"/>
      <c r="M33" s="47"/>
      <c r="N33" s="454" t="s">
        <v>19</v>
      </c>
      <c r="O33" s="454"/>
    </row>
    <row r="34" spans="1:15" ht="12.75">
      <c r="A34" s="32">
        <v>15</v>
      </c>
      <c r="B34" s="55">
        <f>сНж10!A22</f>
        <v>0</v>
      </c>
      <c r="C34" s="434" t="str">
        <f>сНж10!B22</f>
        <v>_</v>
      </c>
      <c r="D34" s="445"/>
      <c r="E34" s="443"/>
      <c r="F34" s="453"/>
      <c r="G34" s="47"/>
      <c r="H34" s="47"/>
      <c r="I34" s="47"/>
      <c r="J34" s="47"/>
      <c r="K34" s="444"/>
      <c r="L34" s="444"/>
      <c r="M34" s="47"/>
      <c r="N34" s="47"/>
      <c r="O34" s="47"/>
    </row>
    <row r="35" spans="1:15" ht="12.75">
      <c r="A35" s="32"/>
      <c r="B35" s="56"/>
      <c r="C35" s="436">
        <v>8</v>
      </c>
      <c r="D35" s="437"/>
      <c r="E35" s="447" t="s">
        <v>183</v>
      </c>
      <c r="F35" s="457"/>
      <c r="G35" s="47"/>
      <c r="H35" s="47"/>
      <c r="I35" s="47"/>
      <c r="J35" s="47"/>
      <c r="K35" s="444"/>
      <c r="L35" s="444"/>
      <c r="M35" s="47"/>
      <c r="N35" s="47"/>
      <c r="O35" s="47"/>
    </row>
    <row r="36" spans="1:15" ht="12.75">
      <c r="A36" s="32">
        <v>2</v>
      </c>
      <c r="B36" s="55">
        <f>сНж10!A9</f>
        <v>0</v>
      </c>
      <c r="C36" s="441" t="str">
        <f>сНж10!B9</f>
        <v>Фарвазева Замира</v>
      </c>
      <c r="D36" s="458"/>
      <c r="E36" s="47"/>
      <c r="F36" s="47"/>
      <c r="G36" s="47"/>
      <c r="H36" s="47"/>
      <c r="I36" s="47"/>
      <c r="J36" s="47"/>
      <c r="K36" s="444"/>
      <c r="L36" s="444"/>
      <c r="M36" s="47"/>
      <c r="N36" s="47"/>
      <c r="O36" s="47"/>
    </row>
    <row r="37" spans="1:15" ht="12.75">
      <c r="A37" s="32"/>
      <c r="B37" s="32"/>
      <c r="C37" s="47"/>
      <c r="D37" s="47"/>
      <c r="E37" s="47"/>
      <c r="F37" s="47"/>
      <c r="G37" s="47"/>
      <c r="H37" s="47"/>
      <c r="I37" s="47"/>
      <c r="J37" s="47"/>
      <c r="K37" s="444"/>
      <c r="L37" s="444"/>
      <c r="M37" s="47"/>
      <c r="N37" s="47"/>
      <c r="O37" s="47"/>
    </row>
    <row r="38" spans="1:15" ht="12.75">
      <c r="A38" s="32">
        <v>-1</v>
      </c>
      <c r="B38" s="57">
        <f>IF(D7=B6,B8,IF(D7=B8,B6,0))</f>
        <v>0</v>
      </c>
      <c r="C38" s="434" t="str">
        <f>IF(E7=C6,C8,IF(E7=C8,C6,0))</f>
        <v>_</v>
      </c>
      <c r="D38" s="435"/>
      <c r="E38" s="47"/>
      <c r="F38" s="47"/>
      <c r="G38" s="32">
        <v>-13</v>
      </c>
      <c r="H38" s="57">
        <f>IF(H13=F9,F17,IF(H13=F17,F9,0))</f>
        <v>0</v>
      </c>
      <c r="I38" s="434" t="str">
        <f>IF(I13=G9,G17,IF(I13=G17,G9,0))</f>
        <v>Гайнанова Елизавета</v>
      </c>
      <c r="J38" s="435"/>
      <c r="K38" s="47"/>
      <c r="L38" s="47"/>
      <c r="M38" s="47"/>
      <c r="N38" s="47"/>
      <c r="O38" s="47"/>
    </row>
    <row r="39" spans="1:15" ht="12.75">
      <c r="A39" s="32"/>
      <c r="B39" s="32"/>
      <c r="C39" s="436">
        <v>16</v>
      </c>
      <c r="D39" s="437"/>
      <c r="E39" s="459" t="s">
        <v>189</v>
      </c>
      <c r="F39" s="460"/>
      <c r="G39" s="47"/>
      <c r="H39" s="47"/>
      <c r="I39" s="443"/>
      <c r="J39" s="444"/>
      <c r="K39" s="47"/>
      <c r="L39" s="47"/>
      <c r="M39" s="47"/>
      <c r="N39" s="47"/>
      <c r="O39" s="47"/>
    </row>
    <row r="40" spans="1:15" ht="12.75">
      <c r="A40" s="32">
        <v>-2</v>
      </c>
      <c r="B40" s="57">
        <f>IF(D11=B10,B12,IF(D11=B12,B10,0))</f>
        <v>0</v>
      </c>
      <c r="C40" s="441" t="str">
        <f>IF(E11=C10,C12,IF(E11=C12,C10,0))</f>
        <v>Фаузетдинова Эмилия</v>
      </c>
      <c r="D40" s="458"/>
      <c r="E40" s="436">
        <v>20</v>
      </c>
      <c r="F40" s="437"/>
      <c r="G40" s="459" t="s">
        <v>188</v>
      </c>
      <c r="H40" s="460"/>
      <c r="I40" s="436">
        <v>26</v>
      </c>
      <c r="J40" s="437"/>
      <c r="K40" s="459" t="s">
        <v>186</v>
      </c>
      <c r="L40" s="460"/>
      <c r="M40" s="47"/>
      <c r="N40" s="47"/>
      <c r="O40" s="47"/>
    </row>
    <row r="41" spans="1:15" ht="12.75">
      <c r="A41" s="32"/>
      <c r="B41" s="32"/>
      <c r="C41" s="32">
        <v>-12</v>
      </c>
      <c r="D41" s="57">
        <f>IF(F33=D31,D35,IF(F33=D35,D31,0))</f>
        <v>0</v>
      </c>
      <c r="E41" s="441" t="s">
        <v>188</v>
      </c>
      <c r="F41" s="458"/>
      <c r="G41" s="443"/>
      <c r="H41" s="456"/>
      <c r="I41" s="443"/>
      <c r="J41" s="453"/>
      <c r="K41" s="443"/>
      <c r="L41" s="444"/>
      <c r="M41" s="47"/>
      <c r="N41" s="47"/>
      <c r="O41" s="47"/>
    </row>
    <row r="42" spans="1:15" ht="12.75">
      <c r="A42" s="32">
        <v>-3</v>
      </c>
      <c r="B42" s="57">
        <f>IF(D15=B14,B16,IF(D15=B16,B14,0))</f>
        <v>0</v>
      </c>
      <c r="C42" s="434" t="str">
        <f>IF(E15=C14,C16,IF(E15=C16,C14,0))</f>
        <v>_</v>
      </c>
      <c r="D42" s="435"/>
      <c r="E42" s="47"/>
      <c r="F42" s="47"/>
      <c r="G42" s="436">
        <v>24</v>
      </c>
      <c r="H42" s="437"/>
      <c r="I42" s="461" t="s">
        <v>188</v>
      </c>
      <c r="J42" s="455"/>
      <c r="K42" s="443"/>
      <c r="L42" s="444"/>
      <c r="M42" s="47"/>
      <c r="N42" s="47"/>
      <c r="O42" s="47"/>
    </row>
    <row r="43" spans="1:15" ht="12.75">
      <c r="A43" s="32"/>
      <c r="B43" s="32"/>
      <c r="C43" s="436">
        <v>17</v>
      </c>
      <c r="D43" s="437"/>
      <c r="E43" s="459"/>
      <c r="F43" s="460"/>
      <c r="G43" s="443"/>
      <c r="H43" s="444"/>
      <c r="I43" s="444"/>
      <c r="J43" s="444"/>
      <c r="K43" s="443"/>
      <c r="L43" s="444"/>
      <c r="M43" s="47"/>
      <c r="N43" s="47"/>
      <c r="O43" s="47"/>
    </row>
    <row r="44" spans="1:15" ht="12.75">
      <c r="A44" s="32">
        <v>-4</v>
      </c>
      <c r="B44" s="57">
        <f>IF(D19=B18,B20,IF(D19=B20,B18,0))</f>
        <v>0</v>
      </c>
      <c r="C44" s="441" t="str">
        <f>IF(E19=C18,C20,IF(E19=C20,C18,0))</f>
        <v>_</v>
      </c>
      <c r="D44" s="458"/>
      <c r="E44" s="436">
        <v>21</v>
      </c>
      <c r="F44" s="437"/>
      <c r="G44" s="461" t="s">
        <v>187</v>
      </c>
      <c r="H44" s="460"/>
      <c r="I44" s="444"/>
      <c r="J44" s="444"/>
      <c r="K44" s="436">
        <v>28</v>
      </c>
      <c r="L44" s="437"/>
      <c r="M44" s="459"/>
      <c r="N44" s="450"/>
      <c r="O44" s="450"/>
    </row>
    <row r="45" spans="1:15" ht="12.75">
      <c r="A45" s="32"/>
      <c r="B45" s="32"/>
      <c r="C45" s="32">
        <v>-11</v>
      </c>
      <c r="D45" s="57">
        <f>IF(F25=D23,D27,IF(F25=D27,D23,0))</f>
        <v>0</v>
      </c>
      <c r="E45" s="441" t="str">
        <f>IF(G25=E23,E27,IF(G25=E27,E23,0))</f>
        <v>Исламова Милана</v>
      </c>
      <c r="F45" s="458"/>
      <c r="G45" s="47"/>
      <c r="H45" s="47"/>
      <c r="I45" s="444"/>
      <c r="J45" s="444"/>
      <c r="K45" s="443"/>
      <c r="L45" s="444"/>
      <c r="M45" s="47"/>
      <c r="N45" s="454" t="s">
        <v>28</v>
      </c>
      <c r="O45" s="454"/>
    </row>
    <row r="46" spans="1:15" ht="12.75">
      <c r="A46" s="32">
        <v>-5</v>
      </c>
      <c r="B46" s="57">
        <f>IF(D23=B22,B24,IF(D23=B24,B22,0))</f>
        <v>0</v>
      </c>
      <c r="C46" s="434" t="str">
        <f>IF(E23=C22,C24,IF(E23=C24,C22,0))</f>
        <v>_</v>
      </c>
      <c r="D46" s="435"/>
      <c r="E46" s="47"/>
      <c r="F46" s="47"/>
      <c r="G46" s="32">
        <v>-14</v>
      </c>
      <c r="H46" s="57">
        <f>IF(H29=F25,F33,IF(H29=F33,F25,0))</f>
        <v>0</v>
      </c>
      <c r="I46" s="434" t="str">
        <f>IF(I29=G25,G33,IF(I29=G33,G25,0))</f>
        <v>Фарвазева Замира</v>
      </c>
      <c r="J46" s="435"/>
      <c r="K46" s="443"/>
      <c r="L46" s="444"/>
      <c r="M46" s="444"/>
      <c r="N46" s="47"/>
      <c r="O46" s="47"/>
    </row>
    <row r="47" spans="1:15" ht="12.75">
      <c r="A47" s="32"/>
      <c r="B47" s="32"/>
      <c r="C47" s="436">
        <v>18</v>
      </c>
      <c r="D47" s="437"/>
      <c r="E47" s="459"/>
      <c r="F47" s="460"/>
      <c r="G47" s="47"/>
      <c r="H47" s="47"/>
      <c r="I47" s="462"/>
      <c r="J47" s="444"/>
      <c r="K47" s="443"/>
      <c r="L47" s="444"/>
      <c r="M47" s="444"/>
      <c r="N47" s="47"/>
      <c r="O47" s="47"/>
    </row>
    <row r="48" spans="1:15" ht="12.75">
      <c r="A48" s="32">
        <v>-6</v>
      </c>
      <c r="B48" s="57">
        <f>IF(D27=B26,B28,IF(D27=B28,B26,0))</f>
        <v>0</v>
      </c>
      <c r="C48" s="441" t="str">
        <f>IF(E27=C26,C28,IF(E27=C28,C26,0))</f>
        <v>_</v>
      </c>
      <c r="D48" s="458"/>
      <c r="E48" s="436">
        <v>22</v>
      </c>
      <c r="F48" s="437"/>
      <c r="G48" s="459" t="s">
        <v>185</v>
      </c>
      <c r="H48" s="460"/>
      <c r="I48" s="436">
        <v>27</v>
      </c>
      <c r="J48" s="437"/>
      <c r="K48" s="461" t="s">
        <v>183</v>
      </c>
      <c r="L48" s="460"/>
      <c r="M48" s="444"/>
      <c r="N48" s="47"/>
      <c r="O48" s="47"/>
    </row>
    <row r="49" spans="1:15" ht="12.75">
      <c r="A49" s="32"/>
      <c r="B49" s="32"/>
      <c r="C49" s="32">
        <v>-10</v>
      </c>
      <c r="D49" s="57">
        <f>IF(F17=D15,D19,IF(F17=D19,D15,0))</f>
        <v>0</v>
      </c>
      <c r="E49" s="441" t="str">
        <f>IF(G17=E15,E19,IF(G17=E19,E15,0))</f>
        <v>Нургалиева Камила</v>
      </c>
      <c r="F49" s="458"/>
      <c r="G49" s="443"/>
      <c r="H49" s="456"/>
      <c r="I49" s="443"/>
      <c r="J49" s="453"/>
      <c r="K49" s="47"/>
      <c r="L49" s="47"/>
      <c r="M49" s="444"/>
      <c r="N49" s="47"/>
      <c r="O49" s="47"/>
    </row>
    <row r="50" spans="1:15" ht="12.75">
      <c r="A50" s="32">
        <v>-7</v>
      </c>
      <c r="B50" s="57">
        <f>IF(D31=B30,B32,IF(D31=B32,B30,0))</f>
        <v>0</v>
      </c>
      <c r="C50" s="434" t="str">
        <f>IF(E31=C30,C32,IF(E31=C32,C30,0))</f>
        <v>_</v>
      </c>
      <c r="D50" s="435"/>
      <c r="E50" s="47"/>
      <c r="F50" s="47"/>
      <c r="G50" s="436">
        <v>25</v>
      </c>
      <c r="H50" s="437"/>
      <c r="I50" s="461" t="s">
        <v>185</v>
      </c>
      <c r="J50" s="455"/>
      <c r="K50" s="47"/>
      <c r="L50" s="47"/>
      <c r="M50" s="444"/>
      <c r="N50" s="47"/>
      <c r="O50" s="47"/>
    </row>
    <row r="51" spans="1:15" ht="12.75">
      <c r="A51" s="32"/>
      <c r="B51" s="32"/>
      <c r="C51" s="436">
        <v>19</v>
      </c>
      <c r="D51" s="437"/>
      <c r="E51" s="459"/>
      <c r="F51" s="460"/>
      <c r="G51" s="443"/>
      <c r="H51" s="444"/>
      <c r="I51" s="444"/>
      <c r="J51" s="444"/>
      <c r="K51" s="47"/>
      <c r="L51" s="47"/>
      <c r="M51" s="444"/>
      <c r="N51" s="47"/>
      <c r="O51" s="47"/>
    </row>
    <row r="52" spans="1:15" ht="12.75">
      <c r="A52" s="32">
        <v>-8</v>
      </c>
      <c r="B52" s="57">
        <f>IF(D35=B34,B36,IF(D35=B36,B34,0))</f>
        <v>0</v>
      </c>
      <c r="C52" s="441" t="str">
        <f>IF(E35=C34,C36,IF(E35=C36,C34,0))</f>
        <v>_</v>
      </c>
      <c r="D52" s="458"/>
      <c r="E52" s="436">
        <v>23</v>
      </c>
      <c r="F52" s="437"/>
      <c r="G52" s="461" t="s">
        <v>190</v>
      </c>
      <c r="H52" s="460"/>
      <c r="I52" s="444"/>
      <c r="J52" s="444"/>
      <c r="K52" s="32">
        <v>-28</v>
      </c>
      <c r="L52" s="57">
        <f>IF(L44=J40,J48,IF(L44=J48,J40,0))</f>
        <v>0</v>
      </c>
      <c r="M52" s="434">
        <f>IF(M44=K40,K48,IF(M44=K48,K40,0))</f>
        <v>0</v>
      </c>
      <c r="N52" s="450"/>
      <c r="O52" s="450"/>
    </row>
    <row r="53" spans="1:15" ht="12.75">
      <c r="A53" s="32"/>
      <c r="B53" s="32"/>
      <c r="C53" s="463">
        <v>-9</v>
      </c>
      <c r="D53" s="57">
        <f>IF(F9=D7,D11,IF(F9=D11,D7,0))</f>
        <v>0</v>
      </c>
      <c r="E53" s="441" t="str">
        <f>IF(G9=E7,E11,IF(G9=E11,E7,0))</f>
        <v>Акмалова Айгуль</v>
      </c>
      <c r="F53" s="458"/>
      <c r="G53" s="47"/>
      <c r="H53" s="47"/>
      <c r="I53" s="444"/>
      <c r="J53" s="444"/>
      <c r="K53" s="47"/>
      <c r="L53" s="47"/>
      <c r="M53" s="464"/>
      <c r="N53" s="454" t="s">
        <v>29</v>
      </c>
      <c r="O53" s="454"/>
    </row>
    <row r="54" spans="1:15" ht="12.75">
      <c r="A54" s="32"/>
      <c r="B54" s="32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.75">
      <c r="A55" s="32">
        <v>-26</v>
      </c>
      <c r="B55" s="57">
        <f>IF(J40=H38,H42,IF(J40=H42,H38,0))</f>
        <v>0</v>
      </c>
      <c r="C55" s="434" t="str">
        <f>IF(K40=I38,I42,IF(K40=I42,I38,0))</f>
        <v>Агиева Валерия</v>
      </c>
      <c r="D55" s="435"/>
      <c r="E55" s="47"/>
      <c r="F55" s="47"/>
      <c r="G55" s="32">
        <v>-20</v>
      </c>
      <c r="H55" s="57">
        <f>IF(F40=D39,D41,IF(F40=D41,D39,0))</f>
        <v>0</v>
      </c>
      <c r="I55" s="434" t="str">
        <f>IF(G40=E39,E41,IF(G40=E41,E39,0))</f>
        <v>Фаузетдинова Эмилия</v>
      </c>
      <c r="J55" s="435"/>
      <c r="K55" s="47"/>
      <c r="L55" s="47"/>
      <c r="M55" s="47"/>
      <c r="N55" s="47"/>
      <c r="O55" s="47"/>
    </row>
    <row r="56" spans="1:15" ht="12.75">
      <c r="A56" s="32"/>
      <c r="B56" s="56"/>
      <c r="C56" s="436">
        <v>29</v>
      </c>
      <c r="D56" s="437"/>
      <c r="E56" s="438" t="s">
        <v>185</v>
      </c>
      <c r="F56" s="439"/>
      <c r="G56" s="32"/>
      <c r="H56" s="32"/>
      <c r="I56" s="436">
        <v>31</v>
      </c>
      <c r="J56" s="437"/>
      <c r="K56" s="438" t="s">
        <v>189</v>
      </c>
      <c r="L56" s="439"/>
      <c r="M56" s="47"/>
      <c r="N56" s="47"/>
      <c r="O56" s="47"/>
    </row>
    <row r="57" spans="1:15" ht="12.75">
      <c r="A57" s="32">
        <v>-27</v>
      </c>
      <c r="B57" s="57">
        <f>IF(J48=H46,H50,IF(J48=H50,H46,0))</f>
        <v>0</v>
      </c>
      <c r="C57" s="441" t="str">
        <f>IF(K48=I46,I50,IF(K48=I50,I46,0))</f>
        <v>Нургалиева Камила</v>
      </c>
      <c r="D57" s="458"/>
      <c r="E57" s="465" t="s">
        <v>20</v>
      </c>
      <c r="F57" s="465"/>
      <c r="G57" s="32">
        <v>-21</v>
      </c>
      <c r="H57" s="57">
        <f>IF(F44=D43,D45,IF(F44=D45,D43,0))</f>
        <v>0</v>
      </c>
      <c r="I57" s="441">
        <f>IF(G44=E43,E45,IF(G44=E45,E43,0))</f>
        <v>0</v>
      </c>
      <c r="J57" s="458"/>
      <c r="K57" s="443"/>
      <c r="L57" s="444"/>
      <c r="M57" s="444"/>
      <c r="N57" s="47"/>
      <c r="O57" s="47"/>
    </row>
    <row r="58" spans="1:15" ht="12.75">
      <c r="A58" s="32"/>
      <c r="B58" s="32"/>
      <c r="C58" s="32">
        <v>-29</v>
      </c>
      <c r="D58" s="57">
        <f>IF(D56=B55,B57,IF(D56=B57,B55,0))</f>
        <v>0</v>
      </c>
      <c r="E58" s="434" t="str">
        <f>IF(E56=C55,C57,IF(E56=C57,C55,0))</f>
        <v>Агиева Валерия</v>
      </c>
      <c r="F58" s="435"/>
      <c r="G58" s="32"/>
      <c r="H58" s="32"/>
      <c r="I58" s="47"/>
      <c r="J58" s="47"/>
      <c r="K58" s="436">
        <v>33</v>
      </c>
      <c r="L58" s="437"/>
      <c r="M58" s="438" t="s">
        <v>189</v>
      </c>
      <c r="N58" s="450"/>
      <c r="O58" s="450"/>
    </row>
    <row r="59" spans="1:15" ht="12.75">
      <c r="A59" s="32"/>
      <c r="B59" s="32"/>
      <c r="C59" s="47"/>
      <c r="D59" s="47"/>
      <c r="E59" s="465" t="s">
        <v>21</v>
      </c>
      <c r="F59" s="465"/>
      <c r="G59" s="32">
        <v>-22</v>
      </c>
      <c r="H59" s="57">
        <f>IF(F48=D47,D49,IF(F48=D49,D47,0))</f>
        <v>0</v>
      </c>
      <c r="I59" s="434">
        <f>IF(G48=E47,E49,IF(G48=E49,E47,0))</f>
        <v>0</v>
      </c>
      <c r="J59" s="435"/>
      <c r="K59" s="443"/>
      <c r="L59" s="444"/>
      <c r="M59" s="47"/>
      <c r="N59" s="454" t="s">
        <v>24</v>
      </c>
      <c r="O59" s="454"/>
    </row>
    <row r="60" spans="1:15" ht="12.75">
      <c r="A60" s="32">
        <v>-24</v>
      </c>
      <c r="B60" s="57">
        <f>IF(H42=F40,F44,IF(H42=F44,F40,0))</f>
        <v>0</v>
      </c>
      <c r="C60" s="434" t="str">
        <f>IF(I42=G40,G44,IF(I42=G44,G40,0))</f>
        <v>Исламова Милана</v>
      </c>
      <c r="D60" s="435"/>
      <c r="E60" s="47"/>
      <c r="F60" s="47"/>
      <c r="G60" s="32"/>
      <c r="H60" s="32"/>
      <c r="I60" s="436">
        <v>32</v>
      </c>
      <c r="J60" s="437"/>
      <c r="K60" s="447"/>
      <c r="L60" s="439"/>
      <c r="M60" s="466"/>
      <c r="N60" s="47"/>
      <c r="O60" s="47"/>
    </row>
    <row r="61" spans="1:15" ht="12.75">
      <c r="A61" s="32"/>
      <c r="B61" s="32"/>
      <c r="C61" s="436">
        <v>30</v>
      </c>
      <c r="D61" s="437"/>
      <c r="E61" s="438" t="s">
        <v>187</v>
      </c>
      <c r="F61" s="439"/>
      <c r="G61" s="32">
        <v>-23</v>
      </c>
      <c r="H61" s="57">
        <f>IF(F52=D51,D53,IF(F52=D53,D51,0))</f>
        <v>0</v>
      </c>
      <c r="I61" s="441">
        <f>IF(G52=E51,E53,IF(G52=E53,E51,0))</f>
        <v>0</v>
      </c>
      <c r="J61" s="458"/>
      <c r="K61" s="32">
        <v>-33</v>
      </c>
      <c r="L61" s="57">
        <f>IF(L58=J56,J60,IF(L58=J60,J56,0))</f>
        <v>0</v>
      </c>
      <c r="M61" s="434">
        <f>IF(M58=K56,K60,IF(M58=K60,K56,0))</f>
        <v>0</v>
      </c>
      <c r="N61" s="450"/>
      <c r="O61" s="450"/>
    </row>
    <row r="62" spans="1:15" ht="12.75">
      <c r="A62" s="32">
        <v>-25</v>
      </c>
      <c r="B62" s="57">
        <f>IF(H50=F48,F52,IF(H50=F52,F48,0))</f>
        <v>0</v>
      </c>
      <c r="C62" s="441" t="str">
        <f>IF(I50=G48,G52,IF(I50=G52,G48,0))</f>
        <v>Акмалова Айгуль</v>
      </c>
      <c r="D62" s="458"/>
      <c r="E62" s="465" t="s">
        <v>22</v>
      </c>
      <c r="F62" s="465"/>
      <c r="G62" s="47"/>
      <c r="H62" s="47"/>
      <c r="I62" s="47"/>
      <c r="J62" s="47"/>
      <c r="K62" s="47"/>
      <c r="L62" s="47"/>
      <c r="M62" s="47"/>
      <c r="N62" s="454" t="s">
        <v>26</v>
      </c>
      <c r="O62" s="454"/>
    </row>
    <row r="63" spans="1:15" ht="12.75">
      <c r="A63" s="32"/>
      <c r="B63" s="32"/>
      <c r="C63" s="32">
        <v>-30</v>
      </c>
      <c r="D63" s="57">
        <f>IF(D61=B60,B62,IF(D61=B62,B60,0))</f>
        <v>0</v>
      </c>
      <c r="E63" s="434" t="str">
        <f>IF(E61=C60,C62,IF(E61=C62,C60,0))</f>
        <v>Акмалова Айгуль</v>
      </c>
      <c r="F63" s="435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.75">
      <c r="A64" s="32"/>
      <c r="B64" s="32"/>
      <c r="C64" s="47"/>
      <c r="D64" s="47"/>
      <c r="E64" s="465" t="s">
        <v>23</v>
      </c>
      <c r="F64" s="465"/>
      <c r="G64" s="47"/>
      <c r="H64" s="47"/>
      <c r="I64" s="32">
        <v>-31</v>
      </c>
      <c r="J64" s="57">
        <f>IF(J56=H55,H57,IF(J56=H57,H55,0))</f>
        <v>0</v>
      </c>
      <c r="K64" s="434">
        <f>IF(K56=I55,I57,IF(K56=I57,I55,0))</f>
        <v>0</v>
      </c>
      <c r="L64" s="435"/>
      <c r="M64" s="47"/>
      <c r="N64" s="47"/>
      <c r="O64" s="47"/>
    </row>
    <row r="65" spans="1:15" ht="12.75">
      <c r="A65" s="32">
        <v>-16</v>
      </c>
      <c r="B65" s="57">
        <f>IF(D39=B38,B40,IF(D39=B40,B38,0))</f>
        <v>0</v>
      </c>
      <c r="C65" s="434" t="str">
        <f>IF(E39=C38,C40,IF(E39=C40,C38,0))</f>
        <v>_</v>
      </c>
      <c r="D65" s="435"/>
      <c r="E65" s="47"/>
      <c r="F65" s="47"/>
      <c r="G65" s="47"/>
      <c r="H65" s="47"/>
      <c r="I65" s="47"/>
      <c r="J65" s="47"/>
      <c r="K65" s="436">
        <v>34</v>
      </c>
      <c r="L65" s="437"/>
      <c r="M65" s="438"/>
      <c r="N65" s="450"/>
      <c r="O65" s="450"/>
    </row>
    <row r="66" spans="1:15" ht="12.75">
      <c r="A66" s="32"/>
      <c r="B66" s="32"/>
      <c r="C66" s="436">
        <v>35</v>
      </c>
      <c r="D66" s="437"/>
      <c r="E66" s="438"/>
      <c r="F66" s="439"/>
      <c r="G66" s="47"/>
      <c r="H66" s="47"/>
      <c r="I66" s="32">
        <v>-32</v>
      </c>
      <c r="J66" s="57">
        <f>IF(J60=H59,H61,IF(J60=H61,H59,0))</f>
        <v>0</v>
      </c>
      <c r="K66" s="441">
        <f>IF(K60=I59,I61,IF(K60=I61,I59,0))</f>
        <v>0</v>
      </c>
      <c r="L66" s="435"/>
      <c r="M66" s="47"/>
      <c r="N66" s="454" t="s">
        <v>25</v>
      </c>
      <c r="O66" s="454"/>
    </row>
    <row r="67" spans="1:15" ht="12.75">
      <c r="A67" s="32">
        <v>-17</v>
      </c>
      <c r="B67" s="57">
        <f>IF(D43=B42,B44,IF(D43=B44,B42,0))</f>
        <v>0</v>
      </c>
      <c r="C67" s="441">
        <f>IF(E43=C42,C44,IF(E43=C44,C42,0))</f>
        <v>0</v>
      </c>
      <c r="D67" s="458"/>
      <c r="E67" s="443"/>
      <c r="F67" s="444"/>
      <c r="G67" s="444"/>
      <c r="H67" s="444"/>
      <c r="I67" s="32"/>
      <c r="J67" s="32"/>
      <c r="K67" s="32">
        <v>-34</v>
      </c>
      <c r="L67" s="57">
        <f>IF(L65=J64,J66,IF(L65=J66,J64,0))</f>
        <v>0</v>
      </c>
      <c r="M67" s="434">
        <f>IF(M65=K64,K66,IF(M65=K66,K64,0))</f>
        <v>0</v>
      </c>
      <c r="N67" s="450"/>
      <c r="O67" s="450"/>
    </row>
    <row r="68" spans="1:15" ht="12.75">
      <c r="A68" s="32"/>
      <c r="B68" s="32"/>
      <c r="C68" s="47"/>
      <c r="D68" s="47"/>
      <c r="E68" s="436">
        <v>37</v>
      </c>
      <c r="F68" s="437"/>
      <c r="G68" s="438"/>
      <c r="H68" s="439"/>
      <c r="I68" s="32"/>
      <c r="J68" s="32"/>
      <c r="K68" s="47"/>
      <c r="L68" s="47"/>
      <c r="M68" s="47"/>
      <c r="N68" s="454" t="s">
        <v>27</v>
      </c>
      <c r="O68" s="454"/>
    </row>
    <row r="69" spans="1:15" ht="12.75">
      <c r="A69" s="32">
        <v>-18</v>
      </c>
      <c r="B69" s="57">
        <f>IF(D47=B46,B48,IF(D47=B48,B46,0))</f>
        <v>0</v>
      </c>
      <c r="C69" s="434">
        <f>IF(E47=C46,C48,IF(E47=C48,C46,0))</f>
        <v>0</v>
      </c>
      <c r="D69" s="435"/>
      <c r="E69" s="443"/>
      <c r="F69" s="444"/>
      <c r="G69" s="467" t="s">
        <v>30</v>
      </c>
      <c r="H69" s="467"/>
      <c r="I69" s="32">
        <v>-35</v>
      </c>
      <c r="J69" s="57">
        <f>IF(D66=B65,B67,IF(D66=B67,B65,0))</f>
        <v>0</v>
      </c>
      <c r="K69" s="434" t="str">
        <f>IF(E66=C65,C67,IF(E66=C67,C65,0))</f>
        <v>_</v>
      </c>
      <c r="L69" s="435"/>
      <c r="M69" s="47"/>
      <c r="N69" s="47"/>
      <c r="O69" s="47"/>
    </row>
    <row r="70" spans="1:15" ht="12.75">
      <c r="A70" s="32"/>
      <c r="B70" s="32"/>
      <c r="C70" s="436">
        <v>36</v>
      </c>
      <c r="D70" s="437"/>
      <c r="E70" s="447"/>
      <c r="F70" s="439"/>
      <c r="G70" s="466"/>
      <c r="H70" s="466"/>
      <c r="I70" s="32"/>
      <c r="J70" s="32"/>
      <c r="K70" s="436">
        <v>38</v>
      </c>
      <c r="L70" s="437"/>
      <c r="M70" s="438"/>
      <c r="N70" s="450"/>
      <c r="O70" s="450"/>
    </row>
    <row r="71" spans="1:15" ht="12.75">
      <c r="A71" s="32">
        <v>-19</v>
      </c>
      <c r="B71" s="57">
        <f>IF(D51=B50,B52,IF(D51=B52,B50,0))</f>
        <v>0</v>
      </c>
      <c r="C71" s="441">
        <f>IF(E51=C50,C52,IF(E51=C52,C50,0))</f>
        <v>0</v>
      </c>
      <c r="D71" s="458"/>
      <c r="E71" s="32">
        <v>-37</v>
      </c>
      <c r="F71" s="57">
        <f>IF(F68=D66,D70,IF(F68=D70,D66,0))</f>
        <v>0</v>
      </c>
      <c r="G71" s="434">
        <f>IF(G68=E66,E70,IF(G68=E70,E66,0))</f>
        <v>0</v>
      </c>
      <c r="H71" s="435"/>
      <c r="I71" s="32">
        <v>-36</v>
      </c>
      <c r="J71" s="57">
        <f>IF(D70=B69,B71,IF(D70=B71,B69,0))</f>
        <v>0</v>
      </c>
      <c r="K71" s="441">
        <f>IF(E70=C69,C71,IF(E70=C71,C69,0))</f>
        <v>0</v>
      </c>
      <c r="L71" s="435"/>
      <c r="M71" s="47"/>
      <c r="N71" s="454" t="s">
        <v>32</v>
      </c>
      <c r="O71" s="454"/>
    </row>
    <row r="72" spans="1:15" ht="12.75">
      <c r="A72" s="47"/>
      <c r="B72" s="47"/>
      <c r="C72" s="47"/>
      <c r="D72" s="47"/>
      <c r="E72" s="47"/>
      <c r="F72" s="47"/>
      <c r="G72" s="465" t="s">
        <v>31</v>
      </c>
      <c r="H72" s="465"/>
      <c r="I72" s="47"/>
      <c r="J72" s="47"/>
      <c r="K72" s="32">
        <v>-38</v>
      </c>
      <c r="L72" s="57">
        <f>IF(L70=J69,J71,IF(L70=J71,J69,0))</f>
        <v>0</v>
      </c>
      <c r="M72" s="434" t="str">
        <f>IF(M70=K69,K71,IF(M70=K71,K69,0))</f>
        <v>_</v>
      </c>
      <c r="N72" s="450"/>
      <c r="O72" s="450"/>
    </row>
    <row r="73" spans="1:15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54" t="s">
        <v>33</v>
      </c>
      <c r="O73" s="454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24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80" t="s">
        <v>35</v>
      </c>
      <c r="C1" s="181"/>
      <c r="D1" s="178" t="s">
        <v>36</v>
      </c>
      <c r="E1" s="179"/>
    </row>
    <row r="2" spans="1:5" ht="12.75">
      <c r="A2" s="49">
        <v>1</v>
      </c>
      <c r="B2" s="58">
        <f>Нж10!D7</f>
        <v>0</v>
      </c>
      <c r="C2" s="59">
        <f>Нж10!E43</f>
        <v>0</v>
      </c>
      <c r="D2" s="60">
        <f>Нж10!C67</f>
        <v>0</v>
      </c>
      <c r="E2" s="61">
        <f>Нж10!B38</f>
        <v>0</v>
      </c>
    </row>
    <row r="3" spans="1:5" ht="12.75">
      <c r="A3" s="49">
        <v>2</v>
      </c>
      <c r="B3" s="58">
        <f>Нж10!D11</f>
        <v>0</v>
      </c>
      <c r="C3" s="59">
        <f>Нж10!E47</f>
        <v>0</v>
      </c>
      <c r="D3" s="60">
        <f>Нж10!C69</f>
        <v>0</v>
      </c>
      <c r="E3" s="61">
        <f>Нж10!B40</f>
        <v>0</v>
      </c>
    </row>
    <row r="4" spans="1:5" ht="12.75">
      <c r="A4" s="49">
        <v>3</v>
      </c>
      <c r="B4" s="58">
        <f>Нж10!D15</f>
        <v>0</v>
      </c>
      <c r="C4" s="59">
        <f>Нж10!E51</f>
        <v>0</v>
      </c>
      <c r="D4" s="60">
        <f>Нж10!C71</f>
        <v>0</v>
      </c>
      <c r="E4" s="61">
        <f>Нж10!B42</f>
        <v>0</v>
      </c>
    </row>
    <row r="5" spans="1:5" ht="12.75">
      <c r="A5" s="49">
        <v>4</v>
      </c>
      <c r="B5" s="58">
        <f>Нж10!D19</f>
        <v>0</v>
      </c>
      <c r="C5" s="59" t="str">
        <f>Нж10!G44</f>
        <v>Исламова Милана</v>
      </c>
      <c r="D5" s="60">
        <f>Нж10!I57</f>
        <v>0</v>
      </c>
      <c r="E5" s="61">
        <f>Нж10!B44</f>
        <v>0</v>
      </c>
    </row>
    <row r="6" spans="1:5" ht="12.75">
      <c r="A6" s="49">
        <v>5</v>
      </c>
      <c r="B6" s="58">
        <f>Нж10!D23</f>
        <v>0</v>
      </c>
      <c r="C6" s="59" t="str">
        <f>Нж10!G48</f>
        <v>Нургалиева Камила</v>
      </c>
      <c r="D6" s="60">
        <f>Нж10!I59</f>
        <v>0</v>
      </c>
      <c r="E6" s="61">
        <f>Нж10!B46</f>
        <v>0</v>
      </c>
    </row>
    <row r="7" spans="1:5" ht="12.75">
      <c r="A7" s="49">
        <v>6</v>
      </c>
      <c r="B7" s="58">
        <f>Нж10!D27</f>
        <v>0</v>
      </c>
      <c r="C7" s="59" t="str">
        <f>Нж10!G52</f>
        <v>Акмалова Айгуль</v>
      </c>
      <c r="D7" s="60">
        <f>Нж10!I61</f>
        <v>0</v>
      </c>
      <c r="E7" s="61">
        <f>Нж10!B48</f>
        <v>0</v>
      </c>
    </row>
    <row r="8" spans="1:5" ht="12.75">
      <c r="A8" s="49">
        <v>7</v>
      </c>
      <c r="B8" s="58">
        <f>Нж10!D31</f>
        <v>0</v>
      </c>
      <c r="C8" s="59">
        <f>Нж10!M44</f>
        <v>0</v>
      </c>
      <c r="D8" s="60">
        <f>Нж10!M52</f>
        <v>0</v>
      </c>
      <c r="E8" s="61">
        <f>Нж10!B50</f>
        <v>0</v>
      </c>
    </row>
    <row r="9" spans="1:5" ht="12.75">
      <c r="A9" s="49">
        <v>8</v>
      </c>
      <c r="B9" s="58">
        <f>Нж10!D35</f>
        <v>0</v>
      </c>
      <c r="C9" s="59" t="str">
        <f>Нж10!K56</f>
        <v>Фаузетдинова Эмилия</v>
      </c>
      <c r="D9" s="60">
        <f>Нж10!K64</f>
        <v>0</v>
      </c>
      <c r="E9" s="61">
        <f>Нж10!B52</f>
        <v>0</v>
      </c>
    </row>
    <row r="10" spans="1:5" ht="12.75">
      <c r="A10" s="49">
        <v>9</v>
      </c>
      <c r="B10" s="58">
        <f>Нж10!F9</f>
        <v>0</v>
      </c>
      <c r="C10" s="59">
        <f>Нж10!K60</f>
        <v>0</v>
      </c>
      <c r="D10" s="60">
        <f>Нж10!K66</f>
        <v>0</v>
      </c>
      <c r="E10" s="61">
        <f>Нж10!D53</f>
        <v>0</v>
      </c>
    </row>
    <row r="11" spans="1:5" ht="12.75">
      <c r="A11" s="49">
        <v>10</v>
      </c>
      <c r="B11" s="58">
        <f>Нж10!F17</f>
        <v>0</v>
      </c>
      <c r="C11" s="59" t="str">
        <f>Нж10!M58</f>
        <v>Фаузетдинова Эмилия</v>
      </c>
      <c r="D11" s="60">
        <f>Нж10!M61</f>
        <v>0</v>
      </c>
      <c r="E11" s="61">
        <f>Нж10!D49</f>
        <v>0</v>
      </c>
    </row>
    <row r="12" spans="1:5" ht="12.75">
      <c r="A12" s="49">
        <v>11</v>
      </c>
      <c r="B12" s="58">
        <f>Нж10!F25</f>
        <v>0</v>
      </c>
      <c r="C12" s="59">
        <f>Нж10!M65</f>
        <v>0</v>
      </c>
      <c r="D12" s="60">
        <f>Нж10!M67</f>
        <v>0</v>
      </c>
      <c r="E12" s="61">
        <f>Нж10!D45</f>
        <v>0</v>
      </c>
    </row>
    <row r="13" spans="1:5" ht="12.75">
      <c r="A13" s="49">
        <v>12</v>
      </c>
      <c r="B13" s="58">
        <f>Нж10!F33</f>
        <v>0</v>
      </c>
      <c r="C13" s="59">
        <f>Нж10!E70</f>
        <v>0</v>
      </c>
      <c r="D13" s="60">
        <f>Нж10!K71</f>
        <v>0</v>
      </c>
      <c r="E13" s="61">
        <f>Нж10!D41</f>
        <v>0</v>
      </c>
    </row>
    <row r="14" spans="1:5" ht="12.75">
      <c r="A14" s="49">
        <v>13</v>
      </c>
      <c r="B14" s="58">
        <f>Нж10!H13</f>
        <v>0</v>
      </c>
      <c r="C14" s="59">
        <f>Нж10!G68</f>
        <v>0</v>
      </c>
      <c r="D14" s="60">
        <f>Нж10!G71</f>
        <v>0</v>
      </c>
      <c r="E14" s="61">
        <f>Нж10!H38</f>
        <v>0</v>
      </c>
    </row>
    <row r="15" spans="1:5" ht="12.75">
      <c r="A15" s="49">
        <v>14</v>
      </c>
      <c r="B15" s="58">
        <f>Нж10!H29</f>
        <v>0</v>
      </c>
      <c r="C15" s="59" t="str">
        <f>Нж10!E7</f>
        <v>Ахтямова Камилла</v>
      </c>
      <c r="D15" s="60" t="str">
        <f>Нж10!C38</f>
        <v>_</v>
      </c>
      <c r="E15" s="61">
        <f>Нж10!H46</f>
        <v>0</v>
      </c>
    </row>
    <row r="16" spans="1:5" ht="12.75">
      <c r="A16" s="49">
        <v>15</v>
      </c>
      <c r="B16" s="58">
        <f>Нж10!J21</f>
        <v>0</v>
      </c>
      <c r="C16" s="59" t="str">
        <f>Нж10!E15</f>
        <v>Гайнанова Елизавета</v>
      </c>
      <c r="D16" s="60" t="str">
        <f>Нж10!C42</f>
        <v>_</v>
      </c>
      <c r="E16" s="61">
        <f>Нж10!J32</f>
        <v>0</v>
      </c>
    </row>
    <row r="17" spans="1:5" ht="12.75">
      <c r="A17" s="49">
        <v>16</v>
      </c>
      <c r="B17" s="58">
        <f>Нж10!D39</f>
        <v>0</v>
      </c>
      <c r="C17" s="59" t="str">
        <f>Нж10!E19</f>
        <v>Нургалиева Камила</v>
      </c>
      <c r="D17" s="60" t="str">
        <f>Нж10!C44</f>
        <v>_</v>
      </c>
      <c r="E17" s="61">
        <f>Нж10!B65</f>
        <v>0</v>
      </c>
    </row>
    <row r="18" spans="1:5" ht="12.75">
      <c r="A18" s="49">
        <v>17</v>
      </c>
      <c r="B18" s="58">
        <f>Нж10!D43</f>
        <v>0</v>
      </c>
      <c r="C18" s="59" t="str">
        <f>Нж10!E23</f>
        <v>Хазиева Арина</v>
      </c>
      <c r="D18" s="60" t="str">
        <f>Нж10!C46</f>
        <v>_</v>
      </c>
      <c r="E18" s="61">
        <f>Нж10!B67</f>
        <v>0</v>
      </c>
    </row>
    <row r="19" spans="1:5" ht="12.75">
      <c r="A19" s="49">
        <v>18</v>
      </c>
      <c r="B19" s="58">
        <f>Нж10!D47</f>
        <v>0</v>
      </c>
      <c r="C19" s="59" t="str">
        <f>Нж10!E27</f>
        <v>Исламова Милана</v>
      </c>
      <c r="D19" s="60" t="str">
        <f>Нж10!C48</f>
        <v>_</v>
      </c>
      <c r="E19" s="61">
        <f>Нж10!B69</f>
        <v>0</v>
      </c>
    </row>
    <row r="20" spans="1:5" ht="12.75">
      <c r="A20" s="49">
        <v>19</v>
      </c>
      <c r="B20" s="58">
        <f>Нж10!D51</f>
        <v>0</v>
      </c>
      <c r="C20" s="59" t="str">
        <f>Нж10!E31</f>
        <v>Агиева Валерия</v>
      </c>
      <c r="D20" s="60" t="str">
        <f>Нж10!C50</f>
        <v>_</v>
      </c>
      <c r="E20" s="61">
        <f>Нж10!B71</f>
        <v>0</v>
      </c>
    </row>
    <row r="21" spans="1:5" ht="12.75">
      <c r="A21" s="49">
        <v>20</v>
      </c>
      <c r="B21" s="58">
        <f>Нж10!F40</f>
        <v>0</v>
      </c>
      <c r="C21" s="59" t="str">
        <f>Нж10!E35</f>
        <v>Фарвазева Замира</v>
      </c>
      <c r="D21" s="60" t="str">
        <f>Нж10!C52</f>
        <v>_</v>
      </c>
      <c r="E21" s="61">
        <f>Нж10!H55</f>
        <v>0</v>
      </c>
    </row>
    <row r="22" spans="1:5" ht="12.75">
      <c r="A22" s="49">
        <v>21</v>
      </c>
      <c r="B22" s="58">
        <f>Нж10!F44</f>
        <v>0</v>
      </c>
      <c r="C22" s="59" t="str">
        <f>Нж10!E39</f>
        <v>Фаузетдинова Эмилия</v>
      </c>
      <c r="D22" s="60" t="str">
        <f>Нж10!C65</f>
        <v>_</v>
      </c>
      <c r="E22" s="61">
        <f>Нж10!H57</f>
        <v>0</v>
      </c>
    </row>
    <row r="23" spans="1:5" ht="12.75">
      <c r="A23" s="49">
        <v>22</v>
      </c>
      <c r="B23" s="58">
        <f>Нж10!F48</f>
        <v>0</v>
      </c>
      <c r="C23" s="59">
        <f>Нж10!E66</f>
        <v>0</v>
      </c>
      <c r="D23" s="60" t="str">
        <f>Нж10!K69</f>
        <v>_</v>
      </c>
      <c r="E23" s="61">
        <f>Нж10!H59</f>
        <v>0</v>
      </c>
    </row>
    <row r="24" spans="1:5" ht="12.75">
      <c r="A24" s="49">
        <v>23</v>
      </c>
      <c r="B24" s="58">
        <f>Нж10!F52</f>
        <v>0</v>
      </c>
      <c r="C24" s="59">
        <f>Нж10!M70</f>
        <v>0</v>
      </c>
      <c r="D24" s="60" t="str">
        <f>Нж10!M72</f>
        <v>_</v>
      </c>
      <c r="E24" s="61">
        <f>Нж10!H61</f>
        <v>0</v>
      </c>
    </row>
    <row r="25" spans="1:5" ht="12.75">
      <c r="A25" s="49">
        <v>24</v>
      </c>
      <c r="B25" s="58">
        <f>Нж10!H42</f>
        <v>0</v>
      </c>
      <c r="C25" s="59" t="str">
        <f>Нж10!I42</f>
        <v>Агиева Валерия</v>
      </c>
      <c r="D25" s="60" t="str">
        <f>Нж10!C60</f>
        <v>Исламова Милана</v>
      </c>
      <c r="E25" s="61">
        <f>Нж10!B60</f>
        <v>0</v>
      </c>
    </row>
    <row r="26" spans="1:5" ht="12.75">
      <c r="A26" s="49">
        <v>25</v>
      </c>
      <c r="B26" s="58">
        <f>Нж10!H50</f>
        <v>0</v>
      </c>
      <c r="C26" s="59" t="str">
        <f>Нж10!G40</f>
        <v>Агиева Валерия</v>
      </c>
      <c r="D26" s="60" t="str">
        <f>Нж10!I55</f>
        <v>Фаузетдинова Эмилия</v>
      </c>
      <c r="E26" s="61">
        <f>Нж10!B62</f>
        <v>0</v>
      </c>
    </row>
    <row r="27" spans="1:5" ht="12.75">
      <c r="A27" s="49">
        <v>26</v>
      </c>
      <c r="B27" s="58">
        <f>Нж10!J40</f>
        <v>0</v>
      </c>
      <c r="C27" s="59" t="str">
        <f>Нж10!E11</f>
        <v>Акмалова Айгуль</v>
      </c>
      <c r="D27" s="60" t="str">
        <f>Нж10!C40</f>
        <v>Фаузетдинова Эмилия</v>
      </c>
      <c r="E27" s="61">
        <f>Нж10!B55</f>
        <v>0</v>
      </c>
    </row>
    <row r="28" spans="1:5" ht="12.75">
      <c r="A28" s="49">
        <v>27</v>
      </c>
      <c r="B28" s="58">
        <f>Нж10!J48</f>
        <v>0</v>
      </c>
      <c r="C28" s="59" t="str">
        <f>Нж10!G9</f>
        <v>Ахтямова Камилла</v>
      </c>
      <c r="D28" s="60" t="str">
        <f>Нж10!E53</f>
        <v>Акмалова Айгуль</v>
      </c>
      <c r="E28" s="61">
        <f>Нж10!B57</f>
        <v>0</v>
      </c>
    </row>
    <row r="29" spans="1:5" ht="12.75">
      <c r="A29" s="49">
        <v>28</v>
      </c>
      <c r="B29" s="58">
        <f>Нж10!L44</f>
        <v>0</v>
      </c>
      <c r="C29" s="59" t="str">
        <f>Нж10!I13</f>
        <v>Ахтямова Камилла</v>
      </c>
      <c r="D29" s="60" t="str">
        <f>Нж10!I38</f>
        <v>Гайнанова Елизавета</v>
      </c>
      <c r="E29" s="61">
        <f>Нж10!L52</f>
        <v>0</v>
      </c>
    </row>
    <row r="30" spans="1:5" ht="12.75">
      <c r="A30" s="49">
        <v>29</v>
      </c>
      <c r="B30" s="58">
        <f>Нж10!D56</f>
        <v>0</v>
      </c>
      <c r="C30" s="59" t="str">
        <f>Нж10!K21</f>
        <v>Ахтямова Камилла</v>
      </c>
      <c r="D30" s="60" t="str">
        <f>Нж10!K32</f>
        <v>Хазиева Арина</v>
      </c>
      <c r="E30" s="61">
        <f>Нж10!D58</f>
        <v>0</v>
      </c>
    </row>
    <row r="31" spans="1:5" ht="12.75">
      <c r="A31" s="49">
        <v>30</v>
      </c>
      <c r="B31" s="58">
        <f>Нж10!D61</f>
        <v>0</v>
      </c>
      <c r="C31" s="59" t="str">
        <f>Нж10!K40</f>
        <v>Гайнанова Елизавета</v>
      </c>
      <c r="D31" s="60" t="str">
        <f>Нж10!C55</f>
        <v>Агиева Валерия</v>
      </c>
      <c r="E31" s="61">
        <f>Нж10!D63</f>
        <v>0</v>
      </c>
    </row>
    <row r="32" spans="1:5" ht="12.75">
      <c r="A32" s="49">
        <v>31</v>
      </c>
      <c r="B32" s="58">
        <f>Нж10!J56</f>
        <v>0</v>
      </c>
      <c r="C32" s="59" t="str">
        <f>Нж10!G17</f>
        <v>Гайнанова Елизавета</v>
      </c>
      <c r="D32" s="60" t="str">
        <f>Нж10!E49</f>
        <v>Нургалиева Камила</v>
      </c>
      <c r="E32" s="61">
        <f>Нж10!J64</f>
        <v>0</v>
      </c>
    </row>
    <row r="33" spans="1:5" ht="12.75">
      <c r="A33" s="49">
        <v>32</v>
      </c>
      <c r="B33" s="58">
        <f>Нж10!J60</f>
        <v>0</v>
      </c>
      <c r="C33" s="59" t="str">
        <f>Нж10!E61</f>
        <v>Исламова Милана</v>
      </c>
      <c r="D33" s="60" t="str">
        <f>Нж10!E63</f>
        <v>Акмалова Айгуль</v>
      </c>
      <c r="E33" s="61">
        <f>Нж10!J66</f>
        <v>0</v>
      </c>
    </row>
    <row r="34" spans="1:5" ht="12.75">
      <c r="A34" s="49">
        <v>33</v>
      </c>
      <c r="B34" s="58">
        <f>Нж10!L58</f>
        <v>0</v>
      </c>
      <c r="C34" s="59" t="str">
        <f>Нж10!E56</f>
        <v>Нургалиева Камила</v>
      </c>
      <c r="D34" s="60" t="str">
        <f>Нж10!E58</f>
        <v>Агиева Валерия</v>
      </c>
      <c r="E34" s="61">
        <f>Нж10!L61</f>
        <v>0</v>
      </c>
    </row>
    <row r="35" spans="1:5" ht="12.75">
      <c r="A35" s="49">
        <v>34</v>
      </c>
      <c r="B35" s="58">
        <f>Нж10!L65</f>
        <v>0</v>
      </c>
      <c r="C35" s="59" t="str">
        <f>Нж10!I50</f>
        <v>Нургалиева Камила</v>
      </c>
      <c r="D35" s="60" t="str">
        <f>Нж10!C62</f>
        <v>Акмалова Айгуль</v>
      </c>
      <c r="E35" s="61">
        <f>Нж10!L67</f>
        <v>0</v>
      </c>
    </row>
    <row r="36" spans="1:5" ht="12.75">
      <c r="A36" s="49">
        <v>35</v>
      </c>
      <c r="B36" s="58">
        <f>Нж10!D66</f>
        <v>0</v>
      </c>
      <c r="C36" s="59" t="str">
        <f>Нж10!G33</f>
        <v>Фарвазева Замира</v>
      </c>
      <c r="D36" s="60" t="str">
        <f>Нж10!E41</f>
        <v>Агиева Валерия</v>
      </c>
      <c r="E36" s="61">
        <f>Нж10!J69</f>
        <v>0</v>
      </c>
    </row>
    <row r="37" spans="1:5" ht="12.75">
      <c r="A37" s="49">
        <v>36</v>
      </c>
      <c r="B37" s="58">
        <f>Нж10!D70</f>
        <v>0</v>
      </c>
      <c r="C37" s="59" t="str">
        <f>Нж10!K48</f>
        <v>Фарвазева Замира</v>
      </c>
      <c r="D37" s="60" t="str">
        <f>Нж10!C57</f>
        <v>Нургалиева Камила</v>
      </c>
      <c r="E37" s="61">
        <f>Нж10!J71</f>
        <v>0</v>
      </c>
    </row>
    <row r="38" spans="1:5" ht="12.75">
      <c r="A38" s="49">
        <v>37</v>
      </c>
      <c r="B38" s="58">
        <f>Нж10!F68</f>
        <v>0</v>
      </c>
      <c r="C38" s="59" t="str">
        <f>Нж10!G25</f>
        <v>Хазиева Арина</v>
      </c>
      <c r="D38" s="60" t="str">
        <f>Нж10!E45</f>
        <v>Исламова Милана</v>
      </c>
      <c r="E38" s="61">
        <f>Нж10!F71</f>
        <v>0</v>
      </c>
    </row>
    <row r="39" spans="1:5" ht="12.75">
      <c r="A39" s="49">
        <v>38</v>
      </c>
      <c r="B39" s="58">
        <f>Нж10!L70</f>
        <v>0</v>
      </c>
      <c r="C39" s="59" t="str">
        <f>Нж10!I29</f>
        <v>Хазиева Арина</v>
      </c>
      <c r="D39" s="60" t="str">
        <f>Нж10!I46</f>
        <v>Фарвазева Замира</v>
      </c>
      <c r="E39" s="61">
        <f>Нж10!L72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369" t="s">
        <v>41</v>
      </c>
      <c r="B1" s="369"/>
      <c r="C1" s="369"/>
      <c r="D1" s="369"/>
      <c r="E1" s="369"/>
      <c r="F1" s="369"/>
      <c r="G1" s="369"/>
      <c r="H1" s="369"/>
      <c r="I1" s="369"/>
    </row>
    <row r="2" spans="1:9" ht="13.5" thickBot="1">
      <c r="A2" s="168" t="s">
        <v>37</v>
      </c>
      <c r="B2" s="168"/>
      <c r="C2" s="168"/>
      <c r="D2" s="168"/>
      <c r="E2" s="168"/>
      <c r="F2" s="168"/>
      <c r="G2" s="168"/>
      <c r="H2" s="168"/>
      <c r="I2" s="168"/>
    </row>
    <row r="3" spans="1:10" ht="23.25">
      <c r="A3" s="169" t="s">
        <v>42</v>
      </c>
      <c r="B3" s="170"/>
      <c r="C3" s="170"/>
      <c r="D3" s="170"/>
      <c r="E3" s="170"/>
      <c r="F3" s="170"/>
      <c r="G3" s="170"/>
      <c r="H3" s="170"/>
      <c r="I3" s="17">
        <v>17</v>
      </c>
      <c r="J3" s="18"/>
    </row>
    <row r="4" spans="1:10" ht="21.75" customHeight="1">
      <c r="A4" s="171" t="s">
        <v>7</v>
      </c>
      <c r="B4" s="171"/>
      <c r="C4" s="172" t="s">
        <v>146</v>
      </c>
      <c r="D4" s="172"/>
      <c r="E4" s="172"/>
      <c r="F4" s="172"/>
      <c r="G4" s="172"/>
      <c r="H4" s="172"/>
      <c r="I4" s="172"/>
      <c r="J4" s="19"/>
    </row>
    <row r="5" spans="1:10" ht="15.75">
      <c r="A5" s="164" t="s">
        <v>168</v>
      </c>
      <c r="B5" s="165"/>
      <c r="C5" s="165"/>
      <c r="D5" s="20" t="s">
        <v>159</v>
      </c>
      <c r="E5" s="166">
        <v>45417</v>
      </c>
      <c r="F5" s="166"/>
      <c r="G5" s="166"/>
      <c r="H5" s="21" t="s">
        <v>149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169</v>
      </c>
      <c r="C8" s="28">
        <v>1</v>
      </c>
      <c r="D8" s="29" t="str">
        <f>Нм10!K21</f>
        <v>Ветошкин Владимир</v>
      </c>
      <c r="E8" s="54">
        <f>Нм10!J21</f>
        <v>0</v>
      </c>
      <c r="F8" s="1"/>
      <c r="G8" s="1"/>
      <c r="H8" s="1"/>
      <c r="I8" s="1"/>
    </row>
    <row r="9" spans="1:9" ht="18">
      <c r="A9" s="26"/>
      <c r="B9" s="27" t="s">
        <v>170</v>
      </c>
      <c r="C9" s="28">
        <v>2</v>
      </c>
      <c r="D9" s="29" t="str">
        <f>Нм10!K32</f>
        <v>Иванов Роман</v>
      </c>
      <c r="E9" s="1">
        <f>Нм10!J32</f>
        <v>0</v>
      </c>
      <c r="F9" s="1"/>
      <c r="G9" s="1"/>
      <c r="H9" s="1"/>
      <c r="I9" s="1"/>
    </row>
    <row r="10" spans="1:9" ht="18">
      <c r="A10" s="26"/>
      <c r="B10" s="27" t="s">
        <v>171</v>
      </c>
      <c r="C10" s="28">
        <v>3</v>
      </c>
      <c r="D10" s="29" t="str">
        <f>Нм10!K40</f>
        <v>Апулов Арсений</v>
      </c>
      <c r="E10" s="1">
        <f>Нм10!L44</f>
        <v>0</v>
      </c>
      <c r="F10" s="1"/>
      <c r="G10" s="1"/>
      <c r="H10" s="1"/>
      <c r="I10" s="1"/>
    </row>
    <row r="11" spans="1:9" ht="18">
      <c r="A11" s="26"/>
      <c r="B11" s="27" t="s">
        <v>172</v>
      </c>
      <c r="C11" s="28">
        <v>3</v>
      </c>
      <c r="D11" s="29" t="str">
        <f>Нм10!K48</f>
        <v>Яляев Эмир</v>
      </c>
      <c r="E11" s="1">
        <f>Нм10!L52</f>
        <v>0</v>
      </c>
      <c r="F11" s="1"/>
      <c r="G11" s="1"/>
      <c r="H11" s="1"/>
      <c r="I11" s="1"/>
    </row>
    <row r="12" spans="1:9" ht="18">
      <c r="A12" s="26"/>
      <c r="B12" s="27" t="s">
        <v>173</v>
      </c>
      <c r="C12" s="28">
        <v>5</v>
      </c>
      <c r="D12" s="29" t="str">
        <f>Нм10!E56</f>
        <v>Галиханов Артур</v>
      </c>
      <c r="E12" s="1">
        <f>Нм10!D56</f>
        <v>0</v>
      </c>
      <c r="F12" s="1"/>
      <c r="G12" s="1"/>
      <c r="H12" s="1"/>
      <c r="I12" s="1"/>
    </row>
    <row r="13" spans="1:9" ht="18">
      <c r="A13" s="26"/>
      <c r="B13" s="27" t="s">
        <v>174</v>
      </c>
      <c r="C13" s="28">
        <v>6</v>
      </c>
      <c r="D13" s="29" t="str">
        <f>Нм10!E58</f>
        <v>Магадиев Анвар</v>
      </c>
      <c r="E13" s="1">
        <f>Нм10!D58</f>
        <v>0</v>
      </c>
      <c r="F13" s="1"/>
      <c r="G13" s="1"/>
      <c r="H13" s="1"/>
      <c r="I13" s="1"/>
    </row>
    <row r="14" spans="1:9" ht="18">
      <c r="A14" s="26"/>
      <c r="B14" s="27" t="s">
        <v>175</v>
      </c>
      <c r="C14" s="28">
        <v>7</v>
      </c>
      <c r="D14" s="29" t="str">
        <f>Нм10!E61</f>
        <v>Салахов Данил</v>
      </c>
      <c r="E14" s="1">
        <f>Нм10!D61</f>
        <v>0</v>
      </c>
      <c r="F14" s="1"/>
      <c r="G14" s="1"/>
      <c r="H14" s="1"/>
      <c r="I14" s="1"/>
    </row>
    <row r="15" spans="1:9" ht="18">
      <c r="A15" s="26"/>
      <c r="B15" s="27" t="s">
        <v>176</v>
      </c>
      <c r="C15" s="28">
        <v>8</v>
      </c>
      <c r="D15" s="29" t="str">
        <f>Нм10!E63</f>
        <v>Шакиров Радмир</v>
      </c>
      <c r="E15" s="1">
        <f>Нм10!D63</f>
        <v>0</v>
      </c>
      <c r="F15" s="1"/>
      <c r="G15" s="1"/>
      <c r="H15" s="1"/>
      <c r="I15" s="1"/>
    </row>
    <row r="16" spans="1:9" ht="18">
      <c r="A16" s="26"/>
      <c r="B16" s="27" t="s">
        <v>177</v>
      </c>
      <c r="C16" s="28">
        <v>9</v>
      </c>
      <c r="D16" s="29" t="str">
        <f>Нм10!M58</f>
        <v>Бочарников Александр</v>
      </c>
      <c r="E16" s="1">
        <f>Нм10!L58</f>
        <v>0</v>
      </c>
      <c r="F16" s="1"/>
      <c r="G16" s="1"/>
      <c r="H16" s="1"/>
      <c r="I16" s="1"/>
    </row>
    <row r="17" spans="1:9" ht="18">
      <c r="A17" s="26"/>
      <c r="B17" s="27" t="s">
        <v>178</v>
      </c>
      <c r="C17" s="28">
        <v>10</v>
      </c>
      <c r="D17" s="29" t="str">
        <f>Нм10!M61</f>
        <v>Султанов Тимур</v>
      </c>
      <c r="E17" s="1">
        <f>Нм10!L61</f>
        <v>0</v>
      </c>
      <c r="F17" s="1"/>
      <c r="G17" s="1"/>
      <c r="H17" s="1"/>
      <c r="I17" s="1"/>
    </row>
    <row r="18" spans="1:9" ht="18">
      <c r="A18" s="26"/>
      <c r="B18" s="27" t="s">
        <v>179</v>
      </c>
      <c r="C18" s="28">
        <v>11</v>
      </c>
      <c r="D18" s="29" t="str">
        <f>Нм10!M65</f>
        <v>Исаев Ян</v>
      </c>
      <c r="E18" s="1">
        <f>Нм10!L65</f>
        <v>0</v>
      </c>
      <c r="F18" s="1"/>
      <c r="G18" s="1"/>
      <c r="H18" s="1"/>
      <c r="I18" s="1"/>
    </row>
    <row r="19" spans="1:9" ht="18">
      <c r="A19" s="26"/>
      <c r="B19" s="27" t="s">
        <v>180</v>
      </c>
      <c r="C19" s="28">
        <v>12</v>
      </c>
      <c r="D19" s="29" t="str">
        <f>Нм10!M67</f>
        <v>Гатауллин Родион</v>
      </c>
      <c r="E19" s="1">
        <f>Нм10!L67</f>
        <v>0</v>
      </c>
      <c r="F19" s="1"/>
      <c r="G19" s="1"/>
      <c r="H19" s="1"/>
      <c r="I19" s="1"/>
    </row>
    <row r="20" spans="1:9" ht="18">
      <c r="A20" s="26"/>
      <c r="B20" s="27" t="s">
        <v>17</v>
      </c>
      <c r="C20" s="28">
        <v>13</v>
      </c>
      <c r="D20" s="29">
        <f>Нм10!G68</f>
        <v>0</v>
      </c>
      <c r="E20" s="1">
        <f>Нм10!F68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Нм10!G71</f>
        <v>0</v>
      </c>
      <c r="E21" s="1">
        <f>Нм10!F71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Нм10!M70</f>
        <v>0</v>
      </c>
      <c r="E22" s="1">
        <f>Нм10!L70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>
        <f>Нм10!M72</f>
        <v>0</v>
      </c>
      <c r="E23" s="1">
        <f>Нм10!L72</f>
        <v>0</v>
      </c>
      <c r="F23" s="1"/>
      <c r="G23" s="1"/>
      <c r="H23" s="1"/>
      <c r="I23" s="1"/>
    </row>
  </sheetData>
  <sheetProtection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369" t="s">
        <v>43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s="2" customFormat="1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2.75">
      <c r="A3" s="174" t="str">
        <f>сНм10!A3</f>
        <v>LXVIII Чемпионат РБ в зачет XXV Кубка РБ, VII Кубка Давида - Детского Кубка РБ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2.75">
      <c r="A4" s="176" t="str">
        <f>CONCATENATE(сНм10!A4," ",сНм10!C4)</f>
        <v>Республиканские официальные спортивные соревнования посвященные Дню Победы в ВОВ 1941-1945 г.г.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2.75">
      <c r="A5" s="173">
        <f>сНм10!E5</f>
        <v>45417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ht="12.75">
      <c r="A6" s="32">
        <v>1</v>
      </c>
      <c r="B6" s="55">
        <f>сНм10!A8</f>
        <v>0</v>
      </c>
      <c r="C6" s="434" t="str">
        <f>сНм10!B8</f>
        <v>Иванов Роман</v>
      </c>
      <c r="D6" s="435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2.75">
      <c r="A7" s="32"/>
      <c r="B7" s="56"/>
      <c r="C7" s="436">
        <v>1</v>
      </c>
      <c r="D7" s="437"/>
      <c r="E7" s="438" t="s">
        <v>169</v>
      </c>
      <c r="F7" s="439"/>
      <c r="G7" s="47"/>
      <c r="H7" s="47"/>
      <c r="I7" s="440"/>
      <c r="J7" s="440"/>
      <c r="K7" s="47"/>
      <c r="L7" s="47"/>
      <c r="M7" s="47"/>
      <c r="N7" s="47"/>
      <c r="O7" s="47"/>
    </row>
    <row r="8" spans="1:15" ht="12.75">
      <c r="A8" s="32">
        <v>16</v>
      </c>
      <c r="B8" s="55">
        <f>сНм10!A23</f>
        <v>0</v>
      </c>
      <c r="C8" s="441" t="str">
        <f>сНм10!B23</f>
        <v>_</v>
      </c>
      <c r="D8" s="442"/>
      <c r="E8" s="443"/>
      <c r="F8" s="444"/>
      <c r="G8" s="47"/>
      <c r="H8" s="47"/>
      <c r="I8" s="47"/>
      <c r="J8" s="47"/>
      <c r="K8" s="47"/>
      <c r="L8" s="47"/>
      <c r="M8" s="47"/>
      <c r="N8" s="47"/>
      <c r="O8" s="47"/>
    </row>
    <row r="9" spans="1:15" ht="12.75">
      <c r="A9" s="32"/>
      <c r="B9" s="56"/>
      <c r="C9" s="47"/>
      <c r="D9" s="56"/>
      <c r="E9" s="436">
        <v>9</v>
      </c>
      <c r="F9" s="437"/>
      <c r="G9" s="438" t="s">
        <v>169</v>
      </c>
      <c r="H9" s="439"/>
      <c r="I9" s="47"/>
      <c r="J9" s="47"/>
      <c r="K9" s="47"/>
      <c r="L9" s="47"/>
      <c r="M9" s="47"/>
      <c r="N9" s="47"/>
      <c r="O9" s="47"/>
    </row>
    <row r="10" spans="1:15" ht="12.75">
      <c r="A10" s="32">
        <v>9</v>
      </c>
      <c r="B10" s="55">
        <f>сНм10!A16</f>
        <v>0</v>
      </c>
      <c r="C10" s="434" t="str">
        <f>сНм10!B16</f>
        <v>Магадиев Анвар</v>
      </c>
      <c r="D10" s="445"/>
      <c r="E10" s="443"/>
      <c r="F10" s="446"/>
      <c r="G10" s="443"/>
      <c r="H10" s="444"/>
      <c r="I10" s="47"/>
      <c r="J10" s="47"/>
      <c r="K10" s="47"/>
      <c r="L10" s="47"/>
      <c r="M10" s="47"/>
      <c r="N10" s="47"/>
      <c r="O10" s="47"/>
    </row>
    <row r="11" spans="1:15" ht="12.75">
      <c r="A11" s="32"/>
      <c r="B11" s="56"/>
      <c r="C11" s="436">
        <v>2</v>
      </c>
      <c r="D11" s="437"/>
      <c r="E11" s="447" t="s">
        <v>177</v>
      </c>
      <c r="F11" s="448"/>
      <c r="G11" s="443"/>
      <c r="H11" s="444"/>
      <c r="I11" s="47"/>
      <c r="J11" s="47"/>
      <c r="K11" s="47"/>
      <c r="L11" s="47"/>
      <c r="M11" s="47"/>
      <c r="N11" s="47"/>
      <c r="O11" s="47"/>
    </row>
    <row r="12" spans="1:15" ht="12.75">
      <c r="A12" s="32">
        <v>8</v>
      </c>
      <c r="B12" s="55">
        <f>сНм10!A15</f>
        <v>0</v>
      </c>
      <c r="C12" s="441" t="str">
        <f>сНм10!B15</f>
        <v>Бочарников Александр</v>
      </c>
      <c r="D12" s="442"/>
      <c r="E12" s="47"/>
      <c r="F12" s="56"/>
      <c r="G12" s="443"/>
      <c r="H12" s="444"/>
      <c r="I12" s="47"/>
      <c r="J12" s="47"/>
      <c r="K12" s="47"/>
      <c r="L12" s="47"/>
      <c r="M12" s="449"/>
      <c r="N12" s="47"/>
      <c r="O12" s="47"/>
    </row>
    <row r="13" spans="1:15" ht="12.75">
      <c r="A13" s="32"/>
      <c r="B13" s="56"/>
      <c r="C13" s="47"/>
      <c r="D13" s="56"/>
      <c r="E13" s="47"/>
      <c r="F13" s="56"/>
      <c r="G13" s="436">
        <v>13</v>
      </c>
      <c r="H13" s="437"/>
      <c r="I13" s="438" t="s">
        <v>169</v>
      </c>
      <c r="J13" s="439"/>
      <c r="K13" s="47"/>
      <c r="L13" s="47"/>
      <c r="M13" s="449"/>
      <c r="N13" s="47"/>
      <c r="O13" s="47"/>
    </row>
    <row r="14" spans="1:15" ht="12.75">
      <c r="A14" s="32">
        <v>5</v>
      </c>
      <c r="B14" s="55">
        <f>сНм10!A12</f>
        <v>0</v>
      </c>
      <c r="C14" s="434" t="str">
        <f>сНм10!B12</f>
        <v>Салахов Данил</v>
      </c>
      <c r="D14" s="445"/>
      <c r="E14" s="47"/>
      <c r="F14" s="56"/>
      <c r="G14" s="443"/>
      <c r="H14" s="446"/>
      <c r="I14" s="443"/>
      <c r="J14" s="444"/>
      <c r="K14" s="47"/>
      <c r="L14" s="47"/>
      <c r="M14" s="449"/>
      <c r="N14" s="47"/>
      <c r="O14" s="47"/>
    </row>
    <row r="15" spans="1:15" ht="12.75">
      <c r="A15" s="32"/>
      <c r="B15" s="56"/>
      <c r="C15" s="436">
        <v>3</v>
      </c>
      <c r="D15" s="437"/>
      <c r="E15" s="450" t="s">
        <v>173</v>
      </c>
      <c r="F15" s="451"/>
      <c r="G15" s="443"/>
      <c r="H15" s="452"/>
      <c r="I15" s="443"/>
      <c r="J15" s="444"/>
      <c r="K15" s="435"/>
      <c r="L15" s="47"/>
      <c r="M15" s="449"/>
      <c r="N15" s="47"/>
      <c r="O15" s="47"/>
    </row>
    <row r="16" spans="1:15" ht="12.75">
      <c r="A16" s="32">
        <v>12</v>
      </c>
      <c r="B16" s="55">
        <f>сНм10!A19</f>
        <v>0</v>
      </c>
      <c r="C16" s="441" t="str">
        <f>сНм10!B19</f>
        <v>Гатауллин Родион</v>
      </c>
      <c r="D16" s="442"/>
      <c r="E16" s="443"/>
      <c r="F16" s="451"/>
      <c r="G16" s="443"/>
      <c r="H16" s="452"/>
      <c r="I16" s="443"/>
      <c r="J16" s="444"/>
      <c r="K16" s="47"/>
      <c r="L16" s="47"/>
      <c r="M16" s="449"/>
      <c r="N16" s="47"/>
      <c r="O16" s="47"/>
    </row>
    <row r="17" spans="1:15" ht="12.75">
      <c r="A17" s="32"/>
      <c r="B17" s="56"/>
      <c r="C17" s="47"/>
      <c r="D17" s="56"/>
      <c r="E17" s="436">
        <v>10</v>
      </c>
      <c r="F17" s="437"/>
      <c r="G17" s="447" t="s">
        <v>172</v>
      </c>
      <c r="H17" s="448"/>
      <c r="I17" s="443"/>
      <c r="J17" s="444"/>
      <c r="K17" s="47"/>
      <c r="L17" s="47"/>
      <c r="M17" s="47"/>
      <c r="N17" s="47"/>
      <c r="O17" s="47"/>
    </row>
    <row r="18" spans="1:15" ht="12.75">
      <c r="A18" s="32">
        <v>13</v>
      </c>
      <c r="B18" s="55">
        <f>сНм10!A20</f>
        <v>0</v>
      </c>
      <c r="C18" s="434" t="str">
        <f>сНм10!B20</f>
        <v>_</v>
      </c>
      <c r="D18" s="445"/>
      <c r="E18" s="443"/>
      <c r="F18" s="446"/>
      <c r="G18" s="47"/>
      <c r="H18" s="56"/>
      <c r="I18" s="443"/>
      <c r="J18" s="444"/>
      <c r="K18" s="47"/>
      <c r="L18" s="47"/>
      <c r="M18" s="47"/>
      <c r="N18" s="47"/>
      <c r="O18" s="47"/>
    </row>
    <row r="19" spans="1:15" ht="12.75">
      <c r="A19" s="32"/>
      <c r="B19" s="56"/>
      <c r="C19" s="436">
        <v>4</v>
      </c>
      <c r="D19" s="437"/>
      <c r="E19" s="447" t="s">
        <v>172</v>
      </c>
      <c r="F19" s="448"/>
      <c r="G19" s="47"/>
      <c r="H19" s="56"/>
      <c r="I19" s="443"/>
      <c r="J19" s="444"/>
      <c r="K19" s="47"/>
      <c r="L19" s="47"/>
      <c r="M19" s="47"/>
      <c r="N19" s="47"/>
      <c r="O19" s="47"/>
    </row>
    <row r="20" spans="1:15" ht="12.75">
      <c r="A20" s="32">
        <v>4</v>
      </c>
      <c r="B20" s="55">
        <f>сНм10!A11</f>
        <v>0</v>
      </c>
      <c r="C20" s="441" t="str">
        <f>сНм10!B11</f>
        <v>Апулов Арсений</v>
      </c>
      <c r="D20" s="442"/>
      <c r="E20" s="47"/>
      <c r="F20" s="56"/>
      <c r="G20" s="47"/>
      <c r="H20" s="56"/>
      <c r="I20" s="443"/>
      <c r="J20" s="444"/>
      <c r="K20" s="47"/>
      <c r="L20" s="47"/>
      <c r="M20" s="47"/>
      <c r="N20" s="47"/>
      <c r="O20" s="47"/>
    </row>
    <row r="21" spans="1:15" ht="12.75">
      <c r="A21" s="32"/>
      <c r="B21" s="56"/>
      <c r="C21" s="47"/>
      <c r="D21" s="56"/>
      <c r="E21" s="47"/>
      <c r="F21" s="56"/>
      <c r="G21" s="47"/>
      <c r="H21" s="56"/>
      <c r="I21" s="436">
        <v>15</v>
      </c>
      <c r="J21" s="437"/>
      <c r="K21" s="438" t="s">
        <v>170</v>
      </c>
      <c r="L21" s="438"/>
      <c r="M21" s="438"/>
      <c r="N21" s="438"/>
      <c r="O21" s="438"/>
    </row>
    <row r="22" spans="1:15" ht="12.75">
      <c r="A22" s="32">
        <v>3</v>
      </c>
      <c r="B22" s="55">
        <f>сНм10!A10</f>
        <v>0</v>
      </c>
      <c r="C22" s="434" t="str">
        <f>сНм10!B10</f>
        <v>Шакиров Радмир</v>
      </c>
      <c r="D22" s="445"/>
      <c r="E22" s="47"/>
      <c r="F22" s="56"/>
      <c r="G22" s="47"/>
      <c r="H22" s="56"/>
      <c r="I22" s="443"/>
      <c r="J22" s="453"/>
      <c r="K22" s="444"/>
      <c r="L22" s="444"/>
      <c r="M22" s="47"/>
      <c r="N22" s="454" t="s">
        <v>18</v>
      </c>
      <c r="O22" s="454"/>
    </row>
    <row r="23" spans="1:15" ht="12.75">
      <c r="A23" s="32"/>
      <c r="B23" s="56"/>
      <c r="C23" s="436">
        <v>5</v>
      </c>
      <c r="D23" s="437"/>
      <c r="E23" s="438" t="s">
        <v>171</v>
      </c>
      <c r="F23" s="445"/>
      <c r="G23" s="47"/>
      <c r="H23" s="56"/>
      <c r="I23" s="443"/>
      <c r="J23" s="455"/>
      <c r="K23" s="444"/>
      <c r="L23" s="444"/>
      <c r="M23" s="47"/>
      <c r="N23" s="47"/>
      <c r="O23" s="47"/>
    </row>
    <row r="24" spans="1:15" ht="12.75">
      <c r="A24" s="32">
        <v>14</v>
      </c>
      <c r="B24" s="55">
        <f>сНм10!A21</f>
        <v>0</v>
      </c>
      <c r="C24" s="441" t="str">
        <f>сНм10!B21</f>
        <v>_</v>
      </c>
      <c r="D24" s="442"/>
      <c r="E24" s="443"/>
      <c r="F24" s="451"/>
      <c r="G24" s="47"/>
      <c r="H24" s="56"/>
      <c r="I24" s="443"/>
      <c r="J24" s="444"/>
      <c r="K24" s="444"/>
      <c r="L24" s="444"/>
      <c r="M24" s="47"/>
      <c r="N24" s="47"/>
      <c r="O24" s="47"/>
    </row>
    <row r="25" spans="1:15" ht="12.75">
      <c r="A25" s="32"/>
      <c r="B25" s="56"/>
      <c r="C25" s="47"/>
      <c r="D25" s="56"/>
      <c r="E25" s="436">
        <v>11</v>
      </c>
      <c r="F25" s="437"/>
      <c r="G25" s="438" t="s">
        <v>174</v>
      </c>
      <c r="H25" s="445"/>
      <c r="I25" s="443"/>
      <c r="J25" s="444"/>
      <c r="K25" s="444"/>
      <c r="L25" s="444"/>
      <c r="M25" s="47"/>
      <c r="N25" s="47"/>
      <c r="O25" s="47"/>
    </row>
    <row r="26" spans="1:15" ht="12.75">
      <c r="A26" s="32">
        <v>11</v>
      </c>
      <c r="B26" s="55">
        <f>сНм10!A18</f>
        <v>0</v>
      </c>
      <c r="C26" s="434" t="str">
        <f>сНм10!B18</f>
        <v>Исаев Ян</v>
      </c>
      <c r="D26" s="445"/>
      <c r="E26" s="443"/>
      <c r="F26" s="446"/>
      <c r="G26" s="443"/>
      <c r="H26" s="451"/>
      <c r="I26" s="443"/>
      <c r="J26" s="444"/>
      <c r="K26" s="444"/>
      <c r="L26" s="444"/>
      <c r="M26" s="47"/>
      <c r="N26" s="47"/>
      <c r="O26" s="47"/>
    </row>
    <row r="27" spans="1:15" ht="12.75">
      <c r="A27" s="32"/>
      <c r="B27" s="56"/>
      <c r="C27" s="436">
        <v>6</v>
      </c>
      <c r="D27" s="437"/>
      <c r="E27" s="447" t="s">
        <v>174</v>
      </c>
      <c r="F27" s="448"/>
      <c r="G27" s="443"/>
      <c r="H27" s="451"/>
      <c r="I27" s="443"/>
      <c r="J27" s="444"/>
      <c r="K27" s="444"/>
      <c r="L27" s="444"/>
      <c r="M27" s="47"/>
      <c r="N27" s="47"/>
      <c r="O27" s="47"/>
    </row>
    <row r="28" spans="1:15" ht="12.75">
      <c r="A28" s="32">
        <v>6</v>
      </c>
      <c r="B28" s="55">
        <f>сНм10!A13</f>
        <v>0</v>
      </c>
      <c r="C28" s="441" t="str">
        <f>сНм10!B13</f>
        <v>Яляев Эмир</v>
      </c>
      <c r="D28" s="442"/>
      <c r="E28" s="47"/>
      <c r="F28" s="56"/>
      <c r="G28" s="443"/>
      <c r="H28" s="451"/>
      <c r="I28" s="443"/>
      <c r="J28" s="444"/>
      <c r="K28" s="444"/>
      <c r="L28" s="444"/>
      <c r="M28" s="47"/>
      <c r="N28" s="47"/>
      <c r="O28" s="47"/>
    </row>
    <row r="29" spans="1:15" ht="12.75">
      <c r="A29" s="32"/>
      <c r="B29" s="56"/>
      <c r="C29" s="47"/>
      <c r="D29" s="56"/>
      <c r="E29" s="47"/>
      <c r="F29" s="56"/>
      <c r="G29" s="436">
        <v>14</v>
      </c>
      <c r="H29" s="437"/>
      <c r="I29" s="447" t="s">
        <v>170</v>
      </c>
      <c r="J29" s="439"/>
      <c r="K29" s="444"/>
      <c r="L29" s="444"/>
      <c r="M29" s="47"/>
      <c r="N29" s="47"/>
      <c r="O29" s="47"/>
    </row>
    <row r="30" spans="1:15" ht="12.75">
      <c r="A30" s="32">
        <v>7</v>
      </c>
      <c r="B30" s="55">
        <f>сНм10!A14</f>
        <v>0</v>
      </c>
      <c r="C30" s="434" t="str">
        <f>сНм10!B14</f>
        <v>Галиханов Артур</v>
      </c>
      <c r="D30" s="445"/>
      <c r="E30" s="47"/>
      <c r="F30" s="56"/>
      <c r="G30" s="443"/>
      <c r="H30" s="453"/>
      <c r="I30" s="47"/>
      <c r="J30" s="47"/>
      <c r="K30" s="444"/>
      <c r="L30" s="444"/>
      <c r="M30" s="47"/>
      <c r="N30" s="47"/>
      <c r="O30" s="47"/>
    </row>
    <row r="31" spans="1:15" ht="12.75">
      <c r="A31" s="32"/>
      <c r="B31" s="56"/>
      <c r="C31" s="436">
        <v>7</v>
      </c>
      <c r="D31" s="437"/>
      <c r="E31" s="438" t="s">
        <v>175</v>
      </c>
      <c r="F31" s="445"/>
      <c r="G31" s="443"/>
      <c r="H31" s="456"/>
      <c r="I31" s="47"/>
      <c r="J31" s="47"/>
      <c r="K31" s="444"/>
      <c r="L31" s="444"/>
      <c r="M31" s="47"/>
      <c r="N31" s="47"/>
      <c r="O31" s="47"/>
    </row>
    <row r="32" spans="1:15" ht="12.75">
      <c r="A32" s="32">
        <v>10</v>
      </c>
      <c r="B32" s="55">
        <f>сНм10!A17</f>
        <v>0</v>
      </c>
      <c r="C32" s="441" t="str">
        <f>сНм10!B17</f>
        <v>Султанов Тимур</v>
      </c>
      <c r="D32" s="442"/>
      <c r="E32" s="443"/>
      <c r="F32" s="451"/>
      <c r="G32" s="443"/>
      <c r="H32" s="456"/>
      <c r="I32" s="32">
        <v>-15</v>
      </c>
      <c r="J32" s="57">
        <f>IF(J21=H13,H29,IF(J21=H29,H13,0))</f>
        <v>0</v>
      </c>
      <c r="K32" s="434" t="str">
        <f>IF(K21=I13,I29,IF(K21=I29,I13,0))</f>
        <v>Иванов Роман</v>
      </c>
      <c r="L32" s="434"/>
      <c r="M32" s="450"/>
      <c r="N32" s="450"/>
      <c r="O32" s="450"/>
    </row>
    <row r="33" spans="1:15" ht="12.75">
      <c r="A33" s="32"/>
      <c r="B33" s="56"/>
      <c r="C33" s="47"/>
      <c r="D33" s="56"/>
      <c r="E33" s="436">
        <v>12</v>
      </c>
      <c r="F33" s="437"/>
      <c r="G33" s="447" t="s">
        <v>170</v>
      </c>
      <c r="H33" s="457"/>
      <c r="I33" s="47"/>
      <c r="J33" s="47"/>
      <c r="K33" s="444"/>
      <c r="L33" s="444"/>
      <c r="M33" s="47"/>
      <c r="N33" s="454" t="s">
        <v>19</v>
      </c>
      <c r="O33" s="454"/>
    </row>
    <row r="34" spans="1:15" ht="12.75">
      <c r="A34" s="32">
        <v>15</v>
      </c>
      <c r="B34" s="55">
        <f>сНм10!A22</f>
        <v>0</v>
      </c>
      <c r="C34" s="434" t="str">
        <f>сНм10!B22</f>
        <v>_</v>
      </c>
      <c r="D34" s="445"/>
      <c r="E34" s="443"/>
      <c r="F34" s="453"/>
      <c r="G34" s="47"/>
      <c r="H34" s="47"/>
      <c r="I34" s="47"/>
      <c r="J34" s="47"/>
      <c r="K34" s="444"/>
      <c r="L34" s="444"/>
      <c r="M34" s="47"/>
      <c r="N34" s="47"/>
      <c r="O34" s="47"/>
    </row>
    <row r="35" spans="1:15" ht="12.75">
      <c r="A35" s="32"/>
      <c r="B35" s="56"/>
      <c r="C35" s="436">
        <v>8</v>
      </c>
      <c r="D35" s="437"/>
      <c r="E35" s="447" t="s">
        <v>170</v>
      </c>
      <c r="F35" s="457"/>
      <c r="G35" s="47"/>
      <c r="H35" s="47"/>
      <c r="I35" s="47"/>
      <c r="J35" s="47"/>
      <c r="K35" s="444"/>
      <c r="L35" s="444"/>
      <c r="M35" s="47"/>
      <c r="N35" s="47"/>
      <c r="O35" s="47"/>
    </row>
    <row r="36" spans="1:15" ht="12.75">
      <c r="A36" s="32">
        <v>2</v>
      </c>
      <c r="B36" s="55">
        <f>сНм10!A9</f>
        <v>0</v>
      </c>
      <c r="C36" s="441" t="str">
        <f>сНм10!B9</f>
        <v>Ветошкин Владимир</v>
      </c>
      <c r="D36" s="458"/>
      <c r="E36" s="47"/>
      <c r="F36" s="47"/>
      <c r="G36" s="47"/>
      <c r="H36" s="47"/>
      <c r="I36" s="47"/>
      <c r="J36" s="47"/>
      <c r="K36" s="444"/>
      <c r="L36" s="444"/>
      <c r="M36" s="47"/>
      <c r="N36" s="47"/>
      <c r="O36" s="47"/>
    </row>
    <row r="37" spans="1:15" ht="12.75">
      <c r="A37" s="32"/>
      <c r="B37" s="32"/>
      <c r="C37" s="47"/>
      <c r="D37" s="47"/>
      <c r="E37" s="47"/>
      <c r="F37" s="47"/>
      <c r="G37" s="47"/>
      <c r="H37" s="47"/>
      <c r="I37" s="47"/>
      <c r="J37" s="47"/>
      <c r="K37" s="444"/>
      <c r="L37" s="444"/>
      <c r="M37" s="47"/>
      <c r="N37" s="47"/>
      <c r="O37" s="47"/>
    </row>
    <row r="38" spans="1:15" ht="12.75">
      <c r="A38" s="32">
        <v>-1</v>
      </c>
      <c r="B38" s="57">
        <f>IF(D7=B6,B8,IF(D7=B8,B6,0))</f>
        <v>0</v>
      </c>
      <c r="C38" s="434" t="str">
        <f>IF(E7=C6,C8,IF(E7=C8,C6,0))</f>
        <v>_</v>
      </c>
      <c r="D38" s="435"/>
      <c r="E38" s="47"/>
      <c r="F38" s="47"/>
      <c r="G38" s="32">
        <v>-13</v>
      </c>
      <c r="H38" s="57">
        <f>IF(H13=F9,F17,IF(H13=F17,F9,0))</f>
        <v>0</v>
      </c>
      <c r="I38" s="434" t="str">
        <f>IF(I13=G9,G17,IF(I13=G17,G9,0))</f>
        <v>Апулов Арсений</v>
      </c>
      <c r="J38" s="435"/>
      <c r="K38" s="47"/>
      <c r="L38" s="47"/>
      <c r="M38" s="47"/>
      <c r="N38" s="47"/>
      <c r="O38" s="47"/>
    </row>
    <row r="39" spans="1:15" ht="12.75">
      <c r="A39" s="32"/>
      <c r="B39" s="32"/>
      <c r="C39" s="436">
        <v>16</v>
      </c>
      <c r="D39" s="437"/>
      <c r="E39" s="459" t="s">
        <v>176</v>
      </c>
      <c r="F39" s="460"/>
      <c r="G39" s="47"/>
      <c r="H39" s="47"/>
      <c r="I39" s="443"/>
      <c r="J39" s="444"/>
      <c r="K39" s="47"/>
      <c r="L39" s="47"/>
      <c r="M39" s="47"/>
      <c r="N39" s="47"/>
      <c r="O39" s="47"/>
    </row>
    <row r="40" spans="1:15" ht="12.75">
      <c r="A40" s="32">
        <v>-2</v>
      </c>
      <c r="B40" s="57">
        <f>IF(D11=B10,B12,IF(D11=B12,B10,0))</f>
        <v>0</v>
      </c>
      <c r="C40" s="441" t="str">
        <f>IF(E11=C10,C12,IF(E11=C12,C10,0))</f>
        <v>Бочарников Александр</v>
      </c>
      <c r="D40" s="458"/>
      <c r="E40" s="436">
        <v>20</v>
      </c>
      <c r="F40" s="437"/>
      <c r="G40" s="459" t="s">
        <v>175</v>
      </c>
      <c r="H40" s="460"/>
      <c r="I40" s="436">
        <v>26</v>
      </c>
      <c r="J40" s="437"/>
      <c r="K40" s="459" t="s">
        <v>172</v>
      </c>
      <c r="L40" s="460"/>
      <c r="M40" s="47"/>
      <c r="N40" s="47"/>
      <c r="O40" s="47"/>
    </row>
    <row r="41" spans="1:15" ht="12.75">
      <c r="A41" s="32"/>
      <c r="B41" s="32"/>
      <c r="C41" s="32">
        <v>-12</v>
      </c>
      <c r="D41" s="57">
        <f>IF(F33=D31,D35,IF(F33=D35,D31,0))</f>
        <v>0</v>
      </c>
      <c r="E41" s="441" t="str">
        <f>IF(G33=E31,E35,IF(G33=E35,E31,0))</f>
        <v>Галиханов Артур</v>
      </c>
      <c r="F41" s="458"/>
      <c r="G41" s="443"/>
      <c r="H41" s="456"/>
      <c r="I41" s="443"/>
      <c r="J41" s="453"/>
      <c r="K41" s="443"/>
      <c r="L41" s="444"/>
      <c r="M41" s="47"/>
      <c r="N41" s="47"/>
      <c r="O41" s="47"/>
    </row>
    <row r="42" spans="1:15" ht="12.75">
      <c r="A42" s="32">
        <v>-3</v>
      </c>
      <c r="B42" s="57">
        <f>IF(D15=B14,B16,IF(D15=B16,B14,0))</f>
        <v>0</v>
      </c>
      <c r="C42" s="434" t="str">
        <f>IF(E15=C14,C16,IF(E15=C16,C14,0))</f>
        <v>Гатауллин Родион</v>
      </c>
      <c r="D42" s="435"/>
      <c r="E42" s="47"/>
      <c r="F42" s="47"/>
      <c r="G42" s="436">
        <v>24</v>
      </c>
      <c r="H42" s="437"/>
      <c r="I42" s="461" t="s">
        <v>175</v>
      </c>
      <c r="J42" s="455"/>
      <c r="K42" s="443"/>
      <c r="L42" s="444"/>
      <c r="M42" s="47"/>
      <c r="N42" s="47"/>
      <c r="O42" s="47"/>
    </row>
    <row r="43" spans="1:15" ht="12.75">
      <c r="A43" s="32"/>
      <c r="B43" s="32"/>
      <c r="C43" s="436">
        <v>17</v>
      </c>
      <c r="D43" s="437"/>
      <c r="E43" s="459" t="s">
        <v>180</v>
      </c>
      <c r="F43" s="460"/>
      <c r="G43" s="443"/>
      <c r="H43" s="444"/>
      <c r="I43" s="444"/>
      <c r="J43" s="444"/>
      <c r="K43" s="443"/>
      <c r="L43" s="444"/>
      <c r="M43" s="47"/>
      <c r="N43" s="47"/>
      <c r="O43" s="47"/>
    </row>
    <row r="44" spans="1:15" ht="12.75">
      <c r="A44" s="32">
        <v>-4</v>
      </c>
      <c r="B44" s="57">
        <f>IF(D19=B18,B20,IF(D19=B20,B18,0))</f>
        <v>0</v>
      </c>
      <c r="C44" s="441" t="str">
        <f>IF(E19=C18,C20,IF(E19=C20,C18,0))</f>
        <v>_</v>
      </c>
      <c r="D44" s="458"/>
      <c r="E44" s="436">
        <v>21</v>
      </c>
      <c r="F44" s="437"/>
      <c r="G44" s="461" t="s">
        <v>171</v>
      </c>
      <c r="H44" s="460"/>
      <c r="I44" s="444"/>
      <c r="J44" s="444"/>
      <c r="K44" s="436">
        <v>28</v>
      </c>
      <c r="L44" s="437"/>
      <c r="M44" s="459"/>
      <c r="N44" s="450"/>
      <c r="O44" s="450"/>
    </row>
    <row r="45" spans="1:15" ht="12.75">
      <c r="A45" s="32"/>
      <c r="B45" s="32"/>
      <c r="C45" s="32">
        <v>-11</v>
      </c>
      <c r="D45" s="57">
        <f>IF(F25=D23,D27,IF(F25=D27,D23,0))</f>
        <v>0</v>
      </c>
      <c r="E45" s="441" t="str">
        <f>IF(G25=E23,E27,IF(G25=E27,E23,0))</f>
        <v>Шакиров Радмир</v>
      </c>
      <c r="F45" s="458"/>
      <c r="G45" s="47"/>
      <c r="H45" s="47"/>
      <c r="I45" s="444"/>
      <c r="J45" s="444"/>
      <c r="K45" s="443"/>
      <c r="L45" s="444"/>
      <c r="M45" s="47"/>
      <c r="N45" s="454" t="s">
        <v>28</v>
      </c>
      <c r="O45" s="454"/>
    </row>
    <row r="46" spans="1:15" ht="12.75">
      <c r="A46" s="32">
        <v>-5</v>
      </c>
      <c r="B46" s="57">
        <f>IF(D23=B22,B24,IF(D23=B24,B22,0))</f>
        <v>0</v>
      </c>
      <c r="C46" s="434" t="str">
        <f>IF(E23=C22,C24,IF(E23=C24,C22,0))</f>
        <v>_</v>
      </c>
      <c r="D46" s="435"/>
      <c r="E46" s="47"/>
      <c r="F46" s="47"/>
      <c r="G46" s="32">
        <v>-14</v>
      </c>
      <c r="H46" s="57">
        <f>IF(H29=F25,F33,IF(H29=F33,F25,0))</f>
        <v>0</v>
      </c>
      <c r="I46" s="434" t="str">
        <f>IF(I29=G25,G33,IF(I29=G33,G25,0))</f>
        <v>Яляев Эмир</v>
      </c>
      <c r="J46" s="435"/>
      <c r="K46" s="443"/>
      <c r="L46" s="444"/>
      <c r="M46" s="444"/>
      <c r="N46" s="47"/>
      <c r="O46" s="47"/>
    </row>
    <row r="47" spans="1:15" ht="12.75">
      <c r="A47" s="32"/>
      <c r="B47" s="32"/>
      <c r="C47" s="436">
        <v>18</v>
      </c>
      <c r="D47" s="437"/>
      <c r="E47" s="459" t="s">
        <v>179</v>
      </c>
      <c r="F47" s="460"/>
      <c r="G47" s="47"/>
      <c r="H47" s="47"/>
      <c r="I47" s="462"/>
      <c r="J47" s="444"/>
      <c r="K47" s="443"/>
      <c r="L47" s="444"/>
      <c r="M47" s="444"/>
      <c r="N47" s="47"/>
      <c r="O47" s="47"/>
    </row>
    <row r="48" spans="1:15" ht="12.75">
      <c r="A48" s="32">
        <v>-6</v>
      </c>
      <c r="B48" s="57">
        <f>IF(D27=B26,B28,IF(D27=B28,B26,0))</f>
        <v>0</v>
      </c>
      <c r="C48" s="441" t="str">
        <f>IF(E27=C26,C28,IF(E27=C28,C26,0))</f>
        <v>Исаев Ян</v>
      </c>
      <c r="D48" s="458"/>
      <c r="E48" s="436">
        <v>22</v>
      </c>
      <c r="F48" s="437"/>
      <c r="G48" s="459" t="s">
        <v>173</v>
      </c>
      <c r="H48" s="460"/>
      <c r="I48" s="436">
        <v>27</v>
      </c>
      <c r="J48" s="437"/>
      <c r="K48" s="461" t="s">
        <v>174</v>
      </c>
      <c r="L48" s="460"/>
      <c r="M48" s="444"/>
      <c r="N48" s="47"/>
      <c r="O48" s="47"/>
    </row>
    <row r="49" spans="1:15" ht="12.75">
      <c r="A49" s="32"/>
      <c r="B49" s="32"/>
      <c r="C49" s="32">
        <v>-10</v>
      </c>
      <c r="D49" s="57">
        <f>IF(F17=D15,D19,IF(F17=D19,D15,0))</f>
        <v>0</v>
      </c>
      <c r="E49" s="441" t="str">
        <f>IF(G17=E15,E19,IF(G17=E19,E15,0))</f>
        <v>Салахов Данил</v>
      </c>
      <c r="F49" s="458"/>
      <c r="G49" s="443"/>
      <c r="H49" s="456"/>
      <c r="I49" s="443"/>
      <c r="J49" s="453"/>
      <c r="K49" s="47"/>
      <c r="L49" s="47"/>
      <c r="M49" s="444"/>
      <c r="N49" s="47"/>
      <c r="O49" s="47"/>
    </row>
    <row r="50" spans="1:15" ht="12.75">
      <c r="A50" s="32">
        <v>-7</v>
      </c>
      <c r="B50" s="57">
        <f>IF(D31=B30,B32,IF(D31=B32,B30,0))</f>
        <v>0</v>
      </c>
      <c r="C50" s="434" t="str">
        <f>IF(E31=C30,C32,IF(E31=C32,C30,0))</f>
        <v>Султанов Тимур</v>
      </c>
      <c r="D50" s="435"/>
      <c r="E50" s="47"/>
      <c r="F50" s="47"/>
      <c r="G50" s="436">
        <v>25</v>
      </c>
      <c r="H50" s="437"/>
      <c r="I50" s="461" t="s">
        <v>177</v>
      </c>
      <c r="J50" s="455"/>
      <c r="K50" s="47"/>
      <c r="L50" s="47"/>
      <c r="M50" s="444"/>
      <c r="N50" s="47"/>
      <c r="O50" s="47"/>
    </row>
    <row r="51" spans="1:15" ht="12.75">
      <c r="A51" s="32"/>
      <c r="B51" s="32"/>
      <c r="C51" s="436">
        <v>19</v>
      </c>
      <c r="D51" s="437"/>
      <c r="E51" s="459" t="s">
        <v>178</v>
      </c>
      <c r="F51" s="460"/>
      <c r="G51" s="443"/>
      <c r="H51" s="444"/>
      <c r="I51" s="444"/>
      <c r="J51" s="444"/>
      <c r="K51" s="47"/>
      <c r="L51" s="47"/>
      <c r="M51" s="444"/>
      <c r="N51" s="47"/>
      <c r="O51" s="47"/>
    </row>
    <row r="52" spans="1:15" ht="12.75">
      <c r="A52" s="32">
        <v>-8</v>
      </c>
      <c r="B52" s="57">
        <f>IF(D35=B34,B36,IF(D35=B36,B34,0))</f>
        <v>0</v>
      </c>
      <c r="C52" s="441" t="str">
        <f>IF(E35=C34,C36,IF(E35=C36,C34,0))</f>
        <v>_</v>
      </c>
      <c r="D52" s="458"/>
      <c r="E52" s="436">
        <v>23</v>
      </c>
      <c r="F52" s="437"/>
      <c r="G52" s="461" t="s">
        <v>177</v>
      </c>
      <c r="H52" s="460"/>
      <c r="I52" s="444"/>
      <c r="J52" s="444"/>
      <c r="K52" s="32">
        <v>-28</v>
      </c>
      <c r="L52" s="57">
        <f>IF(L44=J40,J48,IF(L44=J48,J40,0))</f>
        <v>0</v>
      </c>
      <c r="M52" s="434">
        <f>IF(M44=K40,K48,IF(M44=K48,K40,0))</f>
        <v>0</v>
      </c>
      <c r="N52" s="450"/>
      <c r="O52" s="450"/>
    </row>
    <row r="53" spans="1:15" ht="12.75">
      <c r="A53" s="32"/>
      <c r="B53" s="32"/>
      <c r="C53" s="463">
        <v>-9</v>
      </c>
      <c r="D53" s="57">
        <f>IF(F9=D7,D11,IF(F9=D11,D7,0))</f>
        <v>0</v>
      </c>
      <c r="E53" s="441" t="str">
        <f>IF(G9=E7,E11,IF(G9=E11,E7,0))</f>
        <v>Магадиев Анвар</v>
      </c>
      <c r="F53" s="458"/>
      <c r="G53" s="47"/>
      <c r="H53" s="47"/>
      <c r="I53" s="444"/>
      <c r="J53" s="444"/>
      <c r="K53" s="47"/>
      <c r="L53" s="47"/>
      <c r="M53" s="464"/>
      <c r="N53" s="454" t="s">
        <v>29</v>
      </c>
      <c r="O53" s="454"/>
    </row>
    <row r="54" spans="1:15" ht="12.75">
      <c r="A54" s="32"/>
      <c r="B54" s="32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.75">
      <c r="A55" s="32">
        <v>-26</v>
      </c>
      <c r="B55" s="57">
        <f>IF(J40=H38,H42,IF(J40=H42,H38,0))</f>
        <v>0</v>
      </c>
      <c r="C55" s="434" t="str">
        <f>IF(K40=I38,I42,IF(K40=I42,I38,0))</f>
        <v>Галиханов Артур</v>
      </c>
      <c r="D55" s="435"/>
      <c r="E55" s="47"/>
      <c r="F55" s="47"/>
      <c r="G55" s="32">
        <v>-20</v>
      </c>
      <c r="H55" s="57">
        <f>IF(F40=D39,D41,IF(F40=D41,D39,0))</f>
        <v>0</v>
      </c>
      <c r="I55" s="434" t="str">
        <f>IF(G40=E39,E41,IF(G40=E41,E39,0))</f>
        <v>Бочарников Александр</v>
      </c>
      <c r="J55" s="435"/>
      <c r="K55" s="47"/>
      <c r="L55" s="47"/>
      <c r="M55" s="47"/>
      <c r="N55" s="47"/>
      <c r="O55" s="47"/>
    </row>
    <row r="56" spans="1:15" ht="12.75">
      <c r="A56" s="32"/>
      <c r="B56" s="56"/>
      <c r="C56" s="436">
        <v>29</v>
      </c>
      <c r="D56" s="437"/>
      <c r="E56" s="438" t="s">
        <v>175</v>
      </c>
      <c r="F56" s="439"/>
      <c r="G56" s="32"/>
      <c r="H56" s="32"/>
      <c r="I56" s="436">
        <v>31</v>
      </c>
      <c r="J56" s="437"/>
      <c r="K56" s="438" t="s">
        <v>176</v>
      </c>
      <c r="L56" s="439"/>
      <c r="M56" s="47"/>
      <c r="N56" s="47"/>
      <c r="O56" s="47"/>
    </row>
    <row r="57" spans="1:15" ht="12.75">
      <c r="A57" s="32">
        <v>-27</v>
      </c>
      <c r="B57" s="57">
        <f>IF(J48=H46,H50,IF(J48=H50,H46,0))</f>
        <v>0</v>
      </c>
      <c r="C57" s="441" t="str">
        <f>IF(K48=I46,I50,IF(K48=I50,I46,0))</f>
        <v>Магадиев Анвар</v>
      </c>
      <c r="D57" s="458"/>
      <c r="E57" s="465" t="s">
        <v>20</v>
      </c>
      <c r="F57" s="465"/>
      <c r="G57" s="32">
        <v>-21</v>
      </c>
      <c r="H57" s="57">
        <f>IF(F44=D43,D45,IF(F44=D45,D43,0))</f>
        <v>0</v>
      </c>
      <c r="I57" s="441" t="str">
        <f>IF(G44=E43,E45,IF(G44=E45,E43,0))</f>
        <v>Гатауллин Родион</v>
      </c>
      <c r="J57" s="458"/>
      <c r="K57" s="443"/>
      <c r="L57" s="444"/>
      <c r="M57" s="444"/>
      <c r="N57" s="47"/>
      <c r="O57" s="47"/>
    </row>
    <row r="58" spans="1:15" ht="12.75">
      <c r="A58" s="32"/>
      <c r="B58" s="32"/>
      <c r="C58" s="32">
        <v>-29</v>
      </c>
      <c r="D58" s="57">
        <f>IF(D56=B55,B57,IF(D56=B57,B55,0))</f>
        <v>0</v>
      </c>
      <c r="E58" s="434" t="str">
        <f>IF(E56=C55,C57,IF(E56=C57,C55,0))</f>
        <v>Магадиев Анвар</v>
      </c>
      <c r="F58" s="435"/>
      <c r="G58" s="32"/>
      <c r="H58" s="32"/>
      <c r="I58" s="47"/>
      <c r="J58" s="47"/>
      <c r="K58" s="436">
        <v>33</v>
      </c>
      <c r="L58" s="437"/>
      <c r="M58" s="438" t="s">
        <v>176</v>
      </c>
      <c r="N58" s="450"/>
      <c r="O58" s="450"/>
    </row>
    <row r="59" spans="1:15" ht="12.75">
      <c r="A59" s="32"/>
      <c r="B59" s="32"/>
      <c r="C59" s="47"/>
      <c r="D59" s="47"/>
      <c r="E59" s="465" t="s">
        <v>21</v>
      </c>
      <c r="F59" s="465"/>
      <c r="G59" s="32">
        <v>-22</v>
      </c>
      <c r="H59" s="57">
        <f>IF(F48=D47,D49,IF(F48=D49,D47,0))</f>
        <v>0</v>
      </c>
      <c r="I59" s="434" t="str">
        <f>IF(G48=E47,E49,IF(G48=E49,E47,0))</f>
        <v>Исаев Ян</v>
      </c>
      <c r="J59" s="435"/>
      <c r="K59" s="443"/>
      <c r="L59" s="444"/>
      <c r="M59" s="47"/>
      <c r="N59" s="454" t="s">
        <v>24</v>
      </c>
      <c r="O59" s="454"/>
    </row>
    <row r="60" spans="1:15" ht="12.75">
      <c r="A60" s="32">
        <v>-24</v>
      </c>
      <c r="B60" s="57">
        <f>IF(H42=F40,F44,IF(H42=F44,F40,0))</f>
        <v>0</v>
      </c>
      <c r="C60" s="434" t="str">
        <f>IF(I42=G40,G44,IF(I42=G44,G40,0))</f>
        <v>Шакиров Радмир</v>
      </c>
      <c r="D60" s="435"/>
      <c r="E60" s="47"/>
      <c r="F60" s="47"/>
      <c r="G60" s="32"/>
      <c r="H60" s="32"/>
      <c r="I60" s="436">
        <v>32</v>
      </c>
      <c r="J60" s="437"/>
      <c r="K60" s="447" t="s">
        <v>178</v>
      </c>
      <c r="L60" s="439"/>
      <c r="M60" s="466"/>
      <c r="N60" s="47"/>
      <c r="O60" s="47"/>
    </row>
    <row r="61" spans="1:15" ht="12.75">
      <c r="A61" s="32"/>
      <c r="B61" s="32"/>
      <c r="C61" s="436">
        <v>30</v>
      </c>
      <c r="D61" s="437"/>
      <c r="E61" s="438" t="s">
        <v>173</v>
      </c>
      <c r="F61" s="439"/>
      <c r="G61" s="32">
        <v>-23</v>
      </c>
      <c r="H61" s="57">
        <f>IF(F52=D51,D53,IF(F52=D53,D51,0))</f>
        <v>0</v>
      </c>
      <c r="I61" s="441" t="str">
        <f>IF(G52=E51,E53,IF(G52=E53,E51,0))</f>
        <v>Султанов Тимур</v>
      </c>
      <c r="J61" s="458"/>
      <c r="K61" s="32">
        <v>-33</v>
      </c>
      <c r="L61" s="57">
        <f>IF(L58=J56,J60,IF(L58=J60,J56,0))</f>
        <v>0</v>
      </c>
      <c r="M61" s="434" t="str">
        <f>IF(M58=K56,K60,IF(M58=K60,K56,0))</f>
        <v>Султанов Тимур</v>
      </c>
      <c r="N61" s="450"/>
      <c r="O61" s="450"/>
    </row>
    <row r="62" spans="1:15" ht="12.75">
      <c r="A62" s="32">
        <v>-25</v>
      </c>
      <c r="B62" s="57">
        <f>IF(H50=F48,F52,IF(H50=F52,F48,0))</f>
        <v>0</v>
      </c>
      <c r="C62" s="441" t="str">
        <f>IF(I50=G48,G52,IF(I50=G52,G48,0))</f>
        <v>Салахов Данил</v>
      </c>
      <c r="D62" s="458"/>
      <c r="E62" s="465" t="s">
        <v>22</v>
      </c>
      <c r="F62" s="465"/>
      <c r="G62" s="47"/>
      <c r="H62" s="47"/>
      <c r="I62" s="47"/>
      <c r="J62" s="47"/>
      <c r="K62" s="47"/>
      <c r="L62" s="47"/>
      <c r="M62" s="47"/>
      <c r="N62" s="454" t="s">
        <v>26</v>
      </c>
      <c r="O62" s="454"/>
    </row>
    <row r="63" spans="1:15" ht="12.75">
      <c r="A63" s="32"/>
      <c r="B63" s="32"/>
      <c r="C63" s="32">
        <v>-30</v>
      </c>
      <c r="D63" s="57">
        <f>IF(D61=B60,B62,IF(D61=B62,B60,0))</f>
        <v>0</v>
      </c>
      <c r="E63" s="434" t="str">
        <f>IF(E61=C60,C62,IF(E61=C62,C60,0))</f>
        <v>Шакиров Радмир</v>
      </c>
      <c r="F63" s="435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.75">
      <c r="A64" s="32"/>
      <c r="B64" s="32"/>
      <c r="C64" s="47"/>
      <c r="D64" s="47"/>
      <c r="E64" s="465" t="s">
        <v>23</v>
      </c>
      <c r="F64" s="465"/>
      <c r="G64" s="47"/>
      <c r="H64" s="47"/>
      <c r="I64" s="32">
        <v>-31</v>
      </c>
      <c r="J64" s="57">
        <f>IF(J56=H55,H57,IF(J56=H57,H55,0))</f>
        <v>0</v>
      </c>
      <c r="K64" s="434" t="str">
        <f>IF(K56=I55,I57,IF(K56=I57,I55,0))</f>
        <v>Гатауллин Родион</v>
      </c>
      <c r="L64" s="435"/>
      <c r="M64" s="47"/>
      <c r="N64" s="47"/>
      <c r="O64" s="47"/>
    </row>
    <row r="65" spans="1:15" ht="12.75">
      <c r="A65" s="32">
        <v>-16</v>
      </c>
      <c r="B65" s="57">
        <f>IF(D39=B38,B40,IF(D39=B40,B38,0))</f>
        <v>0</v>
      </c>
      <c r="C65" s="434" t="str">
        <f>IF(E39=C38,C40,IF(E39=C40,C38,0))</f>
        <v>_</v>
      </c>
      <c r="D65" s="435"/>
      <c r="E65" s="47"/>
      <c r="F65" s="47"/>
      <c r="G65" s="47"/>
      <c r="H65" s="47"/>
      <c r="I65" s="47"/>
      <c r="J65" s="47"/>
      <c r="K65" s="436">
        <v>34</v>
      </c>
      <c r="L65" s="437"/>
      <c r="M65" s="438" t="s">
        <v>179</v>
      </c>
      <c r="N65" s="450"/>
      <c r="O65" s="450"/>
    </row>
    <row r="66" spans="1:15" ht="12.75">
      <c r="A66" s="32"/>
      <c r="B66" s="32"/>
      <c r="C66" s="436">
        <v>35</v>
      </c>
      <c r="D66" s="437"/>
      <c r="E66" s="438"/>
      <c r="F66" s="439"/>
      <c r="G66" s="47"/>
      <c r="H66" s="47"/>
      <c r="I66" s="32">
        <v>-32</v>
      </c>
      <c r="J66" s="57">
        <f>IF(J60=H59,H61,IF(J60=H61,H59,0))</f>
        <v>0</v>
      </c>
      <c r="K66" s="441" t="str">
        <f>IF(K60=I59,I61,IF(K60=I61,I59,0))</f>
        <v>Исаев Ян</v>
      </c>
      <c r="L66" s="435"/>
      <c r="M66" s="47"/>
      <c r="N66" s="454" t="s">
        <v>25</v>
      </c>
      <c r="O66" s="454"/>
    </row>
    <row r="67" spans="1:15" ht="12.75">
      <c r="A67" s="32">
        <v>-17</v>
      </c>
      <c r="B67" s="57">
        <f>IF(D43=B42,B44,IF(D43=B44,B42,0))</f>
        <v>0</v>
      </c>
      <c r="C67" s="441" t="str">
        <f>IF(E43=C42,C44,IF(E43=C44,C42,0))</f>
        <v>_</v>
      </c>
      <c r="D67" s="458"/>
      <c r="E67" s="443"/>
      <c r="F67" s="444"/>
      <c r="G67" s="444"/>
      <c r="H67" s="444"/>
      <c r="I67" s="32"/>
      <c r="J67" s="32"/>
      <c r="K67" s="32">
        <v>-34</v>
      </c>
      <c r="L67" s="57">
        <f>IF(L65=J64,J66,IF(L65=J66,J64,0))</f>
        <v>0</v>
      </c>
      <c r="M67" s="434" t="str">
        <f>IF(M65=K64,K66,IF(M65=K66,K64,0))</f>
        <v>Гатауллин Родион</v>
      </c>
      <c r="N67" s="450"/>
      <c r="O67" s="450"/>
    </row>
    <row r="68" spans="1:15" ht="12.75">
      <c r="A68" s="32"/>
      <c r="B68" s="32"/>
      <c r="C68" s="47"/>
      <c r="D68" s="47"/>
      <c r="E68" s="436">
        <v>37</v>
      </c>
      <c r="F68" s="437"/>
      <c r="G68" s="438"/>
      <c r="H68" s="439"/>
      <c r="I68" s="32"/>
      <c r="J68" s="32"/>
      <c r="K68" s="47"/>
      <c r="L68" s="47"/>
      <c r="M68" s="47"/>
      <c r="N68" s="454" t="s">
        <v>27</v>
      </c>
      <c r="O68" s="454"/>
    </row>
    <row r="69" spans="1:15" ht="12.75">
      <c r="A69" s="32">
        <v>-18</v>
      </c>
      <c r="B69" s="57">
        <f>IF(D47=B46,B48,IF(D47=B48,B46,0))</f>
        <v>0</v>
      </c>
      <c r="C69" s="434" t="str">
        <f>IF(E47=C46,C48,IF(E47=C48,C46,0))</f>
        <v>_</v>
      </c>
      <c r="D69" s="435"/>
      <c r="E69" s="443"/>
      <c r="F69" s="444"/>
      <c r="G69" s="467" t="s">
        <v>30</v>
      </c>
      <c r="H69" s="467"/>
      <c r="I69" s="32">
        <v>-35</v>
      </c>
      <c r="J69" s="57">
        <f>IF(D66=B65,B67,IF(D66=B67,B65,0))</f>
        <v>0</v>
      </c>
      <c r="K69" s="434">
        <f>IF(E66=C65,C67,IF(E66=C67,C65,0))</f>
        <v>0</v>
      </c>
      <c r="L69" s="435"/>
      <c r="M69" s="47"/>
      <c r="N69" s="47"/>
      <c r="O69" s="47"/>
    </row>
    <row r="70" spans="1:15" ht="12.75">
      <c r="A70" s="32"/>
      <c r="B70" s="32"/>
      <c r="C70" s="436">
        <v>36</v>
      </c>
      <c r="D70" s="437"/>
      <c r="E70" s="447"/>
      <c r="F70" s="439"/>
      <c r="G70" s="466"/>
      <c r="H70" s="466"/>
      <c r="I70" s="32"/>
      <c r="J70" s="32"/>
      <c r="K70" s="436">
        <v>38</v>
      </c>
      <c r="L70" s="437"/>
      <c r="M70" s="438"/>
      <c r="N70" s="450"/>
      <c r="O70" s="450"/>
    </row>
    <row r="71" spans="1:15" ht="12.75">
      <c r="A71" s="32">
        <v>-19</v>
      </c>
      <c r="B71" s="57">
        <f>IF(D51=B50,B52,IF(D51=B52,B50,0))</f>
        <v>0</v>
      </c>
      <c r="C71" s="441" t="str">
        <f>IF(E51=C50,C52,IF(E51=C52,C50,0))</f>
        <v>_</v>
      </c>
      <c r="D71" s="458"/>
      <c r="E71" s="32">
        <v>-37</v>
      </c>
      <c r="F71" s="57">
        <f>IF(F68=D66,D70,IF(F68=D70,D66,0))</f>
        <v>0</v>
      </c>
      <c r="G71" s="434">
        <f>IF(G68=E66,E70,IF(G68=E70,E66,0))</f>
        <v>0</v>
      </c>
      <c r="H71" s="435"/>
      <c r="I71" s="32">
        <v>-36</v>
      </c>
      <c r="J71" s="57">
        <f>IF(D70=B69,B71,IF(D70=B71,B69,0))</f>
        <v>0</v>
      </c>
      <c r="K71" s="441">
        <f>IF(E70=C69,C71,IF(E70=C71,C69,0))</f>
        <v>0</v>
      </c>
      <c r="L71" s="435"/>
      <c r="M71" s="47"/>
      <c r="N71" s="454" t="s">
        <v>32</v>
      </c>
      <c r="O71" s="454"/>
    </row>
    <row r="72" spans="1:15" ht="12.75">
      <c r="A72" s="47"/>
      <c r="B72" s="47"/>
      <c r="C72" s="47"/>
      <c r="D72" s="47"/>
      <c r="E72" s="47"/>
      <c r="F72" s="47"/>
      <c r="G72" s="465" t="s">
        <v>31</v>
      </c>
      <c r="H72" s="465"/>
      <c r="I72" s="47"/>
      <c r="J72" s="47"/>
      <c r="K72" s="32">
        <v>-38</v>
      </c>
      <c r="L72" s="57">
        <f>IF(L70=J69,J71,IF(L70=J71,J69,0))</f>
        <v>0</v>
      </c>
      <c r="M72" s="434">
        <f>IF(M70=K69,K71,IF(M70=K71,K69,0))</f>
        <v>0</v>
      </c>
      <c r="N72" s="450"/>
      <c r="O72" s="450"/>
    </row>
    <row r="73" spans="1:15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54" t="s">
        <v>33</v>
      </c>
      <c r="O73" s="454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369" t="s">
        <v>41</v>
      </c>
      <c r="B1" s="369"/>
      <c r="C1" s="369"/>
      <c r="D1" s="369"/>
      <c r="E1" s="369"/>
      <c r="F1" s="369"/>
      <c r="G1" s="369"/>
      <c r="H1" s="369"/>
      <c r="I1" s="369"/>
    </row>
    <row r="2" spans="1:9" ht="13.5" thickBot="1">
      <c r="A2" s="168" t="s">
        <v>37</v>
      </c>
      <c r="B2" s="168"/>
      <c r="C2" s="168"/>
      <c r="D2" s="168"/>
      <c r="E2" s="168"/>
      <c r="F2" s="168"/>
      <c r="G2" s="168"/>
      <c r="H2" s="168"/>
      <c r="I2" s="168"/>
    </row>
    <row r="3" spans="1:10" ht="23.25">
      <c r="A3" s="169" t="s">
        <v>42</v>
      </c>
      <c r="B3" s="170"/>
      <c r="C3" s="170"/>
      <c r="D3" s="170"/>
      <c r="E3" s="170"/>
      <c r="F3" s="170"/>
      <c r="G3" s="170"/>
      <c r="H3" s="170"/>
      <c r="I3" s="17">
        <v>17</v>
      </c>
      <c r="J3" s="18"/>
    </row>
    <row r="4" spans="1:10" ht="21.75" customHeight="1">
      <c r="A4" s="171" t="s">
        <v>7</v>
      </c>
      <c r="B4" s="171"/>
      <c r="C4" s="172" t="s">
        <v>146</v>
      </c>
      <c r="D4" s="172"/>
      <c r="E4" s="172"/>
      <c r="F4" s="172"/>
      <c r="G4" s="172"/>
      <c r="H4" s="172"/>
      <c r="I4" s="172"/>
      <c r="J4" s="19"/>
    </row>
    <row r="5" spans="1:10" ht="15.75">
      <c r="A5" s="164" t="s">
        <v>233</v>
      </c>
      <c r="B5" s="165"/>
      <c r="C5" s="165"/>
      <c r="D5" s="20" t="s">
        <v>159</v>
      </c>
      <c r="E5" s="166">
        <v>45417</v>
      </c>
      <c r="F5" s="166"/>
      <c r="G5" s="166"/>
      <c r="H5" s="21" t="s">
        <v>149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211</v>
      </c>
      <c r="C8" s="28">
        <v>1</v>
      </c>
      <c r="D8" s="29" t="str">
        <f>Нж14!K21</f>
        <v>Ягудина Элина</v>
      </c>
      <c r="E8" s="54">
        <f>Нж14!J21</f>
        <v>0</v>
      </c>
      <c r="F8" s="1"/>
      <c r="G8" s="1"/>
      <c r="H8" s="1"/>
      <c r="I8" s="1"/>
    </row>
    <row r="9" spans="1:9" ht="18">
      <c r="A9" s="26"/>
      <c r="B9" s="27" t="s">
        <v>234</v>
      </c>
      <c r="C9" s="28">
        <v>2</v>
      </c>
      <c r="D9" s="29" t="str">
        <f>Нж14!K32</f>
        <v>Галимова Зарина</v>
      </c>
      <c r="E9" s="1">
        <f>Нж14!J32</f>
        <v>0</v>
      </c>
      <c r="F9" s="1"/>
      <c r="G9" s="1"/>
      <c r="H9" s="1"/>
      <c r="I9" s="1"/>
    </row>
    <row r="10" spans="1:9" ht="18">
      <c r="A10" s="26"/>
      <c r="B10" s="27" t="s">
        <v>215</v>
      </c>
      <c r="C10" s="28">
        <v>3</v>
      </c>
      <c r="D10" s="29" t="str">
        <f>Нж14!K40</f>
        <v>Сазонова Кира</v>
      </c>
      <c r="E10" s="1">
        <f>Нж14!L44</f>
        <v>0</v>
      </c>
      <c r="F10" s="1"/>
      <c r="G10" s="1"/>
      <c r="H10" s="1"/>
      <c r="I10" s="1"/>
    </row>
    <row r="11" spans="1:9" ht="18">
      <c r="A11" s="26"/>
      <c r="B11" s="27" t="s">
        <v>235</v>
      </c>
      <c r="C11" s="28">
        <v>3</v>
      </c>
      <c r="D11" s="29" t="str">
        <f>Нж14!K48</f>
        <v>Гайсина Сафина</v>
      </c>
      <c r="E11" s="1">
        <f>Нж14!L52</f>
        <v>0</v>
      </c>
      <c r="F11" s="1"/>
      <c r="G11" s="1"/>
      <c r="H11" s="1"/>
      <c r="I11" s="1"/>
    </row>
    <row r="12" spans="1:9" ht="18">
      <c r="A12" s="26"/>
      <c r="B12" s="27" t="s">
        <v>216</v>
      </c>
      <c r="C12" s="28">
        <v>5</v>
      </c>
      <c r="D12" s="29" t="str">
        <f>Нж14!E56</f>
        <v>Бикмурзина Дарья</v>
      </c>
      <c r="E12" s="1">
        <f>Нж14!D56</f>
        <v>0</v>
      </c>
      <c r="F12" s="1"/>
      <c r="G12" s="1"/>
      <c r="H12" s="1"/>
      <c r="I12" s="1"/>
    </row>
    <row r="13" spans="1:9" ht="18">
      <c r="A13" s="26"/>
      <c r="B13" s="27" t="s">
        <v>236</v>
      </c>
      <c r="C13" s="28">
        <v>6</v>
      </c>
      <c r="D13" s="29" t="str">
        <f>Нж14!E58</f>
        <v>Ханова Аделина</v>
      </c>
      <c r="E13" s="1">
        <f>Нж14!D58</f>
        <v>0</v>
      </c>
      <c r="F13" s="1"/>
      <c r="G13" s="1"/>
      <c r="H13" s="1"/>
      <c r="I13" s="1"/>
    </row>
    <row r="14" spans="1:9" ht="18">
      <c r="A14" s="26"/>
      <c r="B14" s="27" t="s">
        <v>237</v>
      </c>
      <c r="C14" s="28">
        <v>7</v>
      </c>
      <c r="D14" s="29" t="str">
        <f>Нж14!E61</f>
        <v>Нурова Арина</v>
      </c>
      <c r="E14" s="1">
        <f>Нж14!D61</f>
        <v>0</v>
      </c>
      <c r="F14" s="1"/>
      <c r="G14" s="1"/>
      <c r="H14" s="1"/>
      <c r="I14" s="1"/>
    </row>
    <row r="15" spans="1:9" ht="18">
      <c r="A15" s="26"/>
      <c r="B15" s="27" t="s">
        <v>238</v>
      </c>
      <c r="C15" s="28">
        <v>8</v>
      </c>
      <c r="D15" s="29" t="str">
        <f>Нж14!E63</f>
        <v>Мухтасимова Лия</v>
      </c>
      <c r="E15" s="1">
        <f>Нж14!D63</f>
        <v>0</v>
      </c>
      <c r="F15" s="1"/>
      <c r="G15" s="1"/>
      <c r="H15" s="1"/>
      <c r="I15" s="1"/>
    </row>
    <row r="16" spans="1:9" ht="18">
      <c r="A16" s="26"/>
      <c r="B16" s="27" t="s">
        <v>239</v>
      </c>
      <c r="C16" s="28">
        <v>9</v>
      </c>
      <c r="D16" s="29" t="str">
        <f>Нж14!M58</f>
        <v>Гараева Рамина</v>
      </c>
      <c r="E16" s="1">
        <f>Нж14!L58</f>
        <v>0</v>
      </c>
      <c r="F16" s="1"/>
      <c r="G16" s="1"/>
      <c r="H16" s="1"/>
      <c r="I16" s="1"/>
    </row>
    <row r="17" spans="1:9" ht="18">
      <c r="A17" s="26"/>
      <c r="B17" s="27" t="s">
        <v>240</v>
      </c>
      <c r="C17" s="28">
        <v>10</v>
      </c>
      <c r="D17" s="29" t="str">
        <f>Нж14!M61</f>
        <v>Имашева Сафия</v>
      </c>
      <c r="E17" s="1">
        <f>Нж14!L61</f>
        <v>0</v>
      </c>
      <c r="F17" s="1"/>
      <c r="G17" s="1"/>
      <c r="H17" s="1"/>
      <c r="I17" s="1"/>
    </row>
    <row r="18" spans="1:9" ht="18">
      <c r="A18" s="26"/>
      <c r="B18" s="27" t="s">
        <v>241</v>
      </c>
      <c r="C18" s="28">
        <v>11</v>
      </c>
      <c r="D18" s="29" t="str">
        <f>Нж14!M65</f>
        <v>Маникаева Эвика</v>
      </c>
      <c r="E18" s="1">
        <f>Нж14!L65</f>
        <v>0</v>
      </c>
      <c r="F18" s="1"/>
      <c r="G18" s="1"/>
      <c r="H18" s="1"/>
      <c r="I18" s="1"/>
    </row>
    <row r="19" spans="1:9" ht="18">
      <c r="A19" s="26"/>
      <c r="B19" s="27" t="s">
        <v>242</v>
      </c>
      <c r="C19" s="28">
        <v>12</v>
      </c>
      <c r="D19" s="29" t="str">
        <f>Нж14!M67</f>
        <v>Ипаева Асель</v>
      </c>
      <c r="E19" s="1">
        <f>Нж14!L67</f>
        <v>0</v>
      </c>
      <c r="F19" s="1"/>
      <c r="G19" s="1"/>
      <c r="H19" s="1"/>
      <c r="I19" s="1"/>
    </row>
    <row r="20" spans="1:9" ht="18">
      <c r="A20" s="26"/>
      <c r="B20" s="27"/>
      <c r="C20" s="28">
        <v>13</v>
      </c>
      <c r="D20" s="29">
        <f>Нж14!G68</f>
        <v>0</v>
      </c>
      <c r="E20" s="1">
        <f>Нж14!F68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Нж14!G71</f>
        <v>0</v>
      </c>
      <c r="E21" s="1">
        <f>Нж14!F71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Нж14!M70</f>
        <v>0</v>
      </c>
      <c r="E22" s="1">
        <f>Нж14!L70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 t="str">
        <f>Нж14!M72</f>
        <v>_</v>
      </c>
      <c r="E23" s="1">
        <f>Нж14!L72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4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80" t="s">
        <v>35</v>
      </c>
      <c r="C1" s="181"/>
      <c r="D1" s="178" t="s">
        <v>36</v>
      </c>
      <c r="E1" s="179"/>
    </row>
    <row r="2" spans="1:5" ht="12.75">
      <c r="A2" s="49">
        <v>1</v>
      </c>
      <c r="B2" s="58">
        <f>Нм10!D7</f>
        <v>0</v>
      </c>
      <c r="C2" s="59">
        <f>Нм10!M44</f>
        <v>0</v>
      </c>
      <c r="D2" s="60">
        <f>Нм10!M52</f>
        <v>0</v>
      </c>
      <c r="E2" s="61">
        <f>Нм10!B38</f>
        <v>0</v>
      </c>
    </row>
    <row r="3" spans="1:5" ht="12.75">
      <c r="A3" s="49">
        <v>2</v>
      </c>
      <c r="B3" s="58">
        <f>Нм10!D11</f>
        <v>0</v>
      </c>
      <c r="C3" s="59">
        <f>Нм10!E66</f>
        <v>0</v>
      </c>
      <c r="D3" s="60">
        <f>Нм10!K69</f>
        <v>0</v>
      </c>
      <c r="E3" s="61">
        <f>Нм10!B40</f>
        <v>0</v>
      </c>
    </row>
    <row r="4" spans="1:5" ht="12.75">
      <c r="A4" s="49">
        <v>3</v>
      </c>
      <c r="B4" s="58">
        <f>Нм10!D15</f>
        <v>0</v>
      </c>
      <c r="C4" s="59">
        <f>Нм10!E70</f>
        <v>0</v>
      </c>
      <c r="D4" s="60">
        <f>Нм10!K71</f>
        <v>0</v>
      </c>
      <c r="E4" s="61">
        <f>Нм10!B42</f>
        <v>0</v>
      </c>
    </row>
    <row r="5" spans="1:5" ht="12.75">
      <c r="A5" s="49">
        <v>4</v>
      </c>
      <c r="B5" s="58">
        <f>Нм10!D19</f>
        <v>0</v>
      </c>
      <c r="C5" s="59">
        <f>Нм10!G68</f>
        <v>0</v>
      </c>
      <c r="D5" s="60">
        <f>Нм10!G71</f>
        <v>0</v>
      </c>
      <c r="E5" s="61">
        <f>Нм10!B44</f>
        <v>0</v>
      </c>
    </row>
    <row r="6" spans="1:5" ht="12.75">
      <c r="A6" s="49">
        <v>5</v>
      </c>
      <c r="B6" s="58">
        <f>Нм10!D23</f>
        <v>0</v>
      </c>
      <c r="C6" s="59">
        <f>Нм10!M70</f>
        <v>0</v>
      </c>
      <c r="D6" s="60">
        <f>Нм10!M72</f>
        <v>0</v>
      </c>
      <c r="E6" s="61">
        <f>Нм10!B46</f>
        <v>0</v>
      </c>
    </row>
    <row r="7" spans="1:5" ht="12.75">
      <c r="A7" s="49">
        <v>6</v>
      </c>
      <c r="B7" s="58">
        <f>Нм10!D27</f>
        <v>0</v>
      </c>
      <c r="C7" s="59" t="str">
        <f>Нм10!E7</f>
        <v>Иванов Роман</v>
      </c>
      <c r="D7" s="60" t="str">
        <f>Нм10!C38</f>
        <v>_</v>
      </c>
      <c r="E7" s="61">
        <f>Нм10!B48</f>
        <v>0</v>
      </c>
    </row>
    <row r="8" spans="1:5" ht="12.75">
      <c r="A8" s="49">
        <v>7</v>
      </c>
      <c r="B8" s="58">
        <f>Нм10!D31</f>
        <v>0</v>
      </c>
      <c r="C8" s="59" t="str">
        <f>Нм10!E19</f>
        <v>Апулов Арсений</v>
      </c>
      <c r="D8" s="60" t="str">
        <f>Нм10!C44</f>
        <v>_</v>
      </c>
      <c r="E8" s="61">
        <f>Нм10!B50</f>
        <v>0</v>
      </c>
    </row>
    <row r="9" spans="1:5" ht="12.75">
      <c r="A9" s="49">
        <v>8</v>
      </c>
      <c r="B9" s="58">
        <f>Нм10!D35</f>
        <v>0</v>
      </c>
      <c r="C9" s="59" t="str">
        <f>Нм10!E23</f>
        <v>Шакиров Радмир</v>
      </c>
      <c r="D9" s="60" t="str">
        <f>Нм10!C46</f>
        <v>_</v>
      </c>
      <c r="E9" s="61">
        <f>Нм10!B52</f>
        <v>0</v>
      </c>
    </row>
    <row r="10" spans="1:5" ht="12.75">
      <c r="A10" s="49">
        <v>9</v>
      </c>
      <c r="B10" s="58">
        <f>Нм10!F9</f>
        <v>0</v>
      </c>
      <c r="C10" s="59" t="str">
        <f>Нм10!E35</f>
        <v>Ветошкин Владимир</v>
      </c>
      <c r="D10" s="60" t="str">
        <f>Нм10!C52</f>
        <v>_</v>
      </c>
      <c r="E10" s="61">
        <f>Нм10!D53</f>
        <v>0</v>
      </c>
    </row>
    <row r="11" spans="1:5" ht="12.75">
      <c r="A11" s="49">
        <v>10</v>
      </c>
      <c r="B11" s="58">
        <f>Нм10!F17</f>
        <v>0</v>
      </c>
      <c r="C11" s="59" t="str">
        <f>Нм10!E39</f>
        <v>Бочарников Александр</v>
      </c>
      <c r="D11" s="60" t="str">
        <f>Нм10!C65</f>
        <v>_</v>
      </c>
      <c r="E11" s="61">
        <f>Нм10!D49</f>
        <v>0</v>
      </c>
    </row>
    <row r="12" spans="1:5" ht="12.75">
      <c r="A12" s="49">
        <v>11</v>
      </c>
      <c r="B12" s="58">
        <f>Нм10!F25</f>
        <v>0</v>
      </c>
      <c r="C12" s="59" t="str">
        <f>Нм10!E43</f>
        <v>Гатауллин Родион</v>
      </c>
      <c r="D12" s="60" t="str">
        <f>Нм10!C67</f>
        <v>_</v>
      </c>
      <c r="E12" s="61">
        <f>Нм10!D45</f>
        <v>0</v>
      </c>
    </row>
    <row r="13" spans="1:5" ht="12.75">
      <c r="A13" s="49">
        <v>12</v>
      </c>
      <c r="B13" s="58">
        <f>Нм10!F33</f>
        <v>0</v>
      </c>
      <c r="C13" s="59" t="str">
        <f>Нм10!E47</f>
        <v>Исаев Ян</v>
      </c>
      <c r="D13" s="60" t="str">
        <f>Нм10!C69</f>
        <v>_</v>
      </c>
      <c r="E13" s="61">
        <f>Нм10!D41</f>
        <v>0</v>
      </c>
    </row>
    <row r="14" spans="1:5" ht="12.75">
      <c r="A14" s="49">
        <v>13</v>
      </c>
      <c r="B14" s="58">
        <f>Нм10!H13</f>
        <v>0</v>
      </c>
      <c r="C14" s="59" t="str">
        <f>Нм10!E51</f>
        <v>Султанов Тимур</v>
      </c>
      <c r="D14" s="60" t="str">
        <f>Нм10!C71</f>
        <v>_</v>
      </c>
      <c r="E14" s="61">
        <f>Нм10!H38</f>
        <v>0</v>
      </c>
    </row>
    <row r="15" spans="1:5" ht="12.75">
      <c r="A15" s="49">
        <v>14</v>
      </c>
      <c r="B15" s="58">
        <f>Нм10!H29</f>
        <v>0</v>
      </c>
      <c r="C15" s="59" t="str">
        <f>Нм10!K40</f>
        <v>Апулов Арсений</v>
      </c>
      <c r="D15" s="60" t="str">
        <f>Нм10!C55</f>
        <v>Галиханов Артур</v>
      </c>
      <c r="E15" s="61">
        <f>Нм10!H46</f>
        <v>0</v>
      </c>
    </row>
    <row r="16" spans="1:5" ht="12.75">
      <c r="A16" s="49">
        <v>15</v>
      </c>
      <c r="B16" s="58">
        <f>Нм10!J21</f>
        <v>0</v>
      </c>
      <c r="C16" s="59" t="str">
        <f>Нм10!G17</f>
        <v>Апулов Арсений</v>
      </c>
      <c r="D16" s="60" t="str">
        <f>Нм10!E49</f>
        <v>Салахов Данил</v>
      </c>
      <c r="E16" s="61">
        <f>Нм10!J32</f>
        <v>0</v>
      </c>
    </row>
    <row r="17" spans="1:5" ht="12.75">
      <c r="A17" s="49">
        <v>16</v>
      </c>
      <c r="B17" s="58">
        <f>Нм10!D39</f>
        <v>0</v>
      </c>
      <c r="C17" s="59" t="str">
        <f>Нм10!K56</f>
        <v>Бочарников Александр</v>
      </c>
      <c r="D17" s="60" t="str">
        <f>Нм10!K64</f>
        <v>Гатауллин Родион</v>
      </c>
      <c r="E17" s="61">
        <f>Нм10!B65</f>
        <v>0</v>
      </c>
    </row>
    <row r="18" spans="1:5" ht="12.75">
      <c r="A18" s="49">
        <v>17</v>
      </c>
      <c r="B18" s="58">
        <f>Нм10!D43</f>
        <v>0</v>
      </c>
      <c r="C18" s="59" t="str">
        <f>Нм10!M58</f>
        <v>Бочарников Александр</v>
      </c>
      <c r="D18" s="60" t="str">
        <f>Нм10!M61</f>
        <v>Султанов Тимур</v>
      </c>
      <c r="E18" s="61">
        <f>Нм10!B67</f>
        <v>0</v>
      </c>
    </row>
    <row r="19" spans="1:5" ht="12.75">
      <c r="A19" s="49">
        <v>18</v>
      </c>
      <c r="B19" s="58">
        <f>Нм10!D47</f>
        <v>0</v>
      </c>
      <c r="C19" s="59" t="str">
        <f>Нм10!G33</f>
        <v>Ветошкин Владимир</v>
      </c>
      <c r="D19" s="60" t="str">
        <f>Нм10!E41</f>
        <v>Галиханов Артур</v>
      </c>
      <c r="E19" s="61">
        <f>Нм10!B69</f>
        <v>0</v>
      </c>
    </row>
    <row r="20" spans="1:5" ht="12.75">
      <c r="A20" s="49">
        <v>19</v>
      </c>
      <c r="B20" s="58">
        <f>Нм10!D51</f>
        <v>0</v>
      </c>
      <c r="C20" s="59" t="str">
        <f>Нм10!K21</f>
        <v>Ветошкин Владимир</v>
      </c>
      <c r="D20" s="60" t="str">
        <f>Нм10!K32</f>
        <v>Иванов Роман</v>
      </c>
      <c r="E20" s="61">
        <f>Нм10!B71</f>
        <v>0</v>
      </c>
    </row>
    <row r="21" spans="1:5" ht="12.75">
      <c r="A21" s="49">
        <v>20</v>
      </c>
      <c r="B21" s="58">
        <f>Нм10!F40</f>
        <v>0</v>
      </c>
      <c r="C21" s="59" t="str">
        <f>Нм10!I29</f>
        <v>Ветошкин Владимир</v>
      </c>
      <c r="D21" s="60" t="str">
        <f>Нм10!I46</f>
        <v>Яляев Эмир</v>
      </c>
      <c r="E21" s="61">
        <f>Нм10!H55</f>
        <v>0</v>
      </c>
    </row>
    <row r="22" spans="1:5" ht="12.75">
      <c r="A22" s="49">
        <v>21</v>
      </c>
      <c r="B22" s="58">
        <f>Нм10!F44</f>
        <v>0</v>
      </c>
      <c r="C22" s="59" t="str">
        <f>Нм10!G40</f>
        <v>Галиханов Артур</v>
      </c>
      <c r="D22" s="60" t="str">
        <f>Нм10!I55</f>
        <v>Бочарников Александр</v>
      </c>
      <c r="E22" s="61">
        <f>Нм10!H57</f>
        <v>0</v>
      </c>
    </row>
    <row r="23" spans="1:5" ht="12.75">
      <c r="A23" s="49">
        <v>22</v>
      </c>
      <c r="B23" s="58">
        <f>Нм10!F48</f>
        <v>0</v>
      </c>
      <c r="C23" s="59" t="str">
        <f>Нм10!E56</f>
        <v>Галиханов Артур</v>
      </c>
      <c r="D23" s="60" t="str">
        <f>Нм10!E58</f>
        <v>Магадиев Анвар</v>
      </c>
      <c r="E23" s="61">
        <f>Нм10!H59</f>
        <v>0</v>
      </c>
    </row>
    <row r="24" spans="1:5" ht="12.75">
      <c r="A24" s="49">
        <v>23</v>
      </c>
      <c r="B24" s="58">
        <f>Нм10!F52</f>
        <v>0</v>
      </c>
      <c r="C24" s="59" t="str">
        <f>Нм10!E31</f>
        <v>Галиханов Артур</v>
      </c>
      <c r="D24" s="60" t="str">
        <f>Нм10!C50</f>
        <v>Султанов Тимур</v>
      </c>
      <c r="E24" s="61">
        <f>Нм10!H61</f>
        <v>0</v>
      </c>
    </row>
    <row r="25" spans="1:5" ht="12.75">
      <c r="A25" s="49">
        <v>24</v>
      </c>
      <c r="B25" s="58">
        <f>Нм10!H42</f>
        <v>0</v>
      </c>
      <c r="C25" s="59" t="str">
        <f>Нм10!I42</f>
        <v>Галиханов Артур</v>
      </c>
      <c r="D25" s="60" t="str">
        <f>Нм10!C60</f>
        <v>Шакиров Радмир</v>
      </c>
      <c r="E25" s="61">
        <f>Нм10!B60</f>
        <v>0</v>
      </c>
    </row>
    <row r="26" spans="1:5" ht="12.75">
      <c r="A26" s="49">
        <v>25</v>
      </c>
      <c r="B26" s="58">
        <f>Нм10!H50</f>
        <v>0</v>
      </c>
      <c r="C26" s="59" t="str">
        <f>Нм10!I13</f>
        <v>Иванов Роман</v>
      </c>
      <c r="D26" s="60" t="str">
        <f>Нм10!I38</f>
        <v>Апулов Арсений</v>
      </c>
      <c r="E26" s="61">
        <f>Нм10!B62</f>
        <v>0</v>
      </c>
    </row>
    <row r="27" spans="1:5" ht="12.75">
      <c r="A27" s="49">
        <v>26</v>
      </c>
      <c r="B27" s="58">
        <f>Нм10!J40</f>
        <v>0</v>
      </c>
      <c r="C27" s="59" t="str">
        <f>Нм10!G9</f>
        <v>Иванов Роман</v>
      </c>
      <c r="D27" s="60" t="str">
        <f>Нм10!E53</f>
        <v>Магадиев Анвар</v>
      </c>
      <c r="E27" s="61">
        <f>Нм10!B55</f>
        <v>0</v>
      </c>
    </row>
    <row r="28" spans="1:5" ht="12.75">
      <c r="A28" s="49">
        <v>27</v>
      </c>
      <c r="B28" s="58">
        <f>Нм10!J48</f>
        <v>0</v>
      </c>
      <c r="C28" s="59" t="str">
        <f>Нм10!M65</f>
        <v>Исаев Ян</v>
      </c>
      <c r="D28" s="60" t="str">
        <f>Нм10!M67</f>
        <v>Гатауллин Родион</v>
      </c>
      <c r="E28" s="61">
        <f>Нм10!B57</f>
        <v>0</v>
      </c>
    </row>
    <row r="29" spans="1:5" ht="12.75">
      <c r="A29" s="49">
        <v>28</v>
      </c>
      <c r="B29" s="58">
        <f>Нм10!L44</f>
        <v>0</v>
      </c>
      <c r="C29" s="59" t="str">
        <f>Нм10!E11</f>
        <v>Магадиев Анвар</v>
      </c>
      <c r="D29" s="60" t="str">
        <f>Нм10!C40</f>
        <v>Бочарников Александр</v>
      </c>
      <c r="E29" s="61">
        <f>Нм10!L52</f>
        <v>0</v>
      </c>
    </row>
    <row r="30" spans="1:5" ht="12.75">
      <c r="A30" s="49">
        <v>29</v>
      </c>
      <c r="B30" s="58">
        <f>Нм10!D56</f>
        <v>0</v>
      </c>
      <c r="C30" s="59" t="str">
        <f>Нм10!I50</f>
        <v>Магадиев Анвар</v>
      </c>
      <c r="D30" s="60" t="str">
        <f>Нм10!C62</f>
        <v>Салахов Данил</v>
      </c>
      <c r="E30" s="61">
        <f>Нм10!D58</f>
        <v>0</v>
      </c>
    </row>
    <row r="31" spans="1:5" ht="12.75">
      <c r="A31" s="49">
        <v>30</v>
      </c>
      <c r="B31" s="58">
        <f>Нм10!D61</f>
        <v>0</v>
      </c>
      <c r="C31" s="59" t="str">
        <f>Нм10!G52</f>
        <v>Магадиев Анвар</v>
      </c>
      <c r="D31" s="60" t="str">
        <f>Нм10!I61</f>
        <v>Султанов Тимур</v>
      </c>
      <c r="E31" s="61">
        <f>Нм10!D63</f>
        <v>0</v>
      </c>
    </row>
    <row r="32" spans="1:5" ht="12.75">
      <c r="A32" s="49">
        <v>31</v>
      </c>
      <c r="B32" s="58">
        <f>Нм10!J56</f>
        <v>0</v>
      </c>
      <c r="C32" s="59" t="str">
        <f>Нм10!E15</f>
        <v>Салахов Данил</v>
      </c>
      <c r="D32" s="60" t="str">
        <f>Нм10!C42</f>
        <v>Гатауллин Родион</v>
      </c>
      <c r="E32" s="61">
        <f>Нм10!J64</f>
        <v>0</v>
      </c>
    </row>
    <row r="33" spans="1:5" ht="12.75">
      <c r="A33" s="49">
        <v>32</v>
      </c>
      <c r="B33" s="58">
        <f>Нм10!J60</f>
        <v>0</v>
      </c>
      <c r="C33" s="59" t="str">
        <f>Нм10!G48</f>
        <v>Салахов Данил</v>
      </c>
      <c r="D33" s="60" t="str">
        <f>Нм10!I59</f>
        <v>Исаев Ян</v>
      </c>
      <c r="E33" s="61">
        <f>Нм10!J66</f>
        <v>0</v>
      </c>
    </row>
    <row r="34" spans="1:5" ht="12.75">
      <c r="A34" s="49">
        <v>33</v>
      </c>
      <c r="B34" s="58">
        <f>Нм10!L58</f>
        <v>0</v>
      </c>
      <c r="C34" s="59" t="str">
        <f>Нм10!E61</f>
        <v>Салахов Данил</v>
      </c>
      <c r="D34" s="60" t="str">
        <f>Нм10!E63</f>
        <v>Шакиров Радмир</v>
      </c>
      <c r="E34" s="61">
        <f>Нм10!L61</f>
        <v>0</v>
      </c>
    </row>
    <row r="35" spans="1:5" ht="12.75">
      <c r="A35" s="49">
        <v>34</v>
      </c>
      <c r="B35" s="58">
        <f>Нм10!L65</f>
        <v>0</v>
      </c>
      <c r="C35" s="59" t="str">
        <f>Нм10!K60</f>
        <v>Султанов Тимур</v>
      </c>
      <c r="D35" s="60" t="str">
        <f>Нм10!K66</f>
        <v>Исаев Ян</v>
      </c>
      <c r="E35" s="61">
        <f>Нм10!L67</f>
        <v>0</v>
      </c>
    </row>
    <row r="36" spans="1:5" ht="12.75">
      <c r="A36" s="49">
        <v>35</v>
      </c>
      <c r="B36" s="58">
        <f>Нм10!D66</f>
        <v>0</v>
      </c>
      <c r="C36" s="59" t="str">
        <f>Нм10!G44</f>
        <v>Шакиров Радмир</v>
      </c>
      <c r="D36" s="60" t="str">
        <f>Нм10!I57</f>
        <v>Гатауллин Родион</v>
      </c>
      <c r="E36" s="61">
        <f>Нм10!J69</f>
        <v>0</v>
      </c>
    </row>
    <row r="37" spans="1:5" ht="12.75">
      <c r="A37" s="49">
        <v>36</v>
      </c>
      <c r="B37" s="58">
        <f>Нм10!D70</f>
        <v>0</v>
      </c>
      <c r="C37" s="59" t="str">
        <f>Нм10!E27</f>
        <v>Яляев Эмир</v>
      </c>
      <c r="D37" s="60" t="str">
        <f>Нм10!C48</f>
        <v>Исаев Ян</v>
      </c>
      <c r="E37" s="61">
        <f>Нм10!J71</f>
        <v>0</v>
      </c>
    </row>
    <row r="38" spans="1:5" ht="12.75">
      <c r="A38" s="49">
        <v>37</v>
      </c>
      <c r="B38" s="58">
        <f>Нм10!F68</f>
        <v>0</v>
      </c>
      <c r="C38" s="59" t="str">
        <f>Нм10!K48</f>
        <v>Яляев Эмир</v>
      </c>
      <c r="D38" s="60" t="str">
        <f>Нм10!C57</f>
        <v>Магадиев Анвар</v>
      </c>
      <c r="E38" s="61">
        <f>Нм10!F71</f>
        <v>0</v>
      </c>
    </row>
    <row r="39" spans="1:5" ht="12.75">
      <c r="A39" s="49">
        <v>38</v>
      </c>
      <c r="B39" s="58">
        <f>Нм10!L70</f>
        <v>0</v>
      </c>
      <c r="C39" s="59" t="str">
        <f>Нм10!G25</f>
        <v>Яляев Эмир</v>
      </c>
      <c r="D39" s="60" t="str">
        <f>Нм10!E45</f>
        <v>Шакиров Радмир</v>
      </c>
      <c r="E39" s="61">
        <f>Нм10!L72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AD66"/>
  <sheetViews>
    <sheetView showRowColHeaders="0" zoomScaleSheetLayoutView="97" zoomScalePageLayoutView="0" workbookViewId="0" topLeftCell="A1">
      <selection activeCell="A2" sqref="A2:I2"/>
    </sheetView>
  </sheetViews>
  <sheetFormatPr defaultColWidth="3.75390625" defaultRowHeight="10.5" customHeight="1"/>
  <cols>
    <col min="1" max="1" width="5.75390625" style="408" customWidth="1"/>
    <col min="2" max="2" width="42.75390625" style="408" customWidth="1"/>
    <col min="3" max="3" width="7.75390625" style="408" customWidth="1"/>
    <col min="4" max="12" width="7.00390625" style="408" customWidth="1"/>
    <col min="13" max="16384" width="3.75390625" style="408" customWidth="1"/>
  </cols>
  <sheetData>
    <row r="1" spans="1:19" s="404" customFormat="1" ht="15.75" thickBot="1">
      <c r="A1" s="402" t="s">
        <v>60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  <c r="N1" s="403"/>
      <c r="O1" s="403"/>
      <c r="P1" s="403"/>
      <c r="Q1" s="403"/>
      <c r="R1" s="403"/>
      <c r="S1" s="403"/>
    </row>
    <row r="2" spans="1:19" s="404" customFormat="1" ht="13.5" thickBot="1">
      <c r="A2" s="183" t="s">
        <v>61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403"/>
      <c r="N2" s="403"/>
      <c r="O2" s="403"/>
      <c r="P2" s="403"/>
      <c r="Q2" s="403"/>
      <c r="R2" s="403"/>
      <c r="S2" s="403"/>
    </row>
    <row r="3" spans="1:30" ht="21.75" customHeight="1">
      <c r="A3" s="405" t="s">
        <v>42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6">
        <v>17</v>
      </c>
      <c r="M3" s="407"/>
      <c r="N3" s="403"/>
      <c r="O3" s="403"/>
      <c r="P3" s="403"/>
      <c r="Q3" s="403"/>
      <c r="R3" s="403"/>
      <c r="S3" s="403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</row>
    <row r="4" spans="1:30" ht="21.75" customHeight="1">
      <c r="A4" s="409" t="s">
        <v>7</v>
      </c>
      <c r="B4" s="409"/>
      <c r="C4" s="410" t="s">
        <v>146</v>
      </c>
      <c r="D4" s="410"/>
      <c r="E4" s="410"/>
      <c r="F4" s="410"/>
      <c r="G4" s="410"/>
      <c r="H4" s="410"/>
      <c r="I4" s="410"/>
      <c r="J4" s="410"/>
      <c r="K4" s="410"/>
      <c r="L4" s="410"/>
      <c r="M4" s="407"/>
      <c r="N4" s="403"/>
      <c r="O4" s="403"/>
      <c r="P4" s="403"/>
      <c r="Q4" s="403"/>
      <c r="R4" s="403"/>
      <c r="S4" s="403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</row>
    <row r="5" spans="1:30" ht="15.75">
      <c r="A5" s="411" t="s">
        <v>158</v>
      </c>
      <c r="B5" s="411"/>
      <c r="C5" s="412" t="s">
        <v>159</v>
      </c>
      <c r="D5" s="412"/>
      <c r="E5" s="412"/>
      <c r="F5" s="413">
        <v>45417</v>
      </c>
      <c r="G5" s="413"/>
      <c r="H5" s="413"/>
      <c r="I5" s="414" t="s">
        <v>149</v>
      </c>
      <c r="J5" s="414"/>
      <c r="K5" s="415"/>
      <c r="L5" s="416" t="s">
        <v>10</v>
      </c>
      <c r="M5" s="407"/>
      <c r="N5" s="403"/>
      <c r="O5" s="403"/>
      <c r="P5" s="403"/>
      <c r="Q5" s="403"/>
      <c r="R5" s="403"/>
      <c r="S5" s="403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</row>
    <row r="6" spans="1:30" ht="9.75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91"/>
      <c r="M6" s="407"/>
      <c r="N6" s="403"/>
      <c r="O6" s="403"/>
      <c r="P6" s="403"/>
      <c r="Q6" s="403"/>
      <c r="R6" s="403"/>
      <c r="S6" s="403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</row>
    <row r="7" spans="1:29" ht="21" customHeight="1">
      <c r="A7" s="418" t="s">
        <v>11</v>
      </c>
      <c r="B7" s="419" t="s">
        <v>49</v>
      </c>
      <c r="C7" s="420"/>
      <c r="D7" s="421" t="s">
        <v>50</v>
      </c>
      <c r="E7" s="421" t="s">
        <v>51</v>
      </c>
      <c r="F7" s="421" t="s">
        <v>52</v>
      </c>
      <c r="G7" s="421" t="s">
        <v>53</v>
      </c>
      <c r="H7" s="421" t="s">
        <v>54</v>
      </c>
      <c r="I7" s="421" t="s">
        <v>55</v>
      </c>
      <c r="J7" s="421" t="s">
        <v>56</v>
      </c>
      <c r="K7" s="421" t="s">
        <v>57</v>
      </c>
      <c r="L7" s="422" t="s">
        <v>58</v>
      </c>
      <c r="M7" s="407"/>
      <c r="N7" s="407"/>
      <c r="O7" s="423"/>
      <c r="P7" s="423"/>
      <c r="Q7" s="423"/>
      <c r="R7" s="423"/>
      <c r="S7" s="423"/>
      <c r="T7" s="424"/>
      <c r="U7" s="424"/>
      <c r="V7" s="424"/>
      <c r="W7" s="424"/>
      <c r="X7" s="424"/>
      <c r="Y7" s="424"/>
      <c r="Z7" s="424"/>
      <c r="AA7" s="424"/>
      <c r="AB7" s="424"/>
      <c r="AC7" s="424"/>
    </row>
    <row r="8" spans="1:29" ht="34.5" customHeight="1">
      <c r="A8" s="425" t="s">
        <v>50</v>
      </c>
      <c r="B8" s="426" t="s">
        <v>160</v>
      </c>
      <c r="C8" s="427" t="s">
        <v>57</v>
      </c>
      <c r="D8" s="428" t="s">
        <v>167</v>
      </c>
      <c r="E8" s="429" t="s">
        <v>161</v>
      </c>
      <c r="F8" s="429" t="s">
        <v>161</v>
      </c>
      <c r="G8" s="429" t="s">
        <v>161</v>
      </c>
      <c r="H8" s="429" t="s">
        <v>161</v>
      </c>
      <c r="I8" s="428" t="s">
        <v>167</v>
      </c>
      <c r="J8" s="428" t="s">
        <v>167</v>
      </c>
      <c r="K8" s="428" t="s">
        <v>167</v>
      </c>
      <c r="L8" s="430" t="s">
        <v>50</v>
      </c>
      <c r="M8" s="407"/>
      <c r="N8" s="407"/>
      <c r="O8" s="423"/>
      <c r="P8" s="423"/>
      <c r="Q8" s="423"/>
      <c r="R8" s="423"/>
      <c r="S8" s="423"/>
      <c r="T8" s="424"/>
      <c r="U8" s="424"/>
      <c r="V8" s="424"/>
      <c r="W8" s="424"/>
      <c r="X8" s="424"/>
      <c r="Y8" s="424"/>
      <c r="Z8" s="424"/>
      <c r="AA8" s="424"/>
      <c r="AB8" s="424"/>
      <c r="AC8" s="424"/>
    </row>
    <row r="9" spans="1:29" ht="34.5" customHeight="1">
      <c r="A9" s="425" t="s">
        <v>51</v>
      </c>
      <c r="B9" s="426" t="s">
        <v>162</v>
      </c>
      <c r="C9" s="427" t="s">
        <v>56</v>
      </c>
      <c r="D9" s="429" t="s">
        <v>163</v>
      </c>
      <c r="E9" s="428" t="s">
        <v>167</v>
      </c>
      <c r="F9" s="429" t="s">
        <v>161</v>
      </c>
      <c r="G9" s="429" t="s">
        <v>161</v>
      </c>
      <c r="H9" s="429" t="s">
        <v>161</v>
      </c>
      <c r="I9" s="428" t="s">
        <v>167</v>
      </c>
      <c r="J9" s="428" t="s">
        <v>167</v>
      </c>
      <c r="K9" s="428" t="s">
        <v>167</v>
      </c>
      <c r="L9" s="430" t="s">
        <v>51</v>
      </c>
      <c r="M9" s="407"/>
      <c r="N9" s="407"/>
      <c r="O9" s="423"/>
      <c r="P9" s="423"/>
      <c r="Q9" s="423"/>
      <c r="R9" s="423"/>
      <c r="S9" s="423"/>
      <c r="T9" s="424"/>
      <c r="U9" s="424"/>
      <c r="V9" s="424"/>
      <c r="W9" s="424"/>
      <c r="X9" s="424"/>
      <c r="Y9" s="424"/>
      <c r="Z9" s="424"/>
      <c r="AA9" s="424"/>
      <c r="AB9" s="424"/>
      <c r="AC9" s="424"/>
    </row>
    <row r="10" spans="1:29" ht="34.5" customHeight="1">
      <c r="A10" s="425" t="s">
        <v>52</v>
      </c>
      <c r="B10" s="426" t="s">
        <v>164</v>
      </c>
      <c r="C10" s="427" t="s">
        <v>54</v>
      </c>
      <c r="D10" s="429" t="s">
        <v>163</v>
      </c>
      <c r="E10" s="429" t="s">
        <v>163</v>
      </c>
      <c r="F10" s="428" t="s">
        <v>167</v>
      </c>
      <c r="G10" s="429" t="s">
        <v>163</v>
      </c>
      <c r="H10" s="429" t="s">
        <v>161</v>
      </c>
      <c r="I10" s="428" t="s">
        <v>167</v>
      </c>
      <c r="J10" s="428" t="s">
        <v>167</v>
      </c>
      <c r="K10" s="428" t="s">
        <v>167</v>
      </c>
      <c r="L10" s="430" t="s">
        <v>53</v>
      </c>
      <c r="M10" s="407"/>
      <c r="N10" s="407"/>
      <c r="O10" s="423"/>
      <c r="P10" s="423"/>
      <c r="Q10" s="423"/>
      <c r="R10" s="423"/>
      <c r="S10" s="423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</row>
    <row r="11" spans="1:29" ht="34.5" customHeight="1">
      <c r="A11" s="425" t="s">
        <v>53</v>
      </c>
      <c r="B11" s="431" t="s">
        <v>165</v>
      </c>
      <c r="C11" s="432" t="s">
        <v>55</v>
      </c>
      <c r="D11" s="429" t="s">
        <v>163</v>
      </c>
      <c r="E11" s="429" t="s">
        <v>163</v>
      </c>
      <c r="F11" s="429" t="s">
        <v>161</v>
      </c>
      <c r="G11" s="428" t="s">
        <v>167</v>
      </c>
      <c r="H11" s="429" t="s">
        <v>161</v>
      </c>
      <c r="I11" s="428" t="s">
        <v>167</v>
      </c>
      <c r="J11" s="428" t="s">
        <v>167</v>
      </c>
      <c r="K11" s="428" t="s">
        <v>167</v>
      </c>
      <c r="L11" s="430" t="s">
        <v>52</v>
      </c>
      <c r="M11" s="407"/>
      <c r="N11" s="407"/>
      <c r="O11" s="423"/>
      <c r="P11" s="423"/>
      <c r="Q11" s="423"/>
      <c r="R11" s="423"/>
      <c r="S11" s="423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</row>
    <row r="12" spans="1:29" ht="34.5" customHeight="1">
      <c r="A12" s="425" t="s">
        <v>54</v>
      </c>
      <c r="B12" s="426" t="s">
        <v>166</v>
      </c>
      <c r="C12" s="427" t="s">
        <v>53</v>
      </c>
      <c r="D12" s="429" t="s">
        <v>163</v>
      </c>
      <c r="E12" s="429" t="s">
        <v>163</v>
      </c>
      <c r="F12" s="429" t="s">
        <v>163</v>
      </c>
      <c r="G12" s="429" t="s">
        <v>163</v>
      </c>
      <c r="H12" s="428" t="s">
        <v>167</v>
      </c>
      <c r="I12" s="428" t="s">
        <v>167</v>
      </c>
      <c r="J12" s="428" t="s">
        <v>167</v>
      </c>
      <c r="K12" s="428" t="s">
        <v>167</v>
      </c>
      <c r="L12" s="430" t="s">
        <v>54</v>
      </c>
      <c r="M12" s="407"/>
      <c r="N12" s="407"/>
      <c r="O12" s="423"/>
      <c r="P12" s="423"/>
      <c r="Q12" s="423"/>
      <c r="R12" s="423"/>
      <c r="S12" s="423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</row>
    <row r="13" spans="1:12" ht="10.5" customHeight="1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</row>
    <row r="14" spans="1:12" ht="10.5" customHeight="1">
      <c r="A14" s="433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</row>
    <row r="15" spans="1:12" ht="10.5" customHeight="1">
      <c r="A15" s="433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</row>
    <row r="16" spans="1:12" ht="10.5" customHeight="1">
      <c r="A16" s="433"/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</row>
    <row r="17" spans="1:12" ht="10.5" customHeight="1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</row>
    <row r="18" spans="1:12" ht="10.5" customHeight="1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</row>
    <row r="19" spans="1:12" ht="10.5" customHeight="1">
      <c r="A19" s="433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</row>
    <row r="20" spans="1:12" ht="10.5" customHeight="1">
      <c r="A20" s="433"/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</row>
    <row r="21" spans="1:12" ht="10.5" customHeight="1">
      <c r="A21" s="433"/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</row>
    <row r="22" spans="1:12" ht="10.5" customHeight="1">
      <c r="A22" s="433"/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</row>
    <row r="23" spans="1:12" ht="10.5" customHeight="1">
      <c r="A23" s="433"/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</row>
    <row r="24" spans="1:12" ht="10.5" customHeight="1">
      <c r="A24" s="433"/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</row>
    <row r="25" spans="1:12" ht="10.5" customHeight="1">
      <c r="A25" s="433"/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</row>
    <row r="26" spans="1:12" ht="10.5" customHeight="1">
      <c r="A26" s="433"/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</row>
    <row r="27" spans="1:12" ht="10.5" customHeight="1">
      <c r="A27" s="433"/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</row>
    <row r="28" spans="1:12" ht="10.5" customHeight="1">
      <c r="A28" s="433"/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</row>
    <row r="29" spans="1:12" ht="10.5" customHeight="1">
      <c r="A29" s="433"/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</row>
    <row r="30" spans="1:12" ht="10.5" customHeight="1">
      <c r="A30" s="433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</row>
    <row r="31" spans="1:12" ht="10.5" customHeight="1">
      <c r="A31" s="433"/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</row>
    <row r="32" spans="1:12" ht="10.5" customHeight="1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</row>
    <row r="33" spans="1:12" ht="10.5" customHeight="1">
      <c r="A33" s="433"/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</row>
    <row r="34" spans="1:12" ht="10.5" customHeight="1">
      <c r="A34" s="433"/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</row>
    <row r="35" spans="1:12" ht="10.5" customHeight="1">
      <c r="A35" s="433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</row>
    <row r="36" spans="1:12" ht="10.5" customHeight="1">
      <c r="A36" s="433"/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</row>
    <row r="37" spans="1:12" ht="10.5" customHeight="1">
      <c r="A37" s="433"/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</row>
    <row r="38" spans="1:12" ht="10.5" customHeight="1">
      <c r="A38" s="433"/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</row>
    <row r="39" spans="1:12" ht="10.5" customHeight="1">
      <c r="A39" s="433"/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</row>
    <row r="40" spans="1:12" ht="10.5" customHeight="1">
      <c r="A40" s="433"/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</row>
    <row r="41" spans="1:12" ht="10.5" customHeight="1">
      <c r="A41" s="433"/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</row>
    <row r="42" spans="1:12" ht="10.5" customHeight="1">
      <c r="A42" s="433"/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</row>
    <row r="43" spans="1:12" ht="10.5" customHeight="1">
      <c r="A43" s="433"/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</row>
    <row r="44" spans="1:12" ht="10.5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</row>
    <row r="45" spans="1:12" ht="10.5" customHeight="1">
      <c r="A45" s="433"/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3"/>
    </row>
    <row r="46" spans="1:12" ht="10.5" customHeight="1">
      <c r="A46" s="433"/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</row>
    <row r="47" spans="1:12" ht="10.5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</row>
    <row r="48" spans="1:12" ht="10.5" customHeight="1">
      <c r="A48" s="433"/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</row>
    <row r="49" spans="1:12" ht="10.5" customHeight="1">
      <c r="A49" s="433"/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</row>
    <row r="50" spans="1:12" ht="10.5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3"/>
    </row>
    <row r="51" spans="1:12" ht="10.5" customHeight="1">
      <c r="A51" s="433"/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433"/>
    </row>
    <row r="52" spans="1:12" ht="10.5" customHeight="1">
      <c r="A52" s="433"/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</row>
    <row r="53" spans="1:12" ht="10.5" customHeight="1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</row>
    <row r="54" spans="1:12" ht="10.5" customHeight="1">
      <c r="A54" s="433"/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</row>
    <row r="55" spans="1:12" ht="10.5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</row>
    <row r="56" spans="1:12" ht="10.5" customHeight="1">
      <c r="A56" s="433"/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/>
    </row>
    <row r="57" spans="1:12" ht="10.5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</row>
    <row r="58" spans="1:12" ht="10.5" customHeight="1">
      <c r="A58" s="433"/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</row>
    <row r="59" spans="1:12" ht="10.5" customHeight="1">
      <c r="A59" s="433"/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</row>
    <row r="60" spans="1:12" ht="10.5" customHeight="1">
      <c r="A60" s="433"/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33"/>
    </row>
    <row r="61" spans="1:12" ht="10.5" customHeight="1">
      <c r="A61" s="433"/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433"/>
    </row>
    <row r="62" spans="1:12" ht="10.5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433"/>
    </row>
    <row r="63" spans="1:12" ht="10.5" customHeight="1">
      <c r="A63" s="433"/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433"/>
    </row>
    <row r="64" spans="1:12" ht="10.5" customHeight="1">
      <c r="A64" s="433"/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</row>
    <row r="65" spans="1:12" ht="10.5" customHeight="1">
      <c r="A65" s="433"/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</row>
    <row r="66" spans="1:12" ht="10.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369" t="s">
        <v>38</v>
      </c>
      <c r="B1" s="369"/>
      <c r="C1" s="369"/>
      <c r="D1" s="369"/>
      <c r="E1" s="369"/>
      <c r="F1" s="369"/>
      <c r="G1" s="369"/>
      <c r="H1" s="369"/>
      <c r="I1" s="369"/>
      <c r="J1" s="219" t="s">
        <v>105</v>
      </c>
    </row>
    <row r="2" spans="1:9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</row>
    <row r="3" spans="1:10" ht="20.25">
      <c r="A3" s="220" t="s">
        <v>42</v>
      </c>
      <c r="B3" s="221"/>
      <c r="C3" s="221"/>
      <c r="D3" s="221"/>
      <c r="E3" s="221"/>
      <c r="F3" s="221"/>
      <c r="G3" s="221"/>
      <c r="H3" s="221"/>
      <c r="I3" s="17">
        <v>17</v>
      </c>
      <c r="J3" s="222"/>
    </row>
    <row r="4" spans="1:10" ht="19.5" customHeight="1">
      <c r="A4" s="171" t="s">
        <v>7</v>
      </c>
      <c r="B4" s="171"/>
      <c r="C4" s="172" t="s">
        <v>146</v>
      </c>
      <c r="D4" s="172"/>
      <c r="E4" s="172"/>
      <c r="F4" s="172"/>
      <c r="G4" s="172"/>
      <c r="H4" s="172"/>
      <c r="I4" s="172"/>
      <c r="J4" s="223"/>
    </row>
    <row r="5" spans="1:10" ht="15.75">
      <c r="A5" s="164" t="s">
        <v>147</v>
      </c>
      <c r="B5" s="165"/>
      <c r="C5" s="165"/>
      <c r="D5" s="20" t="s">
        <v>148</v>
      </c>
      <c r="E5" s="224">
        <v>45417</v>
      </c>
      <c r="F5" s="224"/>
      <c r="G5" s="224"/>
      <c r="H5" s="21" t="s">
        <v>149</v>
      </c>
      <c r="I5" s="22" t="s">
        <v>10</v>
      </c>
      <c r="J5" s="225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225"/>
    </row>
    <row r="7" spans="1:10" ht="10.5" customHeight="1">
      <c r="A7" s="1"/>
      <c r="B7" s="226" t="s">
        <v>13</v>
      </c>
      <c r="C7" s="227" t="s">
        <v>11</v>
      </c>
      <c r="D7" s="228" t="s">
        <v>14</v>
      </c>
      <c r="E7" s="1"/>
      <c r="F7" s="1"/>
      <c r="G7" s="1"/>
      <c r="H7" s="1"/>
      <c r="I7" s="1"/>
      <c r="J7" s="229"/>
    </row>
    <row r="8" spans="1:10" ht="18">
      <c r="A8" s="230"/>
      <c r="B8" s="27" t="s">
        <v>150</v>
      </c>
      <c r="C8" s="28">
        <v>1</v>
      </c>
      <c r="D8" s="29" t="str">
        <f>Нм7!I13</f>
        <v>Галиев Галим</v>
      </c>
      <c r="E8" s="1">
        <f>Нм7!H13</f>
        <v>0</v>
      </c>
      <c r="F8" s="1"/>
      <c r="G8" s="1"/>
      <c r="H8" s="1"/>
      <c r="I8" s="1"/>
      <c r="J8" s="231"/>
    </row>
    <row r="9" spans="1:10" ht="18">
      <c r="A9" s="230"/>
      <c r="B9" s="27" t="s">
        <v>151</v>
      </c>
      <c r="C9" s="28">
        <v>2</v>
      </c>
      <c r="D9" s="29" t="str">
        <f>Нм7!I20</f>
        <v>Ханов Шамиль</v>
      </c>
      <c r="E9" s="1">
        <f>Нм7!H20</f>
        <v>0</v>
      </c>
      <c r="F9" s="1"/>
      <c r="G9" s="1"/>
      <c r="H9" s="1"/>
      <c r="I9" s="1"/>
      <c r="J9" s="231"/>
    </row>
    <row r="10" spans="1:10" ht="18">
      <c r="A10" s="230"/>
      <c r="B10" s="27" t="s">
        <v>152</v>
      </c>
      <c r="C10" s="28">
        <v>3</v>
      </c>
      <c r="D10" s="29" t="str">
        <f>Нм7!G24</f>
        <v>Шаяхметов Рустам</v>
      </c>
      <c r="E10" s="1">
        <f>Нм7!H26</f>
        <v>0</v>
      </c>
      <c r="F10" s="1"/>
      <c r="G10" s="1"/>
      <c r="H10" s="1"/>
      <c r="I10" s="1"/>
      <c r="J10" s="231"/>
    </row>
    <row r="11" spans="1:10" ht="18">
      <c r="A11" s="230"/>
      <c r="B11" s="27" t="s">
        <v>153</v>
      </c>
      <c r="C11" s="28">
        <v>3</v>
      </c>
      <c r="D11" s="29" t="str">
        <f>Нм7!G28</f>
        <v>Идиятов Джамаль</v>
      </c>
      <c r="E11" s="1">
        <f>Нм7!H29</f>
        <v>0</v>
      </c>
      <c r="F11" s="1"/>
      <c r="G11" s="1"/>
      <c r="H11" s="1"/>
      <c r="I11" s="1"/>
      <c r="J11" s="229"/>
    </row>
    <row r="12" spans="1:10" ht="18">
      <c r="A12" s="230"/>
      <c r="B12" s="27" t="s">
        <v>154</v>
      </c>
      <c r="C12" s="28">
        <v>5</v>
      </c>
      <c r="D12" s="29" t="str">
        <f>Нм7!I32</f>
        <v>Ахмаев Вадим</v>
      </c>
      <c r="E12" s="1">
        <f>Нм7!H32</f>
        <v>0</v>
      </c>
      <c r="F12" s="1"/>
      <c r="G12" s="1"/>
      <c r="H12" s="1"/>
      <c r="I12" s="1"/>
      <c r="J12" s="229"/>
    </row>
    <row r="13" spans="1:10" ht="18">
      <c r="A13" s="230"/>
      <c r="B13" s="27" t="s">
        <v>155</v>
      </c>
      <c r="C13" s="28">
        <v>6</v>
      </c>
      <c r="D13" s="29" t="str">
        <f>Нм7!I34</f>
        <v>Исаев Матвей</v>
      </c>
      <c r="E13" s="1">
        <f>Нм7!H34</f>
        <v>0</v>
      </c>
      <c r="F13" s="1"/>
      <c r="G13" s="1"/>
      <c r="H13" s="1"/>
      <c r="I13" s="1"/>
      <c r="J13" s="229"/>
    </row>
    <row r="14" spans="1:10" ht="18">
      <c r="A14" s="230"/>
      <c r="B14" s="27" t="s">
        <v>156</v>
      </c>
      <c r="C14" s="28">
        <v>7</v>
      </c>
      <c r="D14" s="29" t="str">
        <f>Нм7!E34</f>
        <v>Щукин Никита</v>
      </c>
      <c r="E14" s="1">
        <f>Нм7!D34</f>
        <v>0</v>
      </c>
      <c r="F14" s="1"/>
      <c r="G14" s="1"/>
      <c r="H14" s="1"/>
      <c r="I14" s="1"/>
      <c r="J14" s="229"/>
    </row>
    <row r="15" spans="1:10" ht="18">
      <c r="A15" s="230"/>
      <c r="B15" s="27" t="s">
        <v>157</v>
      </c>
      <c r="C15" s="28">
        <v>8</v>
      </c>
      <c r="D15" s="29" t="str">
        <f>Нм7!E36</f>
        <v>Рысаев Азат</v>
      </c>
      <c r="E15" s="1">
        <f>Нм7!D36</f>
        <v>0</v>
      </c>
      <c r="F15" s="1"/>
      <c r="G15" s="1"/>
      <c r="H15" s="1"/>
      <c r="I15" s="1"/>
      <c r="J15" s="229"/>
    </row>
    <row r="16" ht="12.75">
      <c r="J16" s="229"/>
    </row>
    <row r="17" ht="12.75">
      <c r="J17" s="229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5" operator="equal" stopIfTrue="1">
      <formula>0</formula>
    </cfRule>
  </conditionalFormatting>
  <conditionalFormatting sqref="I3">
    <cfRule type="cellIs" priority="4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zoomScalePageLayoutView="0" workbookViewId="0" topLeftCell="A1">
      <selection activeCell="A2" sqref="A2:I2"/>
    </sheetView>
  </sheetViews>
  <sheetFormatPr defaultColWidth="2.75390625" defaultRowHeight="10.5" customHeight="1"/>
  <cols>
    <col min="1" max="1" width="4.75390625" style="237" customWidth="1"/>
    <col min="2" max="2" width="3.75390625" style="237" customWidth="1"/>
    <col min="3" max="3" width="25.75390625" style="237" customWidth="1"/>
    <col min="4" max="4" width="3.75390625" style="237" customWidth="1"/>
    <col min="5" max="5" width="19.75390625" style="237" customWidth="1"/>
    <col min="6" max="6" width="3.75390625" style="237" customWidth="1"/>
    <col min="7" max="7" width="17.75390625" style="237" customWidth="1"/>
    <col min="8" max="8" width="3.75390625" style="237" customWidth="1"/>
    <col min="9" max="9" width="7.75390625" style="237" customWidth="1"/>
    <col min="10" max="13" width="3.75390625" style="237" customWidth="1"/>
    <col min="14" max="14" width="4.75390625" style="237" customWidth="1"/>
    <col min="15" max="17" width="3.75390625" style="237" customWidth="1"/>
    <col min="18" max="16384" width="2.75390625" style="237" customWidth="1"/>
  </cols>
  <sheetData>
    <row r="1" spans="1:14" s="2" customFormat="1" ht="13.5" thickBot="1">
      <c r="A1" s="370" t="s">
        <v>107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s="2" customFormat="1" ht="13.5" thickBot="1">
      <c r="A2" s="233" t="s">
        <v>108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s="2" customFormat="1" ht="12.75">
      <c r="A3" s="234" t="str">
        <f>сНм7!A3</f>
        <v>LXVIII Чемпионат РБ в зачет XXV Кубка РБ, VII Кубка Давида - Детского Кубка РБ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5" ht="10.5" customHeight="1">
      <c r="A4" s="235" t="str">
        <f>CONCATENATE(сНм7!A4," ",сНм7!C4)</f>
        <v>Республиканские официальные спортивные соревнования посвященные Дню Победы в ВОВ 1941-1945 г.г.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</row>
    <row r="5" spans="1:15" ht="13.5">
      <c r="A5" s="173">
        <f>сНм7!E5</f>
        <v>45417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238"/>
    </row>
    <row r="6" spans="1:14" s="31" customFormat="1" ht="10.5" customHeight="1">
      <c r="A6" s="239">
        <v>1</v>
      </c>
      <c r="B6" s="240">
        <f>сНм7!A8</f>
        <v>0</v>
      </c>
      <c r="C6" s="371" t="str">
        <f>сНм7!B8</f>
        <v>Ханов Шамиль</v>
      </c>
      <c r="D6" s="372"/>
      <c r="E6" s="239"/>
      <c r="F6" s="239"/>
      <c r="G6" s="239"/>
      <c r="H6" s="239"/>
      <c r="I6" s="239"/>
      <c r="J6" s="373"/>
      <c r="K6" s="373"/>
      <c r="L6" s="373"/>
      <c r="M6" s="373"/>
      <c r="N6" s="373"/>
    </row>
    <row r="7" spans="1:14" s="31" customFormat="1" ht="10.5" customHeight="1">
      <c r="A7" s="239"/>
      <c r="B7" s="245"/>
      <c r="C7" s="374">
        <v>1</v>
      </c>
      <c r="D7" s="375"/>
      <c r="E7" s="376" t="s">
        <v>150</v>
      </c>
      <c r="F7" s="377"/>
      <c r="G7" s="239"/>
      <c r="H7" s="239"/>
      <c r="I7" s="239"/>
      <c r="J7" s="373"/>
      <c r="K7" s="373"/>
      <c r="L7" s="373"/>
      <c r="M7" s="373"/>
      <c r="N7" s="373"/>
    </row>
    <row r="8" spans="1:14" s="31" customFormat="1" ht="10.5" customHeight="1">
      <c r="A8" s="239">
        <v>8</v>
      </c>
      <c r="B8" s="240">
        <f>сНм7!A15</f>
        <v>0</v>
      </c>
      <c r="C8" s="378" t="str">
        <f>сНм7!B15</f>
        <v>Рысаев Азат</v>
      </c>
      <c r="D8" s="379"/>
      <c r="E8" s="374"/>
      <c r="F8" s="380"/>
      <c r="G8" s="239"/>
      <c r="H8" s="239"/>
      <c r="I8" s="239"/>
      <c r="J8" s="373"/>
      <c r="K8" s="373"/>
      <c r="L8" s="373"/>
      <c r="M8" s="373"/>
      <c r="N8" s="373"/>
    </row>
    <row r="9" spans="1:14" s="31" customFormat="1" ht="10.5" customHeight="1">
      <c r="A9" s="239"/>
      <c r="B9" s="245"/>
      <c r="C9" s="239"/>
      <c r="D9" s="245"/>
      <c r="E9" s="374">
        <v>5</v>
      </c>
      <c r="F9" s="375"/>
      <c r="G9" s="376" t="s">
        <v>150</v>
      </c>
      <c r="H9" s="377"/>
      <c r="I9" s="239"/>
      <c r="J9" s="373"/>
      <c r="K9" s="373"/>
      <c r="L9" s="373"/>
      <c r="M9" s="373"/>
      <c r="N9" s="373"/>
    </row>
    <row r="10" spans="1:14" s="31" customFormat="1" ht="10.5" customHeight="1">
      <c r="A10" s="239">
        <v>5</v>
      </c>
      <c r="B10" s="240">
        <f>сНм7!A12</f>
        <v>0</v>
      </c>
      <c r="C10" s="371" t="str">
        <f>сНм7!B12</f>
        <v>Ахмаев Вадим</v>
      </c>
      <c r="D10" s="381"/>
      <c r="E10" s="374"/>
      <c r="F10" s="379"/>
      <c r="G10" s="374"/>
      <c r="H10" s="377"/>
      <c r="I10" s="239"/>
      <c r="J10" s="373"/>
      <c r="K10" s="373"/>
      <c r="L10" s="373"/>
      <c r="M10" s="373"/>
      <c r="N10" s="373"/>
    </row>
    <row r="11" spans="1:14" s="31" customFormat="1" ht="10.5" customHeight="1">
      <c r="A11" s="239"/>
      <c r="B11" s="245"/>
      <c r="C11" s="374">
        <v>2</v>
      </c>
      <c r="D11" s="375"/>
      <c r="E11" s="382" t="s">
        <v>153</v>
      </c>
      <c r="F11" s="383"/>
      <c r="G11" s="374"/>
      <c r="H11" s="377"/>
      <c r="I11" s="239"/>
      <c r="J11" s="373"/>
      <c r="K11" s="373"/>
      <c r="L11" s="373"/>
      <c r="M11" s="373"/>
      <c r="N11" s="373"/>
    </row>
    <row r="12" spans="1:14" s="31" customFormat="1" ht="10.5" customHeight="1">
      <c r="A12" s="239">
        <v>4</v>
      </c>
      <c r="B12" s="240">
        <f>сНм7!A11</f>
        <v>0</v>
      </c>
      <c r="C12" s="378" t="str">
        <f>сНм7!B11</f>
        <v>Идиятов Джамаль</v>
      </c>
      <c r="D12" s="381"/>
      <c r="E12" s="239"/>
      <c r="F12" s="245"/>
      <c r="G12" s="374"/>
      <c r="H12" s="377"/>
      <c r="I12" s="239"/>
      <c r="J12" s="373"/>
      <c r="K12" s="373"/>
      <c r="L12" s="373"/>
      <c r="M12" s="373"/>
      <c r="N12" s="373"/>
    </row>
    <row r="13" spans="1:14" s="31" customFormat="1" ht="10.5" customHeight="1">
      <c r="A13" s="239"/>
      <c r="B13" s="245"/>
      <c r="C13" s="239"/>
      <c r="D13" s="245"/>
      <c r="E13" s="239"/>
      <c r="F13" s="245"/>
      <c r="G13" s="374">
        <v>7</v>
      </c>
      <c r="H13" s="375"/>
      <c r="I13" s="384" t="s">
        <v>152</v>
      </c>
      <c r="J13" s="384"/>
      <c r="K13" s="384"/>
      <c r="L13" s="384"/>
      <c r="M13" s="384"/>
      <c r="N13" s="384"/>
    </row>
    <row r="14" spans="1:14" s="31" customFormat="1" ht="10.5" customHeight="1">
      <c r="A14" s="239">
        <v>3</v>
      </c>
      <c r="B14" s="240">
        <f>сНм7!A10</f>
        <v>0</v>
      </c>
      <c r="C14" s="371" t="str">
        <f>сНм7!B10</f>
        <v>Галиев Галим</v>
      </c>
      <c r="D14" s="381"/>
      <c r="E14" s="239"/>
      <c r="F14" s="245"/>
      <c r="G14" s="374"/>
      <c r="H14" s="381"/>
      <c r="I14" s="385"/>
      <c r="J14" s="386"/>
      <c r="K14" s="385"/>
      <c r="L14" s="386"/>
      <c r="M14" s="386"/>
      <c r="N14" s="387" t="s">
        <v>18</v>
      </c>
    </row>
    <row r="15" spans="1:14" s="31" customFormat="1" ht="10.5" customHeight="1">
      <c r="A15" s="239"/>
      <c r="B15" s="245"/>
      <c r="C15" s="374">
        <v>3</v>
      </c>
      <c r="D15" s="375"/>
      <c r="E15" s="376" t="s">
        <v>152</v>
      </c>
      <c r="F15" s="381"/>
      <c r="G15" s="374"/>
      <c r="H15" s="381"/>
      <c r="I15" s="385"/>
      <c r="J15" s="386"/>
      <c r="K15" s="385"/>
      <c r="L15" s="386"/>
      <c r="M15" s="386"/>
      <c r="N15" s="385"/>
    </row>
    <row r="16" spans="1:14" s="31" customFormat="1" ht="10.5" customHeight="1">
      <c r="A16" s="239">
        <v>6</v>
      </c>
      <c r="B16" s="240">
        <f>сНм7!A13</f>
        <v>0</v>
      </c>
      <c r="C16" s="378" t="str">
        <f>сНм7!B13</f>
        <v>Щукин Никита</v>
      </c>
      <c r="D16" s="379"/>
      <c r="E16" s="374"/>
      <c r="F16" s="383"/>
      <c r="G16" s="374"/>
      <c r="H16" s="381"/>
      <c r="I16" s="385"/>
      <c r="J16" s="386"/>
      <c r="K16" s="385"/>
      <c r="L16" s="386"/>
      <c r="M16" s="386"/>
      <c r="N16" s="385"/>
    </row>
    <row r="17" spans="1:14" s="31" customFormat="1" ht="10.5" customHeight="1">
      <c r="A17" s="239"/>
      <c r="B17" s="245"/>
      <c r="C17" s="239"/>
      <c r="D17" s="245"/>
      <c r="E17" s="374">
        <v>6</v>
      </c>
      <c r="F17" s="375"/>
      <c r="G17" s="382" t="s">
        <v>152</v>
      </c>
      <c r="H17" s="381"/>
      <c r="I17" s="385"/>
      <c r="J17" s="386"/>
      <c r="K17" s="385"/>
      <c r="L17" s="386"/>
      <c r="M17" s="386"/>
      <c r="N17" s="385"/>
    </row>
    <row r="18" spans="1:14" s="31" customFormat="1" ht="10.5" customHeight="1">
      <c r="A18" s="239">
        <v>7</v>
      </c>
      <c r="B18" s="240">
        <f>сНм7!A14</f>
        <v>0</v>
      </c>
      <c r="C18" s="371" t="str">
        <f>сНм7!B14</f>
        <v>Исаев Матвей</v>
      </c>
      <c r="D18" s="381"/>
      <c r="E18" s="374"/>
      <c r="F18" s="381"/>
      <c r="G18" s="239"/>
      <c r="H18" s="245"/>
      <c r="I18" s="385"/>
      <c r="J18" s="386"/>
      <c r="K18" s="385"/>
      <c r="L18" s="386"/>
      <c r="M18" s="386"/>
      <c r="N18" s="385"/>
    </row>
    <row r="19" spans="1:14" s="31" customFormat="1" ht="10.5" customHeight="1">
      <c r="A19" s="239"/>
      <c r="B19" s="245"/>
      <c r="C19" s="374">
        <v>4</v>
      </c>
      <c r="D19" s="375"/>
      <c r="E19" s="382" t="s">
        <v>151</v>
      </c>
      <c r="F19" s="381"/>
      <c r="G19" s="239"/>
      <c r="H19" s="245"/>
      <c r="I19" s="385"/>
      <c r="J19" s="386"/>
      <c r="K19" s="385"/>
      <c r="L19" s="386"/>
      <c r="M19" s="386"/>
      <c r="N19" s="385"/>
    </row>
    <row r="20" spans="1:14" s="31" customFormat="1" ht="10.5" customHeight="1">
      <c r="A20" s="239">
        <v>2</v>
      </c>
      <c r="B20" s="240">
        <f>сНм7!A9</f>
        <v>0</v>
      </c>
      <c r="C20" s="378" t="str">
        <f>сНм7!B9</f>
        <v>Шаяхметов Рустам</v>
      </c>
      <c r="D20" s="381"/>
      <c r="E20" s="239"/>
      <c r="F20" s="245"/>
      <c r="G20" s="239">
        <v>-7</v>
      </c>
      <c r="H20" s="267">
        <f>IF(H13=F9,F17,IF(H13=F17,F9,0))</f>
        <v>0</v>
      </c>
      <c r="I20" s="388" t="str">
        <f>IF(I13=G9,G17,IF(I13=G17,G9,0))</f>
        <v>Ханов Шамиль</v>
      </c>
      <c r="J20" s="388"/>
      <c r="K20" s="388"/>
      <c r="L20" s="388"/>
      <c r="M20" s="388"/>
      <c r="N20" s="388"/>
    </row>
    <row r="21" spans="1:14" s="31" customFormat="1" ht="10.5" customHeight="1">
      <c r="A21" s="239"/>
      <c r="B21" s="245"/>
      <c r="C21" s="239"/>
      <c r="D21" s="245"/>
      <c r="E21" s="239"/>
      <c r="F21" s="245"/>
      <c r="G21" s="239"/>
      <c r="H21" s="245"/>
      <c r="I21" s="389"/>
      <c r="J21" s="373"/>
      <c r="K21" s="389"/>
      <c r="L21" s="373"/>
      <c r="M21" s="373"/>
      <c r="N21" s="390" t="s">
        <v>19</v>
      </c>
    </row>
    <row r="22" spans="1:14" s="31" customFormat="1" ht="10.5" customHeight="1">
      <c r="A22" s="239">
        <v>-1</v>
      </c>
      <c r="B22" s="267">
        <f>IF(D7=B6,B8,IF(D7=B8,B6,0))</f>
        <v>0</v>
      </c>
      <c r="C22" s="388" t="str">
        <f>IF(E7=C6,C8,IF(E7=C8,C6,0))</f>
        <v>Рысаев Азат</v>
      </c>
      <c r="D22" s="391"/>
      <c r="E22" s="239"/>
      <c r="F22" s="245"/>
      <c r="G22" s="239"/>
      <c r="H22" s="245"/>
      <c r="I22" s="389"/>
      <c r="J22" s="373"/>
      <c r="K22" s="389"/>
      <c r="L22" s="373"/>
      <c r="M22" s="373"/>
      <c r="N22" s="389"/>
    </row>
    <row r="23" spans="1:14" s="31" customFormat="1" ht="10.5" customHeight="1">
      <c r="A23" s="239"/>
      <c r="B23" s="245"/>
      <c r="C23" s="392">
        <v>8</v>
      </c>
      <c r="D23" s="375"/>
      <c r="E23" s="376" t="s">
        <v>154</v>
      </c>
      <c r="F23" s="381"/>
      <c r="G23" s="239"/>
      <c r="H23" s="245"/>
      <c r="I23" s="389"/>
      <c r="J23" s="373"/>
      <c r="K23" s="389"/>
      <c r="L23" s="373"/>
      <c r="M23" s="373"/>
      <c r="N23" s="389"/>
    </row>
    <row r="24" spans="1:14" s="31" customFormat="1" ht="10.5" customHeight="1">
      <c r="A24" s="239">
        <v>-2</v>
      </c>
      <c r="B24" s="267">
        <f>IF(D11=B10,B12,IF(D11=B12,B10,0))</f>
        <v>0</v>
      </c>
      <c r="C24" s="393" t="str">
        <f>IF(E11=C10,C12,IF(E11=C12,C10,0))</f>
        <v>Ахмаев Вадим</v>
      </c>
      <c r="D24" s="394"/>
      <c r="E24" s="392">
        <v>10</v>
      </c>
      <c r="F24" s="375"/>
      <c r="G24" s="376" t="s">
        <v>151</v>
      </c>
      <c r="H24" s="381"/>
      <c r="I24" s="389"/>
      <c r="J24" s="373"/>
      <c r="K24" s="389"/>
      <c r="L24" s="373"/>
      <c r="M24" s="373"/>
      <c r="N24" s="389"/>
    </row>
    <row r="25" spans="1:14" s="31" customFormat="1" ht="10.5" customHeight="1">
      <c r="A25" s="239"/>
      <c r="B25" s="245"/>
      <c r="C25" s="239">
        <v>-6</v>
      </c>
      <c r="D25" s="277">
        <f>IF(F17=D15,D19,IF(F17=D19,D15,0))</f>
        <v>0</v>
      </c>
      <c r="E25" s="393" t="str">
        <f>IF(G17=E15,E19,IF(G17=E19,E15,0))</f>
        <v>Шаяхметов Рустам</v>
      </c>
      <c r="F25" s="394"/>
      <c r="G25" s="392"/>
      <c r="H25" s="381"/>
      <c r="I25" s="389"/>
      <c r="J25" s="373"/>
      <c r="K25" s="389"/>
      <c r="L25" s="373"/>
      <c r="M25" s="373"/>
      <c r="N25" s="389"/>
    </row>
    <row r="26" spans="1:14" s="31" customFormat="1" ht="10.5" customHeight="1">
      <c r="A26" s="239">
        <v>-3</v>
      </c>
      <c r="B26" s="267">
        <f>IF(D15=B14,B16,IF(D15=B16,B14,0))</f>
        <v>0</v>
      </c>
      <c r="C26" s="388" t="str">
        <f>IF(E15=C14,C16,IF(E15=C16,C14,0))</f>
        <v>Щукин Никита</v>
      </c>
      <c r="D26" s="391"/>
      <c r="E26" s="239"/>
      <c r="F26" s="245"/>
      <c r="G26" s="374">
        <v>12</v>
      </c>
      <c r="H26" s="375"/>
      <c r="I26" s="384"/>
      <c r="J26" s="384"/>
      <c r="K26" s="384"/>
      <c r="L26" s="384"/>
      <c r="M26" s="384"/>
      <c r="N26" s="384"/>
    </row>
    <row r="27" spans="1:14" s="31" customFormat="1" ht="10.5" customHeight="1">
      <c r="A27" s="239"/>
      <c r="B27" s="245"/>
      <c r="C27" s="392">
        <v>9</v>
      </c>
      <c r="D27" s="375"/>
      <c r="E27" s="376" t="s">
        <v>156</v>
      </c>
      <c r="F27" s="381"/>
      <c r="G27" s="374"/>
      <c r="H27" s="381"/>
      <c r="I27" s="389"/>
      <c r="J27" s="373"/>
      <c r="K27" s="389"/>
      <c r="L27" s="373"/>
      <c r="M27" s="373"/>
      <c r="N27" s="390" t="s">
        <v>28</v>
      </c>
    </row>
    <row r="28" spans="1:14" s="31" customFormat="1" ht="10.5" customHeight="1">
      <c r="A28" s="239">
        <v>-4</v>
      </c>
      <c r="B28" s="267">
        <f>IF(D19=B18,B20,IF(D19=B20,B18,0))</f>
        <v>0</v>
      </c>
      <c r="C28" s="393" t="str">
        <f>IF(E19=C18,C20,IF(E19=C20,C18,0))</f>
        <v>Исаев Матвей</v>
      </c>
      <c r="D28" s="394"/>
      <c r="E28" s="392">
        <v>11</v>
      </c>
      <c r="F28" s="375"/>
      <c r="G28" s="382" t="s">
        <v>153</v>
      </c>
      <c r="H28" s="381"/>
      <c r="I28" s="389"/>
      <c r="J28" s="373"/>
      <c r="K28" s="389"/>
      <c r="L28" s="373"/>
      <c r="M28" s="373"/>
      <c r="N28" s="389"/>
    </row>
    <row r="29" spans="1:14" s="31" customFormat="1" ht="10.5" customHeight="1">
      <c r="A29" s="239"/>
      <c r="B29" s="273"/>
      <c r="C29" s="239">
        <v>-5</v>
      </c>
      <c r="D29" s="277">
        <f>IF(F9=D7,D11,IF(F9=D11,D7,0))</f>
        <v>0</v>
      </c>
      <c r="E29" s="393" t="str">
        <f>IF(G9=E7,E11,IF(G9=E11,E7,0))</f>
        <v>Идиятов Джамаль</v>
      </c>
      <c r="F29" s="391"/>
      <c r="G29" s="239">
        <v>-12</v>
      </c>
      <c r="H29" s="267">
        <f>IF(H26=F24,F28,IF(H26=F28,F24,0))</f>
        <v>0</v>
      </c>
      <c r="I29" s="388">
        <f>IF(I26=G24,G28,IF(I26=G28,G24,0))</f>
        <v>0</v>
      </c>
      <c r="J29" s="388"/>
      <c r="K29" s="388"/>
      <c r="L29" s="388"/>
      <c r="M29" s="388"/>
      <c r="N29" s="388"/>
    </row>
    <row r="30" spans="1:14" s="31" customFormat="1" ht="10.5" customHeight="1">
      <c r="A30" s="239"/>
      <c r="B30" s="273"/>
      <c r="C30" s="239"/>
      <c r="D30" s="395"/>
      <c r="E30" s="239"/>
      <c r="F30" s="245"/>
      <c r="G30" s="239"/>
      <c r="H30" s="245"/>
      <c r="I30" s="389"/>
      <c r="J30" s="373"/>
      <c r="K30" s="389"/>
      <c r="L30" s="373"/>
      <c r="M30" s="373"/>
      <c r="N30" s="390" t="s">
        <v>29</v>
      </c>
    </row>
    <row r="31" spans="1:14" s="31" customFormat="1" ht="10.5" customHeight="1">
      <c r="A31" s="239"/>
      <c r="B31" s="273"/>
      <c r="C31" s="239"/>
      <c r="D31" s="395"/>
      <c r="E31" s="239">
        <v>-10</v>
      </c>
      <c r="F31" s="277">
        <f>IF(F24=D23,D25,IF(F24=D25,D23,0))</f>
        <v>0</v>
      </c>
      <c r="G31" s="388" t="str">
        <f>IF(G24=E23,E25,IF(G24=E25,E23,0))</f>
        <v>Ахмаев Вадим</v>
      </c>
      <c r="H31" s="391"/>
      <c r="I31" s="389"/>
      <c r="J31" s="373"/>
      <c r="K31" s="389"/>
      <c r="L31" s="373"/>
      <c r="M31" s="373"/>
      <c r="N31" s="389"/>
    </row>
    <row r="32" spans="1:14" s="31" customFormat="1" ht="10.5" customHeight="1">
      <c r="A32" s="239"/>
      <c r="B32" s="273"/>
      <c r="C32" s="239"/>
      <c r="D32" s="395"/>
      <c r="E32" s="239"/>
      <c r="F32" s="381"/>
      <c r="G32" s="374">
        <v>13</v>
      </c>
      <c r="H32" s="375"/>
      <c r="I32" s="384" t="s">
        <v>154</v>
      </c>
      <c r="J32" s="384"/>
      <c r="K32" s="384"/>
      <c r="L32" s="384"/>
      <c r="M32" s="384"/>
      <c r="N32" s="384"/>
    </row>
    <row r="33" spans="1:14" s="31" customFormat="1" ht="10.5" customHeight="1">
      <c r="A33" s="239">
        <v>-8</v>
      </c>
      <c r="B33" s="277">
        <f>IF(D23=B22,B24,IF(D23=B24,B22,0))</f>
        <v>0</v>
      </c>
      <c r="C33" s="388" t="str">
        <f>IF(E23=C22,C24,IF(E23=C24,C22,0))</f>
        <v>Рысаев Азат</v>
      </c>
      <c r="D33" s="396"/>
      <c r="E33" s="239">
        <v>-11</v>
      </c>
      <c r="F33" s="277">
        <f>IF(F28=D27,D29,IF(F28=D29,D27,0))</f>
        <v>0</v>
      </c>
      <c r="G33" s="393" t="str">
        <f>IF(G28=E27,E29,IF(G28=E29,E27,0))</f>
        <v>Исаев Матвей</v>
      </c>
      <c r="H33" s="391"/>
      <c r="I33" s="389"/>
      <c r="J33" s="373"/>
      <c r="K33" s="389"/>
      <c r="L33" s="373"/>
      <c r="M33" s="373"/>
      <c r="N33" s="390" t="s">
        <v>20</v>
      </c>
    </row>
    <row r="34" spans="1:14" s="31" customFormat="1" ht="10.5" customHeight="1">
      <c r="A34" s="239"/>
      <c r="B34" s="273"/>
      <c r="C34" s="374">
        <v>14</v>
      </c>
      <c r="D34" s="375"/>
      <c r="E34" s="384" t="s">
        <v>155</v>
      </c>
      <c r="F34" s="397"/>
      <c r="G34" s="239">
        <v>-13</v>
      </c>
      <c r="H34" s="267">
        <f>IF(H32=F31,F33,IF(H32=F33,F31,0))</f>
        <v>0</v>
      </c>
      <c r="I34" s="388" t="str">
        <f>IF(I32=G31,G33,IF(I32=G33,G31,0))</f>
        <v>Исаев Матвей</v>
      </c>
      <c r="J34" s="388"/>
      <c r="K34" s="388"/>
      <c r="L34" s="388"/>
      <c r="M34" s="388"/>
      <c r="N34" s="388"/>
    </row>
    <row r="35" spans="1:14" s="31" customFormat="1" ht="10.5" customHeight="1">
      <c r="A35" s="239">
        <v>-9</v>
      </c>
      <c r="B35" s="277">
        <f>IF(D27=B26,B28,IF(D27=B28,B26,0))</f>
        <v>0</v>
      </c>
      <c r="C35" s="393" t="str">
        <f>IF(E27=C26,C28,IF(E27=C28,C26,0))</f>
        <v>Щукин Никита</v>
      </c>
      <c r="D35" s="396"/>
      <c r="E35" s="390" t="s">
        <v>22</v>
      </c>
      <c r="F35" s="398"/>
      <c r="G35" s="239"/>
      <c r="H35" s="399"/>
      <c r="I35" s="389"/>
      <c r="J35" s="373"/>
      <c r="K35" s="389"/>
      <c r="L35" s="373"/>
      <c r="M35" s="373"/>
      <c r="N35" s="390" t="s">
        <v>21</v>
      </c>
    </row>
    <row r="36" spans="1:14" s="31" customFormat="1" ht="10.5" customHeight="1">
      <c r="A36" s="239"/>
      <c r="B36" s="239"/>
      <c r="C36" s="239">
        <v>-14</v>
      </c>
      <c r="D36" s="267">
        <f>IF(D34=B33,B35,IF(D34=B35,B33,0))</f>
        <v>0</v>
      </c>
      <c r="E36" s="388" t="str">
        <f>IF(E34=C33,C35,IF(E34=C35,C33,0))</f>
        <v>Рысаев Азат</v>
      </c>
      <c r="F36" s="400"/>
      <c r="G36" s="401"/>
      <c r="H36" s="401"/>
      <c r="I36" s="401"/>
      <c r="J36" s="401"/>
      <c r="K36" s="401"/>
      <c r="L36" s="401"/>
      <c r="M36" s="373"/>
      <c r="N36" s="373"/>
    </row>
    <row r="37" spans="1:14" s="31" customFormat="1" ht="10.5" customHeight="1">
      <c r="A37" s="239"/>
      <c r="B37" s="239"/>
      <c r="C37" s="239"/>
      <c r="D37" s="239"/>
      <c r="E37" s="390" t="s">
        <v>23</v>
      </c>
      <c r="F37" s="398"/>
      <c r="G37" s="239"/>
      <c r="H37" s="239"/>
      <c r="I37" s="389"/>
      <c r="J37" s="373"/>
      <c r="K37" s="373"/>
      <c r="L37" s="373"/>
      <c r="M37" s="373"/>
      <c r="N37" s="373"/>
    </row>
    <row r="38" spans="1:17" ht="10.5" customHeight="1">
      <c r="A38" s="31"/>
      <c r="B38" s="31"/>
      <c r="C38" s="31"/>
      <c r="D38" s="31"/>
      <c r="E38" s="31"/>
      <c r="F38" s="285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0.5" customHeight="1">
      <c r="A39" s="31"/>
      <c r="B39" s="31"/>
      <c r="C39" s="31"/>
      <c r="D39" s="31"/>
      <c r="E39" s="31"/>
      <c r="F39" s="285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0.5" customHeight="1">
      <c r="A40" s="31"/>
      <c r="B40" s="31"/>
      <c r="C40" s="31"/>
      <c r="D40" s="31"/>
      <c r="E40" s="31"/>
      <c r="F40" s="285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0.5" customHeight="1">
      <c r="A41" s="31"/>
      <c r="B41" s="31"/>
      <c r="C41" s="31"/>
      <c r="D41" s="31"/>
      <c r="E41" s="31"/>
      <c r="F41" s="285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0.5" customHeight="1">
      <c r="A42" s="31"/>
      <c r="B42" s="31"/>
      <c r="C42" s="31"/>
      <c r="D42" s="31"/>
      <c r="E42" s="31"/>
      <c r="F42" s="285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0.5" customHeight="1">
      <c r="A43" s="31"/>
      <c r="B43" s="31"/>
      <c r="C43" s="31"/>
      <c r="D43" s="31"/>
      <c r="E43" s="31"/>
      <c r="F43" s="285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0.5" customHeight="1">
      <c r="A44" s="31"/>
      <c r="B44" s="31"/>
      <c r="C44" s="31"/>
      <c r="D44" s="31"/>
      <c r="E44" s="31"/>
      <c r="F44" s="285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0.5" customHeight="1">
      <c r="A45" s="31"/>
      <c r="B45" s="31"/>
      <c r="C45" s="31"/>
      <c r="D45" s="31"/>
      <c r="E45" s="31"/>
      <c r="F45" s="285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0.5" customHeight="1">
      <c r="A46" s="31"/>
      <c r="B46" s="31"/>
      <c r="C46" s="31"/>
      <c r="D46" s="31"/>
      <c r="E46" s="31"/>
      <c r="F46" s="285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0.5" customHeight="1">
      <c r="A47" s="31"/>
      <c r="B47" s="31"/>
      <c r="C47" s="31"/>
      <c r="D47" s="31"/>
      <c r="E47" s="31"/>
      <c r="F47" s="285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ht="10.5" customHeight="1">
      <c r="F48" s="286"/>
    </row>
    <row r="49" ht="10.5" customHeight="1">
      <c r="F49" s="28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2:D22 B26:D26 B24:D24 B28:D28 D25:F25 D29:F29 H29:I29 B33:D33 B35:D35 H34:I34 H20:I20 F31:H31 F33:H33 D36:F36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zoomScalePageLayoutView="0" workbookViewId="0" topLeftCell="A2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80" t="s">
        <v>35</v>
      </c>
      <c r="C1" s="181"/>
      <c r="D1" s="178" t="s">
        <v>36</v>
      </c>
      <c r="E1" s="179"/>
    </row>
    <row r="2" spans="1:5" ht="12.75">
      <c r="A2" s="49">
        <v>1</v>
      </c>
      <c r="B2" s="58">
        <f>Нм7!D7</f>
        <v>0</v>
      </c>
      <c r="C2" s="59">
        <f>Нм7!I26</f>
        <v>0</v>
      </c>
      <c r="D2" s="60">
        <f>Нм7!I29</f>
        <v>0</v>
      </c>
      <c r="E2" s="61">
        <f>Нм7!B22</f>
        <v>0</v>
      </c>
    </row>
    <row r="3" spans="1:13" ht="12.75">
      <c r="A3" s="49">
        <v>2</v>
      </c>
      <c r="B3" s="58">
        <f>Нм7!D11</f>
        <v>0</v>
      </c>
      <c r="C3" s="59" t="str">
        <f>Нм7!I32</f>
        <v>Ахмаев Вадим</v>
      </c>
      <c r="D3" s="60" t="str">
        <f>Нм7!I34</f>
        <v>Исаев Матвей</v>
      </c>
      <c r="E3" s="61">
        <f>Нм7!B24</f>
        <v>0</v>
      </c>
      <c r="M3" s="287"/>
    </row>
    <row r="4" spans="1:5" ht="12.75">
      <c r="A4" s="49">
        <v>3</v>
      </c>
      <c r="B4" s="58">
        <f>Нм7!D15</f>
        <v>0</v>
      </c>
      <c r="C4" s="59" t="str">
        <f>Нм7!E23</f>
        <v>Ахмаев Вадим</v>
      </c>
      <c r="D4" s="60" t="str">
        <f>Нм7!C33</f>
        <v>Рысаев Азат</v>
      </c>
      <c r="E4" s="61">
        <f>Нм7!B26</f>
        <v>0</v>
      </c>
    </row>
    <row r="5" spans="1:5" ht="12.75">
      <c r="A5" s="49">
        <v>4</v>
      </c>
      <c r="B5" s="58">
        <f>Нм7!D19</f>
        <v>0</v>
      </c>
      <c r="C5" s="59" t="str">
        <f>Нм7!I13</f>
        <v>Галиев Галим</v>
      </c>
      <c r="D5" s="60" t="str">
        <f>Нм7!I20</f>
        <v>Ханов Шамиль</v>
      </c>
      <c r="E5" s="61">
        <f>Нм7!B28</f>
        <v>0</v>
      </c>
    </row>
    <row r="6" spans="1:5" ht="12.75">
      <c r="A6" s="49">
        <v>5</v>
      </c>
      <c r="B6" s="58">
        <f>Нм7!F9</f>
        <v>0</v>
      </c>
      <c r="C6" s="59" t="str">
        <f>Нм7!G17</f>
        <v>Галиев Галим</v>
      </c>
      <c r="D6" s="60" t="str">
        <f>Нм7!E25</f>
        <v>Шаяхметов Рустам</v>
      </c>
      <c r="E6" s="61">
        <f>Нм7!D29</f>
        <v>0</v>
      </c>
    </row>
    <row r="7" spans="1:5" ht="12.75">
      <c r="A7" s="49">
        <v>6</v>
      </c>
      <c r="B7" s="58">
        <f>Нм7!F17</f>
        <v>0</v>
      </c>
      <c r="C7" s="59" t="str">
        <f>Нм7!E15</f>
        <v>Галиев Галим</v>
      </c>
      <c r="D7" s="60" t="str">
        <f>Нм7!C26</f>
        <v>Щукин Никита</v>
      </c>
      <c r="E7" s="61">
        <f>Нм7!D25</f>
        <v>0</v>
      </c>
    </row>
    <row r="8" spans="1:5" ht="12.75">
      <c r="A8" s="49">
        <v>7</v>
      </c>
      <c r="B8" s="58">
        <f>Нм7!H13</f>
        <v>0</v>
      </c>
      <c r="C8" s="59" t="str">
        <f>Нм7!E11</f>
        <v>Идиятов Джамаль</v>
      </c>
      <c r="D8" s="60" t="str">
        <f>Нм7!C24</f>
        <v>Ахмаев Вадим</v>
      </c>
      <c r="E8" s="61">
        <f>Нм7!H20</f>
        <v>0</v>
      </c>
    </row>
    <row r="9" spans="1:5" ht="12.75">
      <c r="A9" s="49">
        <v>8</v>
      </c>
      <c r="B9" s="58">
        <f>Нм7!D23</f>
        <v>0</v>
      </c>
      <c r="C9" s="59" t="str">
        <f>Нм7!G28</f>
        <v>Идиятов Джамаль</v>
      </c>
      <c r="D9" s="60" t="str">
        <f>Нм7!G33</f>
        <v>Исаев Матвей</v>
      </c>
      <c r="E9" s="61">
        <f>Нм7!B33</f>
        <v>0</v>
      </c>
    </row>
    <row r="10" spans="1:5" ht="12.75">
      <c r="A10" s="49">
        <v>9</v>
      </c>
      <c r="B10" s="58">
        <f>Нм7!D27</f>
        <v>0</v>
      </c>
      <c r="C10" s="59" t="str">
        <f>Нм7!E27</f>
        <v>Исаев Матвей</v>
      </c>
      <c r="D10" s="60" t="str">
        <f>Нм7!C35</f>
        <v>Щукин Никита</v>
      </c>
      <c r="E10" s="61">
        <f>Нм7!B35</f>
        <v>0</v>
      </c>
    </row>
    <row r="11" spans="1:5" ht="12.75">
      <c r="A11" s="49">
        <v>10</v>
      </c>
      <c r="B11" s="58">
        <f>Нм7!F24</f>
        <v>0</v>
      </c>
      <c r="C11" s="59" t="str">
        <f>Нм7!G9</f>
        <v>Ханов Шамиль</v>
      </c>
      <c r="D11" s="60" t="str">
        <f>Нм7!E29</f>
        <v>Идиятов Джамаль</v>
      </c>
      <c r="E11" s="61">
        <f>Нм7!F31</f>
        <v>0</v>
      </c>
    </row>
    <row r="12" spans="1:5" ht="12.75">
      <c r="A12" s="49">
        <v>11</v>
      </c>
      <c r="B12" s="58">
        <f>Нм7!F28</f>
        <v>0</v>
      </c>
      <c r="C12" s="59" t="str">
        <f>Нм7!E7</f>
        <v>Ханов Шамиль</v>
      </c>
      <c r="D12" s="60" t="str">
        <f>Нм7!C22</f>
        <v>Рысаев Азат</v>
      </c>
      <c r="E12" s="61">
        <f>Нм7!F33</f>
        <v>0</v>
      </c>
    </row>
    <row r="13" spans="1:5" ht="12.75">
      <c r="A13" s="49">
        <v>12</v>
      </c>
      <c r="B13" s="58">
        <f>Нм7!H26</f>
        <v>0</v>
      </c>
      <c r="C13" s="59" t="str">
        <f>Нм7!G24</f>
        <v>Шаяхметов Рустам</v>
      </c>
      <c r="D13" s="60" t="str">
        <f>Нм7!G31</f>
        <v>Ахмаев Вадим</v>
      </c>
      <c r="E13" s="61">
        <f>Нм7!H29</f>
        <v>0</v>
      </c>
    </row>
    <row r="14" spans="1:5" ht="12.75">
      <c r="A14" s="49">
        <v>13</v>
      </c>
      <c r="B14" s="58">
        <f>Нм7!H32</f>
        <v>0</v>
      </c>
      <c r="C14" s="59" t="str">
        <f>Нм7!E19</f>
        <v>Шаяхметов Рустам</v>
      </c>
      <c r="D14" s="60" t="str">
        <f>Нм7!C28</f>
        <v>Исаев Матвей</v>
      </c>
      <c r="E14" s="61">
        <f>Нм7!H34</f>
        <v>0</v>
      </c>
    </row>
    <row r="15" spans="1:5" ht="12.75">
      <c r="A15" s="49">
        <v>14</v>
      </c>
      <c r="B15" s="58">
        <f>Нм7!D34</f>
        <v>0</v>
      </c>
      <c r="C15" s="59" t="str">
        <f>Нм7!E34</f>
        <v>Щукин Никита</v>
      </c>
      <c r="D15" s="60" t="str">
        <f>Нм7!E36</f>
        <v>Рысаев Азат</v>
      </c>
      <c r="E15" s="61">
        <f>Нм7!D36</f>
        <v>0</v>
      </c>
    </row>
  </sheetData>
  <sheetProtection sheet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67" t="s">
        <v>41</v>
      </c>
      <c r="B1" s="167"/>
      <c r="C1" s="167"/>
      <c r="D1" s="167"/>
      <c r="E1" s="167"/>
      <c r="F1" s="167"/>
      <c r="G1" s="167"/>
      <c r="H1" s="167"/>
      <c r="I1" s="167"/>
    </row>
    <row r="2" spans="1:9" ht="13.5" thickBot="1">
      <c r="A2" s="168" t="s">
        <v>37</v>
      </c>
      <c r="B2" s="168"/>
      <c r="C2" s="168"/>
      <c r="D2" s="168"/>
      <c r="E2" s="168"/>
      <c r="F2" s="168"/>
      <c r="G2" s="168"/>
      <c r="H2" s="168"/>
      <c r="I2" s="168"/>
    </row>
    <row r="3" spans="1:10" ht="23.25">
      <c r="A3" s="169" t="s">
        <v>42</v>
      </c>
      <c r="B3" s="170"/>
      <c r="C3" s="170"/>
      <c r="D3" s="170"/>
      <c r="E3" s="170"/>
      <c r="F3" s="170"/>
      <c r="G3" s="170"/>
      <c r="H3" s="170"/>
      <c r="I3" s="17">
        <v>17</v>
      </c>
      <c r="J3" s="18"/>
    </row>
    <row r="4" spans="1:10" ht="21.75" customHeight="1">
      <c r="A4" s="171" t="s">
        <v>7</v>
      </c>
      <c r="B4" s="171"/>
      <c r="C4" s="172" t="s">
        <v>100</v>
      </c>
      <c r="D4" s="172"/>
      <c r="E4" s="172"/>
      <c r="F4" s="172"/>
      <c r="G4" s="172"/>
      <c r="H4" s="172"/>
      <c r="I4" s="172"/>
      <c r="J4" s="19"/>
    </row>
    <row r="5" spans="1:10" ht="15.75">
      <c r="A5" s="164"/>
      <c r="B5" s="165"/>
      <c r="C5" s="165"/>
      <c r="D5" s="20" t="s">
        <v>8</v>
      </c>
      <c r="E5" s="166">
        <v>45417</v>
      </c>
      <c r="F5" s="166"/>
      <c r="G5" s="166"/>
      <c r="H5" s="21" t="s">
        <v>48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80</v>
      </c>
      <c r="C8" s="28">
        <v>1</v>
      </c>
      <c r="D8" s="29" t="str">
        <f>8!K21</f>
        <v>Фирсов Денис</v>
      </c>
      <c r="E8" s="54">
        <f>8!J21</f>
        <v>0</v>
      </c>
      <c r="F8" s="1"/>
      <c r="G8" s="1"/>
      <c r="H8" s="1"/>
      <c r="I8" s="1"/>
    </row>
    <row r="9" spans="1:9" ht="18">
      <c r="A9" s="26"/>
      <c r="B9" s="27" t="s">
        <v>104</v>
      </c>
      <c r="C9" s="28">
        <v>2</v>
      </c>
      <c r="D9" s="29" t="str">
        <f>8!K32</f>
        <v>Едренкина Анна</v>
      </c>
      <c r="E9" s="1">
        <f>8!J32</f>
        <v>0</v>
      </c>
      <c r="F9" s="1"/>
      <c r="G9" s="1"/>
      <c r="H9" s="1"/>
      <c r="I9" s="1"/>
    </row>
    <row r="10" spans="1:9" ht="18">
      <c r="A10" s="26"/>
      <c r="B10" s="27" t="s">
        <v>99</v>
      </c>
      <c r="C10" s="28">
        <v>3</v>
      </c>
      <c r="D10" s="29" t="str">
        <f>8!M44</f>
        <v>Гильманова Уралия</v>
      </c>
      <c r="E10" s="1">
        <f>8!L44</f>
        <v>0</v>
      </c>
      <c r="F10" s="1"/>
      <c r="G10" s="1"/>
      <c r="H10" s="1"/>
      <c r="I10" s="1"/>
    </row>
    <row r="11" spans="1:9" ht="18">
      <c r="A11" s="26"/>
      <c r="B11" s="27" t="s">
        <v>72</v>
      </c>
      <c r="C11" s="28">
        <v>4</v>
      </c>
      <c r="D11" s="29" t="str">
        <f>8!M52</f>
        <v>Елпаев Игорь</v>
      </c>
      <c r="E11" s="1">
        <f>8!L52</f>
        <v>0</v>
      </c>
      <c r="F11" s="1"/>
      <c r="G11" s="1"/>
      <c r="H11" s="1"/>
      <c r="I11" s="1"/>
    </row>
    <row r="12" spans="1:10" ht="18">
      <c r="A12" s="26"/>
      <c r="B12" s="27" t="s">
        <v>77</v>
      </c>
      <c r="C12" s="28">
        <v>5</v>
      </c>
      <c r="D12" s="29" t="str">
        <f>8!E56</f>
        <v>Плеханова Арина</v>
      </c>
      <c r="E12" s="1">
        <f>8!D56</f>
        <v>0</v>
      </c>
      <c r="F12" s="1"/>
      <c r="G12" s="1"/>
      <c r="H12" s="1"/>
      <c r="I12" s="1"/>
      <c r="J12" s="2" t="s">
        <v>145</v>
      </c>
    </row>
    <row r="13" spans="1:9" ht="18">
      <c r="A13" s="26"/>
      <c r="B13" s="27" t="s">
        <v>71</v>
      </c>
      <c r="C13" s="28">
        <v>6</v>
      </c>
      <c r="D13" s="29" t="str">
        <f>8!E58</f>
        <v>Старков Константин</v>
      </c>
      <c r="E13" s="1">
        <f>8!D58</f>
        <v>0</v>
      </c>
      <c r="F13" s="1"/>
      <c r="G13" s="1"/>
      <c r="H13" s="1"/>
      <c r="I13" s="1"/>
    </row>
    <row r="14" spans="1:9" ht="18">
      <c r="A14" s="26"/>
      <c r="B14" s="27" t="s">
        <v>66</v>
      </c>
      <c r="C14" s="28">
        <v>7</v>
      </c>
      <c r="D14" s="29" t="str">
        <f>8!E61</f>
        <v>Касимов Линар</v>
      </c>
      <c r="E14" s="1">
        <f>8!D61</f>
        <v>0</v>
      </c>
      <c r="F14" s="1"/>
      <c r="G14" s="1"/>
      <c r="H14" s="1"/>
      <c r="I14" s="1"/>
    </row>
    <row r="15" spans="1:9" ht="18">
      <c r="A15" s="26"/>
      <c r="B15" s="27" t="s">
        <v>110</v>
      </c>
      <c r="C15" s="28">
        <v>8</v>
      </c>
      <c r="D15" s="29" t="str">
        <f>8!E63</f>
        <v>Ахмеров Илья</v>
      </c>
      <c r="E15" s="1">
        <f>8!D63</f>
        <v>0</v>
      </c>
      <c r="F15" s="1"/>
      <c r="G15" s="1"/>
      <c r="H15" s="1"/>
      <c r="I15" s="1"/>
    </row>
    <row r="16" spans="1:9" ht="18">
      <c r="A16" s="26"/>
      <c r="B16" s="27" t="s">
        <v>142</v>
      </c>
      <c r="C16" s="28">
        <v>9</v>
      </c>
      <c r="D16" s="29" t="str">
        <f>8!M58</f>
        <v>Ягафарова Диана</v>
      </c>
      <c r="E16" s="1">
        <f>8!L58</f>
        <v>0</v>
      </c>
      <c r="F16" s="1"/>
      <c r="G16" s="1"/>
      <c r="H16" s="1"/>
      <c r="I16" s="1"/>
    </row>
    <row r="17" spans="1:9" ht="18">
      <c r="A17" s="26"/>
      <c r="B17" s="27" t="s">
        <v>69</v>
      </c>
      <c r="C17" s="28">
        <v>10</v>
      </c>
      <c r="D17" s="29" t="str">
        <f>8!M61</f>
        <v>Нестеренко Георгий</v>
      </c>
      <c r="E17" s="1">
        <f>8!L61</f>
        <v>0</v>
      </c>
      <c r="F17" s="1"/>
      <c r="G17" s="1"/>
      <c r="H17" s="1"/>
      <c r="I17" s="1"/>
    </row>
    <row r="18" spans="1:9" ht="18">
      <c r="A18" s="26"/>
      <c r="B18" s="27" t="s">
        <v>17</v>
      </c>
      <c r="C18" s="28">
        <v>11</v>
      </c>
      <c r="D18" s="29">
        <f>8!M65</f>
        <v>0</v>
      </c>
      <c r="E18" s="1">
        <f>8!L65</f>
        <v>0</v>
      </c>
      <c r="F18" s="1"/>
      <c r="G18" s="1"/>
      <c r="H18" s="1"/>
      <c r="I18" s="1"/>
    </row>
    <row r="19" spans="1:9" ht="18">
      <c r="A19" s="26"/>
      <c r="B19" s="27" t="s">
        <v>17</v>
      </c>
      <c r="C19" s="28">
        <v>12</v>
      </c>
      <c r="D19" s="29">
        <f>8!M67</f>
        <v>0</v>
      </c>
      <c r="E19" s="1">
        <f>8!L67</f>
        <v>0</v>
      </c>
      <c r="F19" s="1"/>
      <c r="G19" s="1"/>
      <c r="H19" s="1"/>
      <c r="I19" s="1"/>
    </row>
    <row r="20" spans="1:9" ht="18">
      <c r="A20" s="26"/>
      <c r="B20" s="27" t="s">
        <v>17</v>
      </c>
      <c r="C20" s="28">
        <v>13</v>
      </c>
      <c r="D20" s="29">
        <f>8!G68</f>
        <v>0</v>
      </c>
      <c r="E20" s="1">
        <f>8!F68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8!G71</f>
        <v>0</v>
      </c>
      <c r="E21" s="1">
        <f>8!F71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8!M70</f>
        <v>0</v>
      </c>
      <c r="E22" s="1">
        <f>8!L70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>
        <f>8!M72</f>
        <v>0</v>
      </c>
      <c r="E23" s="1">
        <f>8!L72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67" t="s">
        <v>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2" customFormat="1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2.75">
      <c r="A3" s="174" t="str">
        <f>'с8'!A3</f>
        <v>LXVIII Чемпионат РБ в зачет XXV Кубка РБ, VII Кубка Давида - Детского Кубка РБ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2.75">
      <c r="A4" s="176" t="str">
        <f>CONCATENATE('с8'!A4," ",'с8'!C4)</f>
        <v>Республиканские официальные спортивные соревнования ТРЕНЕР НАЗМИЕВ ИЛЬЯС ШОГВАРОВИЧ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2.75">
      <c r="A5" s="173">
        <f>'с8'!E5</f>
        <v>45417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ht="12.75">
      <c r="A6" s="32">
        <v>1</v>
      </c>
      <c r="B6" s="55">
        <f>'с8'!A8</f>
        <v>0</v>
      </c>
      <c r="C6" s="33" t="s">
        <v>80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80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'с8'!A23</f>
        <v>0</v>
      </c>
      <c r="C8" s="36" t="s">
        <v>17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46" t="s">
        <v>80</v>
      </c>
      <c r="H9" s="67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'с8'!A16</f>
        <v>0</v>
      </c>
      <c r="C10" s="33" t="s">
        <v>142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110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'с8'!A15</f>
        <v>0</v>
      </c>
      <c r="C12" s="36" t="s">
        <v>110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46" t="s">
        <v>80</v>
      </c>
      <c r="J13" s="67"/>
      <c r="K13" s="63"/>
      <c r="L13" s="63"/>
      <c r="M13" s="77"/>
      <c r="N13" s="63"/>
      <c r="O13" s="64"/>
    </row>
    <row r="14" spans="1:15" ht="12.75">
      <c r="A14" s="32">
        <v>5</v>
      </c>
      <c r="B14" s="55">
        <f>'с8'!A12</f>
        <v>0</v>
      </c>
      <c r="C14" s="33" t="s">
        <v>77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77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'с8'!A19</f>
        <v>0</v>
      </c>
      <c r="C16" s="36" t="s">
        <v>17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5" t="s">
        <v>72</v>
      </c>
      <c r="H17" s="76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'с8'!A20</f>
        <v>0</v>
      </c>
      <c r="C18" s="33" t="s">
        <v>17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72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'с8'!A11</f>
        <v>0</v>
      </c>
      <c r="C20" s="36" t="s">
        <v>72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46" t="s">
        <v>80</v>
      </c>
      <c r="L21" s="42"/>
      <c r="M21" s="42"/>
      <c r="N21" s="42"/>
      <c r="O21" s="80"/>
    </row>
    <row r="22" spans="1:15" ht="12.75">
      <c r="A22" s="32">
        <v>3</v>
      </c>
      <c r="B22" s="55">
        <f>'с8'!A10</f>
        <v>0</v>
      </c>
      <c r="C22" s="33" t="s">
        <v>99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184" t="s">
        <v>18</v>
      </c>
      <c r="O22" s="185"/>
    </row>
    <row r="23" spans="1:15" ht="12.75">
      <c r="A23" s="32"/>
      <c r="B23" s="56"/>
      <c r="C23" s="65">
        <v>5</v>
      </c>
      <c r="D23" s="66">
        <v>0</v>
      </c>
      <c r="E23" s="46" t="s">
        <v>99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'с8'!A21</f>
        <v>0</v>
      </c>
      <c r="C24" s="36" t="s">
        <v>17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46" t="s">
        <v>99</v>
      </c>
      <c r="H25" s="73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'с8'!A18</f>
        <v>0</v>
      </c>
      <c r="C26" s="33" t="s">
        <v>17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71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'с8'!A13</f>
        <v>0</v>
      </c>
      <c r="C28" s="36" t="s">
        <v>71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75" t="s">
        <v>104</v>
      </c>
      <c r="J29" s="82"/>
      <c r="K29" s="63"/>
      <c r="L29" s="63"/>
      <c r="M29" s="63"/>
      <c r="N29" s="63"/>
      <c r="O29" s="64"/>
    </row>
    <row r="30" spans="1:15" ht="12.75">
      <c r="A30" s="32">
        <v>7</v>
      </c>
      <c r="B30" s="55">
        <f>'с8'!A14</f>
        <v>0</v>
      </c>
      <c r="C30" s="33" t="s">
        <v>66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66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'с8'!A17</f>
        <v>0</v>
      </c>
      <c r="C32" s="36" t="s">
        <v>69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Едренкина Анна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75" t="s">
        <v>104</v>
      </c>
      <c r="H33" s="82"/>
      <c r="I33" s="63"/>
      <c r="J33" s="70"/>
      <c r="K33" s="70"/>
      <c r="L33" s="70"/>
      <c r="M33" s="70"/>
      <c r="N33" s="184" t="s">
        <v>19</v>
      </c>
      <c r="O33" s="185"/>
    </row>
    <row r="34" spans="1:15" ht="12.75">
      <c r="A34" s="32">
        <v>15</v>
      </c>
      <c r="B34" s="55">
        <f>'с8'!A22</f>
        <v>0</v>
      </c>
      <c r="C34" s="33" t="s">
        <v>17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104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'с8'!A9</f>
        <v>0</v>
      </c>
      <c r="C36" s="36" t="s">
        <v>104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Плеханова Арина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142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Ягафарова Диана</v>
      </c>
      <c r="D40" s="37"/>
      <c r="E40" s="65">
        <v>20</v>
      </c>
      <c r="F40" s="66">
        <v>0</v>
      </c>
      <c r="G40" s="46" t="s">
        <v>66</v>
      </c>
      <c r="H40" s="67"/>
      <c r="I40" s="72">
        <v>26</v>
      </c>
      <c r="J40" s="66">
        <v>0</v>
      </c>
      <c r="K40" s="46" t="s">
        <v>66</v>
      </c>
      <c r="L40" s="67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Елпаев Игорь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_</v>
      </c>
      <c r="D42" s="45"/>
      <c r="E42" s="70"/>
      <c r="F42" s="63"/>
      <c r="G42" s="72">
        <v>24</v>
      </c>
      <c r="H42" s="66">
        <v>0</v>
      </c>
      <c r="I42" s="46" t="s">
        <v>66</v>
      </c>
      <c r="J42" s="67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/>
      <c r="E43" s="42"/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_</v>
      </c>
      <c r="D44" s="37"/>
      <c r="E44" s="65">
        <v>21</v>
      </c>
      <c r="F44" s="66">
        <v>0</v>
      </c>
      <c r="G44" s="75" t="s">
        <v>71</v>
      </c>
      <c r="H44" s="82"/>
      <c r="I44" s="63"/>
      <c r="J44" s="63"/>
      <c r="K44" s="72">
        <v>28</v>
      </c>
      <c r="L44" s="66">
        <v>0</v>
      </c>
      <c r="M44" s="46" t="s">
        <v>99</v>
      </c>
      <c r="N44" s="84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Ахмеров Илья</v>
      </c>
      <c r="F45" s="37"/>
      <c r="G45" s="70"/>
      <c r="H45" s="63"/>
      <c r="I45" s="63"/>
      <c r="J45" s="63"/>
      <c r="K45" s="72"/>
      <c r="L45" s="81"/>
      <c r="M45" s="70"/>
      <c r="N45" s="184" t="s">
        <v>28</v>
      </c>
      <c r="O45" s="185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Гильманова Уралия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/>
      <c r="E47" s="42"/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_</v>
      </c>
      <c r="D48" s="37"/>
      <c r="E48" s="65">
        <v>22</v>
      </c>
      <c r="F48" s="66">
        <v>0</v>
      </c>
      <c r="G48" s="46" t="s">
        <v>77</v>
      </c>
      <c r="H48" s="67"/>
      <c r="I48" s="72">
        <v>27</v>
      </c>
      <c r="J48" s="66">
        <v>0</v>
      </c>
      <c r="K48" s="75" t="s">
        <v>99</v>
      </c>
      <c r="L48" s="82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Касимов Линар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Нестеренко Георгий</v>
      </c>
      <c r="D50" s="45"/>
      <c r="E50" s="70"/>
      <c r="F50" s="63"/>
      <c r="G50" s="72">
        <v>25</v>
      </c>
      <c r="H50" s="66">
        <v>0</v>
      </c>
      <c r="I50" s="75" t="s">
        <v>110</v>
      </c>
      <c r="J50" s="82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>
        <v>0</v>
      </c>
      <c r="E51" s="46" t="s">
        <v>69</v>
      </c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75" t="s">
        <v>110</v>
      </c>
      <c r="H52" s="82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Елпаев Игорь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Старков Константин</v>
      </c>
      <c r="F53" s="37"/>
      <c r="G53" s="70"/>
      <c r="H53" s="63"/>
      <c r="I53" s="63"/>
      <c r="J53" s="63"/>
      <c r="K53" s="63"/>
      <c r="L53" s="70"/>
      <c r="M53" s="38"/>
      <c r="N53" s="184" t="s">
        <v>29</v>
      </c>
      <c r="O53" s="185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Плеханова Арина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Ягафарова Диана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72</v>
      </c>
      <c r="F56" s="67"/>
      <c r="G56" s="63"/>
      <c r="H56" s="70"/>
      <c r="I56" s="65">
        <v>31</v>
      </c>
      <c r="J56" s="66">
        <v>0</v>
      </c>
      <c r="K56" s="46" t="s">
        <v>142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Старков Константин</v>
      </c>
      <c r="D57" s="37"/>
      <c r="E57" s="40" t="s">
        <v>20</v>
      </c>
      <c r="F57" s="44"/>
      <c r="G57" s="63">
        <v>-21</v>
      </c>
      <c r="H57" s="83">
        <f>IF(F44=D43,D45,IF(F44=D45,D43,0))</f>
        <v>0</v>
      </c>
      <c r="I57" s="41">
        <f>IF(G44=E43,E45,IF(G44=E45,E43,0))</f>
        <v>0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Старков Константин</v>
      </c>
      <c r="F58" s="34"/>
      <c r="G58" s="63"/>
      <c r="H58" s="70"/>
      <c r="I58" s="70"/>
      <c r="J58" s="63"/>
      <c r="K58" s="72">
        <v>33</v>
      </c>
      <c r="L58" s="66">
        <v>0</v>
      </c>
      <c r="M58" s="46" t="s">
        <v>142</v>
      </c>
      <c r="N58" s="84"/>
      <c r="O58" s="85"/>
    </row>
    <row r="59" spans="1:15" ht="12.75">
      <c r="A59" s="32"/>
      <c r="B59" s="32"/>
      <c r="C59" s="63"/>
      <c r="D59" s="70"/>
      <c r="E59" s="40" t="s">
        <v>21</v>
      </c>
      <c r="F59" s="44"/>
      <c r="G59" s="63">
        <v>-22</v>
      </c>
      <c r="H59" s="83">
        <f>IF(F48=D47,D49,IF(F48=D49,D47,0))</f>
        <v>0</v>
      </c>
      <c r="I59" s="39">
        <f>IF(G48=E47,E49,IF(G48=E49,E47,0))</f>
        <v>0</v>
      </c>
      <c r="J59" s="34"/>
      <c r="K59" s="72"/>
      <c r="L59" s="81"/>
      <c r="M59" s="70"/>
      <c r="N59" s="184" t="s">
        <v>24</v>
      </c>
      <c r="O59" s="185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Ахмеров Илья</v>
      </c>
      <c r="D60" s="34"/>
      <c r="E60" s="63"/>
      <c r="F60" s="63"/>
      <c r="G60" s="63"/>
      <c r="H60" s="70"/>
      <c r="I60" s="65">
        <v>32</v>
      </c>
      <c r="J60" s="66">
        <v>0</v>
      </c>
      <c r="K60" s="75" t="s">
        <v>69</v>
      </c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77</v>
      </c>
      <c r="F61" s="67"/>
      <c r="G61" s="63">
        <v>-23</v>
      </c>
      <c r="H61" s="83">
        <f>IF(F52=D51,D53,IF(F52=D53,D51,0))</f>
        <v>0</v>
      </c>
      <c r="I61" s="36" t="str">
        <f>IF(G52=E51,E53,IF(G52=E53,E51,0))</f>
        <v>Нестеренко Георгий</v>
      </c>
      <c r="J61" s="37"/>
      <c r="K61" s="70">
        <v>-33</v>
      </c>
      <c r="L61" s="83">
        <f>IF(L58=J56,J60,IF(L58=J60,J56,0))</f>
        <v>0</v>
      </c>
      <c r="M61" s="33" t="str">
        <f>IF(M58=K56,K60,IF(M58=K60,K56,0))</f>
        <v>Нестеренко Георгий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Касимов Линар</v>
      </c>
      <c r="D62" s="37"/>
      <c r="E62" s="40" t="s">
        <v>22</v>
      </c>
      <c r="F62" s="44"/>
      <c r="G62" s="63"/>
      <c r="H62" s="70"/>
      <c r="I62" s="70"/>
      <c r="J62" s="63"/>
      <c r="K62" s="63"/>
      <c r="L62" s="70"/>
      <c r="M62" s="70"/>
      <c r="N62" s="184" t="s">
        <v>26</v>
      </c>
      <c r="O62" s="185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Ахмеров Илья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23</v>
      </c>
      <c r="F64" s="44"/>
      <c r="G64" s="63"/>
      <c r="H64" s="63"/>
      <c r="I64" s="63">
        <v>-31</v>
      </c>
      <c r="J64" s="83">
        <f>IF(J56=H55,H57,IF(J56=H57,H55,0))</f>
        <v>0</v>
      </c>
      <c r="K64" s="39">
        <f>IF(K56=I55,I57,IF(K56=I57,I55,0))</f>
        <v>0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/>
      <c r="M65" s="42"/>
      <c r="N65" s="84"/>
      <c r="O65" s="85"/>
    </row>
    <row r="66" spans="1:15" ht="12.75">
      <c r="A66" s="32"/>
      <c r="B66" s="32"/>
      <c r="C66" s="65">
        <v>35</v>
      </c>
      <c r="D66" s="66"/>
      <c r="E66" s="42"/>
      <c r="F66" s="67"/>
      <c r="G66" s="63"/>
      <c r="H66" s="63"/>
      <c r="I66" s="63">
        <v>-32</v>
      </c>
      <c r="J66" s="83">
        <f>IF(J60=H59,H61,IF(J60=H61,H59,0))</f>
        <v>0</v>
      </c>
      <c r="K66" s="41">
        <f>IF(K60=I59,I61,IF(K60=I61,I59,0))</f>
        <v>0</v>
      </c>
      <c r="L66" s="37"/>
      <c r="M66" s="70"/>
      <c r="N66" s="184" t="s">
        <v>25</v>
      </c>
      <c r="O66" s="185"/>
    </row>
    <row r="67" spans="1:15" ht="12.75">
      <c r="A67" s="32">
        <v>-17</v>
      </c>
      <c r="B67" s="57">
        <f>IF(D43=B42,B44,IF(D43=B44,B42,0))</f>
        <v>0</v>
      </c>
      <c r="C67" s="41">
        <f>IF(E43=C42,C44,IF(E43=C44,C42,0))</f>
        <v>0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9">
        <f>IF(M65=K64,K66,IF(M65=K66,K64,0))</f>
        <v>0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/>
      <c r="G68" s="42"/>
      <c r="H68" s="67"/>
      <c r="I68" s="63"/>
      <c r="J68" s="63"/>
      <c r="K68" s="63"/>
      <c r="L68" s="70"/>
      <c r="M68" s="70"/>
      <c r="N68" s="184" t="s">
        <v>27</v>
      </c>
      <c r="O68" s="185"/>
    </row>
    <row r="69" spans="1:15" ht="12.75">
      <c r="A69" s="32">
        <v>-18</v>
      </c>
      <c r="B69" s="57">
        <f>IF(D47=B46,B48,IF(D47=B48,B46,0))</f>
        <v>0</v>
      </c>
      <c r="C69" s="39">
        <f>IF(E47=C46,C48,IF(E47=C48,C46,0))</f>
        <v>0</v>
      </c>
      <c r="D69" s="34"/>
      <c r="E69" s="72"/>
      <c r="F69" s="81"/>
      <c r="G69" s="40" t="s">
        <v>30</v>
      </c>
      <c r="H69" s="44"/>
      <c r="I69" s="63">
        <v>-35</v>
      </c>
      <c r="J69" s="83">
        <v>0</v>
      </c>
      <c r="K69" s="33" t="str">
        <f>IF(E66=C65,C67,IF(E66=C67,C65,0))</f>
        <v>_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36" t="str">
        <f>IF(E51=C50,C52,IF(E51=C52,C50,0))</f>
        <v>_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36" t="str">
        <f>IF(E70=C69,C71,IF(E70=C71,C69,0))</f>
        <v>_</v>
      </c>
      <c r="L71" s="37"/>
      <c r="M71" s="70"/>
      <c r="N71" s="184" t="s">
        <v>32</v>
      </c>
      <c r="O71" s="185"/>
    </row>
    <row r="72" spans="1:15" ht="12.75">
      <c r="A72" s="47"/>
      <c r="B72" s="47"/>
      <c r="C72" s="70"/>
      <c r="D72" s="63"/>
      <c r="E72" s="63"/>
      <c r="F72" s="70"/>
      <c r="G72" s="40" t="s">
        <v>31</v>
      </c>
      <c r="H72" s="44"/>
      <c r="I72" s="63"/>
      <c r="J72" s="70"/>
      <c r="K72" s="70">
        <v>-38</v>
      </c>
      <c r="L72" s="83">
        <f>IF(L70=J69,J71,IF(L70=J71,J69,0))</f>
        <v>0</v>
      </c>
      <c r="M72" s="39">
        <f>IF(M70=K69,K71,IF(M70=K71,K69,0))</f>
        <v>0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188" t="s">
        <v>33</v>
      </c>
      <c r="O73" s="18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20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80" t="s">
        <v>35</v>
      </c>
      <c r="C1" s="181"/>
      <c r="D1" s="178" t="s">
        <v>36</v>
      </c>
      <c r="E1" s="179"/>
    </row>
    <row r="2" spans="1:5" ht="12.75">
      <c r="A2" s="49">
        <v>1</v>
      </c>
      <c r="B2" s="58">
        <f>8!D7</f>
        <v>0</v>
      </c>
      <c r="C2" s="59">
        <f>8!E43</f>
        <v>0</v>
      </c>
      <c r="D2" s="60">
        <f>8!C67</f>
        <v>0</v>
      </c>
      <c r="E2" s="61">
        <f>8!B38</f>
        <v>0</v>
      </c>
    </row>
    <row r="3" spans="1:5" ht="12.75">
      <c r="A3" s="49">
        <v>2</v>
      </c>
      <c r="B3" s="58">
        <f>8!D11</f>
        <v>0</v>
      </c>
      <c r="C3" s="59">
        <f>8!E47</f>
        <v>0</v>
      </c>
      <c r="D3" s="60">
        <f>8!C69</f>
        <v>0</v>
      </c>
      <c r="E3" s="61">
        <f>8!B40</f>
        <v>0</v>
      </c>
    </row>
    <row r="4" spans="1:5" ht="12.75">
      <c r="A4" s="49">
        <v>3</v>
      </c>
      <c r="B4" s="58">
        <f>8!D15</f>
        <v>0</v>
      </c>
      <c r="C4" s="59" t="str">
        <f>8!G44</f>
        <v>Ахмеров Илья</v>
      </c>
      <c r="D4" s="60">
        <f>8!I57</f>
        <v>0</v>
      </c>
      <c r="E4" s="61">
        <f>8!B42</f>
        <v>0</v>
      </c>
    </row>
    <row r="5" spans="1:5" ht="12.75">
      <c r="A5" s="49">
        <v>4</v>
      </c>
      <c r="B5" s="58">
        <f>8!D19</f>
        <v>0</v>
      </c>
      <c r="C5" s="59" t="str">
        <f>8!G48</f>
        <v>Касимов Линар</v>
      </c>
      <c r="D5" s="60">
        <f>8!I59</f>
        <v>0</v>
      </c>
      <c r="E5" s="61">
        <f>8!B44</f>
        <v>0</v>
      </c>
    </row>
    <row r="6" spans="1:5" ht="12.75">
      <c r="A6" s="49">
        <v>5</v>
      </c>
      <c r="B6" s="58">
        <f>8!D23</f>
        <v>0</v>
      </c>
      <c r="C6" s="59" t="str">
        <f>8!K56</f>
        <v>Ягафарова Диана</v>
      </c>
      <c r="D6" s="60">
        <f>8!K64</f>
        <v>0</v>
      </c>
      <c r="E6" s="61">
        <f>8!B46</f>
        <v>0</v>
      </c>
    </row>
    <row r="7" spans="1:5" ht="12.75">
      <c r="A7" s="49">
        <v>6</v>
      </c>
      <c r="B7" s="58">
        <f>8!D27</f>
        <v>0</v>
      </c>
      <c r="C7" s="59" t="str">
        <f>8!K60</f>
        <v>Нестеренко Георгий</v>
      </c>
      <c r="D7" s="60">
        <f>8!K66</f>
        <v>0</v>
      </c>
      <c r="E7" s="61">
        <f>8!B48</f>
        <v>0</v>
      </c>
    </row>
    <row r="8" spans="1:5" ht="12.75">
      <c r="A8" s="49">
        <v>7</v>
      </c>
      <c r="B8" s="58">
        <f>8!D31</f>
        <v>0</v>
      </c>
      <c r="C8" s="59">
        <f>8!M65</f>
        <v>0</v>
      </c>
      <c r="D8" s="60">
        <f>8!M67</f>
        <v>0</v>
      </c>
      <c r="E8" s="61">
        <f>8!B50</f>
        <v>0</v>
      </c>
    </row>
    <row r="9" spans="1:5" ht="12.75">
      <c r="A9" s="49">
        <v>8</v>
      </c>
      <c r="B9" s="58">
        <f>8!D35</f>
        <v>0</v>
      </c>
      <c r="C9" s="59">
        <f>8!G68</f>
        <v>0</v>
      </c>
      <c r="D9" s="60">
        <f>8!G71</f>
        <v>0</v>
      </c>
      <c r="E9" s="61">
        <f>8!B52</f>
        <v>0</v>
      </c>
    </row>
    <row r="10" spans="1:5" ht="12.75">
      <c r="A10" s="49">
        <v>9</v>
      </c>
      <c r="B10" s="58">
        <f>8!F9</f>
        <v>0</v>
      </c>
      <c r="C10" s="59">
        <f>8!M70</f>
        <v>0</v>
      </c>
      <c r="D10" s="60">
        <f>8!M72</f>
        <v>0</v>
      </c>
      <c r="E10" s="61">
        <f>8!D53</f>
        <v>0</v>
      </c>
    </row>
    <row r="11" spans="1:5" ht="12.75">
      <c r="A11" s="49">
        <v>10</v>
      </c>
      <c r="B11" s="58">
        <f>8!F17</f>
        <v>0</v>
      </c>
      <c r="C11" s="59" t="str">
        <f>8!E7</f>
        <v>Фирсов Денис</v>
      </c>
      <c r="D11" s="60" t="str">
        <f>8!C38</f>
        <v>_</v>
      </c>
      <c r="E11" s="61">
        <f>8!D49</f>
        <v>0</v>
      </c>
    </row>
    <row r="12" spans="1:5" ht="12.75">
      <c r="A12" s="49">
        <v>11</v>
      </c>
      <c r="B12" s="58">
        <f>8!F25</f>
        <v>0</v>
      </c>
      <c r="C12" s="59" t="str">
        <f>8!E15</f>
        <v>Касимов Линар</v>
      </c>
      <c r="D12" s="60" t="str">
        <f>8!C42</f>
        <v>_</v>
      </c>
      <c r="E12" s="61">
        <f>8!D45</f>
        <v>0</v>
      </c>
    </row>
    <row r="13" spans="1:5" ht="12.75">
      <c r="A13" s="49">
        <v>12</v>
      </c>
      <c r="B13" s="58">
        <f>8!F33</f>
        <v>0</v>
      </c>
      <c r="C13" s="59" t="str">
        <f>8!E19</f>
        <v>Плеханова Арина</v>
      </c>
      <c r="D13" s="60" t="str">
        <f>8!C44</f>
        <v>_</v>
      </c>
      <c r="E13" s="61">
        <f>8!D41</f>
        <v>0</v>
      </c>
    </row>
    <row r="14" spans="1:5" ht="12.75">
      <c r="A14" s="49">
        <v>13</v>
      </c>
      <c r="B14" s="58">
        <f>8!H13</f>
        <v>0</v>
      </c>
      <c r="C14" s="59" t="str">
        <f>8!E23</f>
        <v>Гильманова Уралия</v>
      </c>
      <c r="D14" s="60" t="str">
        <f>8!C46</f>
        <v>_</v>
      </c>
      <c r="E14" s="61">
        <f>8!H38</f>
        <v>0</v>
      </c>
    </row>
    <row r="15" spans="1:5" ht="12.75">
      <c r="A15" s="49">
        <v>14</v>
      </c>
      <c r="B15" s="58">
        <f>8!H29</f>
        <v>0</v>
      </c>
      <c r="C15" s="59" t="str">
        <f>8!E27</f>
        <v>Ахмеров Илья</v>
      </c>
      <c r="D15" s="60" t="str">
        <f>8!C48</f>
        <v>_</v>
      </c>
      <c r="E15" s="61">
        <f>8!H46</f>
        <v>0</v>
      </c>
    </row>
    <row r="16" spans="1:5" ht="12.75">
      <c r="A16" s="49">
        <v>15</v>
      </c>
      <c r="B16" s="58">
        <f>8!J21</f>
        <v>0</v>
      </c>
      <c r="C16" s="59" t="str">
        <f>8!E35</f>
        <v>Едренкина Анна</v>
      </c>
      <c r="D16" s="60" t="str">
        <f>8!C52</f>
        <v>_</v>
      </c>
      <c r="E16" s="61">
        <f>8!J32</f>
        <v>0</v>
      </c>
    </row>
    <row r="17" spans="1:5" ht="12.75">
      <c r="A17" s="49">
        <v>16</v>
      </c>
      <c r="B17" s="58">
        <f>8!D39</f>
        <v>0</v>
      </c>
      <c r="C17" s="59" t="str">
        <f>8!E39</f>
        <v>Ягафарова Диана</v>
      </c>
      <c r="D17" s="60" t="str">
        <f>8!C65</f>
        <v>_</v>
      </c>
      <c r="E17" s="61">
        <f>8!B65</f>
        <v>0</v>
      </c>
    </row>
    <row r="18" spans="1:5" ht="12.75">
      <c r="A18" s="49">
        <v>17</v>
      </c>
      <c r="B18" s="58">
        <f>8!D43</f>
        <v>0</v>
      </c>
      <c r="C18" s="59" t="str">
        <f>8!E51</f>
        <v>Нестеренко Георгий</v>
      </c>
      <c r="D18" s="60" t="str">
        <f>8!C71</f>
        <v>_</v>
      </c>
      <c r="E18" s="61">
        <f>8!B67</f>
        <v>0</v>
      </c>
    </row>
    <row r="19" spans="1:5" ht="12.75">
      <c r="A19" s="49">
        <v>18</v>
      </c>
      <c r="B19" s="58">
        <f>8!D47</f>
        <v>0</v>
      </c>
      <c r="C19" s="59">
        <f>8!E66</f>
        <v>0</v>
      </c>
      <c r="D19" s="60" t="str">
        <f>8!K69</f>
        <v>_</v>
      </c>
      <c r="E19" s="61">
        <f>8!B69</f>
        <v>0</v>
      </c>
    </row>
    <row r="20" spans="1:5" ht="12.75">
      <c r="A20" s="49">
        <v>19</v>
      </c>
      <c r="B20" s="58">
        <f>8!D51</f>
        <v>0</v>
      </c>
      <c r="C20" s="59">
        <f>8!E70</f>
        <v>0</v>
      </c>
      <c r="D20" s="60" t="str">
        <f>8!K71</f>
        <v>_</v>
      </c>
      <c r="E20" s="61">
        <f>8!B71</f>
        <v>0</v>
      </c>
    </row>
    <row r="21" spans="1:5" ht="12.75">
      <c r="A21" s="49">
        <v>20</v>
      </c>
      <c r="B21" s="58">
        <f>8!F40</f>
        <v>0</v>
      </c>
      <c r="C21" s="59" t="str">
        <f>8!G25</f>
        <v>Гильманова Уралия</v>
      </c>
      <c r="D21" s="60" t="str">
        <f>8!E45</f>
        <v>Ахмеров Илья</v>
      </c>
      <c r="E21" s="61">
        <f>8!H55</f>
        <v>0</v>
      </c>
    </row>
    <row r="22" spans="1:5" ht="12.75">
      <c r="A22" s="49">
        <v>21</v>
      </c>
      <c r="B22" s="58">
        <f>8!F44</f>
        <v>0</v>
      </c>
      <c r="C22" s="59" t="str">
        <f>8!M44</f>
        <v>Гильманова Уралия</v>
      </c>
      <c r="D22" s="60" t="str">
        <f>8!M52</f>
        <v>Елпаев Игорь</v>
      </c>
      <c r="E22" s="61">
        <f>8!H57</f>
        <v>0</v>
      </c>
    </row>
    <row r="23" spans="1:5" ht="12.75">
      <c r="A23" s="49">
        <v>22</v>
      </c>
      <c r="B23" s="58">
        <f>8!F48</f>
        <v>0</v>
      </c>
      <c r="C23" s="59" t="str">
        <f>8!K48</f>
        <v>Гильманова Уралия</v>
      </c>
      <c r="D23" s="60" t="str">
        <f>8!C57</f>
        <v>Старков Константин</v>
      </c>
      <c r="E23" s="61">
        <f>8!H59</f>
        <v>0</v>
      </c>
    </row>
    <row r="24" spans="1:5" ht="12.75">
      <c r="A24" s="49">
        <v>23</v>
      </c>
      <c r="B24" s="58">
        <f>8!F52</f>
        <v>0</v>
      </c>
      <c r="C24" s="59" t="str">
        <f>8!I29</f>
        <v>Едренкина Анна</v>
      </c>
      <c r="D24" s="60" t="str">
        <f>8!I46</f>
        <v>Гильманова Уралия</v>
      </c>
      <c r="E24" s="61">
        <f>8!H61</f>
        <v>0</v>
      </c>
    </row>
    <row r="25" spans="1:5" ht="12.75">
      <c r="A25" s="49">
        <v>24</v>
      </c>
      <c r="B25" s="58">
        <f>8!H42</f>
        <v>0</v>
      </c>
      <c r="C25" s="59" t="str">
        <f>8!G33</f>
        <v>Едренкина Анна</v>
      </c>
      <c r="D25" s="60" t="str">
        <f>8!E41</f>
        <v>Елпаев Игорь</v>
      </c>
      <c r="E25" s="61">
        <f>8!B60</f>
        <v>0</v>
      </c>
    </row>
    <row r="26" spans="1:5" ht="12.75">
      <c r="A26" s="49">
        <v>25</v>
      </c>
      <c r="B26" s="58">
        <f>8!H50</f>
        <v>0</v>
      </c>
      <c r="C26" s="59" t="str">
        <f>8!I42</f>
        <v>Елпаев Игорь</v>
      </c>
      <c r="D26" s="60" t="str">
        <f>8!C60</f>
        <v>Ахмеров Илья</v>
      </c>
      <c r="E26" s="61">
        <f>8!B62</f>
        <v>0</v>
      </c>
    </row>
    <row r="27" spans="1:5" ht="12.75">
      <c r="A27" s="49">
        <v>26</v>
      </c>
      <c r="B27" s="58">
        <f>8!J40</f>
        <v>0</v>
      </c>
      <c r="C27" s="59" t="str">
        <f>8!E31</f>
        <v>Елпаев Игорь</v>
      </c>
      <c r="D27" s="60" t="str">
        <f>8!C50</f>
        <v>Нестеренко Георгий</v>
      </c>
      <c r="E27" s="61">
        <f>8!B55</f>
        <v>0</v>
      </c>
    </row>
    <row r="28" spans="1:5" ht="12.75">
      <c r="A28" s="49">
        <v>27</v>
      </c>
      <c r="B28" s="58">
        <f>8!J48</f>
        <v>0</v>
      </c>
      <c r="C28" s="59" t="str">
        <f>8!K40</f>
        <v>Елпаев Игорь</v>
      </c>
      <c r="D28" s="60" t="str">
        <f>8!C55</f>
        <v>Плеханова Арина</v>
      </c>
      <c r="E28" s="61">
        <f>8!B57</f>
        <v>0</v>
      </c>
    </row>
    <row r="29" spans="1:5" ht="12.75">
      <c r="A29" s="49">
        <v>28</v>
      </c>
      <c r="B29" s="58">
        <f>8!L44</f>
        <v>0</v>
      </c>
      <c r="C29" s="59" t="str">
        <f>8!G40</f>
        <v>Елпаев Игорь</v>
      </c>
      <c r="D29" s="60" t="str">
        <f>8!I55</f>
        <v>Ягафарова Диана</v>
      </c>
      <c r="E29" s="61">
        <f>8!L52</f>
        <v>0</v>
      </c>
    </row>
    <row r="30" spans="1:5" ht="12.75">
      <c r="A30" s="49">
        <v>29</v>
      </c>
      <c r="B30" s="58">
        <f>8!D56</f>
        <v>0</v>
      </c>
      <c r="C30" s="59" t="str">
        <f>8!E61</f>
        <v>Касимов Линар</v>
      </c>
      <c r="D30" s="60" t="str">
        <f>8!E63</f>
        <v>Ахмеров Илья</v>
      </c>
      <c r="E30" s="61">
        <f>8!D58</f>
        <v>0</v>
      </c>
    </row>
    <row r="31" spans="1:5" ht="12.75">
      <c r="A31" s="49">
        <v>30</v>
      </c>
      <c r="B31" s="58">
        <f>8!D61</f>
        <v>0</v>
      </c>
      <c r="C31" s="59" t="str">
        <f>8!G17</f>
        <v>Плеханова Арина</v>
      </c>
      <c r="D31" s="60" t="str">
        <f>8!E49</f>
        <v>Касимов Линар</v>
      </c>
      <c r="E31" s="61">
        <f>8!D63</f>
        <v>0</v>
      </c>
    </row>
    <row r="32" spans="1:5" ht="12.75">
      <c r="A32" s="49">
        <v>31</v>
      </c>
      <c r="B32" s="58">
        <f>8!J56</f>
        <v>0</v>
      </c>
      <c r="C32" s="59" t="str">
        <f>8!E56</f>
        <v>Плеханова Арина</v>
      </c>
      <c r="D32" s="60" t="str">
        <f>8!E58</f>
        <v>Старков Константин</v>
      </c>
      <c r="E32" s="61">
        <f>8!J64</f>
        <v>0</v>
      </c>
    </row>
    <row r="33" spans="1:5" ht="12.75">
      <c r="A33" s="49">
        <v>32</v>
      </c>
      <c r="B33" s="58">
        <f>8!J60</f>
        <v>0</v>
      </c>
      <c r="C33" s="59" t="str">
        <f>8!I50</f>
        <v>Старков Константин</v>
      </c>
      <c r="D33" s="60" t="str">
        <f>8!C62</f>
        <v>Касимов Линар</v>
      </c>
      <c r="E33" s="61">
        <f>8!J66</f>
        <v>0</v>
      </c>
    </row>
    <row r="34" spans="1:5" ht="12.75">
      <c r="A34" s="49">
        <v>33</v>
      </c>
      <c r="B34" s="58">
        <f>8!L58</f>
        <v>0</v>
      </c>
      <c r="C34" s="59" t="str">
        <f>8!G52</f>
        <v>Старков Константин</v>
      </c>
      <c r="D34" s="60" t="str">
        <f>8!I61</f>
        <v>Нестеренко Георгий</v>
      </c>
      <c r="E34" s="61">
        <f>8!L61</f>
        <v>0</v>
      </c>
    </row>
    <row r="35" spans="1:5" ht="12.75">
      <c r="A35" s="49">
        <v>34</v>
      </c>
      <c r="B35" s="58">
        <f>8!L65</f>
        <v>0</v>
      </c>
      <c r="C35" s="59" t="str">
        <f>8!E11</f>
        <v>Старков Константин</v>
      </c>
      <c r="D35" s="60" t="str">
        <f>8!C40</f>
        <v>Ягафарова Диана</v>
      </c>
      <c r="E35" s="61">
        <f>8!L67</f>
        <v>0</v>
      </c>
    </row>
    <row r="36" spans="1:5" ht="12.75">
      <c r="A36" s="49">
        <v>35</v>
      </c>
      <c r="B36" s="58">
        <f>8!D66</f>
        <v>0</v>
      </c>
      <c r="C36" s="59" t="str">
        <f>8!K21</f>
        <v>Фирсов Денис</v>
      </c>
      <c r="D36" s="60" t="str">
        <f>8!K32</f>
        <v>Едренкина Анна</v>
      </c>
      <c r="E36" s="61">
        <f>8!J69</f>
        <v>0</v>
      </c>
    </row>
    <row r="37" spans="1:5" ht="12.75">
      <c r="A37" s="49">
        <v>36</v>
      </c>
      <c r="B37" s="58">
        <f>8!D70</f>
        <v>0</v>
      </c>
      <c r="C37" s="59" t="str">
        <f>8!I13</f>
        <v>Фирсов Денис</v>
      </c>
      <c r="D37" s="60" t="str">
        <f>8!I38</f>
        <v>Плеханова Арина</v>
      </c>
      <c r="E37" s="61">
        <f>8!J71</f>
        <v>0</v>
      </c>
    </row>
    <row r="38" spans="1:5" ht="12.75">
      <c r="A38" s="49">
        <v>37</v>
      </c>
      <c r="B38" s="58">
        <f>8!F68</f>
        <v>0</v>
      </c>
      <c r="C38" s="59" t="str">
        <f>8!G9</f>
        <v>Фирсов Денис</v>
      </c>
      <c r="D38" s="60" t="str">
        <f>8!E53</f>
        <v>Старков Константин</v>
      </c>
      <c r="E38" s="61">
        <f>8!F71</f>
        <v>0</v>
      </c>
    </row>
    <row r="39" spans="1:5" ht="12.75">
      <c r="A39" s="49">
        <v>38</v>
      </c>
      <c r="B39" s="58">
        <f>8!L70</f>
        <v>0</v>
      </c>
      <c r="C39" s="59" t="str">
        <f>8!M58</f>
        <v>Ягафарова Диана</v>
      </c>
      <c r="D39" s="60" t="str">
        <f>8!M61</f>
        <v>Нестеренко Георгий</v>
      </c>
      <c r="E39" s="61">
        <f>8!L72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67" t="s">
        <v>41</v>
      </c>
      <c r="B1" s="167"/>
      <c r="C1" s="167"/>
      <c r="D1" s="167"/>
      <c r="E1" s="167"/>
      <c r="F1" s="167"/>
      <c r="G1" s="167"/>
      <c r="H1" s="167"/>
      <c r="I1" s="167"/>
    </row>
    <row r="2" spans="1:9" ht="13.5" thickBot="1">
      <c r="A2" s="168" t="s">
        <v>37</v>
      </c>
      <c r="B2" s="168"/>
      <c r="C2" s="168"/>
      <c r="D2" s="168"/>
      <c r="E2" s="168"/>
      <c r="F2" s="168"/>
      <c r="G2" s="168"/>
      <c r="H2" s="168"/>
      <c r="I2" s="168"/>
    </row>
    <row r="3" spans="1:10" ht="23.25">
      <c r="A3" s="169" t="s">
        <v>42</v>
      </c>
      <c r="B3" s="170"/>
      <c r="C3" s="170"/>
      <c r="D3" s="170"/>
      <c r="E3" s="170"/>
      <c r="F3" s="170"/>
      <c r="G3" s="170"/>
      <c r="H3" s="170"/>
      <c r="I3" s="17">
        <v>17</v>
      </c>
      <c r="J3" s="18"/>
    </row>
    <row r="4" spans="1:10" ht="21.75" customHeight="1">
      <c r="A4" s="171" t="s">
        <v>7</v>
      </c>
      <c r="B4" s="171"/>
      <c r="C4" s="172" t="s">
        <v>100</v>
      </c>
      <c r="D4" s="172"/>
      <c r="E4" s="172"/>
      <c r="F4" s="172"/>
      <c r="G4" s="172"/>
      <c r="H4" s="172"/>
      <c r="I4" s="172"/>
      <c r="J4" s="19"/>
    </row>
    <row r="5" spans="1:10" ht="15.75">
      <c r="A5" s="164"/>
      <c r="B5" s="165"/>
      <c r="C5" s="165"/>
      <c r="D5" s="20" t="s">
        <v>8</v>
      </c>
      <c r="E5" s="166">
        <v>45417</v>
      </c>
      <c r="F5" s="166"/>
      <c r="G5" s="166"/>
      <c r="H5" s="21" t="s">
        <v>47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77</v>
      </c>
      <c r="C8" s="28">
        <v>1</v>
      </c>
      <c r="D8" s="29" t="str">
        <f>1!K21</f>
        <v>Касимов Линар</v>
      </c>
      <c r="E8" s="54">
        <f>1!J21</f>
        <v>0</v>
      </c>
      <c r="F8" s="1"/>
      <c r="G8" s="1"/>
      <c r="H8" s="1"/>
      <c r="I8" s="1"/>
    </row>
    <row r="9" spans="1:9" ht="18">
      <c r="A9" s="26"/>
      <c r="B9" s="27" t="s">
        <v>45</v>
      </c>
      <c r="C9" s="28">
        <v>2</v>
      </c>
      <c r="D9" s="29" t="str">
        <f>1!K32</f>
        <v>Ягафарова Диана</v>
      </c>
      <c r="E9" s="1">
        <f>1!J32</f>
        <v>0</v>
      </c>
      <c r="F9" s="1"/>
      <c r="G9" s="1"/>
      <c r="H9" s="1"/>
      <c r="I9" s="1"/>
    </row>
    <row r="10" spans="1:9" ht="18">
      <c r="A10" s="26"/>
      <c r="B10" s="27" t="s">
        <v>71</v>
      </c>
      <c r="C10" s="28">
        <v>3</v>
      </c>
      <c r="D10" s="29" t="str">
        <f>1!M44</f>
        <v>Гайнетдинов Виктор</v>
      </c>
      <c r="E10" s="1">
        <f>1!L44</f>
        <v>0</v>
      </c>
      <c r="F10" s="1"/>
      <c r="G10" s="1"/>
      <c r="H10" s="1"/>
      <c r="I10" s="1"/>
    </row>
    <row r="11" spans="1:9" ht="18">
      <c r="A11" s="26"/>
      <c r="B11" s="27" t="s">
        <v>66</v>
      </c>
      <c r="C11" s="28">
        <v>4</v>
      </c>
      <c r="D11" s="29" t="str">
        <f>1!M52</f>
        <v>Губайдуллин Рафис</v>
      </c>
      <c r="E11" s="1">
        <f>1!L52</f>
        <v>0</v>
      </c>
      <c r="F11" s="1"/>
      <c r="G11" s="1"/>
      <c r="H11" s="1"/>
      <c r="I11" s="1"/>
    </row>
    <row r="12" spans="1:9" ht="18">
      <c r="A12" s="26"/>
      <c r="B12" s="27" t="s">
        <v>68</v>
      </c>
      <c r="C12" s="28">
        <v>5</v>
      </c>
      <c r="D12" s="29" t="str">
        <f>1!E56</f>
        <v>Алопин Вадим</v>
      </c>
      <c r="E12" s="1">
        <f>1!D56</f>
        <v>0</v>
      </c>
      <c r="F12" s="1"/>
      <c r="G12" s="1"/>
      <c r="H12" s="1"/>
      <c r="I12" s="1"/>
    </row>
    <row r="13" spans="1:9" ht="18">
      <c r="A13" s="26"/>
      <c r="B13" s="27" t="s">
        <v>110</v>
      </c>
      <c r="C13" s="28">
        <v>6</v>
      </c>
      <c r="D13" s="29" t="str">
        <f>1!E58</f>
        <v>Старков Константин</v>
      </c>
      <c r="E13" s="1">
        <f>1!D58</f>
        <v>0</v>
      </c>
      <c r="F13" s="1"/>
      <c r="G13" s="1"/>
      <c r="H13" s="1"/>
      <c r="I13" s="1"/>
    </row>
    <row r="14" spans="1:9" ht="18">
      <c r="A14" s="26"/>
      <c r="B14" s="27" t="s">
        <v>76</v>
      </c>
      <c r="C14" s="28">
        <v>7</v>
      </c>
      <c r="D14" s="29" t="str">
        <f>1!E61</f>
        <v>Елпаев Игорь</v>
      </c>
      <c r="E14" s="1">
        <f>1!D61</f>
        <v>0</v>
      </c>
      <c r="F14" s="1"/>
      <c r="G14" s="1"/>
      <c r="H14" s="1"/>
      <c r="I14" s="1"/>
    </row>
    <row r="15" spans="1:9" ht="18">
      <c r="A15" s="26"/>
      <c r="B15" s="27" t="s">
        <v>63</v>
      </c>
      <c r="C15" s="28">
        <v>8</v>
      </c>
      <c r="D15" s="29" t="str">
        <f>1!E63</f>
        <v>Ахмеров Илья</v>
      </c>
      <c r="E15" s="1">
        <f>1!D63</f>
        <v>0</v>
      </c>
      <c r="F15" s="1"/>
      <c r="G15" s="1"/>
      <c r="H15" s="1"/>
      <c r="I15" s="1"/>
    </row>
    <row r="16" spans="1:9" ht="18">
      <c r="A16" s="26"/>
      <c r="B16" s="27" t="s">
        <v>127</v>
      </c>
      <c r="C16" s="28">
        <v>9</v>
      </c>
      <c r="D16" s="29" t="str">
        <f>1!M58</f>
        <v>Мингазов Данил</v>
      </c>
      <c r="E16" s="1">
        <f>1!L58</f>
        <v>0</v>
      </c>
      <c r="F16" s="1"/>
      <c r="G16" s="1"/>
      <c r="H16" s="1"/>
      <c r="I16" s="1"/>
    </row>
    <row r="17" spans="1:9" ht="18">
      <c r="A17" s="26"/>
      <c r="B17" s="27" t="s">
        <v>142</v>
      </c>
      <c r="C17" s="28">
        <v>10</v>
      </c>
      <c r="D17" s="29" t="str">
        <f>1!M61</f>
        <v>Шайхутдинов Рамир</v>
      </c>
      <c r="E17" s="1">
        <f>1!L61</f>
        <v>0</v>
      </c>
      <c r="F17" s="1"/>
      <c r="G17" s="1"/>
      <c r="H17" s="1"/>
      <c r="I17" s="1"/>
    </row>
    <row r="18" spans="1:9" ht="18">
      <c r="A18" s="26"/>
      <c r="B18" s="27" t="s">
        <v>143</v>
      </c>
      <c r="C18" s="28">
        <v>11</v>
      </c>
      <c r="D18" s="29" t="str">
        <f>1!M65</f>
        <v>Нестеренко Георгий</v>
      </c>
      <c r="E18" s="1">
        <f>1!L65</f>
        <v>0</v>
      </c>
      <c r="F18" s="1"/>
      <c r="G18" s="1"/>
      <c r="H18" s="1"/>
      <c r="I18" s="1"/>
    </row>
    <row r="19" spans="1:9" ht="18">
      <c r="A19" s="26"/>
      <c r="B19" s="27" t="s">
        <v>69</v>
      </c>
      <c r="C19" s="28">
        <v>12</v>
      </c>
      <c r="D19" s="29" t="str">
        <f>1!M67</f>
        <v>Максютова Маргарита</v>
      </c>
      <c r="E19" s="1">
        <f>1!L67</f>
        <v>0</v>
      </c>
      <c r="F19" s="1"/>
      <c r="G19" s="1"/>
      <c r="H19" s="1"/>
      <c r="I19" s="1"/>
    </row>
    <row r="20" spans="1:9" ht="18">
      <c r="A20" s="26"/>
      <c r="B20" s="27" t="s">
        <v>144</v>
      </c>
      <c r="C20" s="28">
        <v>13</v>
      </c>
      <c r="D20" s="29" t="str">
        <f>1!G68</f>
        <v>Шайхутдинова Ильмира</v>
      </c>
      <c r="E20" s="1">
        <f>1!F68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1!G71</f>
        <v>0</v>
      </c>
      <c r="E21" s="1">
        <f>1!F71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1!M70</f>
        <v>0</v>
      </c>
      <c r="E22" s="1">
        <f>1!L70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 t="str">
        <f>1!M72</f>
        <v>_</v>
      </c>
      <c r="E23" s="1">
        <f>1!L72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67" t="s">
        <v>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2" customFormat="1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2.75">
      <c r="A3" s="174" t="str">
        <f>'с1'!A3</f>
        <v>LXVIII Чемпионат РБ в зачет XXV Кубка РБ, VII Кубка Давида - Детского Кубка РБ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2.75">
      <c r="A4" s="176" t="str">
        <f>CONCATENATE('с1'!A4," ",'с1'!C4)</f>
        <v>Республиканские официальные спортивные соревнования ТРЕНЕР НАЗМИЕВ ИЛЬЯС ШОГВАРОВИЧ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2.75">
      <c r="A5" s="173">
        <f>'с1'!E5</f>
        <v>45417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ht="12.75">
      <c r="A6" s="32">
        <v>1</v>
      </c>
      <c r="B6" s="55">
        <f>'с1'!A8</f>
        <v>0</v>
      </c>
      <c r="C6" s="33" t="s">
        <v>77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77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'с1'!A23</f>
        <v>0</v>
      </c>
      <c r="C8" s="36" t="s">
        <v>17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46" t="s">
        <v>77</v>
      </c>
      <c r="H9" s="67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'с1'!A16</f>
        <v>0</v>
      </c>
      <c r="C10" s="33" t="s">
        <v>127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63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'с1'!A15</f>
        <v>0</v>
      </c>
      <c r="C12" s="36" t="s">
        <v>63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46" t="s">
        <v>77</v>
      </c>
      <c r="J13" s="67"/>
      <c r="K13" s="63"/>
      <c r="L13" s="63"/>
      <c r="M13" s="77"/>
      <c r="N13" s="63"/>
      <c r="O13" s="64"/>
    </row>
    <row r="14" spans="1:15" ht="12.75">
      <c r="A14" s="32">
        <v>5</v>
      </c>
      <c r="B14" s="55">
        <f>'с1'!A12</f>
        <v>0</v>
      </c>
      <c r="C14" s="33" t="s">
        <v>68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68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'с1'!A19</f>
        <v>0</v>
      </c>
      <c r="C16" s="36" t="s">
        <v>69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8" t="s">
        <v>68</v>
      </c>
      <c r="H17" s="73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'с1'!A20</f>
        <v>0</v>
      </c>
      <c r="C18" s="33" t="s">
        <v>144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66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'с1'!A11</f>
        <v>0</v>
      </c>
      <c r="C20" s="36" t="s">
        <v>66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46" t="s">
        <v>77</v>
      </c>
      <c r="L21" s="42"/>
      <c r="M21" s="42"/>
      <c r="N21" s="42"/>
      <c r="O21" s="80"/>
    </row>
    <row r="22" spans="1:15" ht="12.75">
      <c r="A22" s="32">
        <v>3</v>
      </c>
      <c r="B22" s="55">
        <f>'с1'!A10</f>
        <v>0</v>
      </c>
      <c r="C22" s="33" t="s">
        <v>71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184" t="s">
        <v>18</v>
      </c>
      <c r="O22" s="185"/>
    </row>
    <row r="23" spans="1:15" ht="12.75">
      <c r="A23" s="32"/>
      <c r="B23" s="56"/>
      <c r="C23" s="65">
        <v>5</v>
      </c>
      <c r="D23" s="66">
        <v>0</v>
      </c>
      <c r="E23" s="46" t="s">
        <v>71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'с1'!A21</f>
        <v>0</v>
      </c>
      <c r="C24" s="36" t="s">
        <v>17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75" t="s">
        <v>110</v>
      </c>
      <c r="H25" s="76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'с1'!A18</f>
        <v>0</v>
      </c>
      <c r="C26" s="33" t="s">
        <v>143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110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'с1'!A13</f>
        <v>0</v>
      </c>
      <c r="C28" s="36" t="s">
        <v>110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46" t="s">
        <v>142</v>
      </c>
      <c r="J29" s="67"/>
      <c r="K29" s="63"/>
      <c r="L29" s="63"/>
      <c r="M29" s="63"/>
      <c r="N29" s="63"/>
      <c r="O29" s="64"/>
    </row>
    <row r="30" spans="1:15" ht="12.75">
      <c r="A30" s="32">
        <v>7</v>
      </c>
      <c r="B30" s="55">
        <f>'с1'!A14</f>
        <v>0</v>
      </c>
      <c r="C30" s="33" t="s">
        <v>76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142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'с1'!A17</f>
        <v>0</v>
      </c>
      <c r="C32" s="36" t="s">
        <v>142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Ягафарова Диана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46" t="s">
        <v>142</v>
      </c>
      <c r="H33" s="67"/>
      <c r="I33" s="63"/>
      <c r="J33" s="70"/>
      <c r="K33" s="70"/>
      <c r="L33" s="70"/>
      <c r="M33" s="70"/>
      <c r="N33" s="184" t="s">
        <v>19</v>
      </c>
      <c r="O33" s="185"/>
    </row>
    <row r="34" spans="1:15" ht="12.75">
      <c r="A34" s="32">
        <v>15</v>
      </c>
      <c r="B34" s="55">
        <f>'с1'!A22</f>
        <v>0</v>
      </c>
      <c r="C34" s="33" t="s">
        <v>17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45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'с1'!A9</f>
        <v>0</v>
      </c>
      <c r="C36" s="36" t="s">
        <v>45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Гайнетдинов Виктор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127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Шайхутдинов Рамир</v>
      </c>
      <c r="D40" s="37"/>
      <c r="E40" s="65">
        <v>20</v>
      </c>
      <c r="F40" s="66">
        <v>0</v>
      </c>
      <c r="G40" s="46" t="s">
        <v>45</v>
      </c>
      <c r="H40" s="67"/>
      <c r="I40" s="72">
        <v>26</v>
      </c>
      <c r="J40" s="66">
        <v>0</v>
      </c>
      <c r="K40" s="46" t="s">
        <v>68</v>
      </c>
      <c r="L40" s="67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Алопин Вадим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Нестеренко Георгий</v>
      </c>
      <c r="D42" s="45"/>
      <c r="E42" s="70"/>
      <c r="F42" s="63"/>
      <c r="G42" s="72">
        <v>24</v>
      </c>
      <c r="H42" s="66">
        <v>0</v>
      </c>
      <c r="I42" s="46" t="s">
        <v>45</v>
      </c>
      <c r="J42" s="67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>
        <v>0</v>
      </c>
      <c r="E43" s="46" t="s">
        <v>69</v>
      </c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Шайхутдинова Ильмира</v>
      </c>
      <c r="D44" s="37"/>
      <c r="E44" s="65">
        <v>21</v>
      </c>
      <c r="F44" s="66">
        <v>0</v>
      </c>
      <c r="G44" s="75" t="s">
        <v>71</v>
      </c>
      <c r="H44" s="82"/>
      <c r="I44" s="63"/>
      <c r="J44" s="63"/>
      <c r="K44" s="72">
        <v>28</v>
      </c>
      <c r="L44" s="66">
        <v>0</v>
      </c>
      <c r="M44" s="46" t="s">
        <v>68</v>
      </c>
      <c r="N44" s="84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Ахмеров Илья</v>
      </c>
      <c r="F45" s="37"/>
      <c r="G45" s="70"/>
      <c r="H45" s="63"/>
      <c r="I45" s="63"/>
      <c r="J45" s="63"/>
      <c r="K45" s="72"/>
      <c r="L45" s="81"/>
      <c r="M45" s="70"/>
      <c r="N45" s="184" t="s">
        <v>28</v>
      </c>
      <c r="O45" s="185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Старков Константин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>
        <v>0</v>
      </c>
      <c r="E47" s="46" t="s">
        <v>143</v>
      </c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Максютова Маргарита</v>
      </c>
      <c r="D48" s="37"/>
      <c r="E48" s="65">
        <v>22</v>
      </c>
      <c r="F48" s="66">
        <v>0</v>
      </c>
      <c r="G48" s="46" t="s">
        <v>66</v>
      </c>
      <c r="H48" s="67"/>
      <c r="I48" s="72">
        <v>27</v>
      </c>
      <c r="J48" s="66">
        <v>0</v>
      </c>
      <c r="K48" s="46" t="s">
        <v>76</v>
      </c>
      <c r="L48" s="67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Елпаев Игорь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Губайдуллин Рафис</v>
      </c>
      <c r="D50" s="45"/>
      <c r="E50" s="70"/>
      <c r="F50" s="63"/>
      <c r="G50" s="72">
        <v>25</v>
      </c>
      <c r="H50" s="66">
        <v>0</v>
      </c>
      <c r="I50" s="46" t="s">
        <v>76</v>
      </c>
      <c r="J50" s="67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>
        <v>0</v>
      </c>
      <c r="E51" s="46" t="s">
        <v>76</v>
      </c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46" t="s">
        <v>76</v>
      </c>
      <c r="H52" s="67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Губайдуллин Рафис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Мингазов Данил</v>
      </c>
      <c r="F53" s="37"/>
      <c r="G53" s="70"/>
      <c r="H53" s="63"/>
      <c r="I53" s="63"/>
      <c r="J53" s="63"/>
      <c r="K53" s="63"/>
      <c r="L53" s="70"/>
      <c r="M53" s="38"/>
      <c r="N53" s="184" t="s">
        <v>29</v>
      </c>
      <c r="O53" s="185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Алопин Вадим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Шайхутдинов Рамир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45</v>
      </c>
      <c r="F56" s="67"/>
      <c r="G56" s="63"/>
      <c r="H56" s="70"/>
      <c r="I56" s="65">
        <v>31</v>
      </c>
      <c r="J56" s="66">
        <v>0</v>
      </c>
      <c r="K56" s="46" t="s">
        <v>127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Старков Константин</v>
      </c>
      <c r="D57" s="37"/>
      <c r="E57" s="40" t="s">
        <v>20</v>
      </c>
      <c r="F57" s="44"/>
      <c r="G57" s="63">
        <v>-21</v>
      </c>
      <c r="H57" s="83">
        <f>IF(F44=D43,D45,IF(F44=D45,D43,0))</f>
        <v>0</v>
      </c>
      <c r="I57" s="36" t="str">
        <f>IF(G44=E43,E45,IF(G44=E45,E43,0))</f>
        <v>Нестеренко Георгий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Старков Константин</v>
      </c>
      <c r="F58" s="34"/>
      <c r="G58" s="63"/>
      <c r="H58" s="70"/>
      <c r="I58" s="70"/>
      <c r="J58" s="63"/>
      <c r="K58" s="72">
        <v>33</v>
      </c>
      <c r="L58" s="66">
        <v>0</v>
      </c>
      <c r="M58" s="75" t="s">
        <v>63</v>
      </c>
      <c r="N58" s="82"/>
      <c r="O58" s="85"/>
    </row>
    <row r="59" spans="1:15" ht="12.75">
      <c r="A59" s="32"/>
      <c r="B59" s="32"/>
      <c r="C59" s="63"/>
      <c r="D59" s="70"/>
      <c r="E59" s="40" t="s">
        <v>21</v>
      </c>
      <c r="F59" s="44"/>
      <c r="G59" s="63">
        <v>-22</v>
      </c>
      <c r="H59" s="83">
        <f>IF(F48=D47,D49,IF(F48=D49,D47,0))</f>
        <v>0</v>
      </c>
      <c r="I59" s="33" t="str">
        <f>IF(G48=E47,E49,IF(G48=E49,E47,0))</f>
        <v>Максютова Маргарита</v>
      </c>
      <c r="J59" s="34"/>
      <c r="K59" s="72"/>
      <c r="L59" s="81"/>
      <c r="M59" s="70"/>
      <c r="N59" s="186" t="s">
        <v>24</v>
      </c>
      <c r="O59" s="187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Ахмеров Илья</v>
      </c>
      <c r="D60" s="34"/>
      <c r="E60" s="63"/>
      <c r="F60" s="63"/>
      <c r="G60" s="63"/>
      <c r="H60" s="70"/>
      <c r="I60" s="65">
        <v>32</v>
      </c>
      <c r="J60" s="66">
        <v>0</v>
      </c>
      <c r="K60" s="75" t="s">
        <v>63</v>
      </c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66</v>
      </c>
      <c r="F61" s="67"/>
      <c r="G61" s="63">
        <v>-23</v>
      </c>
      <c r="H61" s="83">
        <f>IF(F52=D51,D53,IF(F52=D53,D51,0))</f>
        <v>0</v>
      </c>
      <c r="I61" s="36" t="str">
        <f>IF(G52=E51,E53,IF(G52=E53,E51,0))</f>
        <v>Мингазов Данил</v>
      </c>
      <c r="J61" s="37"/>
      <c r="K61" s="70">
        <v>-33</v>
      </c>
      <c r="L61" s="83">
        <f>IF(L58=J56,J60,IF(L58=J60,J56,0))</f>
        <v>0</v>
      </c>
      <c r="M61" s="33" t="str">
        <f>IF(M58=K56,K60,IF(M58=K60,K56,0))</f>
        <v>Шайхутдинов Рамир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Елпаев Игорь</v>
      </c>
      <c r="D62" s="37"/>
      <c r="E62" s="40" t="s">
        <v>22</v>
      </c>
      <c r="F62" s="44"/>
      <c r="G62" s="63"/>
      <c r="H62" s="70"/>
      <c r="I62" s="70"/>
      <c r="J62" s="63"/>
      <c r="K62" s="63"/>
      <c r="L62" s="70"/>
      <c r="M62" s="70"/>
      <c r="N62" s="184" t="s">
        <v>26</v>
      </c>
      <c r="O62" s="185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Ахмеров Илья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23</v>
      </c>
      <c r="F64" s="44"/>
      <c r="G64" s="63"/>
      <c r="H64" s="63"/>
      <c r="I64" s="63">
        <v>-31</v>
      </c>
      <c r="J64" s="83">
        <f>IF(J56=H55,H57,IF(J56=H57,H55,0))</f>
        <v>0</v>
      </c>
      <c r="K64" s="33" t="str">
        <f>IF(K56=I55,I57,IF(K56=I57,I55,0))</f>
        <v>Нестеренко Георгий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>
        <v>0</v>
      </c>
      <c r="M65" s="46" t="s">
        <v>69</v>
      </c>
      <c r="N65" s="84"/>
      <c r="O65" s="85"/>
    </row>
    <row r="66" spans="1:15" ht="12.75">
      <c r="A66" s="32"/>
      <c r="B66" s="32"/>
      <c r="C66" s="65">
        <v>35</v>
      </c>
      <c r="D66" s="66">
        <v>0</v>
      </c>
      <c r="E66" s="46" t="s">
        <v>144</v>
      </c>
      <c r="F66" s="67"/>
      <c r="G66" s="63"/>
      <c r="H66" s="63"/>
      <c r="I66" s="63">
        <v>-32</v>
      </c>
      <c r="J66" s="83">
        <f>IF(J60=H59,H61,IF(J60=H61,H59,0))</f>
        <v>0</v>
      </c>
      <c r="K66" s="36" t="str">
        <f>IF(K60=I59,I61,IF(K60=I61,I59,0))</f>
        <v>Максютова Маргарита</v>
      </c>
      <c r="L66" s="37"/>
      <c r="M66" s="70"/>
      <c r="N66" s="184" t="s">
        <v>25</v>
      </c>
      <c r="O66" s="185"/>
    </row>
    <row r="67" spans="1:15" ht="12.75">
      <c r="A67" s="32">
        <v>-17</v>
      </c>
      <c r="B67" s="57">
        <f>IF(D43=B42,B44,IF(D43=B44,B42,0))</f>
        <v>0</v>
      </c>
      <c r="C67" s="36" t="str">
        <f>IF(E43=C42,C44,IF(E43=C44,C42,0))</f>
        <v>Шайхутдинова Ильмира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3" t="str">
        <f>IF(M65=K64,K66,IF(M65=K66,K64,0))</f>
        <v>Максютова Маргарита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>
        <v>0</v>
      </c>
      <c r="G68" s="46" t="s">
        <v>144</v>
      </c>
      <c r="H68" s="67"/>
      <c r="I68" s="63"/>
      <c r="J68" s="63"/>
      <c r="K68" s="63"/>
      <c r="L68" s="70"/>
      <c r="M68" s="70"/>
      <c r="N68" s="184" t="s">
        <v>27</v>
      </c>
      <c r="O68" s="185"/>
    </row>
    <row r="69" spans="1:15" ht="12.75">
      <c r="A69" s="32">
        <v>-18</v>
      </c>
      <c r="B69" s="57">
        <f>IF(D47=B46,B48,IF(D47=B48,B46,0))</f>
        <v>0</v>
      </c>
      <c r="C69" s="33" t="str">
        <f>IF(E47=C46,C48,IF(E47=C48,C46,0))</f>
        <v>_</v>
      </c>
      <c r="D69" s="34"/>
      <c r="E69" s="72"/>
      <c r="F69" s="81"/>
      <c r="G69" s="40" t="s">
        <v>30</v>
      </c>
      <c r="H69" s="44"/>
      <c r="I69" s="63">
        <v>-35</v>
      </c>
      <c r="J69" s="83">
        <v>0</v>
      </c>
      <c r="K69" s="33" t="str">
        <f>IF(E66=C65,C67,IF(E66=C67,C65,0))</f>
        <v>_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36" t="str">
        <f>IF(E51=C50,C52,IF(E51=C52,C50,0))</f>
        <v>_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41">
        <f>IF(E70=C69,C71,IF(E70=C71,C69,0))</f>
        <v>0</v>
      </c>
      <c r="L71" s="37"/>
      <c r="M71" s="70"/>
      <c r="N71" s="184" t="s">
        <v>32</v>
      </c>
      <c r="O71" s="185"/>
    </row>
    <row r="72" spans="1:15" ht="12.75">
      <c r="A72" s="47"/>
      <c r="B72" s="47"/>
      <c r="C72" s="70"/>
      <c r="D72" s="63"/>
      <c r="E72" s="63"/>
      <c r="F72" s="70"/>
      <c r="G72" s="40" t="s">
        <v>31</v>
      </c>
      <c r="H72" s="44"/>
      <c r="I72" s="63"/>
      <c r="J72" s="70"/>
      <c r="K72" s="70">
        <v>-38</v>
      </c>
      <c r="L72" s="83">
        <f>IF(L70=J69,J71,IF(L70=J71,J69,0))</f>
        <v>0</v>
      </c>
      <c r="M72" s="33" t="str">
        <f>IF(M70=K69,K71,IF(M70=K71,K69,0))</f>
        <v>_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188" t="s">
        <v>33</v>
      </c>
      <c r="O73" s="18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369" t="s">
        <v>43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s="2" customFormat="1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2.75">
      <c r="A3" s="174" t="str">
        <f>сНж14!A3</f>
        <v>LXVIII Чемпионат РБ в зачет XXV Кубка РБ, VII Кубка Давида - Детского Кубка РБ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2.75">
      <c r="A4" s="176" t="str">
        <f>CONCATENATE(сНж14!A4," ",сНж14!C4)</f>
        <v>Республиканские официальные спортивные соревнования посвященные Дню Победы в ВОВ 1941-1945 г.г.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2.75">
      <c r="A5" s="173">
        <f>сНж14!E5</f>
        <v>45417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ht="12.75">
      <c r="A6" s="32">
        <v>1</v>
      </c>
      <c r="B6" s="55">
        <f>сНж14!A8</f>
        <v>0</v>
      </c>
      <c r="C6" s="434" t="str">
        <f>сНж14!B8</f>
        <v>Ягудина Элина</v>
      </c>
      <c r="D6" s="435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2.75">
      <c r="A7" s="32"/>
      <c r="B7" s="56"/>
      <c r="C7" s="436">
        <v>1</v>
      </c>
      <c r="D7" s="437"/>
      <c r="E7" s="438" t="s">
        <v>211</v>
      </c>
      <c r="F7" s="439"/>
      <c r="G7" s="47"/>
      <c r="H7" s="47"/>
      <c r="I7" s="440"/>
      <c r="J7" s="440"/>
      <c r="K7" s="47"/>
      <c r="L7" s="47"/>
      <c r="M7" s="47"/>
      <c r="N7" s="47"/>
      <c r="O7" s="47"/>
    </row>
    <row r="8" spans="1:15" ht="12.75">
      <c r="A8" s="32">
        <v>16</v>
      </c>
      <c r="B8" s="55">
        <f>сНж14!A23</f>
        <v>0</v>
      </c>
      <c r="C8" s="441" t="str">
        <f>сНж14!B23</f>
        <v>_</v>
      </c>
      <c r="D8" s="442"/>
      <c r="E8" s="443"/>
      <c r="F8" s="444"/>
      <c r="G8" s="47"/>
      <c r="H8" s="47"/>
      <c r="I8" s="47"/>
      <c r="J8" s="47"/>
      <c r="K8" s="47"/>
      <c r="L8" s="47"/>
      <c r="M8" s="47"/>
      <c r="N8" s="47"/>
      <c r="O8" s="47"/>
    </row>
    <row r="9" spans="1:15" ht="12.75">
      <c r="A9" s="32"/>
      <c r="B9" s="56"/>
      <c r="C9" s="47"/>
      <c r="D9" s="56"/>
      <c r="E9" s="436">
        <v>9</v>
      </c>
      <c r="F9" s="437"/>
      <c r="G9" s="438" t="s">
        <v>211</v>
      </c>
      <c r="H9" s="439"/>
      <c r="I9" s="47"/>
      <c r="J9" s="47"/>
      <c r="K9" s="47"/>
      <c r="L9" s="47"/>
      <c r="M9" s="47"/>
      <c r="N9" s="47"/>
      <c r="O9" s="47"/>
    </row>
    <row r="10" spans="1:15" ht="12.75">
      <c r="A10" s="32">
        <v>9</v>
      </c>
      <c r="B10" s="55">
        <f>сНж14!A16</f>
        <v>0</v>
      </c>
      <c r="C10" s="434" t="str">
        <f>сНж14!B16</f>
        <v>Гараева Рамина</v>
      </c>
      <c r="D10" s="445"/>
      <c r="E10" s="443"/>
      <c r="F10" s="446"/>
      <c r="G10" s="443"/>
      <c r="H10" s="444"/>
      <c r="I10" s="47"/>
      <c r="J10" s="47"/>
      <c r="K10" s="47"/>
      <c r="L10" s="47"/>
      <c r="M10" s="47"/>
      <c r="N10" s="47"/>
      <c r="O10" s="47"/>
    </row>
    <row r="11" spans="1:15" ht="12.75">
      <c r="A11" s="32"/>
      <c r="B11" s="56"/>
      <c r="C11" s="436">
        <v>2</v>
      </c>
      <c r="D11" s="437"/>
      <c r="E11" s="447" t="s">
        <v>238</v>
      </c>
      <c r="F11" s="448"/>
      <c r="G11" s="443"/>
      <c r="H11" s="444"/>
      <c r="I11" s="47"/>
      <c r="J11" s="47"/>
      <c r="K11" s="47"/>
      <c r="L11" s="47"/>
      <c r="M11" s="47"/>
      <c r="N11" s="47"/>
      <c r="O11" s="47"/>
    </row>
    <row r="12" spans="1:15" ht="12.75">
      <c r="A12" s="32">
        <v>8</v>
      </c>
      <c r="B12" s="55">
        <f>сНж14!A15</f>
        <v>0</v>
      </c>
      <c r="C12" s="441" t="str">
        <f>сНж14!B15</f>
        <v>Имашева Сафия</v>
      </c>
      <c r="D12" s="442"/>
      <c r="E12" s="47"/>
      <c r="F12" s="56"/>
      <c r="G12" s="443"/>
      <c r="H12" s="444"/>
      <c r="I12" s="47"/>
      <c r="J12" s="47"/>
      <c r="K12" s="47"/>
      <c r="L12" s="47"/>
      <c r="M12" s="449"/>
      <c r="N12" s="47"/>
      <c r="O12" s="47"/>
    </row>
    <row r="13" spans="1:15" ht="12.75">
      <c r="A13" s="32"/>
      <c r="B13" s="56"/>
      <c r="C13" s="47"/>
      <c r="D13" s="56"/>
      <c r="E13" s="47"/>
      <c r="F13" s="56"/>
      <c r="G13" s="436">
        <v>13</v>
      </c>
      <c r="H13" s="437"/>
      <c r="I13" s="438" t="s">
        <v>211</v>
      </c>
      <c r="J13" s="439"/>
      <c r="K13" s="47"/>
      <c r="L13" s="47"/>
      <c r="M13" s="449"/>
      <c r="N13" s="47"/>
      <c r="O13" s="47"/>
    </row>
    <row r="14" spans="1:15" ht="12.75">
      <c r="A14" s="32">
        <v>5</v>
      </c>
      <c r="B14" s="55">
        <f>сНж14!A12</f>
        <v>0</v>
      </c>
      <c r="C14" s="434" t="str">
        <f>сНж14!B12</f>
        <v>Сазонова Кира</v>
      </c>
      <c r="D14" s="445"/>
      <c r="E14" s="47"/>
      <c r="F14" s="56"/>
      <c r="G14" s="443"/>
      <c r="H14" s="446"/>
      <c r="I14" s="443"/>
      <c r="J14" s="444"/>
      <c r="K14" s="47"/>
      <c r="L14" s="47"/>
      <c r="M14" s="449"/>
      <c r="N14" s="47"/>
      <c r="O14" s="47"/>
    </row>
    <row r="15" spans="1:15" ht="12.75">
      <c r="A15" s="32"/>
      <c r="B15" s="56"/>
      <c r="C15" s="436">
        <v>3</v>
      </c>
      <c r="D15" s="437"/>
      <c r="E15" s="450" t="s">
        <v>216</v>
      </c>
      <c r="F15" s="451"/>
      <c r="G15" s="443"/>
      <c r="H15" s="452"/>
      <c r="I15" s="443"/>
      <c r="J15" s="444"/>
      <c r="K15" s="435"/>
      <c r="L15" s="47"/>
      <c r="M15" s="449"/>
      <c r="N15" s="47"/>
      <c r="O15" s="47"/>
    </row>
    <row r="16" spans="1:15" ht="12.75">
      <c r="A16" s="32">
        <v>12</v>
      </c>
      <c r="B16" s="55">
        <f>сНж14!A19</f>
        <v>0</v>
      </c>
      <c r="C16" s="441" t="str">
        <f>сНж14!B19</f>
        <v>Ипаева Асель</v>
      </c>
      <c r="D16" s="442"/>
      <c r="E16" s="443"/>
      <c r="F16" s="451"/>
      <c r="G16" s="443"/>
      <c r="H16" s="452"/>
      <c r="I16" s="443"/>
      <c r="J16" s="444"/>
      <c r="K16" s="47"/>
      <c r="L16" s="47"/>
      <c r="M16" s="449"/>
      <c r="N16" s="47"/>
      <c r="O16" s="47"/>
    </row>
    <row r="17" spans="1:15" ht="12.75">
      <c r="A17" s="32"/>
      <c r="B17" s="56"/>
      <c r="C17" s="47"/>
      <c r="D17" s="56"/>
      <c r="E17" s="436">
        <v>10</v>
      </c>
      <c r="F17" s="437"/>
      <c r="G17" s="447" t="s">
        <v>216</v>
      </c>
      <c r="H17" s="448"/>
      <c r="I17" s="443"/>
      <c r="J17" s="444"/>
      <c r="K17" s="47"/>
      <c r="L17" s="47"/>
      <c r="M17" s="47"/>
      <c r="N17" s="47"/>
      <c r="O17" s="47"/>
    </row>
    <row r="18" spans="1:15" ht="12.75">
      <c r="A18" s="32">
        <v>13</v>
      </c>
      <c r="B18" s="55">
        <f>сНж14!A20</f>
        <v>0</v>
      </c>
      <c r="C18" s="434">
        <f>сНж14!B20</f>
        <v>0</v>
      </c>
      <c r="D18" s="445"/>
      <c r="E18" s="443"/>
      <c r="F18" s="446"/>
      <c r="G18" s="47"/>
      <c r="H18" s="56"/>
      <c r="I18" s="443"/>
      <c r="J18" s="444"/>
      <c r="K18" s="47"/>
      <c r="L18" s="47"/>
      <c r="M18" s="47"/>
      <c r="N18" s="47"/>
      <c r="O18" s="47"/>
    </row>
    <row r="19" spans="1:15" ht="12.75">
      <c r="A19" s="32"/>
      <c r="B19" s="56"/>
      <c r="C19" s="436">
        <v>4</v>
      </c>
      <c r="D19" s="437"/>
      <c r="E19" s="447" t="s">
        <v>235</v>
      </c>
      <c r="F19" s="448"/>
      <c r="G19" s="47"/>
      <c r="H19" s="56"/>
      <c r="I19" s="443"/>
      <c r="J19" s="444"/>
      <c r="K19" s="47"/>
      <c r="L19" s="47"/>
      <c r="M19" s="47"/>
      <c r="N19" s="47"/>
      <c r="O19" s="47"/>
    </row>
    <row r="20" spans="1:15" ht="12.75">
      <c r="A20" s="32">
        <v>4</v>
      </c>
      <c r="B20" s="55">
        <f>сНж14!A11</f>
        <v>0</v>
      </c>
      <c r="C20" s="441" t="str">
        <f>сНж14!B11</f>
        <v>Ханова Аделина</v>
      </c>
      <c r="D20" s="442"/>
      <c r="E20" s="47"/>
      <c r="F20" s="56"/>
      <c r="G20" s="47"/>
      <c r="H20" s="56"/>
      <c r="I20" s="443"/>
      <c r="J20" s="444"/>
      <c r="K20" s="47"/>
      <c r="L20" s="47"/>
      <c r="M20" s="47"/>
      <c r="N20" s="47"/>
      <c r="O20" s="47"/>
    </row>
    <row r="21" spans="1:15" ht="12.75">
      <c r="A21" s="32"/>
      <c r="B21" s="56"/>
      <c r="C21" s="47"/>
      <c r="D21" s="56"/>
      <c r="E21" s="47"/>
      <c r="F21" s="56"/>
      <c r="G21" s="47"/>
      <c r="H21" s="56"/>
      <c r="I21" s="436">
        <v>15</v>
      </c>
      <c r="J21" s="437"/>
      <c r="K21" s="438" t="s">
        <v>211</v>
      </c>
      <c r="L21" s="438"/>
      <c r="M21" s="438"/>
      <c r="N21" s="438"/>
      <c r="O21" s="438"/>
    </row>
    <row r="22" spans="1:15" ht="12.75">
      <c r="A22" s="32">
        <v>3</v>
      </c>
      <c r="B22" s="55">
        <f>сНж14!A10</f>
        <v>0</v>
      </c>
      <c r="C22" s="434" t="str">
        <f>сНж14!B10</f>
        <v>Галимова Зарина</v>
      </c>
      <c r="D22" s="445"/>
      <c r="E22" s="47"/>
      <c r="F22" s="56"/>
      <c r="G22" s="47"/>
      <c r="H22" s="56"/>
      <c r="I22" s="443"/>
      <c r="J22" s="453"/>
      <c r="K22" s="444"/>
      <c r="L22" s="444"/>
      <c r="M22" s="47"/>
      <c r="N22" s="454" t="s">
        <v>18</v>
      </c>
      <c r="O22" s="454"/>
    </row>
    <row r="23" spans="1:15" ht="12.75">
      <c r="A23" s="32"/>
      <c r="B23" s="56"/>
      <c r="C23" s="436">
        <v>5</v>
      </c>
      <c r="D23" s="437"/>
      <c r="E23" s="438" t="s">
        <v>215</v>
      </c>
      <c r="F23" s="445"/>
      <c r="G23" s="47"/>
      <c r="H23" s="56"/>
      <c r="I23" s="443"/>
      <c r="J23" s="455"/>
      <c r="K23" s="444"/>
      <c r="L23" s="444"/>
      <c r="M23" s="47"/>
      <c r="N23" s="47"/>
      <c r="O23" s="47"/>
    </row>
    <row r="24" spans="1:15" ht="12.75">
      <c r="A24" s="32">
        <v>14</v>
      </c>
      <c r="B24" s="55">
        <f>сНж14!A21</f>
        <v>0</v>
      </c>
      <c r="C24" s="441" t="str">
        <f>сНж14!B21</f>
        <v>_</v>
      </c>
      <c r="D24" s="442"/>
      <c r="E24" s="443"/>
      <c r="F24" s="451"/>
      <c r="G24" s="47"/>
      <c r="H24" s="56"/>
      <c r="I24" s="443"/>
      <c r="J24" s="444"/>
      <c r="K24" s="444"/>
      <c r="L24" s="444"/>
      <c r="M24" s="47"/>
      <c r="N24" s="47"/>
      <c r="O24" s="47"/>
    </row>
    <row r="25" spans="1:15" ht="12.75">
      <c r="A25" s="32"/>
      <c r="B25" s="56"/>
      <c r="C25" s="47"/>
      <c r="D25" s="56"/>
      <c r="E25" s="436">
        <v>11</v>
      </c>
      <c r="F25" s="437"/>
      <c r="G25" s="438" t="s">
        <v>215</v>
      </c>
      <c r="H25" s="445"/>
      <c r="I25" s="443"/>
      <c r="J25" s="444"/>
      <c r="K25" s="444"/>
      <c r="L25" s="444"/>
      <c r="M25" s="47"/>
      <c r="N25" s="47"/>
      <c r="O25" s="47"/>
    </row>
    <row r="26" spans="1:15" ht="12.75">
      <c r="A26" s="32">
        <v>11</v>
      </c>
      <c r="B26" s="55">
        <f>сНж14!A18</f>
        <v>0</v>
      </c>
      <c r="C26" s="434" t="str">
        <f>сНж14!B18</f>
        <v>Маникаева Эвика</v>
      </c>
      <c r="D26" s="445"/>
      <c r="E26" s="443"/>
      <c r="F26" s="446"/>
      <c r="G26" s="443"/>
      <c r="H26" s="451"/>
      <c r="I26" s="443"/>
      <c r="J26" s="444"/>
      <c r="K26" s="444"/>
      <c r="L26" s="444"/>
      <c r="M26" s="47"/>
      <c r="N26" s="47"/>
      <c r="O26" s="47"/>
    </row>
    <row r="27" spans="1:15" ht="12.75">
      <c r="A27" s="32"/>
      <c r="B27" s="56"/>
      <c r="C27" s="436">
        <v>6</v>
      </c>
      <c r="D27" s="437"/>
      <c r="E27" s="447" t="s">
        <v>236</v>
      </c>
      <c r="F27" s="448"/>
      <c r="G27" s="443"/>
      <c r="H27" s="451"/>
      <c r="I27" s="443"/>
      <c r="J27" s="444"/>
      <c r="K27" s="444"/>
      <c r="L27" s="444"/>
      <c r="M27" s="47"/>
      <c r="N27" s="47"/>
      <c r="O27" s="47"/>
    </row>
    <row r="28" spans="1:15" ht="12.75">
      <c r="A28" s="32">
        <v>6</v>
      </c>
      <c r="B28" s="55">
        <f>сНж14!A13</f>
        <v>0</v>
      </c>
      <c r="C28" s="441" t="str">
        <f>сНж14!B13</f>
        <v>Бикмурзина Дарья</v>
      </c>
      <c r="D28" s="442"/>
      <c r="E28" s="47"/>
      <c r="F28" s="56"/>
      <c r="G28" s="443"/>
      <c r="H28" s="451"/>
      <c r="I28" s="443"/>
      <c r="J28" s="444"/>
      <c r="K28" s="444"/>
      <c r="L28" s="444"/>
      <c r="M28" s="47"/>
      <c r="N28" s="47"/>
      <c r="O28" s="47"/>
    </row>
    <row r="29" spans="1:15" ht="12.75">
      <c r="A29" s="32"/>
      <c r="B29" s="56"/>
      <c r="C29" s="47"/>
      <c r="D29" s="56"/>
      <c r="E29" s="47"/>
      <c r="F29" s="56"/>
      <c r="G29" s="436">
        <v>14</v>
      </c>
      <c r="H29" s="437"/>
      <c r="I29" s="447" t="s">
        <v>215</v>
      </c>
      <c r="J29" s="439"/>
      <c r="K29" s="444"/>
      <c r="L29" s="444"/>
      <c r="M29" s="47"/>
      <c r="N29" s="47"/>
      <c r="O29" s="47"/>
    </row>
    <row r="30" spans="1:15" ht="12.75">
      <c r="A30" s="32">
        <v>7</v>
      </c>
      <c r="B30" s="55">
        <f>сНж14!A14</f>
        <v>0</v>
      </c>
      <c r="C30" s="434" t="str">
        <f>сНж14!B14</f>
        <v>Нурова Арина</v>
      </c>
      <c r="D30" s="445"/>
      <c r="E30" s="47"/>
      <c r="F30" s="56"/>
      <c r="G30" s="443"/>
      <c r="H30" s="453"/>
      <c r="I30" s="47"/>
      <c r="J30" s="47"/>
      <c r="K30" s="444"/>
      <c r="L30" s="444"/>
      <c r="M30" s="47"/>
      <c r="N30" s="47"/>
      <c r="O30" s="47"/>
    </row>
    <row r="31" spans="1:15" ht="12.75">
      <c r="A31" s="32"/>
      <c r="B31" s="56"/>
      <c r="C31" s="436">
        <v>7</v>
      </c>
      <c r="D31" s="437"/>
      <c r="E31" s="438" t="s">
        <v>237</v>
      </c>
      <c r="F31" s="445"/>
      <c r="G31" s="443"/>
      <c r="H31" s="456"/>
      <c r="I31" s="47"/>
      <c r="J31" s="47"/>
      <c r="K31" s="444"/>
      <c r="L31" s="444"/>
      <c r="M31" s="47"/>
      <c r="N31" s="47"/>
      <c r="O31" s="47"/>
    </row>
    <row r="32" spans="1:15" ht="12.75">
      <c r="A32" s="32">
        <v>10</v>
      </c>
      <c r="B32" s="55">
        <f>сНж14!A17</f>
        <v>0</v>
      </c>
      <c r="C32" s="441" t="str">
        <f>сНж14!B17</f>
        <v>Мухтасимова Лия</v>
      </c>
      <c r="D32" s="442"/>
      <c r="E32" s="443"/>
      <c r="F32" s="451"/>
      <c r="G32" s="443"/>
      <c r="H32" s="456"/>
      <c r="I32" s="32">
        <v>-15</v>
      </c>
      <c r="J32" s="57">
        <f>IF(J21=H13,H29,IF(J21=H29,H13,0))</f>
        <v>0</v>
      </c>
      <c r="K32" s="434" t="str">
        <f>IF(K21=I13,I29,IF(K21=I29,I13,0))</f>
        <v>Галимова Зарина</v>
      </c>
      <c r="L32" s="434"/>
      <c r="M32" s="450"/>
      <c r="N32" s="450"/>
      <c r="O32" s="450"/>
    </row>
    <row r="33" spans="1:15" ht="12.75">
      <c r="A33" s="32"/>
      <c r="B33" s="56"/>
      <c r="C33" s="47"/>
      <c r="D33" s="56"/>
      <c r="E33" s="436">
        <v>12</v>
      </c>
      <c r="F33" s="437"/>
      <c r="G33" s="447" t="s">
        <v>234</v>
      </c>
      <c r="H33" s="457"/>
      <c r="I33" s="47"/>
      <c r="J33" s="47"/>
      <c r="K33" s="444"/>
      <c r="L33" s="444"/>
      <c r="M33" s="47"/>
      <c r="N33" s="454" t="s">
        <v>19</v>
      </c>
      <c r="O33" s="454"/>
    </row>
    <row r="34" spans="1:15" ht="12.75">
      <c r="A34" s="32">
        <v>15</v>
      </c>
      <c r="B34" s="55">
        <f>сНж14!A22</f>
        <v>0</v>
      </c>
      <c r="C34" s="434" t="str">
        <f>сНж14!B22</f>
        <v>_</v>
      </c>
      <c r="D34" s="445"/>
      <c r="E34" s="443"/>
      <c r="F34" s="453"/>
      <c r="G34" s="47"/>
      <c r="H34" s="47"/>
      <c r="I34" s="47"/>
      <c r="J34" s="47"/>
      <c r="K34" s="444"/>
      <c r="L34" s="444"/>
      <c r="M34" s="47"/>
      <c r="N34" s="47"/>
      <c r="O34" s="47"/>
    </row>
    <row r="35" spans="1:15" ht="12.75">
      <c r="A35" s="32"/>
      <c r="B35" s="56"/>
      <c r="C35" s="436">
        <v>8</v>
      </c>
      <c r="D35" s="437"/>
      <c r="E35" s="447" t="s">
        <v>234</v>
      </c>
      <c r="F35" s="457"/>
      <c r="G35" s="47"/>
      <c r="H35" s="47"/>
      <c r="I35" s="47"/>
      <c r="J35" s="47"/>
      <c r="K35" s="444"/>
      <c r="L35" s="444"/>
      <c r="M35" s="47"/>
      <c r="N35" s="47"/>
      <c r="O35" s="47"/>
    </row>
    <row r="36" spans="1:15" ht="12.75">
      <c r="A36" s="32">
        <v>2</v>
      </c>
      <c r="B36" s="55">
        <f>сНж14!A9</f>
        <v>0</v>
      </c>
      <c r="C36" s="441" t="str">
        <f>сНж14!B9</f>
        <v>Гайсина Сафина</v>
      </c>
      <c r="D36" s="458"/>
      <c r="E36" s="47"/>
      <c r="F36" s="47"/>
      <c r="G36" s="47"/>
      <c r="H36" s="47"/>
      <c r="I36" s="47"/>
      <c r="J36" s="47"/>
      <c r="K36" s="444"/>
      <c r="L36" s="444"/>
      <c r="M36" s="47"/>
      <c r="N36" s="47"/>
      <c r="O36" s="47"/>
    </row>
    <row r="37" spans="1:15" ht="12.75">
      <c r="A37" s="32"/>
      <c r="B37" s="32"/>
      <c r="C37" s="47"/>
      <c r="D37" s="47"/>
      <c r="E37" s="47"/>
      <c r="F37" s="47"/>
      <c r="G37" s="47"/>
      <c r="H37" s="47"/>
      <c r="I37" s="47"/>
      <c r="J37" s="47"/>
      <c r="K37" s="444"/>
      <c r="L37" s="444"/>
      <c r="M37" s="47"/>
      <c r="N37" s="47"/>
      <c r="O37" s="47"/>
    </row>
    <row r="38" spans="1:15" ht="12.75">
      <c r="A38" s="32">
        <v>-1</v>
      </c>
      <c r="B38" s="57">
        <f>IF(D7=B6,B8,IF(D7=B8,B6,0))</f>
        <v>0</v>
      </c>
      <c r="C38" s="434" t="str">
        <f>IF(E7=C6,C8,IF(E7=C8,C6,0))</f>
        <v>_</v>
      </c>
      <c r="D38" s="435"/>
      <c r="E38" s="47"/>
      <c r="F38" s="47"/>
      <c r="G38" s="32">
        <v>-13</v>
      </c>
      <c r="H38" s="57">
        <f>IF(H13=F9,F17,IF(H13=F17,F9,0))</f>
        <v>0</v>
      </c>
      <c r="I38" s="434" t="str">
        <f>IF(I13=G9,G17,IF(I13=G17,G9,0))</f>
        <v>Сазонова Кира</v>
      </c>
      <c r="J38" s="435"/>
      <c r="K38" s="47"/>
      <c r="L38" s="47"/>
      <c r="M38" s="47"/>
      <c r="N38" s="47"/>
      <c r="O38" s="47"/>
    </row>
    <row r="39" spans="1:15" ht="12.75">
      <c r="A39" s="32"/>
      <c r="B39" s="32"/>
      <c r="C39" s="436">
        <v>16</v>
      </c>
      <c r="D39" s="437"/>
      <c r="E39" s="459" t="s">
        <v>239</v>
      </c>
      <c r="F39" s="460"/>
      <c r="G39" s="47"/>
      <c r="H39" s="47"/>
      <c r="I39" s="443"/>
      <c r="J39" s="444"/>
      <c r="K39" s="47"/>
      <c r="L39" s="47"/>
      <c r="M39" s="47"/>
      <c r="N39" s="47"/>
      <c r="O39" s="47"/>
    </row>
    <row r="40" spans="1:15" ht="12.75">
      <c r="A40" s="32">
        <v>-2</v>
      </c>
      <c r="B40" s="57">
        <f>IF(D11=B10,B12,IF(D11=B12,B10,0))</f>
        <v>0</v>
      </c>
      <c r="C40" s="441" t="str">
        <f>IF(E11=C10,C12,IF(E11=C12,C10,0))</f>
        <v>Гараева Рамина</v>
      </c>
      <c r="D40" s="458"/>
      <c r="E40" s="436">
        <v>20</v>
      </c>
      <c r="F40" s="437"/>
      <c r="G40" s="459" t="s">
        <v>237</v>
      </c>
      <c r="H40" s="460"/>
      <c r="I40" s="436">
        <v>26</v>
      </c>
      <c r="J40" s="437"/>
      <c r="K40" s="459" t="s">
        <v>216</v>
      </c>
      <c r="L40" s="460"/>
      <c r="M40" s="47"/>
      <c r="N40" s="47"/>
      <c r="O40" s="47"/>
    </row>
    <row r="41" spans="1:15" ht="12.75">
      <c r="A41" s="32"/>
      <c r="B41" s="32"/>
      <c r="C41" s="32">
        <v>-12</v>
      </c>
      <c r="D41" s="57">
        <f>IF(F33=D31,D35,IF(F33=D35,D31,0))</f>
        <v>0</v>
      </c>
      <c r="E41" s="441" t="str">
        <f>IF(G33=E31,E35,IF(G33=E35,E31,0))</f>
        <v>Нурова Арина</v>
      </c>
      <c r="F41" s="458"/>
      <c r="G41" s="443"/>
      <c r="H41" s="456"/>
      <c r="I41" s="443"/>
      <c r="J41" s="453"/>
      <c r="K41" s="443"/>
      <c r="L41" s="444"/>
      <c r="M41" s="47"/>
      <c r="N41" s="47"/>
      <c r="O41" s="47"/>
    </row>
    <row r="42" spans="1:15" ht="12.75">
      <c r="A42" s="32">
        <v>-3</v>
      </c>
      <c r="B42" s="57">
        <f>IF(D15=B14,B16,IF(D15=B16,B14,0))</f>
        <v>0</v>
      </c>
      <c r="C42" s="434" t="str">
        <f>IF(E15=C14,C16,IF(E15=C16,C14,0))</f>
        <v>Ипаева Асель</v>
      </c>
      <c r="D42" s="435"/>
      <c r="E42" s="47"/>
      <c r="F42" s="47"/>
      <c r="G42" s="436">
        <v>24</v>
      </c>
      <c r="H42" s="437"/>
      <c r="I42" s="461" t="s">
        <v>236</v>
      </c>
      <c r="J42" s="455"/>
      <c r="K42" s="443"/>
      <c r="L42" s="444"/>
      <c r="M42" s="47"/>
      <c r="N42" s="47"/>
      <c r="O42" s="47"/>
    </row>
    <row r="43" spans="1:15" ht="12.75">
      <c r="A43" s="32"/>
      <c r="B43" s="32"/>
      <c r="C43" s="436">
        <v>17</v>
      </c>
      <c r="D43" s="437"/>
      <c r="E43" s="459" t="s">
        <v>242</v>
      </c>
      <c r="F43" s="460"/>
      <c r="G43" s="443"/>
      <c r="H43" s="444"/>
      <c r="I43" s="444"/>
      <c r="J43" s="444"/>
      <c r="K43" s="443"/>
      <c r="L43" s="444"/>
      <c r="M43" s="47"/>
      <c r="N43" s="47"/>
      <c r="O43" s="47"/>
    </row>
    <row r="44" spans="1:15" ht="12.75">
      <c r="A44" s="32">
        <v>-4</v>
      </c>
      <c r="B44" s="57">
        <f>IF(D19=B18,B20,IF(D19=B20,B18,0))</f>
        <v>0</v>
      </c>
      <c r="C44" s="441">
        <f>IF(E19=C18,C20,IF(E19=C20,C18,0))</f>
        <v>0</v>
      </c>
      <c r="D44" s="458"/>
      <c r="E44" s="436">
        <v>21</v>
      </c>
      <c r="F44" s="437"/>
      <c r="G44" s="461" t="s">
        <v>236</v>
      </c>
      <c r="H44" s="460"/>
      <c r="I44" s="444"/>
      <c r="J44" s="444"/>
      <c r="K44" s="436">
        <v>28</v>
      </c>
      <c r="L44" s="437"/>
      <c r="M44" s="459"/>
      <c r="N44" s="450"/>
      <c r="O44" s="450"/>
    </row>
    <row r="45" spans="1:15" ht="12.75">
      <c r="A45" s="32"/>
      <c r="B45" s="32"/>
      <c r="C45" s="32">
        <v>-11</v>
      </c>
      <c r="D45" s="57">
        <f>IF(F25=D23,D27,IF(F25=D27,D23,0))</f>
        <v>0</v>
      </c>
      <c r="E45" s="441" t="str">
        <f>IF(G25=E23,E27,IF(G25=E27,E23,0))</f>
        <v>Бикмурзина Дарья</v>
      </c>
      <c r="F45" s="458"/>
      <c r="G45" s="47"/>
      <c r="H45" s="47"/>
      <c r="I45" s="444"/>
      <c r="J45" s="444"/>
      <c r="K45" s="443"/>
      <c r="L45" s="444"/>
      <c r="M45" s="47"/>
      <c r="N45" s="454" t="s">
        <v>28</v>
      </c>
      <c r="O45" s="454"/>
    </row>
    <row r="46" spans="1:15" ht="12.75">
      <c r="A46" s="32">
        <v>-5</v>
      </c>
      <c r="B46" s="57">
        <f>IF(D23=B22,B24,IF(D23=B24,B22,0))</f>
        <v>0</v>
      </c>
      <c r="C46" s="434" t="str">
        <f>IF(E23=C22,C24,IF(E23=C24,C22,0))</f>
        <v>_</v>
      </c>
      <c r="D46" s="435"/>
      <c r="E46" s="47"/>
      <c r="F46" s="47"/>
      <c r="G46" s="32">
        <v>-14</v>
      </c>
      <c r="H46" s="57">
        <f>IF(H29=F25,F33,IF(H29=F33,F25,0))</f>
        <v>0</v>
      </c>
      <c r="I46" s="434" t="str">
        <f>IF(I29=G25,G33,IF(I29=G33,G25,0))</f>
        <v>Гайсина Сафина</v>
      </c>
      <c r="J46" s="435"/>
      <c r="K46" s="443"/>
      <c r="L46" s="444"/>
      <c r="M46" s="444"/>
      <c r="N46" s="47"/>
      <c r="O46" s="47"/>
    </row>
    <row r="47" spans="1:15" ht="12.75">
      <c r="A47" s="32"/>
      <c r="B47" s="32"/>
      <c r="C47" s="436">
        <v>18</v>
      </c>
      <c r="D47" s="437"/>
      <c r="E47" s="459" t="s">
        <v>241</v>
      </c>
      <c r="F47" s="460"/>
      <c r="G47" s="47"/>
      <c r="H47" s="47"/>
      <c r="I47" s="462"/>
      <c r="J47" s="444"/>
      <c r="K47" s="443"/>
      <c r="L47" s="444"/>
      <c r="M47" s="444"/>
      <c r="N47" s="47"/>
      <c r="O47" s="47"/>
    </row>
    <row r="48" spans="1:15" ht="12.75">
      <c r="A48" s="32">
        <v>-6</v>
      </c>
      <c r="B48" s="57">
        <f>IF(D27=B26,B28,IF(D27=B28,B26,0))</f>
        <v>0</v>
      </c>
      <c r="C48" s="441" t="str">
        <f>IF(E27=C26,C28,IF(E27=C28,C26,0))</f>
        <v>Маникаева Эвика</v>
      </c>
      <c r="D48" s="458"/>
      <c r="E48" s="436">
        <v>22</v>
      </c>
      <c r="F48" s="437"/>
      <c r="G48" s="459" t="s">
        <v>235</v>
      </c>
      <c r="H48" s="460"/>
      <c r="I48" s="436">
        <v>27</v>
      </c>
      <c r="J48" s="437"/>
      <c r="K48" s="461" t="s">
        <v>234</v>
      </c>
      <c r="L48" s="460"/>
      <c r="M48" s="444"/>
      <c r="N48" s="47"/>
      <c r="O48" s="47"/>
    </row>
    <row r="49" spans="1:15" ht="12.75">
      <c r="A49" s="32"/>
      <c r="B49" s="32"/>
      <c r="C49" s="32">
        <v>-10</v>
      </c>
      <c r="D49" s="57">
        <f>IF(F17=D15,D19,IF(F17=D19,D15,0))</f>
        <v>0</v>
      </c>
      <c r="E49" s="441" t="str">
        <f>IF(G17=E15,E19,IF(G17=E19,E15,0))</f>
        <v>Ханова Аделина</v>
      </c>
      <c r="F49" s="458"/>
      <c r="G49" s="443"/>
      <c r="H49" s="456"/>
      <c r="I49" s="443"/>
      <c r="J49" s="453"/>
      <c r="K49" s="47"/>
      <c r="L49" s="47"/>
      <c r="M49" s="444"/>
      <c r="N49" s="47"/>
      <c r="O49" s="47"/>
    </row>
    <row r="50" spans="1:15" ht="12.75">
      <c r="A50" s="32">
        <v>-7</v>
      </c>
      <c r="B50" s="57">
        <f>IF(D31=B30,B32,IF(D31=B32,B30,0))</f>
        <v>0</v>
      </c>
      <c r="C50" s="434" t="str">
        <f>IF(E31=C30,C32,IF(E31=C32,C30,0))</f>
        <v>Мухтасимова Лия</v>
      </c>
      <c r="D50" s="435"/>
      <c r="E50" s="47"/>
      <c r="F50" s="47"/>
      <c r="G50" s="436">
        <v>25</v>
      </c>
      <c r="H50" s="437"/>
      <c r="I50" s="461" t="s">
        <v>235</v>
      </c>
      <c r="J50" s="455"/>
      <c r="K50" s="47"/>
      <c r="L50" s="47"/>
      <c r="M50" s="444"/>
      <c r="N50" s="47"/>
      <c r="O50" s="47"/>
    </row>
    <row r="51" spans="1:15" ht="12.75">
      <c r="A51" s="32"/>
      <c r="B51" s="32"/>
      <c r="C51" s="436">
        <v>19</v>
      </c>
      <c r="D51" s="437"/>
      <c r="E51" s="459" t="s">
        <v>240</v>
      </c>
      <c r="F51" s="460"/>
      <c r="G51" s="443"/>
      <c r="H51" s="444"/>
      <c r="I51" s="444"/>
      <c r="J51" s="444"/>
      <c r="K51" s="47"/>
      <c r="L51" s="47"/>
      <c r="M51" s="444"/>
      <c r="N51" s="47"/>
      <c r="O51" s="47"/>
    </row>
    <row r="52" spans="1:15" ht="12.75">
      <c r="A52" s="32">
        <v>-8</v>
      </c>
      <c r="B52" s="57">
        <f>IF(D35=B34,B36,IF(D35=B36,B34,0))</f>
        <v>0</v>
      </c>
      <c r="C52" s="441" t="str">
        <f>IF(E35=C34,C36,IF(E35=C36,C34,0))</f>
        <v>_</v>
      </c>
      <c r="D52" s="458"/>
      <c r="E52" s="436">
        <v>23</v>
      </c>
      <c r="F52" s="437"/>
      <c r="G52" s="461" t="s">
        <v>240</v>
      </c>
      <c r="H52" s="460"/>
      <c r="I52" s="444"/>
      <c r="J52" s="444"/>
      <c r="K52" s="32">
        <v>-28</v>
      </c>
      <c r="L52" s="57">
        <f>IF(L44=J40,J48,IF(L44=J48,J40,0))</f>
        <v>0</v>
      </c>
      <c r="M52" s="434">
        <f>IF(M44=K40,K48,IF(M44=K48,K40,0))</f>
        <v>0</v>
      </c>
      <c r="N52" s="450"/>
      <c r="O52" s="450"/>
    </row>
    <row r="53" spans="1:15" ht="12.75">
      <c r="A53" s="32"/>
      <c r="B53" s="32"/>
      <c r="C53" s="463">
        <v>-9</v>
      </c>
      <c r="D53" s="57">
        <f>IF(F9=D7,D11,IF(F9=D11,D7,0))</f>
        <v>0</v>
      </c>
      <c r="E53" s="441" t="str">
        <f>IF(G9=E7,E11,IF(G9=E11,E7,0))</f>
        <v>Имашева Сафия</v>
      </c>
      <c r="F53" s="458"/>
      <c r="G53" s="47"/>
      <c r="H53" s="47"/>
      <c r="I53" s="444"/>
      <c r="J53" s="444"/>
      <c r="K53" s="47"/>
      <c r="L53" s="47"/>
      <c r="M53" s="464"/>
      <c r="N53" s="454" t="s">
        <v>29</v>
      </c>
      <c r="O53" s="454"/>
    </row>
    <row r="54" spans="1:15" ht="12.75">
      <c r="A54" s="32"/>
      <c r="B54" s="32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.75">
      <c r="A55" s="32">
        <v>-26</v>
      </c>
      <c r="B55" s="57">
        <f>IF(J40=H38,H42,IF(J40=H42,H38,0))</f>
        <v>0</v>
      </c>
      <c r="C55" s="434" t="str">
        <f>IF(K40=I38,I42,IF(K40=I42,I38,0))</f>
        <v>Бикмурзина Дарья</v>
      </c>
      <c r="D55" s="435"/>
      <c r="E55" s="47"/>
      <c r="F55" s="47"/>
      <c r="G55" s="32">
        <v>-20</v>
      </c>
      <c r="H55" s="57">
        <f>IF(F40=D39,D41,IF(F40=D41,D39,0))</f>
        <v>0</v>
      </c>
      <c r="I55" s="434" t="str">
        <f>IF(G40=E39,E41,IF(G40=E41,E39,0))</f>
        <v>Гараева Рамина</v>
      </c>
      <c r="J55" s="435"/>
      <c r="K55" s="47"/>
      <c r="L55" s="47"/>
      <c r="M55" s="47"/>
      <c r="N55" s="47"/>
      <c r="O55" s="47"/>
    </row>
    <row r="56" spans="1:15" ht="12.75">
      <c r="A56" s="32"/>
      <c r="B56" s="56"/>
      <c r="C56" s="436">
        <v>29</v>
      </c>
      <c r="D56" s="437"/>
      <c r="E56" s="438" t="s">
        <v>236</v>
      </c>
      <c r="F56" s="439"/>
      <c r="G56" s="32"/>
      <c r="H56" s="32"/>
      <c r="I56" s="436">
        <v>31</v>
      </c>
      <c r="J56" s="437"/>
      <c r="K56" s="438" t="s">
        <v>239</v>
      </c>
      <c r="L56" s="439"/>
      <c r="M56" s="47"/>
      <c r="N56" s="47"/>
      <c r="O56" s="47"/>
    </row>
    <row r="57" spans="1:15" ht="12.75">
      <c r="A57" s="32">
        <v>-27</v>
      </c>
      <c r="B57" s="57">
        <f>IF(J48=H46,H50,IF(J48=H50,H46,0))</f>
        <v>0</v>
      </c>
      <c r="C57" s="441" t="str">
        <f>IF(K48=I46,I50,IF(K48=I50,I46,0))</f>
        <v>Ханова Аделина</v>
      </c>
      <c r="D57" s="458"/>
      <c r="E57" s="465" t="s">
        <v>20</v>
      </c>
      <c r="F57" s="465"/>
      <c r="G57" s="32">
        <v>-21</v>
      </c>
      <c r="H57" s="57">
        <f>IF(F44=D43,D45,IF(F44=D45,D43,0))</f>
        <v>0</v>
      </c>
      <c r="I57" s="441" t="str">
        <f>IF(G44=E43,E45,IF(G44=E45,E43,0))</f>
        <v>Ипаева Асель</v>
      </c>
      <c r="J57" s="458"/>
      <c r="K57" s="443"/>
      <c r="L57" s="444"/>
      <c r="M57" s="444"/>
      <c r="N57" s="47"/>
      <c r="O57" s="47"/>
    </row>
    <row r="58" spans="1:15" ht="12.75">
      <c r="A58" s="32"/>
      <c r="B58" s="32"/>
      <c r="C58" s="32">
        <v>-29</v>
      </c>
      <c r="D58" s="57">
        <f>IF(D56=B55,B57,IF(D56=B57,B55,0))</f>
        <v>0</v>
      </c>
      <c r="E58" s="434" t="str">
        <f>IF(E56=C55,C57,IF(E56=C57,C55,0))</f>
        <v>Ханова Аделина</v>
      </c>
      <c r="F58" s="435"/>
      <c r="G58" s="32"/>
      <c r="H58" s="32"/>
      <c r="I58" s="47"/>
      <c r="J58" s="47"/>
      <c r="K58" s="436">
        <v>33</v>
      </c>
      <c r="L58" s="437"/>
      <c r="M58" s="438" t="s">
        <v>239</v>
      </c>
      <c r="N58" s="450"/>
      <c r="O58" s="450"/>
    </row>
    <row r="59" spans="1:15" ht="12.75">
      <c r="A59" s="32"/>
      <c r="B59" s="32"/>
      <c r="C59" s="47"/>
      <c r="D59" s="47"/>
      <c r="E59" s="465" t="s">
        <v>21</v>
      </c>
      <c r="F59" s="465"/>
      <c r="G59" s="32">
        <v>-22</v>
      </c>
      <c r="H59" s="57">
        <f>IF(F48=D47,D49,IF(F48=D49,D47,0))</f>
        <v>0</v>
      </c>
      <c r="I59" s="434" t="str">
        <f>IF(G48=E47,E49,IF(G48=E49,E47,0))</f>
        <v>Маникаева Эвика</v>
      </c>
      <c r="J59" s="435"/>
      <c r="K59" s="443"/>
      <c r="L59" s="444"/>
      <c r="M59" s="47"/>
      <c r="N59" s="454" t="s">
        <v>24</v>
      </c>
      <c r="O59" s="454"/>
    </row>
    <row r="60" spans="1:15" ht="12.75">
      <c r="A60" s="32">
        <v>-24</v>
      </c>
      <c r="B60" s="57">
        <f>IF(H42=F40,F44,IF(H42=F44,F40,0))</f>
        <v>0</v>
      </c>
      <c r="C60" s="434" t="str">
        <f>IF(I42=G40,G44,IF(I42=G44,G40,0))</f>
        <v>Нурова Арина</v>
      </c>
      <c r="D60" s="435"/>
      <c r="E60" s="47"/>
      <c r="F60" s="47"/>
      <c r="G60" s="32"/>
      <c r="H60" s="32"/>
      <c r="I60" s="436">
        <v>32</v>
      </c>
      <c r="J60" s="437"/>
      <c r="K60" s="447" t="s">
        <v>238</v>
      </c>
      <c r="L60" s="439"/>
      <c r="M60" s="466"/>
      <c r="N60" s="47"/>
      <c r="O60" s="47"/>
    </row>
    <row r="61" spans="1:15" ht="12.75">
      <c r="A61" s="32"/>
      <c r="B61" s="32"/>
      <c r="C61" s="436">
        <v>30</v>
      </c>
      <c r="D61" s="437"/>
      <c r="E61" s="438" t="s">
        <v>237</v>
      </c>
      <c r="F61" s="439"/>
      <c r="G61" s="32">
        <v>-23</v>
      </c>
      <c r="H61" s="57">
        <f>IF(F52=D51,D53,IF(F52=D53,D51,0))</f>
        <v>0</v>
      </c>
      <c r="I61" s="441" t="str">
        <f>IF(G52=E51,E53,IF(G52=E53,E51,0))</f>
        <v>Имашева Сафия</v>
      </c>
      <c r="J61" s="458"/>
      <c r="K61" s="32">
        <v>-33</v>
      </c>
      <c r="L61" s="57">
        <f>IF(L58=J56,J60,IF(L58=J60,J56,0))</f>
        <v>0</v>
      </c>
      <c r="M61" s="434" t="str">
        <f>IF(M58=K56,K60,IF(M58=K60,K56,0))</f>
        <v>Имашева Сафия</v>
      </c>
      <c r="N61" s="450"/>
      <c r="O61" s="450"/>
    </row>
    <row r="62" spans="1:15" ht="12.75">
      <c r="A62" s="32">
        <v>-25</v>
      </c>
      <c r="B62" s="57">
        <f>IF(H50=F48,F52,IF(H50=F52,F48,0))</f>
        <v>0</v>
      </c>
      <c r="C62" s="441" t="str">
        <f>IF(I50=G48,G52,IF(I50=G52,G48,0))</f>
        <v>Мухтасимова Лия</v>
      </c>
      <c r="D62" s="458"/>
      <c r="E62" s="465" t="s">
        <v>22</v>
      </c>
      <c r="F62" s="465"/>
      <c r="G62" s="47"/>
      <c r="H62" s="47"/>
      <c r="I62" s="47"/>
      <c r="J62" s="47"/>
      <c r="K62" s="47"/>
      <c r="L62" s="47"/>
      <c r="M62" s="47"/>
      <c r="N62" s="454" t="s">
        <v>26</v>
      </c>
      <c r="O62" s="454"/>
    </row>
    <row r="63" spans="1:15" ht="12.75">
      <c r="A63" s="32"/>
      <c r="B63" s="32"/>
      <c r="C63" s="32">
        <v>-30</v>
      </c>
      <c r="D63" s="57">
        <f>IF(D61=B60,B62,IF(D61=B62,B60,0))</f>
        <v>0</v>
      </c>
      <c r="E63" s="434" t="str">
        <f>IF(E61=C60,C62,IF(E61=C62,C60,0))</f>
        <v>Мухтасимова Лия</v>
      </c>
      <c r="F63" s="435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.75">
      <c r="A64" s="32"/>
      <c r="B64" s="32"/>
      <c r="C64" s="47"/>
      <c r="D64" s="47"/>
      <c r="E64" s="465" t="s">
        <v>23</v>
      </c>
      <c r="F64" s="465"/>
      <c r="G64" s="47"/>
      <c r="H64" s="47"/>
      <c r="I64" s="32">
        <v>-31</v>
      </c>
      <c r="J64" s="57">
        <f>IF(J56=H55,H57,IF(J56=H57,H55,0))</f>
        <v>0</v>
      </c>
      <c r="K64" s="434" t="str">
        <f>IF(K56=I55,I57,IF(K56=I57,I55,0))</f>
        <v>Ипаева Асель</v>
      </c>
      <c r="L64" s="435"/>
      <c r="M64" s="47"/>
      <c r="N64" s="47"/>
      <c r="O64" s="47"/>
    </row>
    <row r="65" spans="1:15" ht="12.75">
      <c r="A65" s="32">
        <v>-16</v>
      </c>
      <c r="B65" s="57">
        <f>IF(D39=B38,B40,IF(D39=B40,B38,0))</f>
        <v>0</v>
      </c>
      <c r="C65" s="434" t="str">
        <f>IF(E39=C38,C40,IF(E39=C40,C38,0))</f>
        <v>_</v>
      </c>
      <c r="D65" s="435"/>
      <c r="E65" s="47"/>
      <c r="F65" s="47"/>
      <c r="G65" s="47"/>
      <c r="H65" s="47"/>
      <c r="I65" s="47"/>
      <c r="J65" s="47"/>
      <c r="K65" s="436">
        <v>34</v>
      </c>
      <c r="L65" s="437"/>
      <c r="M65" s="438" t="s">
        <v>241</v>
      </c>
      <c r="N65" s="450"/>
      <c r="O65" s="450"/>
    </row>
    <row r="66" spans="1:15" ht="12.75">
      <c r="A66" s="32"/>
      <c r="B66" s="32"/>
      <c r="C66" s="436">
        <v>35</v>
      </c>
      <c r="D66" s="437"/>
      <c r="E66" s="438"/>
      <c r="F66" s="439"/>
      <c r="G66" s="47"/>
      <c r="H66" s="47"/>
      <c r="I66" s="32">
        <v>-32</v>
      </c>
      <c r="J66" s="57">
        <f>IF(J60=H59,H61,IF(J60=H61,H59,0))</f>
        <v>0</v>
      </c>
      <c r="K66" s="441" t="str">
        <f>IF(K60=I59,I61,IF(K60=I61,I59,0))</f>
        <v>Маникаева Эвика</v>
      </c>
      <c r="L66" s="435"/>
      <c r="M66" s="47"/>
      <c r="N66" s="454" t="s">
        <v>25</v>
      </c>
      <c r="O66" s="454"/>
    </row>
    <row r="67" spans="1:15" ht="12.75">
      <c r="A67" s="32">
        <v>-17</v>
      </c>
      <c r="B67" s="57">
        <f>IF(D43=B42,B44,IF(D43=B44,B42,0))</f>
        <v>0</v>
      </c>
      <c r="C67" s="441">
        <f>IF(E43=C42,C44,IF(E43=C44,C42,0))</f>
        <v>0</v>
      </c>
      <c r="D67" s="458"/>
      <c r="E67" s="443"/>
      <c r="F67" s="444"/>
      <c r="G67" s="444"/>
      <c r="H67" s="444"/>
      <c r="I67" s="32"/>
      <c r="J67" s="32"/>
      <c r="K67" s="32">
        <v>-34</v>
      </c>
      <c r="L67" s="57">
        <f>IF(L65=J64,J66,IF(L65=J66,J64,0))</f>
        <v>0</v>
      </c>
      <c r="M67" s="434" t="str">
        <f>IF(M65=K64,K66,IF(M65=K66,K64,0))</f>
        <v>Ипаева Асель</v>
      </c>
      <c r="N67" s="450"/>
      <c r="O67" s="450"/>
    </row>
    <row r="68" spans="1:15" ht="12.75">
      <c r="A68" s="32"/>
      <c r="B68" s="32"/>
      <c r="C68" s="47"/>
      <c r="D68" s="47"/>
      <c r="E68" s="436">
        <v>37</v>
      </c>
      <c r="F68" s="437"/>
      <c r="G68" s="438"/>
      <c r="H68" s="439"/>
      <c r="I68" s="32"/>
      <c r="J68" s="32"/>
      <c r="K68" s="47"/>
      <c r="L68" s="47"/>
      <c r="M68" s="47"/>
      <c r="N68" s="454" t="s">
        <v>27</v>
      </c>
      <c r="O68" s="454"/>
    </row>
    <row r="69" spans="1:15" ht="12.75">
      <c r="A69" s="32">
        <v>-18</v>
      </c>
      <c r="B69" s="57">
        <f>IF(D47=B46,B48,IF(D47=B48,B46,0))</f>
        <v>0</v>
      </c>
      <c r="C69" s="434" t="str">
        <f>IF(E47=C46,C48,IF(E47=C48,C46,0))</f>
        <v>_</v>
      </c>
      <c r="D69" s="435"/>
      <c r="E69" s="443"/>
      <c r="F69" s="444"/>
      <c r="G69" s="467" t="s">
        <v>30</v>
      </c>
      <c r="H69" s="467"/>
      <c r="I69" s="32">
        <v>-35</v>
      </c>
      <c r="J69" s="57">
        <f>IF(D66=B65,B67,IF(D66=B67,B65,0))</f>
        <v>0</v>
      </c>
      <c r="K69" s="434" t="str">
        <f>IF(E66=C65,C67,IF(E66=C67,C65,0))</f>
        <v>_</v>
      </c>
      <c r="L69" s="435"/>
      <c r="M69" s="47"/>
      <c r="N69" s="47"/>
      <c r="O69" s="47"/>
    </row>
    <row r="70" spans="1:15" ht="12.75">
      <c r="A70" s="32"/>
      <c r="B70" s="32"/>
      <c r="C70" s="436">
        <v>36</v>
      </c>
      <c r="D70" s="437"/>
      <c r="E70" s="447"/>
      <c r="F70" s="439"/>
      <c r="G70" s="466"/>
      <c r="H70" s="466"/>
      <c r="I70" s="32"/>
      <c r="J70" s="32"/>
      <c r="K70" s="436">
        <v>38</v>
      </c>
      <c r="L70" s="437"/>
      <c r="M70" s="438"/>
      <c r="N70" s="450"/>
      <c r="O70" s="450"/>
    </row>
    <row r="71" spans="1:15" ht="12.75">
      <c r="A71" s="32">
        <v>-19</v>
      </c>
      <c r="B71" s="57">
        <f>IF(D51=B50,B52,IF(D51=B52,B50,0))</f>
        <v>0</v>
      </c>
      <c r="C71" s="441" t="str">
        <f>IF(E51=C50,C52,IF(E51=C52,C50,0))</f>
        <v>_</v>
      </c>
      <c r="D71" s="458"/>
      <c r="E71" s="32">
        <v>-37</v>
      </c>
      <c r="F71" s="57">
        <f>IF(F68=D66,D70,IF(F68=D70,D66,0))</f>
        <v>0</v>
      </c>
      <c r="G71" s="434">
        <f>IF(G68=E66,E70,IF(G68=E70,E66,0))</f>
        <v>0</v>
      </c>
      <c r="H71" s="435"/>
      <c r="I71" s="32">
        <v>-36</v>
      </c>
      <c r="J71" s="57">
        <f>IF(D70=B69,B71,IF(D70=B71,B69,0))</f>
        <v>0</v>
      </c>
      <c r="K71" s="441">
        <f>IF(E70=C69,C71,IF(E70=C71,C69,0))</f>
        <v>0</v>
      </c>
      <c r="L71" s="435"/>
      <c r="M71" s="47"/>
      <c r="N71" s="454" t="s">
        <v>32</v>
      </c>
      <c r="O71" s="454"/>
    </row>
    <row r="72" spans="1:15" ht="12.75">
      <c r="A72" s="47"/>
      <c r="B72" s="47"/>
      <c r="C72" s="47"/>
      <c r="D72" s="47"/>
      <c r="E72" s="47"/>
      <c r="F72" s="47"/>
      <c r="G72" s="465" t="s">
        <v>31</v>
      </c>
      <c r="H72" s="465"/>
      <c r="I72" s="47"/>
      <c r="J72" s="47"/>
      <c r="K72" s="32">
        <v>-38</v>
      </c>
      <c r="L72" s="57">
        <f>IF(L70=J69,J71,IF(L70=J71,J69,0))</f>
        <v>0</v>
      </c>
      <c r="M72" s="434" t="str">
        <f>IF(M70=K69,K71,IF(M70=K71,K69,0))</f>
        <v>_</v>
      </c>
      <c r="N72" s="450"/>
      <c r="O72" s="450"/>
    </row>
    <row r="73" spans="1:15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54" t="s">
        <v>33</v>
      </c>
      <c r="O73" s="454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1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80" t="s">
        <v>35</v>
      </c>
      <c r="C1" s="181"/>
      <c r="D1" s="178" t="s">
        <v>36</v>
      </c>
      <c r="E1" s="179"/>
    </row>
    <row r="2" spans="1:5" ht="12.75">
      <c r="A2" s="49">
        <v>1</v>
      </c>
      <c r="B2" s="58">
        <f>1!D7</f>
        <v>0</v>
      </c>
      <c r="C2" s="59">
        <f>1!E70</f>
        <v>0</v>
      </c>
      <c r="D2" s="60">
        <f>1!K71</f>
        <v>0</v>
      </c>
      <c r="E2" s="61">
        <f>1!B38</f>
        <v>0</v>
      </c>
    </row>
    <row r="3" spans="1:5" ht="12.75">
      <c r="A3" s="49">
        <v>2</v>
      </c>
      <c r="B3" s="58">
        <f>1!D11</f>
        <v>0</v>
      </c>
      <c r="C3" s="59" t="str">
        <f>1!G68</f>
        <v>Шайхутдинова Ильмира</v>
      </c>
      <c r="D3" s="60">
        <f>1!G71</f>
        <v>0</v>
      </c>
      <c r="E3" s="61">
        <f>1!B40</f>
        <v>0</v>
      </c>
    </row>
    <row r="4" spans="1:5" ht="12.75">
      <c r="A4" s="49">
        <v>3</v>
      </c>
      <c r="B4" s="58">
        <f>1!D15</f>
        <v>0</v>
      </c>
      <c r="C4" s="59" t="str">
        <f>1!E7</f>
        <v>Касимов Линар</v>
      </c>
      <c r="D4" s="60" t="str">
        <f>1!C38</f>
        <v>_</v>
      </c>
      <c r="E4" s="61">
        <f>1!B42</f>
        <v>0</v>
      </c>
    </row>
    <row r="5" spans="1:5" ht="12.75">
      <c r="A5" s="49">
        <v>4</v>
      </c>
      <c r="B5" s="58">
        <f>1!D19</f>
        <v>0</v>
      </c>
      <c r="C5" s="59" t="str">
        <f>1!E23</f>
        <v>Ахмеров Илья</v>
      </c>
      <c r="D5" s="60" t="str">
        <f>1!C46</f>
        <v>_</v>
      </c>
      <c r="E5" s="61">
        <f>1!B44</f>
        <v>0</v>
      </c>
    </row>
    <row r="6" spans="1:5" ht="12.75">
      <c r="A6" s="49">
        <v>5</v>
      </c>
      <c r="B6" s="58">
        <f>1!D23</f>
        <v>0</v>
      </c>
      <c r="C6" s="59" t="str">
        <f>1!E35</f>
        <v>Алопин Вадим</v>
      </c>
      <c r="D6" s="60" t="str">
        <f>1!C52</f>
        <v>_</v>
      </c>
      <c r="E6" s="61">
        <f>1!B46</f>
        <v>0</v>
      </c>
    </row>
    <row r="7" spans="1:5" ht="12.75">
      <c r="A7" s="49">
        <v>6</v>
      </c>
      <c r="B7" s="58">
        <f>1!D27</f>
        <v>0</v>
      </c>
      <c r="C7" s="59" t="str">
        <f>1!E39</f>
        <v>Шайхутдинов Рамир</v>
      </c>
      <c r="D7" s="60" t="str">
        <f>1!C65</f>
        <v>_</v>
      </c>
      <c r="E7" s="61">
        <f>1!B48</f>
        <v>0</v>
      </c>
    </row>
    <row r="8" spans="1:5" ht="12.75">
      <c r="A8" s="49">
        <v>7</v>
      </c>
      <c r="B8" s="58">
        <f>1!D31</f>
        <v>0</v>
      </c>
      <c r="C8" s="59" t="str">
        <f>1!E47</f>
        <v>Максютова Маргарита</v>
      </c>
      <c r="D8" s="60" t="str">
        <f>1!C69</f>
        <v>_</v>
      </c>
      <c r="E8" s="61">
        <f>1!B50</f>
        <v>0</v>
      </c>
    </row>
    <row r="9" spans="1:5" ht="12.75">
      <c r="A9" s="49">
        <v>8</v>
      </c>
      <c r="B9" s="58">
        <f>1!D35</f>
        <v>0</v>
      </c>
      <c r="C9" s="59" t="str">
        <f>1!E51</f>
        <v>Губайдуллин Рафис</v>
      </c>
      <c r="D9" s="60" t="str">
        <f>1!C71</f>
        <v>_</v>
      </c>
      <c r="E9" s="61">
        <f>1!B52</f>
        <v>0</v>
      </c>
    </row>
    <row r="10" spans="1:5" ht="12.75">
      <c r="A10" s="49">
        <v>9</v>
      </c>
      <c r="B10" s="58">
        <f>1!F9</f>
        <v>0</v>
      </c>
      <c r="C10" s="59" t="str">
        <f>1!E66</f>
        <v>Шайхутдинова Ильмира</v>
      </c>
      <c r="D10" s="60" t="str">
        <f>1!K69</f>
        <v>_</v>
      </c>
      <c r="E10" s="61">
        <f>1!D53</f>
        <v>0</v>
      </c>
    </row>
    <row r="11" spans="1:5" ht="12.75">
      <c r="A11" s="49">
        <v>10</v>
      </c>
      <c r="B11" s="58">
        <f>1!F17</f>
        <v>0</v>
      </c>
      <c r="C11" s="59">
        <f>1!M70</f>
        <v>0</v>
      </c>
      <c r="D11" s="60" t="str">
        <f>1!M72</f>
        <v>_</v>
      </c>
      <c r="E11" s="61">
        <f>1!D49</f>
        <v>0</v>
      </c>
    </row>
    <row r="12" spans="1:5" ht="12.75">
      <c r="A12" s="49">
        <v>11</v>
      </c>
      <c r="B12" s="58">
        <f>1!F25</f>
        <v>0</v>
      </c>
      <c r="C12" s="59" t="str">
        <f>1!I42</f>
        <v>Алопин Вадим</v>
      </c>
      <c r="D12" s="60" t="str">
        <f>1!C60</f>
        <v>Ахмеров Илья</v>
      </c>
      <c r="E12" s="61">
        <f>1!D45</f>
        <v>0</v>
      </c>
    </row>
    <row r="13" spans="1:5" ht="12.75">
      <c r="A13" s="49">
        <v>12</v>
      </c>
      <c r="B13" s="58">
        <f>1!F33</f>
        <v>0</v>
      </c>
      <c r="C13" s="59" t="str">
        <f>1!E56</f>
        <v>Алопин Вадим</v>
      </c>
      <c r="D13" s="60" t="str">
        <f>1!E58</f>
        <v>Старков Константин</v>
      </c>
      <c r="E13" s="61">
        <f>1!D41</f>
        <v>0</v>
      </c>
    </row>
    <row r="14" spans="1:5" ht="12.75">
      <c r="A14" s="49">
        <v>13</v>
      </c>
      <c r="B14" s="58">
        <f>1!H13</f>
        <v>0</v>
      </c>
      <c r="C14" s="59" t="str">
        <f>1!G40</f>
        <v>Алопин Вадим</v>
      </c>
      <c r="D14" s="60" t="str">
        <f>1!I55</f>
        <v>Шайхутдинов Рамир</v>
      </c>
      <c r="E14" s="61">
        <f>1!H38</f>
        <v>0</v>
      </c>
    </row>
    <row r="15" spans="1:5" ht="12.75">
      <c r="A15" s="49">
        <v>14</v>
      </c>
      <c r="B15" s="58">
        <f>1!H29</f>
        <v>0</v>
      </c>
      <c r="C15" s="59" t="str">
        <f>1!G44</f>
        <v>Ахмеров Илья</v>
      </c>
      <c r="D15" s="60" t="str">
        <f>1!I57</f>
        <v>Нестеренко Георгий</v>
      </c>
      <c r="E15" s="61">
        <f>1!H46</f>
        <v>0</v>
      </c>
    </row>
    <row r="16" spans="1:5" ht="12.75">
      <c r="A16" s="49">
        <v>15</v>
      </c>
      <c r="B16" s="58">
        <f>1!J21</f>
        <v>0</v>
      </c>
      <c r="C16" s="59" t="str">
        <f>1!K40</f>
        <v>Гайнетдинов Виктор</v>
      </c>
      <c r="D16" s="60" t="str">
        <f>1!C55</f>
        <v>Алопин Вадим</v>
      </c>
      <c r="E16" s="61">
        <f>1!J32</f>
        <v>0</v>
      </c>
    </row>
    <row r="17" spans="1:5" ht="12.75">
      <c r="A17" s="49">
        <v>16</v>
      </c>
      <c r="B17" s="58">
        <f>1!D39</f>
        <v>0</v>
      </c>
      <c r="C17" s="59" t="str">
        <f>1!M44</f>
        <v>Гайнетдинов Виктор</v>
      </c>
      <c r="D17" s="60" t="str">
        <f>1!M52</f>
        <v>Губайдуллин Рафис</v>
      </c>
      <c r="E17" s="61">
        <f>1!B65</f>
        <v>0</v>
      </c>
    </row>
    <row r="18" spans="1:5" ht="12.75">
      <c r="A18" s="49">
        <v>17</v>
      </c>
      <c r="B18" s="58">
        <f>1!D43</f>
        <v>0</v>
      </c>
      <c r="C18" s="59" t="str">
        <f>1!G17</f>
        <v>Гайнетдинов Виктор</v>
      </c>
      <c r="D18" s="60" t="str">
        <f>1!E49</f>
        <v>Елпаев Игорь</v>
      </c>
      <c r="E18" s="61">
        <f>1!B67</f>
        <v>0</v>
      </c>
    </row>
    <row r="19" spans="1:5" ht="12.75">
      <c r="A19" s="49">
        <v>18</v>
      </c>
      <c r="B19" s="58">
        <f>1!D47</f>
        <v>0</v>
      </c>
      <c r="C19" s="59" t="str">
        <f>1!E15</f>
        <v>Гайнетдинов Виктор</v>
      </c>
      <c r="D19" s="60" t="str">
        <f>1!C42</f>
        <v>Нестеренко Георгий</v>
      </c>
      <c r="E19" s="61">
        <f>1!B69</f>
        <v>0</v>
      </c>
    </row>
    <row r="20" spans="1:5" ht="12.75">
      <c r="A20" s="49">
        <v>19</v>
      </c>
      <c r="B20" s="58">
        <f>1!D51</f>
        <v>0</v>
      </c>
      <c r="C20" s="59" t="str">
        <f>1!I50</f>
        <v>Губайдуллин Рафис</v>
      </c>
      <c r="D20" s="60" t="str">
        <f>1!C62</f>
        <v>Елпаев Игорь</v>
      </c>
      <c r="E20" s="61">
        <f>1!B71</f>
        <v>0</v>
      </c>
    </row>
    <row r="21" spans="1:5" ht="12.75">
      <c r="A21" s="49">
        <v>20</v>
      </c>
      <c r="B21" s="58">
        <f>1!F40</f>
        <v>0</v>
      </c>
      <c r="C21" s="59" t="str">
        <f>1!G52</f>
        <v>Губайдуллин Рафис</v>
      </c>
      <c r="D21" s="60" t="str">
        <f>1!I61</f>
        <v>Мингазов Данил</v>
      </c>
      <c r="E21" s="61">
        <f>1!H55</f>
        <v>0</v>
      </c>
    </row>
    <row r="22" spans="1:5" ht="12.75">
      <c r="A22" s="49">
        <v>21</v>
      </c>
      <c r="B22" s="58">
        <f>1!F44</f>
        <v>0</v>
      </c>
      <c r="C22" s="59" t="str">
        <f>1!K48</f>
        <v>Губайдуллин Рафис</v>
      </c>
      <c r="D22" s="60" t="str">
        <f>1!C57</f>
        <v>Старков Константин</v>
      </c>
      <c r="E22" s="61">
        <f>1!H57</f>
        <v>0</v>
      </c>
    </row>
    <row r="23" spans="1:5" ht="12.75">
      <c r="A23" s="49">
        <v>22</v>
      </c>
      <c r="B23" s="58">
        <f>1!F48</f>
        <v>0</v>
      </c>
      <c r="C23" s="59" t="str">
        <f>1!E61</f>
        <v>Елпаев Игорь</v>
      </c>
      <c r="D23" s="60" t="str">
        <f>1!E63</f>
        <v>Ахмеров Илья</v>
      </c>
      <c r="E23" s="61">
        <f>1!H59</f>
        <v>0</v>
      </c>
    </row>
    <row r="24" spans="1:5" ht="12.75">
      <c r="A24" s="49">
        <v>23</v>
      </c>
      <c r="B24" s="58">
        <f>1!F52</f>
        <v>0</v>
      </c>
      <c r="C24" s="59" t="str">
        <f>1!G48</f>
        <v>Елпаев Игорь</v>
      </c>
      <c r="D24" s="60" t="str">
        <f>1!I59</f>
        <v>Максютова Маргарита</v>
      </c>
      <c r="E24" s="61">
        <f>1!H61</f>
        <v>0</v>
      </c>
    </row>
    <row r="25" spans="1:5" ht="12.75">
      <c r="A25" s="49">
        <v>24</v>
      </c>
      <c r="B25" s="58">
        <f>1!H42</f>
        <v>0</v>
      </c>
      <c r="C25" s="59" t="str">
        <f>1!E19</f>
        <v>Елпаев Игорь</v>
      </c>
      <c r="D25" s="60" t="str">
        <f>1!C44</f>
        <v>Шайхутдинова Ильмира</v>
      </c>
      <c r="E25" s="61">
        <f>1!B60</f>
        <v>0</v>
      </c>
    </row>
    <row r="26" spans="1:5" ht="12.75">
      <c r="A26" s="49">
        <v>25</v>
      </c>
      <c r="B26" s="58">
        <f>1!H50</f>
        <v>0</v>
      </c>
      <c r="C26" s="59" t="str">
        <f>1!I13</f>
        <v>Касимов Линар</v>
      </c>
      <c r="D26" s="60" t="str">
        <f>1!I38</f>
        <v>Гайнетдинов Виктор</v>
      </c>
      <c r="E26" s="61">
        <f>1!B62</f>
        <v>0</v>
      </c>
    </row>
    <row r="27" spans="1:5" ht="12.75">
      <c r="A27" s="49">
        <v>26</v>
      </c>
      <c r="B27" s="58">
        <f>1!J40</f>
        <v>0</v>
      </c>
      <c r="C27" s="59" t="str">
        <f>1!G9</f>
        <v>Касимов Линар</v>
      </c>
      <c r="D27" s="60" t="str">
        <f>1!E53</f>
        <v>Мингазов Данил</v>
      </c>
      <c r="E27" s="61">
        <f>1!B55</f>
        <v>0</v>
      </c>
    </row>
    <row r="28" spans="1:5" ht="12.75">
      <c r="A28" s="49">
        <v>27</v>
      </c>
      <c r="B28" s="58">
        <f>1!J48</f>
        <v>0</v>
      </c>
      <c r="C28" s="59" t="str">
        <f>1!K21</f>
        <v>Касимов Линар</v>
      </c>
      <c r="D28" s="60" t="str">
        <f>1!K32</f>
        <v>Ягафарова Диана</v>
      </c>
      <c r="E28" s="61">
        <f>1!B57</f>
        <v>0</v>
      </c>
    </row>
    <row r="29" spans="1:5" ht="12.75">
      <c r="A29" s="49">
        <v>28</v>
      </c>
      <c r="B29" s="58">
        <f>1!L44</f>
        <v>0</v>
      </c>
      <c r="C29" s="59" t="str">
        <f>1!K60</f>
        <v>Мингазов Данил</v>
      </c>
      <c r="D29" s="60" t="str">
        <f>1!K66</f>
        <v>Максютова Маргарита</v>
      </c>
      <c r="E29" s="61">
        <f>1!L52</f>
        <v>0</v>
      </c>
    </row>
    <row r="30" spans="1:5" ht="12.75">
      <c r="A30" s="49">
        <v>29</v>
      </c>
      <c r="B30" s="58">
        <f>1!D56</f>
        <v>0</v>
      </c>
      <c r="C30" s="59" t="str">
        <f>1!E11</f>
        <v>Мингазов Данил</v>
      </c>
      <c r="D30" s="60" t="str">
        <f>1!C40</f>
        <v>Шайхутдинов Рамир</v>
      </c>
      <c r="E30" s="61">
        <f>1!D58</f>
        <v>0</v>
      </c>
    </row>
    <row r="31" spans="1:5" ht="12.75">
      <c r="A31" s="49">
        <v>30</v>
      </c>
      <c r="B31" s="58">
        <f>1!D61</f>
        <v>0</v>
      </c>
      <c r="C31" s="59" t="str">
        <f>1!M58</f>
        <v>Мингазов Данил</v>
      </c>
      <c r="D31" s="60" t="str">
        <f>1!M61</f>
        <v>Шайхутдинов Рамир</v>
      </c>
      <c r="E31" s="61">
        <f>1!D63</f>
        <v>0</v>
      </c>
    </row>
    <row r="32" spans="1:5" ht="12.75">
      <c r="A32" s="49">
        <v>31</v>
      </c>
      <c r="B32" s="58">
        <f>1!J56</f>
        <v>0</v>
      </c>
      <c r="C32" s="59" t="str">
        <f>1!M65</f>
        <v>Нестеренко Георгий</v>
      </c>
      <c r="D32" s="60" t="str">
        <f>1!M67</f>
        <v>Максютова Маргарита</v>
      </c>
      <c r="E32" s="61">
        <f>1!J64</f>
        <v>0</v>
      </c>
    </row>
    <row r="33" spans="1:5" ht="12.75">
      <c r="A33" s="49">
        <v>32</v>
      </c>
      <c r="B33" s="58">
        <f>1!J60</f>
        <v>0</v>
      </c>
      <c r="C33" s="59" t="str">
        <f>1!E43</f>
        <v>Нестеренко Георгий</v>
      </c>
      <c r="D33" s="60" t="str">
        <f>1!C67</f>
        <v>Шайхутдинова Ильмира</v>
      </c>
      <c r="E33" s="61">
        <f>1!J66</f>
        <v>0</v>
      </c>
    </row>
    <row r="34" spans="1:5" ht="12.75">
      <c r="A34" s="49">
        <v>33</v>
      </c>
      <c r="B34" s="58">
        <f>1!L58</f>
        <v>0</v>
      </c>
      <c r="C34" s="59" t="str">
        <f>1!G25</f>
        <v>Старков Константин</v>
      </c>
      <c r="D34" s="60" t="str">
        <f>1!E45</f>
        <v>Ахмеров Илья</v>
      </c>
      <c r="E34" s="61">
        <f>1!L61</f>
        <v>0</v>
      </c>
    </row>
    <row r="35" spans="1:5" ht="12.75">
      <c r="A35" s="49">
        <v>34</v>
      </c>
      <c r="B35" s="58">
        <f>1!L65</f>
        <v>0</v>
      </c>
      <c r="C35" s="59" t="str">
        <f>1!E27</f>
        <v>Старков Константин</v>
      </c>
      <c r="D35" s="60" t="str">
        <f>1!C48</f>
        <v>Максютова Маргарита</v>
      </c>
      <c r="E35" s="61">
        <f>1!L67</f>
        <v>0</v>
      </c>
    </row>
    <row r="36" spans="1:5" ht="12.75">
      <c r="A36" s="49">
        <v>35</v>
      </c>
      <c r="B36" s="58">
        <f>1!D66</f>
        <v>0</v>
      </c>
      <c r="C36" s="59" t="str">
        <f>1!K56</f>
        <v>Шайхутдинов Рамир</v>
      </c>
      <c r="D36" s="60" t="str">
        <f>1!K64</f>
        <v>Нестеренко Георгий</v>
      </c>
      <c r="E36" s="61">
        <f>1!J69</f>
        <v>0</v>
      </c>
    </row>
    <row r="37" spans="1:5" ht="12.75">
      <c r="A37" s="49">
        <v>36</v>
      </c>
      <c r="B37" s="58">
        <f>1!D70</f>
        <v>0</v>
      </c>
      <c r="C37" s="59" t="str">
        <f>1!G33</f>
        <v>Ягафарова Диана</v>
      </c>
      <c r="D37" s="60" t="str">
        <f>1!E41</f>
        <v>Алопин Вадим</v>
      </c>
      <c r="E37" s="61">
        <f>1!J71</f>
        <v>0</v>
      </c>
    </row>
    <row r="38" spans="1:5" ht="12.75">
      <c r="A38" s="49">
        <v>37</v>
      </c>
      <c r="B38" s="58">
        <f>1!F68</f>
        <v>0</v>
      </c>
      <c r="C38" s="59" t="str">
        <f>1!E31</f>
        <v>Ягафарова Диана</v>
      </c>
      <c r="D38" s="60" t="str">
        <f>1!C50</f>
        <v>Губайдуллин Рафис</v>
      </c>
      <c r="E38" s="61">
        <f>1!F71</f>
        <v>0</v>
      </c>
    </row>
    <row r="39" spans="1:5" ht="12.75">
      <c r="A39" s="49">
        <v>38</v>
      </c>
      <c r="B39" s="58">
        <f>1!L70</f>
        <v>0</v>
      </c>
      <c r="C39" s="59" t="str">
        <f>1!I29</f>
        <v>Ягафарова Диана</v>
      </c>
      <c r="D39" s="60" t="str">
        <f>1!I46</f>
        <v>Старков Константин</v>
      </c>
      <c r="E39" s="61">
        <f>1!L72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167" t="s">
        <v>98</v>
      </c>
      <c r="B1" s="167"/>
      <c r="C1" s="167"/>
      <c r="D1" s="167"/>
      <c r="E1" s="167"/>
      <c r="F1" s="167"/>
      <c r="G1" s="167"/>
      <c r="H1" s="167"/>
      <c r="I1" s="167"/>
    </row>
    <row r="2" spans="1:9" ht="13.5" thickBot="1">
      <c r="A2" s="168" t="s">
        <v>37</v>
      </c>
      <c r="B2" s="168"/>
      <c r="C2" s="168"/>
      <c r="D2" s="168"/>
      <c r="E2" s="168"/>
      <c r="F2" s="168"/>
      <c r="G2" s="168"/>
      <c r="H2" s="168"/>
      <c r="I2" s="168"/>
    </row>
    <row r="3" spans="1:10" ht="23.25">
      <c r="A3" s="169" t="s">
        <v>42</v>
      </c>
      <c r="B3" s="170"/>
      <c r="C3" s="170"/>
      <c r="D3" s="170"/>
      <c r="E3" s="170"/>
      <c r="F3" s="170"/>
      <c r="G3" s="170"/>
      <c r="H3" s="170"/>
      <c r="I3" s="17">
        <v>17</v>
      </c>
      <c r="J3" s="18"/>
    </row>
    <row r="4" spans="1:10" ht="19.5" customHeight="1">
      <c r="A4" s="171" t="s">
        <v>7</v>
      </c>
      <c r="B4" s="171"/>
      <c r="C4" s="172" t="s">
        <v>100</v>
      </c>
      <c r="D4" s="172"/>
      <c r="E4" s="172"/>
      <c r="F4" s="172"/>
      <c r="G4" s="172"/>
      <c r="H4" s="172"/>
      <c r="I4" s="172"/>
      <c r="J4" s="19"/>
    </row>
    <row r="5" spans="1:10" ht="15.75">
      <c r="A5" s="164"/>
      <c r="B5" s="165"/>
      <c r="C5" s="165"/>
      <c r="D5" s="20" t="s">
        <v>8</v>
      </c>
      <c r="E5" s="166">
        <v>45417</v>
      </c>
      <c r="F5" s="166"/>
      <c r="G5" s="166"/>
      <c r="H5" s="21" t="s">
        <v>46</v>
      </c>
      <c r="I5" s="22" t="s">
        <v>10</v>
      </c>
      <c r="J5" s="19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125</v>
      </c>
      <c r="C8" s="28">
        <v>1</v>
      </c>
      <c r="D8" s="29" t="str">
        <f>'21'!M38</f>
        <v>Мингазов Данил</v>
      </c>
      <c r="E8" s="1"/>
      <c r="F8" s="1"/>
      <c r="G8" s="1"/>
      <c r="H8" s="1"/>
      <c r="I8" s="1"/>
    </row>
    <row r="9" spans="1:9" ht="18">
      <c r="A9" s="26"/>
      <c r="B9" s="27" t="s">
        <v>126</v>
      </c>
      <c r="C9" s="28">
        <v>2</v>
      </c>
      <c r="D9" s="29" t="str">
        <f>'21'!M58</f>
        <v>Шайхутдинов Рамир</v>
      </c>
      <c r="E9" s="1"/>
      <c r="F9" s="1"/>
      <c r="G9" s="1"/>
      <c r="H9" s="1"/>
      <c r="I9" s="1"/>
    </row>
    <row r="10" spans="1:9" ht="18">
      <c r="A10" s="26"/>
      <c r="B10" s="27" t="s">
        <v>63</v>
      </c>
      <c r="C10" s="28">
        <v>3</v>
      </c>
      <c r="D10" s="29" t="str">
        <f>'22'!Q25</f>
        <v>Краснова* Валерия</v>
      </c>
      <c r="E10" s="1"/>
      <c r="F10" s="1"/>
      <c r="G10" s="1"/>
      <c r="H10" s="1"/>
      <c r="I10" s="1"/>
    </row>
    <row r="11" spans="1:9" ht="18">
      <c r="A11" s="26"/>
      <c r="B11" s="27" t="s">
        <v>127</v>
      </c>
      <c r="C11" s="28">
        <v>4</v>
      </c>
      <c r="D11" s="29" t="str">
        <f>'22'!Q35</f>
        <v>Сайфуллин Рамиль</v>
      </c>
      <c r="E11" s="1"/>
      <c r="F11" s="1"/>
      <c r="G11" s="1"/>
      <c r="H11" s="1"/>
      <c r="I11" s="1"/>
    </row>
    <row r="12" spans="1:9" ht="18">
      <c r="A12" s="26"/>
      <c r="B12" s="27" t="s">
        <v>128</v>
      </c>
      <c r="C12" s="28">
        <v>5</v>
      </c>
      <c r="D12" s="29" t="str">
        <f>'21'!M65</f>
        <v>Коробейникова* Екатерина</v>
      </c>
      <c r="E12" s="1"/>
      <c r="F12" s="1"/>
      <c r="G12" s="1"/>
      <c r="H12" s="1"/>
      <c r="I12" s="1"/>
    </row>
    <row r="13" spans="1:9" ht="18">
      <c r="A13" s="26"/>
      <c r="B13" s="27" t="s">
        <v>129</v>
      </c>
      <c r="C13" s="28">
        <v>6</v>
      </c>
      <c r="D13" s="29" t="str">
        <f>'21'!M67</f>
        <v>Шайхутдинова* Ильмира</v>
      </c>
      <c r="E13" s="1"/>
      <c r="F13" s="1"/>
      <c r="G13" s="1"/>
      <c r="H13" s="1"/>
      <c r="I13" s="1"/>
    </row>
    <row r="14" spans="1:9" ht="18">
      <c r="A14" s="26"/>
      <c r="B14" s="27" t="s">
        <v>130</v>
      </c>
      <c r="C14" s="28">
        <v>7</v>
      </c>
      <c r="D14" s="29" t="str">
        <f>'21'!M70</f>
        <v>Ягафарова* Диана</v>
      </c>
      <c r="E14" s="1"/>
      <c r="F14" s="1"/>
      <c r="G14" s="1"/>
      <c r="H14" s="1"/>
      <c r="I14" s="1"/>
    </row>
    <row r="15" spans="1:9" ht="18">
      <c r="A15" s="26"/>
      <c r="B15" s="27" t="s">
        <v>131</v>
      </c>
      <c r="C15" s="28">
        <v>8</v>
      </c>
      <c r="D15" s="29" t="str">
        <f>'21'!M72</f>
        <v>Максютова* Маргарита</v>
      </c>
      <c r="E15" s="1"/>
      <c r="F15" s="1"/>
      <c r="G15" s="1"/>
      <c r="H15" s="1"/>
      <c r="I15" s="1"/>
    </row>
    <row r="16" spans="1:9" ht="18">
      <c r="A16" s="26"/>
      <c r="B16" s="27" t="s">
        <v>132</v>
      </c>
      <c r="C16" s="28">
        <v>9</v>
      </c>
      <c r="D16" s="29" t="str">
        <f>'21'!G74</f>
        <v>Гильманова* Карина</v>
      </c>
      <c r="E16" s="1"/>
      <c r="F16" s="1"/>
      <c r="G16" s="1"/>
      <c r="H16" s="1"/>
      <c r="I16" s="1"/>
    </row>
    <row r="17" spans="1:9" ht="18">
      <c r="A17" s="26"/>
      <c r="B17" s="27" t="s">
        <v>133</v>
      </c>
      <c r="C17" s="28">
        <v>10</v>
      </c>
      <c r="D17" s="29" t="str">
        <f>'21'!G77</f>
        <v>Кочетыгов Алексей</v>
      </c>
      <c r="E17" s="1"/>
      <c r="F17" s="1"/>
      <c r="G17" s="1"/>
      <c r="H17" s="1"/>
      <c r="I17" s="1"/>
    </row>
    <row r="18" spans="1:9" ht="18">
      <c r="A18" s="26"/>
      <c r="B18" s="27" t="s">
        <v>15</v>
      </c>
      <c r="C18" s="28">
        <v>11</v>
      </c>
      <c r="D18" s="29" t="str">
        <f>'21'!M75</f>
        <v>Жеребов Алексей</v>
      </c>
      <c r="E18" s="1"/>
      <c r="F18" s="1"/>
      <c r="G18" s="1"/>
      <c r="H18" s="1"/>
      <c r="I18" s="1"/>
    </row>
    <row r="19" spans="1:9" ht="18">
      <c r="A19" s="26"/>
      <c r="B19" s="27" t="s">
        <v>69</v>
      </c>
      <c r="C19" s="28">
        <v>12</v>
      </c>
      <c r="D19" s="29" t="str">
        <f>'21'!M77</f>
        <v>Хасанова* Амалия</v>
      </c>
      <c r="E19" s="1"/>
      <c r="F19" s="1"/>
      <c r="G19" s="1"/>
      <c r="H19" s="1"/>
      <c r="I19" s="1"/>
    </row>
    <row r="20" spans="1:9" ht="18">
      <c r="A20" s="26"/>
      <c r="B20" s="27" t="s">
        <v>134</v>
      </c>
      <c r="C20" s="28">
        <v>13</v>
      </c>
      <c r="D20" s="29" t="str">
        <f>'22'!Q43</f>
        <v>Рахматуллин Артур</v>
      </c>
      <c r="E20" s="1"/>
      <c r="F20" s="1"/>
      <c r="G20" s="1"/>
      <c r="H20" s="1"/>
      <c r="I20" s="1"/>
    </row>
    <row r="21" spans="1:9" ht="18">
      <c r="A21" s="26"/>
      <c r="B21" s="27" t="s">
        <v>135</v>
      </c>
      <c r="C21" s="28">
        <v>14</v>
      </c>
      <c r="D21" s="29" t="str">
        <f>'22'!Q47</f>
        <v>Свиридов-сайфутдинов Рома</v>
      </c>
      <c r="E21" s="1"/>
      <c r="F21" s="1"/>
      <c r="G21" s="1"/>
      <c r="H21" s="1"/>
      <c r="I21" s="1"/>
    </row>
    <row r="22" spans="1:9" ht="18">
      <c r="A22" s="26"/>
      <c r="B22" s="27" t="s">
        <v>16</v>
      </c>
      <c r="C22" s="28">
        <v>15</v>
      </c>
      <c r="D22" s="29" t="str">
        <f>'22'!Q49</f>
        <v>Нестеренко Георгий</v>
      </c>
      <c r="E22" s="1"/>
      <c r="F22" s="1"/>
      <c r="G22" s="1"/>
      <c r="H22" s="1"/>
      <c r="I22" s="1"/>
    </row>
    <row r="23" spans="1:9" ht="18">
      <c r="A23" s="26"/>
      <c r="B23" s="27" t="s">
        <v>136</v>
      </c>
      <c r="C23" s="28">
        <v>16</v>
      </c>
      <c r="D23" s="29" t="str">
        <f>'22'!Q51</f>
        <v>Мухаметрахимов Артур</v>
      </c>
      <c r="E23" s="1"/>
      <c r="F23" s="1"/>
      <c r="G23" s="1"/>
      <c r="H23" s="1"/>
      <c r="I23" s="1"/>
    </row>
    <row r="24" spans="1:9" ht="18">
      <c r="A24" s="26"/>
      <c r="B24" s="27" t="s">
        <v>137</v>
      </c>
      <c r="C24" s="28">
        <v>17</v>
      </c>
      <c r="D24" s="29" t="str">
        <f>'22'!I47</f>
        <v>Семин Егор</v>
      </c>
      <c r="E24" s="1"/>
      <c r="F24" s="1"/>
      <c r="G24" s="1"/>
      <c r="H24" s="1"/>
      <c r="I24" s="1"/>
    </row>
    <row r="25" spans="1:9" ht="18">
      <c r="A25" s="26"/>
      <c r="B25" s="27" t="s">
        <v>138</v>
      </c>
      <c r="C25" s="28">
        <v>18</v>
      </c>
      <c r="D25" s="29" t="str">
        <f>'22'!I53</f>
        <v>Сакратова* Камилла</v>
      </c>
      <c r="E25" s="1"/>
      <c r="F25" s="1"/>
      <c r="G25" s="1"/>
      <c r="H25" s="1"/>
      <c r="I25" s="1"/>
    </row>
    <row r="26" spans="1:9" ht="18">
      <c r="A26" s="26"/>
      <c r="B26" s="27" t="s">
        <v>139</v>
      </c>
      <c r="C26" s="28">
        <v>19</v>
      </c>
      <c r="D26" s="29" t="str">
        <f>'22'!I56</f>
        <v>Мухаметрахимов Тимур</v>
      </c>
      <c r="E26" s="1"/>
      <c r="F26" s="1"/>
      <c r="G26" s="1"/>
      <c r="H26" s="1"/>
      <c r="I26" s="1"/>
    </row>
    <row r="27" spans="1:9" ht="18">
      <c r="A27" s="26"/>
      <c r="B27" s="27" t="s">
        <v>70</v>
      </c>
      <c r="C27" s="28">
        <v>20</v>
      </c>
      <c r="D27" s="29" t="str">
        <f>'22'!I58</f>
        <v>Грошев Юрий</v>
      </c>
      <c r="E27" s="1"/>
      <c r="F27" s="1"/>
      <c r="G27" s="1"/>
      <c r="H27" s="1"/>
      <c r="I27" s="1"/>
    </row>
    <row r="28" spans="1:9" ht="18">
      <c r="A28" s="26"/>
      <c r="B28" s="27" t="s">
        <v>140</v>
      </c>
      <c r="C28" s="28">
        <v>21</v>
      </c>
      <c r="D28" s="29" t="str">
        <f>'22'!Q56</f>
        <v>Ишдавлетов Адиль</v>
      </c>
      <c r="E28" s="1"/>
      <c r="F28" s="1"/>
      <c r="G28" s="1"/>
      <c r="H28" s="1"/>
      <c r="I28" s="1"/>
    </row>
    <row r="29" spans="1:9" ht="18">
      <c r="A29" s="26"/>
      <c r="B29" s="27" t="s">
        <v>122</v>
      </c>
      <c r="C29" s="28">
        <v>22</v>
      </c>
      <c r="D29" s="29" t="str">
        <f>'22'!Q60</f>
        <v>Яикбаева* Мария</v>
      </c>
      <c r="E29" s="1"/>
      <c r="F29" s="1"/>
      <c r="G29" s="1"/>
      <c r="H29" s="1"/>
      <c r="I29" s="1"/>
    </row>
    <row r="30" spans="1:9" ht="18">
      <c r="A30" s="26"/>
      <c r="B30" s="27" t="s">
        <v>141</v>
      </c>
      <c r="C30" s="28">
        <v>23</v>
      </c>
      <c r="D30" s="29" t="str">
        <f>'22'!Q62</f>
        <v>Леплянин Никита</v>
      </c>
      <c r="E30" s="1"/>
      <c r="F30" s="1"/>
      <c r="G30" s="1"/>
      <c r="H30" s="1"/>
      <c r="I30" s="1"/>
    </row>
    <row r="31" spans="1:9" ht="18">
      <c r="A31" s="26"/>
      <c r="B31" s="27" t="s">
        <v>124</v>
      </c>
      <c r="C31" s="28">
        <v>24</v>
      </c>
      <c r="D31" s="29" t="str">
        <f>'22'!Q64</f>
        <v>Аиткулов Фаниль</v>
      </c>
      <c r="E31" s="1"/>
      <c r="F31" s="1"/>
      <c r="G31" s="1"/>
      <c r="H31" s="1"/>
      <c r="I31" s="1"/>
    </row>
    <row r="32" spans="1:9" ht="18">
      <c r="A32" s="26"/>
      <c r="B32" s="27" t="s">
        <v>17</v>
      </c>
      <c r="C32" s="28">
        <v>25</v>
      </c>
      <c r="D32" s="29">
        <f>'22'!I66</f>
        <v>0</v>
      </c>
      <c r="E32" s="1"/>
      <c r="F32" s="1"/>
      <c r="G32" s="1"/>
      <c r="H32" s="1"/>
      <c r="I32" s="1"/>
    </row>
    <row r="33" spans="1:9" ht="18">
      <c r="A33" s="26"/>
      <c r="B33" s="27" t="s">
        <v>17</v>
      </c>
      <c r="C33" s="28">
        <v>26</v>
      </c>
      <c r="D33" s="29">
        <f>'22'!I72</f>
        <v>0</v>
      </c>
      <c r="E33" s="1"/>
      <c r="F33" s="1"/>
      <c r="G33" s="1"/>
      <c r="H33" s="1"/>
      <c r="I33" s="1"/>
    </row>
    <row r="34" spans="1:9" ht="18">
      <c r="A34" s="26"/>
      <c r="B34" s="27" t="s">
        <v>17</v>
      </c>
      <c r="C34" s="28">
        <v>27</v>
      </c>
      <c r="D34" s="29">
        <f>'22'!I75</f>
        <v>0</v>
      </c>
      <c r="E34" s="1"/>
      <c r="F34" s="1"/>
      <c r="G34" s="1"/>
      <c r="H34" s="1"/>
      <c r="I34" s="1"/>
    </row>
    <row r="35" spans="1:9" ht="18">
      <c r="A35" s="26"/>
      <c r="B35" s="27" t="s">
        <v>17</v>
      </c>
      <c r="C35" s="28">
        <v>28</v>
      </c>
      <c r="D35" s="29">
        <f>'22'!I77</f>
        <v>0</v>
      </c>
      <c r="E35" s="1"/>
      <c r="F35" s="1"/>
      <c r="G35" s="1"/>
      <c r="H35" s="1"/>
      <c r="I35" s="1"/>
    </row>
    <row r="36" spans="1:9" ht="18">
      <c r="A36" s="26"/>
      <c r="B36" s="27" t="s">
        <v>17</v>
      </c>
      <c r="C36" s="28">
        <v>29</v>
      </c>
      <c r="D36" s="29">
        <f>'22'!Q69</f>
        <v>0</v>
      </c>
      <c r="E36" s="1"/>
      <c r="F36" s="1"/>
      <c r="G36" s="1"/>
      <c r="H36" s="1"/>
      <c r="I36" s="1"/>
    </row>
    <row r="37" spans="1:9" ht="18">
      <c r="A37" s="26"/>
      <c r="B37" s="27" t="s">
        <v>17</v>
      </c>
      <c r="C37" s="28">
        <v>30</v>
      </c>
      <c r="D37" s="29">
        <f>'22'!Q73</f>
        <v>0</v>
      </c>
      <c r="E37" s="1"/>
      <c r="F37" s="1"/>
      <c r="G37" s="1"/>
      <c r="H37" s="1"/>
      <c r="I37" s="1"/>
    </row>
    <row r="38" spans="1:9" ht="18">
      <c r="A38" s="26"/>
      <c r="B38" s="27" t="s">
        <v>17</v>
      </c>
      <c r="C38" s="28">
        <v>31</v>
      </c>
      <c r="D38" s="29">
        <f>'22'!Q75</f>
        <v>0</v>
      </c>
      <c r="E38" s="1"/>
      <c r="F38" s="1"/>
      <c r="G38" s="1"/>
      <c r="H38" s="1"/>
      <c r="I38" s="1"/>
    </row>
    <row r="39" spans="1:9" ht="18">
      <c r="A39" s="26"/>
      <c r="B39" s="27" t="s">
        <v>17</v>
      </c>
      <c r="C39" s="28">
        <v>32</v>
      </c>
      <c r="D39" s="29">
        <f>'22'!Q77</f>
        <v>0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7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30" customWidth="1"/>
    <col min="2" max="2" width="4.75390625" style="30" customWidth="1"/>
    <col min="3" max="3" width="16.75390625" style="30" customWidth="1"/>
    <col min="4" max="4" width="3.75390625" style="30" customWidth="1"/>
    <col min="5" max="5" width="14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15.75390625" style="30" customWidth="1"/>
    <col min="12" max="12" width="3.75390625" style="30" customWidth="1"/>
    <col min="13" max="13" width="22.75390625" style="30" customWidth="1"/>
    <col min="14" max="16384" width="9.125" style="30" customWidth="1"/>
  </cols>
  <sheetData>
    <row r="1" spans="1:13" s="2" customFormat="1" ht="16.5" thickBot="1">
      <c r="A1" s="167" t="s">
        <v>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4" s="2" customFormat="1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93"/>
    </row>
    <row r="3" spans="1:15" ht="12.75">
      <c r="A3" s="174" t="str">
        <f>'с2'!A3</f>
        <v>LXVIII Чемпионат РБ в зачет XXV Кубка РБ, VII Кубка Давида - Детского Кубка РБ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99"/>
      <c r="O3" s="99"/>
    </row>
    <row r="4" spans="1:15" ht="12.75">
      <c r="A4" s="176" t="str">
        <f>CONCATENATE('с2'!A4," ",'с2'!C4)</f>
        <v>Республиканские официальные спортивные соревнования ТРЕНЕР НАЗМИЕВ ИЛЬЯС ШОГВАРОВИЧ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00"/>
      <c r="O4" s="100"/>
    </row>
    <row r="5" spans="1:15" ht="12.75">
      <c r="A5" s="173">
        <f>'с2'!E5</f>
        <v>45417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01"/>
      <c r="O5" s="101"/>
    </row>
    <row r="6" spans="1:13" ht="12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25" ht="10.5" customHeight="1">
      <c r="A7" s="103">
        <v>1</v>
      </c>
      <c r="B7" s="104">
        <f>'с2'!A8</f>
        <v>0</v>
      </c>
      <c r="C7" s="355" t="s">
        <v>125</v>
      </c>
      <c r="D7" s="105"/>
      <c r="E7" s="275"/>
      <c r="F7" s="275"/>
      <c r="G7" s="275"/>
      <c r="H7" s="275"/>
      <c r="I7" s="275"/>
      <c r="J7" s="275"/>
      <c r="K7" s="275"/>
      <c r="L7" s="275"/>
      <c r="M7" s="275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25" ht="10.5" customHeight="1">
      <c r="A8" s="103"/>
      <c r="B8" s="107"/>
      <c r="C8" s="356">
        <v>1</v>
      </c>
      <c r="D8" s="113">
        <v>0</v>
      </c>
      <c r="E8" s="357" t="s">
        <v>125</v>
      </c>
      <c r="F8" s="108"/>
      <c r="G8" s="275"/>
      <c r="H8" s="108"/>
      <c r="I8" s="275"/>
      <c r="J8" s="108"/>
      <c r="K8" s="275"/>
      <c r="L8" s="108"/>
      <c r="M8" s="275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1:25" ht="10.5" customHeight="1">
      <c r="A9" s="103">
        <v>32</v>
      </c>
      <c r="B9" s="104">
        <f>'с2'!A39</f>
        <v>0</v>
      </c>
      <c r="C9" s="358" t="s">
        <v>17</v>
      </c>
      <c r="D9" s="109"/>
      <c r="E9" s="356"/>
      <c r="F9" s="112"/>
      <c r="G9" s="275"/>
      <c r="H9" s="108"/>
      <c r="I9" s="275"/>
      <c r="J9" s="108"/>
      <c r="K9" s="275"/>
      <c r="L9" s="108"/>
      <c r="M9" s="275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</row>
    <row r="10" spans="1:25" ht="10.5" customHeight="1">
      <c r="A10" s="103"/>
      <c r="B10" s="107"/>
      <c r="C10" s="274"/>
      <c r="D10" s="108"/>
      <c r="E10" s="359">
        <v>17</v>
      </c>
      <c r="F10" s="113">
        <v>0</v>
      </c>
      <c r="G10" s="360" t="s">
        <v>136</v>
      </c>
      <c r="H10" s="112"/>
      <c r="I10" s="275"/>
      <c r="J10" s="108"/>
      <c r="K10" s="275"/>
      <c r="L10" s="108"/>
      <c r="M10" s="275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0.5" customHeight="1">
      <c r="A11" s="103">
        <v>17</v>
      </c>
      <c r="B11" s="104">
        <f>'с2'!A24</f>
        <v>0</v>
      </c>
      <c r="C11" s="355" t="s">
        <v>137</v>
      </c>
      <c r="D11" s="110"/>
      <c r="E11" s="359"/>
      <c r="F11" s="111"/>
      <c r="G11" s="356"/>
      <c r="H11" s="112"/>
      <c r="I11" s="275"/>
      <c r="J11" s="108"/>
      <c r="K11" s="275"/>
      <c r="L11" s="108"/>
      <c r="M11" s="275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</row>
    <row r="12" spans="1:25" ht="10.5" customHeight="1">
      <c r="A12" s="103"/>
      <c r="B12" s="107"/>
      <c r="C12" s="356">
        <v>2</v>
      </c>
      <c r="D12" s="113">
        <v>0</v>
      </c>
      <c r="E12" s="360" t="s">
        <v>136</v>
      </c>
      <c r="F12" s="112"/>
      <c r="G12" s="359"/>
      <c r="H12" s="112"/>
      <c r="I12" s="275"/>
      <c r="J12" s="108"/>
      <c r="K12" s="275"/>
      <c r="L12" s="108"/>
      <c r="M12" s="275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</row>
    <row r="13" spans="1:25" ht="10.5" customHeight="1">
      <c r="A13" s="103">
        <v>16</v>
      </c>
      <c r="B13" s="104">
        <f>'с2'!A23</f>
        <v>0</v>
      </c>
      <c r="C13" s="358" t="s">
        <v>136</v>
      </c>
      <c r="D13" s="109"/>
      <c r="E13" s="274"/>
      <c r="F13" s="108"/>
      <c r="G13" s="359"/>
      <c r="H13" s="112"/>
      <c r="I13" s="275"/>
      <c r="J13" s="108"/>
      <c r="K13" s="275"/>
      <c r="L13" s="108"/>
      <c r="M13" s="275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</row>
    <row r="14" spans="1:25" ht="10.5" customHeight="1">
      <c r="A14" s="103"/>
      <c r="B14" s="107"/>
      <c r="C14" s="274"/>
      <c r="D14" s="108"/>
      <c r="E14" s="275"/>
      <c r="F14" s="108"/>
      <c r="G14" s="359">
        <v>25</v>
      </c>
      <c r="H14" s="113">
        <v>0</v>
      </c>
      <c r="I14" s="360" t="s">
        <v>136</v>
      </c>
      <c r="J14" s="112"/>
      <c r="K14" s="275"/>
      <c r="L14" s="108"/>
      <c r="M14" s="108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</row>
    <row r="15" spans="1:25" ht="12" customHeight="1">
      <c r="A15" s="103">
        <v>9</v>
      </c>
      <c r="B15" s="104">
        <f>'с2'!A16</f>
        <v>0</v>
      </c>
      <c r="C15" s="355" t="s">
        <v>132</v>
      </c>
      <c r="D15" s="110"/>
      <c r="E15" s="275"/>
      <c r="F15" s="108"/>
      <c r="G15" s="359"/>
      <c r="H15" s="111"/>
      <c r="I15" s="356"/>
      <c r="J15" s="112"/>
      <c r="K15" s="275"/>
      <c r="L15" s="108"/>
      <c r="M15" s="108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</row>
    <row r="16" spans="1:25" ht="12" customHeight="1">
      <c r="A16" s="103"/>
      <c r="B16" s="107"/>
      <c r="C16" s="356">
        <v>3</v>
      </c>
      <c r="D16" s="113">
        <v>0</v>
      </c>
      <c r="E16" s="357" t="s">
        <v>132</v>
      </c>
      <c r="F16" s="108"/>
      <c r="G16" s="359"/>
      <c r="H16" s="112"/>
      <c r="I16" s="359"/>
      <c r="J16" s="112"/>
      <c r="K16" s="275"/>
      <c r="L16" s="108"/>
      <c r="M16" s="108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</row>
    <row r="17" spans="1:25" ht="12" customHeight="1">
      <c r="A17" s="103">
        <v>24</v>
      </c>
      <c r="B17" s="104">
        <f>'с2'!A31</f>
        <v>0</v>
      </c>
      <c r="C17" s="358" t="s">
        <v>124</v>
      </c>
      <c r="D17" s="109"/>
      <c r="E17" s="356"/>
      <c r="F17" s="112"/>
      <c r="G17" s="359"/>
      <c r="H17" s="112"/>
      <c r="I17" s="359"/>
      <c r="J17" s="112"/>
      <c r="K17" s="275"/>
      <c r="L17" s="108"/>
      <c r="M17" s="108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ht="12" customHeight="1">
      <c r="A18" s="103"/>
      <c r="B18" s="107"/>
      <c r="C18" s="274"/>
      <c r="D18" s="108"/>
      <c r="E18" s="359">
        <v>18</v>
      </c>
      <c r="F18" s="113">
        <v>0</v>
      </c>
      <c r="G18" s="357" t="s">
        <v>132</v>
      </c>
      <c r="H18" s="108"/>
      <c r="I18" s="359"/>
      <c r="J18" s="112"/>
      <c r="K18" s="275"/>
      <c r="L18" s="108"/>
      <c r="M18" s="108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</row>
    <row r="19" spans="1:25" ht="12" customHeight="1">
      <c r="A19" s="103">
        <v>25</v>
      </c>
      <c r="B19" s="104">
        <f>'с2'!A32</f>
        <v>0</v>
      </c>
      <c r="C19" s="355" t="s">
        <v>17</v>
      </c>
      <c r="D19" s="110"/>
      <c r="E19" s="359"/>
      <c r="F19" s="111"/>
      <c r="G19" s="274"/>
      <c r="H19" s="108"/>
      <c r="I19" s="359"/>
      <c r="J19" s="112"/>
      <c r="K19" s="275"/>
      <c r="L19" s="108"/>
      <c r="M19" s="108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</row>
    <row r="20" spans="1:25" ht="12" customHeight="1">
      <c r="A20" s="103"/>
      <c r="B20" s="107"/>
      <c r="C20" s="356">
        <v>4</v>
      </c>
      <c r="D20" s="113">
        <v>0</v>
      </c>
      <c r="E20" s="360" t="s">
        <v>131</v>
      </c>
      <c r="F20" s="112"/>
      <c r="G20" s="275"/>
      <c r="H20" s="108"/>
      <c r="I20" s="359"/>
      <c r="J20" s="112"/>
      <c r="K20" s="275"/>
      <c r="L20" s="108"/>
      <c r="M20" s="275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</row>
    <row r="21" spans="1:25" ht="12" customHeight="1">
      <c r="A21" s="103">
        <v>8</v>
      </c>
      <c r="B21" s="104">
        <f>'с2'!A15</f>
        <v>0</v>
      </c>
      <c r="C21" s="358" t="s">
        <v>131</v>
      </c>
      <c r="D21" s="109"/>
      <c r="E21" s="274"/>
      <c r="F21" s="108"/>
      <c r="G21" s="275"/>
      <c r="H21" s="108"/>
      <c r="I21" s="359"/>
      <c r="J21" s="112"/>
      <c r="K21" s="275"/>
      <c r="L21" s="108"/>
      <c r="M21" s="275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</row>
    <row r="22" spans="1:25" ht="12" customHeight="1">
      <c r="A22" s="103"/>
      <c r="B22" s="107"/>
      <c r="C22" s="274"/>
      <c r="D22" s="108"/>
      <c r="E22" s="275"/>
      <c r="F22" s="108"/>
      <c r="G22" s="275"/>
      <c r="H22" s="108"/>
      <c r="I22" s="359">
        <v>29</v>
      </c>
      <c r="J22" s="113">
        <v>0</v>
      </c>
      <c r="K22" s="360" t="s">
        <v>127</v>
      </c>
      <c r="L22" s="112"/>
      <c r="M22" s="275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</row>
    <row r="23" spans="1:25" ht="12" customHeight="1">
      <c r="A23" s="103">
        <v>5</v>
      </c>
      <c r="B23" s="104">
        <f>'с2'!A12</f>
        <v>0</v>
      </c>
      <c r="C23" s="355" t="s">
        <v>128</v>
      </c>
      <c r="D23" s="110"/>
      <c r="E23" s="275"/>
      <c r="F23" s="108"/>
      <c r="G23" s="275"/>
      <c r="H23" s="108"/>
      <c r="I23" s="359"/>
      <c r="J23" s="111"/>
      <c r="K23" s="356"/>
      <c r="L23" s="112"/>
      <c r="M23" s="275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</row>
    <row r="24" spans="1:25" ht="12" customHeight="1">
      <c r="A24" s="103"/>
      <c r="B24" s="107"/>
      <c r="C24" s="356">
        <v>5</v>
      </c>
      <c r="D24" s="113">
        <v>0</v>
      </c>
      <c r="E24" s="357" t="s">
        <v>128</v>
      </c>
      <c r="F24" s="108"/>
      <c r="G24" s="275"/>
      <c r="H24" s="108"/>
      <c r="I24" s="359"/>
      <c r="J24" s="112"/>
      <c r="K24" s="359"/>
      <c r="L24" s="112"/>
      <c r="M24" s="275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</row>
    <row r="25" spans="1:25" ht="12" customHeight="1">
      <c r="A25" s="103">
        <v>28</v>
      </c>
      <c r="B25" s="104">
        <f>'с2'!A35</f>
        <v>0</v>
      </c>
      <c r="C25" s="358" t="s">
        <v>17</v>
      </c>
      <c r="D25" s="109"/>
      <c r="E25" s="356"/>
      <c r="F25" s="112"/>
      <c r="G25" s="275"/>
      <c r="H25" s="108"/>
      <c r="I25" s="359"/>
      <c r="J25" s="112"/>
      <c r="K25" s="359"/>
      <c r="L25" s="112"/>
      <c r="M25" s="275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</row>
    <row r="26" spans="1:25" ht="12" customHeight="1">
      <c r="A26" s="103"/>
      <c r="B26" s="107"/>
      <c r="C26" s="274"/>
      <c r="D26" s="108"/>
      <c r="E26" s="359">
        <v>19</v>
      </c>
      <c r="F26" s="113">
        <v>0</v>
      </c>
      <c r="G26" s="357" t="s">
        <v>128</v>
      </c>
      <c r="H26" s="108"/>
      <c r="I26" s="359"/>
      <c r="J26" s="112"/>
      <c r="K26" s="359"/>
      <c r="L26" s="112"/>
      <c r="M26" s="275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</row>
    <row r="27" spans="1:25" ht="12" customHeight="1">
      <c r="A27" s="103">
        <v>21</v>
      </c>
      <c r="B27" s="104">
        <f>'с2'!A28</f>
        <v>0</v>
      </c>
      <c r="C27" s="355" t="s">
        <v>140</v>
      </c>
      <c r="D27" s="110"/>
      <c r="E27" s="359"/>
      <c r="F27" s="111"/>
      <c r="G27" s="356"/>
      <c r="H27" s="112"/>
      <c r="I27" s="359"/>
      <c r="J27" s="112"/>
      <c r="K27" s="359"/>
      <c r="L27" s="112"/>
      <c r="M27" s="275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</row>
    <row r="28" spans="1:25" ht="12" customHeight="1">
      <c r="A28" s="103"/>
      <c r="B28" s="107"/>
      <c r="C28" s="356">
        <v>6</v>
      </c>
      <c r="D28" s="113">
        <v>0</v>
      </c>
      <c r="E28" s="360" t="s">
        <v>69</v>
      </c>
      <c r="F28" s="112"/>
      <c r="G28" s="359"/>
      <c r="H28" s="112"/>
      <c r="I28" s="359"/>
      <c r="J28" s="112"/>
      <c r="K28" s="359"/>
      <c r="L28" s="112"/>
      <c r="M28" s="275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</row>
    <row r="29" spans="1:25" ht="12" customHeight="1">
      <c r="A29" s="103">
        <v>12</v>
      </c>
      <c r="B29" s="104">
        <f>'с2'!A19</f>
        <v>0</v>
      </c>
      <c r="C29" s="358" t="s">
        <v>69</v>
      </c>
      <c r="D29" s="109"/>
      <c r="E29" s="274"/>
      <c r="F29" s="108"/>
      <c r="G29" s="359"/>
      <c r="H29" s="112"/>
      <c r="I29" s="359"/>
      <c r="J29" s="112"/>
      <c r="K29" s="359"/>
      <c r="L29" s="112"/>
      <c r="M29" s="275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</row>
    <row r="30" spans="1:25" ht="12" customHeight="1">
      <c r="A30" s="103"/>
      <c r="B30" s="107"/>
      <c r="C30" s="274"/>
      <c r="D30" s="108"/>
      <c r="E30" s="275"/>
      <c r="F30" s="108"/>
      <c r="G30" s="359">
        <v>26</v>
      </c>
      <c r="H30" s="113">
        <v>0</v>
      </c>
      <c r="I30" s="360" t="s">
        <v>127</v>
      </c>
      <c r="J30" s="112"/>
      <c r="K30" s="359"/>
      <c r="L30" s="112"/>
      <c r="M30" s="275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</row>
    <row r="31" spans="1:25" ht="12" customHeight="1">
      <c r="A31" s="103">
        <v>13</v>
      </c>
      <c r="B31" s="104">
        <f>'с2'!A20</f>
        <v>0</v>
      </c>
      <c r="C31" s="355" t="s">
        <v>134</v>
      </c>
      <c r="D31" s="110"/>
      <c r="E31" s="275"/>
      <c r="F31" s="108"/>
      <c r="G31" s="359"/>
      <c r="H31" s="111"/>
      <c r="I31" s="274"/>
      <c r="J31" s="108"/>
      <c r="K31" s="359"/>
      <c r="L31" s="112"/>
      <c r="M31" s="275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</row>
    <row r="32" spans="1:25" ht="12" customHeight="1">
      <c r="A32" s="103"/>
      <c r="B32" s="107"/>
      <c r="C32" s="356">
        <v>7</v>
      </c>
      <c r="D32" s="113">
        <v>0</v>
      </c>
      <c r="E32" s="357" t="s">
        <v>70</v>
      </c>
      <c r="F32" s="108"/>
      <c r="G32" s="359"/>
      <c r="H32" s="112"/>
      <c r="I32" s="275"/>
      <c r="J32" s="108"/>
      <c r="K32" s="359"/>
      <c r="L32" s="112"/>
      <c r="M32" s="275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</row>
    <row r="33" spans="1:25" ht="12" customHeight="1">
      <c r="A33" s="103">
        <v>20</v>
      </c>
      <c r="B33" s="104">
        <f>'с2'!A27</f>
        <v>0</v>
      </c>
      <c r="C33" s="358" t="s">
        <v>70</v>
      </c>
      <c r="D33" s="109"/>
      <c r="E33" s="356"/>
      <c r="F33" s="112"/>
      <c r="G33" s="359"/>
      <c r="H33" s="112"/>
      <c r="I33" s="275"/>
      <c r="J33" s="108"/>
      <c r="K33" s="359"/>
      <c r="L33" s="112"/>
      <c r="M33" s="275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</row>
    <row r="34" spans="1:25" ht="12" customHeight="1">
      <c r="A34" s="103"/>
      <c r="B34" s="107"/>
      <c r="C34" s="274"/>
      <c r="D34" s="108"/>
      <c r="E34" s="359">
        <v>20</v>
      </c>
      <c r="F34" s="113">
        <v>0</v>
      </c>
      <c r="G34" s="360" t="s">
        <v>127</v>
      </c>
      <c r="H34" s="112"/>
      <c r="I34" s="275"/>
      <c r="J34" s="108"/>
      <c r="K34" s="359"/>
      <c r="L34" s="112"/>
      <c r="M34" s="275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</row>
    <row r="35" spans="1:25" ht="12" customHeight="1">
      <c r="A35" s="103">
        <v>29</v>
      </c>
      <c r="B35" s="104">
        <f>'с2'!A36</f>
        <v>0</v>
      </c>
      <c r="C35" s="355" t="s">
        <v>17</v>
      </c>
      <c r="D35" s="110"/>
      <c r="E35" s="359"/>
      <c r="F35" s="111"/>
      <c r="G35" s="274"/>
      <c r="H35" s="108"/>
      <c r="I35" s="275"/>
      <c r="J35" s="108"/>
      <c r="K35" s="359"/>
      <c r="L35" s="112"/>
      <c r="M35" s="275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</row>
    <row r="36" spans="1:25" ht="12" customHeight="1">
      <c r="A36" s="103"/>
      <c r="B36" s="107"/>
      <c r="C36" s="356">
        <v>8</v>
      </c>
      <c r="D36" s="113">
        <v>0</v>
      </c>
      <c r="E36" s="360" t="s">
        <v>127</v>
      </c>
      <c r="F36" s="112"/>
      <c r="G36" s="275"/>
      <c r="H36" s="108"/>
      <c r="I36" s="275"/>
      <c r="J36" s="108"/>
      <c r="K36" s="359"/>
      <c r="L36" s="112"/>
      <c r="M36" s="275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</row>
    <row r="37" spans="1:25" ht="12" customHeight="1">
      <c r="A37" s="103">
        <v>4</v>
      </c>
      <c r="B37" s="104">
        <f>'с2'!A11</f>
        <v>0</v>
      </c>
      <c r="C37" s="358" t="s">
        <v>127</v>
      </c>
      <c r="D37" s="109"/>
      <c r="E37" s="274"/>
      <c r="F37" s="108"/>
      <c r="G37" s="275"/>
      <c r="H37" s="108"/>
      <c r="I37" s="275"/>
      <c r="J37" s="108"/>
      <c r="K37" s="359"/>
      <c r="L37" s="112"/>
      <c r="M37" s="275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</row>
    <row r="38" spans="1:25" ht="12" customHeight="1">
      <c r="A38" s="103"/>
      <c r="B38" s="107"/>
      <c r="C38" s="274"/>
      <c r="D38" s="108"/>
      <c r="E38" s="275"/>
      <c r="F38" s="108"/>
      <c r="G38" s="275"/>
      <c r="H38" s="108"/>
      <c r="I38" s="275"/>
      <c r="J38" s="108"/>
      <c r="K38" s="359">
        <v>31</v>
      </c>
      <c r="L38" s="113">
        <v>0</v>
      </c>
      <c r="M38" s="357" t="s">
        <v>63</v>
      </c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</row>
    <row r="39" spans="1:25" ht="12" customHeight="1">
      <c r="A39" s="103">
        <v>3</v>
      </c>
      <c r="B39" s="104">
        <f>'с2'!A10</f>
        <v>0</v>
      </c>
      <c r="C39" s="355" t="s">
        <v>63</v>
      </c>
      <c r="D39" s="110"/>
      <c r="E39" s="275"/>
      <c r="F39" s="108"/>
      <c r="G39" s="275"/>
      <c r="H39" s="108"/>
      <c r="I39" s="275"/>
      <c r="J39" s="108"/>
      <c r="K39" s="359"/>
      <c r="L39" s="111"/>
      <c r="M39" s="361" t="s">
        <v>18</v>
      </c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</row>
    <row r="40" spans="1:25" ht="12" customHeight="1">
      <c r="A40" s="103"/>
      <c r="B40" s="107"/>
      <c r="C40" s="356">
        <v>9</v>
      </c>
      <c r="D40" s="113">
        <v>0</v>
      </c>
      <c r="E40" s="357" t="s">
        <v>63</v>
      </c>
      <c r="F40" s="108"/>
      <c r="G40" s="275"/>
      <c r="H40" s="108"/>
      <c r="I40" s="275"/>
      <c r="J40" s="108"/>
      <c r="K40" s="359"/>
      <c r="L40" s="112"/>
      <c r="M40" s="275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1:25" ht="12" customHeight="1">
      <c r="A41" s="103">
        <v>30</v>
      </c>
      <c r="B41" s="104">
        <f>'с2'!A37</f>
        <v>0</v>
      </c>
      <c r="C41" s="358" t="s">
        <v>17</v>
      </c>
      <c r="D41" s="109"/>
      <c r="E41" s="356"/>
      <c r="F41" s="112"/>
      <c r="G41" s="275"/>
      <c r="H41" s="108"/>
      <c r="I41" s="275"/>
      <c r="J41" s="108"/>
      <c r="K41" s="359"/>
      <c r="L41" s="112"/>
      <c r="M41" s="275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</row>
    <row r="42" spans="1:25" ht="12" customHeight="1">
      <c r="A42" s="103"/>
      <c r="B42" s="107"/>
      <c r="C42" s="274"/>
      <c r="D42" s="108"/>
      <c r="E42" s="359">
        <v>21</v>
      </c>
      <c r="F42" s="113">
        <v>0</v>
      </c>
      <c r="G42" s="357" t="s">
        <v>63</v>
      </c>
      <c r="H42" s="108"/>
      <c r="I42" s="275"/>
      <c r="J42" s="108"/>
      <c r="K42" s="359"/>
      <c r="L42" s="112"/>
      <c r="M42" s="27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</row>
    <row r="43" spans="1:25" ht="12" customHeight="1">
      <c r="A43" s="103">
        <v>19</v>
      </c>
      <c r="B43" s="104">
        <f>'с2'!A26</f>
        <v>0</v>
      </c>
      <c r="C43" s="355" t="s">
        <v>139</v>
      </c>
      <c r="D43" s="110"/>
      <c r="E43" s="359"/>
      <c r="F43" s="111"/>
      <c r="G43" s="356"/>
      <c r="H43" s="112"/>
      <c r="I43" s="275"/>
      <c r="J43" s="108"/>
      <c r="K43" s="359"/>
      <c r="L43" s="112"/>
      <c r="M43" s="275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</row>
    <row r="44" spans="1:25" ht="12" customHeight="1">
      <c r="A44" s="103"/>
      <c r="B44" s="107"/>
      <c r="C44" s="356">
        <v>10</v>
      </c>
      <c r="D44" s="113">
        <v>0</v>
      </c>
      <c r="E44" s="360" t="s">
        <v>135</v>
      </c>
      <c r="F44" s="112"/>
      <c r="G44" s="359"/>
      <c r="H44" s="112"/>
      <c r="I44" s="275"/>
      <c r="J44" s="108"/>
      <c r="K44" s="359"/>
      <c r="L44" s="112"/>
      <c r="M44" s="275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</row>
    <row r="45" spans="1:25" ht="12" customHeight="1">
      <c r="A45" s="103">
        <v>14</v>
      </c>
      <c r="B45" s="104">
        <f>'с2'!A21</f>
        <v>0</v>
      </c>
      <c r="C45" s="358" t="s">
        <v>135</v>
      </c>
      <c r="D45" s="109"/>
      <c r="E45" s="274"/>
      <c r="F45" s="108"/>
      <c r="G45" s="359"/>
      <c r="H45" s="112"/>
      <c r="I45" s="275"/>
      <c r="J45" s="108"/>
      <c r="K45" s="359"/>
      <c r="L45" s="112"/>
      <c r="M45" s="275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</row>
    <row r="46" spans="1:25" ht="12" customHeight="1">
      <c r="A46" s="103"/>
      <c r="B46" s="107"/>
      <c r="C46" s="274"/>
      <c r="D46" s="108"/>
      <c r="E46" s="275"/>
      <c r="F46" s="108"/>
      <c r="G46" s="359">
        <v>27</v>
      </c>
      <c r="H46" s="113">
        <v>0</v>
      </c>
      <c r="I46" s="357" t="s">
        <v>63</v>
      </c>
      <c r="J46" s="108"/>
      <c r="K46" s="359"/>
      <c r="L46" s="112"/>
      <c r="M46" s="275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</row>
    <row r="47" spans="1:25" ht="12" customHeight="1">
      <c r="A47" s="103">
        <v>11</v>
      </c>
      <c r="B47" s="104">
        <f>'с2'!A18</f>
        <v>0</v>
      </c>
      <c r="C47" s="355" t="s">
        <v>15</v>
      </c>
      <c r="D47" s="110"/>
      <c r="E47" s="275"/>
      <c r="F47" s="108"/>
      <c r="G47" s="359"/>
      <c r="H47" s="111"/>
      <c r="I47" s="356"/>
      <c r="J47" s="112"/>
      <c r="K47" s="359"/>
      <c r="L47" s="112"/>
      <c r="M47" s="275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</row>
    <row r="48" spans="1:25" ht="12" customHeight="1">
      <c r="A48" s="103"/>
      <c r="B48" s="107"/>
      <c r="C48" s="356">
        <v>11</v>
      </c>
      <c r="D48" s="113">
        <v>0</v>
      </c>
      <c r="E48" s="357" t="s">
        <v>15</v>
      </c>
      <c r="F48" s="108"/>
      <c r="G48" s="359"/>
      <c r="H48" s="112"/>
      <c r="I48" s="359"/>
      <c r="J48" s="112"/>
      <c r="K48" s="359"/>
      <c r="L48" s="112"/>
      <c r="M48" s="275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</row>
    <row r="49" spans="1:25" ht="12" customHeight="1">
      <c r="A49" s="103">
        <v>22</v>
      </c>
      <c r="B49" s="104">
        <f>'с2'!A29</f>
        <v>0</v>
      </c>
      <c r="C49" s="358" t="s">
        <v>122</v>
      </c>
      <c r="D49" s="109"/>
      <c r="E49" s="356"/>
      <c r="F49" s="112"/>
      <c r="G49" s="359"/>
      <c r="H49" s="112"/>
      <c r="I49" s="359"/>
      <c r="J49" s="112"/>
      <c r="K49" s="359"/>
      <c r="L49" s="112"/>
      <c r="M49" s="275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</row>
    <row r="50" spans="1:25" ht="12" customHeight="1">
      <c r="A50" s="103"/>
      <c r="B50" s="107"/>
      <c r="C50" s="274"/>
      <c r="D50" s="108"/>
      <c r="E50" s="359">
        <v>22</v>
      </c>
      <c r="F50" s="113">
        <v>0</v>
      </c>
      <c r="G50" s="360" t="s">
        <v>129</v>
      </c>
      <c r="H50" s="112"/>
      <c r="I50" s="359"/>
      <c r="J50" s="112"/>
      <c r="K50" s="359"/>
      <c r="L50" s="112"/>
      <c r="M50" s="275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</row>
    <row r="51" spans="1:25" ht="12" customHeight="1">
      <c r="A51" s="103">
        <v>27</v>
      </c>
      <c r="B51" s="104">
        <f>'с2'!A34</f>
        <v>0</v>
      </c>
      <c r="C51" s="355" t="s">
        <v>17</v>
      </c>
      <c r="D51" s="110"/>
      <c r="E51" s="359"/>
      <c r="F51" s="111"/>
      <c r="G51" s="274"/>
      <c r="H51" s="108"/>
      <c r="I51" s="359"/>
      <c r="J51" s="112"/>
      <c r="K51" s="359"/>
      <c r="L51" s="112"/>
      <c r="M51" s="275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</row>
    <row r="52" spans="1:25" ht="12" customHeight="1">
      <c r="A52" s="103"/>
      <c r="B52" s="107"/>
      <c r="C52" s="356">
        <v>12</v>
      </c>
      <c r="D52" s="113">
        <v>0</v>
      </c>
      <c r="E52" s="360" t="s">
        <v>129</v>
      </c>
      <c r="F52" s="112"/>
      <c r="G52" s="275"/>
      <c r="H52" s="108"/>
      <c r="I52" s="359"/>
      <c r="J52" s="112"/>
      <c r="K52" s="359"/>
      <c r="L52" s="112"/>
      <c r="M52" s="275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</row>
    <row r="53" spans="1:25" ht="12" customHeight="1">
      <c r="A53" s="103">
        <v>6</v>
      </c>
      <c r="B53" s="104">
        <f>'с2'!A13</f>
        <v>0</v>
      </c>
      <c r="C53" s="358" t="s">
        <v>129</v>
      </c>
      <c r="D53" s="109"/>
      <c r="E53" s="274"/>
      <c r="F53" s="108"/>
      <c r="G53" s="275"/>
      <c r="H53" s="108"/>
      <c r="I53" s="359"/>
      <c r="J53" s="112"/>
      <c r="K53" s="359"/>
      <c r="L53" s="112"/>
      <c r="M53" s="275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</row>
    <row r="54" spans="1:25" ht="12" customHeight="1">
      <c r="A54" s="103"/>
      <c r="B54" s="107"/>
      <c r="C54" s="274"/>
      <c r="D54" s="108"/>
      <c r="E54" s="275"/>
      <c r="F54" s="108"/>
      <c r="G54" s="275"/>
      <c r="H54" s="108"/>
      <c r="I54" s="359">
        <v>30</v>
      </c>
      <c r="J54" s="113">
        <v>0</v>
      </c>
      <c r="K54" s="357" t="s">
        <v>63</v>
      </c>
      <c r="L54" s="108"/>
      <c r="M54" s="275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</row>
    <row r="55" spans="1:25" ht="12" customHeight="1">
      <c r="A55" s="103">
        <v>7</v>
      </c>
      <c r="B55" s="104">
        <f>'с2'!A14</f>
        <v>0</v>
      </c>
      <c r="C55" s="355" t="s">
        <v>130</v>
      </c>
      <c r="D55" s="110"/>
      <c r="E55" s="275"/>
      <c r="F55" s="108"/>
      <c r="G55" s="275"/>
      <c r="H55" s="108"/>
      <c r="I55" s="359"/>
      <c r="J55" s="111"/>
      <c r="K55" s="274"/>
      <c r="L55" s="108"/>
      <c r="M55" s="275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</row>
    <row r="56" spans="1:25" ht="12" customHeight="1">
      <c r="A56" s="103"/>
      <c r="B56" s="107"/>
      <c r="C56" s="356">
        <v>13</v>
      </c>
      <c r="D56" s="113">
        <v>0</v>
      </c>
      <c r="E56" s="357" t="s">
        <v>130</v>
      </c>
      <c r="F56" s="108"/>
      <c r="G56" s="275"/>
      <c r="H56" s="108"/>
      <c r="I56" s="359"/>
      <c r="J56" s="251"/>
      <c r="K56" s="275"/>
      <c r="L56" s="108"/>
      <c r="M56" s="275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</row>
    <row r="57" spans="1:25" ht="12" customHeight="1">
      <c r="A57" s="103">
        <v>26</v>
      </c>
      <c r="B57" s="104">
        <f>'с2'!A33</f>
        <v>0</v>
      </c>
      <c r="C57" s="358" t="s">
        <v>17</v>
      </c>
      <c r="D57" s="109"/>
      <c r="E57" s="356"/>
      <c r="F57" s="112"/>
      <c r="G57" s="275"/>
      <c r="H57" s="108"/>
      <c r="I57" s="359"/>
      <c r="J57" s="251"/>
      <c r="K57" s="275"/>
      <c r="L57" s="108"/>
      <c r="M57" s="275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</row>
    <row r="58" spans="1:25" ht="12" customHeight="1">
      <c r="A58" s="103"/>
      <c r="B58" s="107"/>
      <c r="C58" s="274"/>
      <c r="D58" s="108"/>
      <c r="E58" s="359">
        <v>23</v>
      </c>
      <c r="F58" s="113">
        <v>0</v>
      </c>
      <c r="G58" s="357" t="s">
        <v>130</v>
      </c>
      <c r="H58" s="108"/>
      <c r="I58" s="359"/>
      <c r="J58" s="251"/>
      <c r="K58" s="275">
        <v>-31</v>
      </c>
      <c r="L58" s="114">
        <f>IF(L38=J22,J54,IF(L38=J54,J22,0))</f>
        <v>0</v>
      </c>
      <c r="M58" s="355" t="str">
        <f>IF(M38=K22,K54,IF(M38=K54,K22,0))</f>
        <v>Шайхутдинов Рамир</v>
      </c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</row>
    <row r="59" spans="1:25" ht="12" customHeight="1">
      <c r="A59" s="103">
        <v>23</v>
      </c>
      <c r="B59" s="104">
        <f>'с2'!A30</f>
        <v>0</v>
      </c>
      <c r="C59" s="355" t="s">
        <v>141</v>
      </c>
      <c r="D59" s="110"/>
      <c r="E59" s="359"/>
      <c r="F59" s="111"/>
      <c r="G59" s="356"/>
      <c r="H59" s="112"/>
      <c r="I59" s="359"/>
      <c r="J59" s="251"/>
      <c r="K59" s="275"/>
      <c r="L59" s="362"/>
      <c r="M59" s="361" t="s">
        <v>19</v>
      </c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</row>
    <row r="60" spans="1:25" ht="12" customHeight="1">
      <c r="A60" s="103"/>
      <c r="B60" s="107"/>
      <c r="C60" s="356">
        <v>14</v>
      </c>
      <c r="D60" s="113">
        <v>0</v>
      </c>
      <c r="E60" s="360" t="s">
        <v>133</v>
      </c>
      <c r="F60" s="112"/>
      <c r="G60" s="359"/>
      <c r="H60" s="112"/>
      <c r="I60" s="359"/>
      <c r="J60" s="251"/>
      <c r="K60" s="275"/>
      <c r="L60" s="108"/>
      <c r="M60" s="275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</row>
    <row r="61" spans="1:25" ht="12" customHeight="1">
      <c r="A61" s="103">
        <v>10</v>
      </c>
      <c r="B61" s="104">
        <f>'с2'!A17</f>
        <v>0</v>
      </c>
      <c r="C61" s="358" t="s">
        <v>133</v>
      </c>
      <c r="D61" s="109"/>
      <c r="E61" s="274"/>
      <c r="F61" s="108"/>
      <c r="G61" s="359"/>
      <c r="H61" s="112"/>
      <c r="I61" s="359"/>
      <c r="J61" s="251"/>
      <c r="K61" s="275"/>
      <c r="L61" s="108"/>
      <c r="M61" s="275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</row>
    <row r="62" spans="1:25" ht="12" customHeight="1">
      <c r="A62" s="103"/>
      <c r="B62" s="107"/>
      <c r="C62" s="274"/>
      <c r="D62" s="108"/>
      <c r="E62" s="275"/>
      <c r="F62" s="108"/>
      <c r="G62" s="359">
        <v>28</v>
      </c>
      <c r="H62" s="113">
        <v>0</v>
      </c>
      <c r="I62" s="360" t="s">
        <v>126</v>
      </c>
      <c r="J62" s="115"/>
      <c r="K62" s="275"/>
      <c r="L62" s="108"/>
      <c r="M62" s="275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</row>
    <row r="63" spans="1:25" ht="12" customHeight="1">
      <c r="A63" s="103">
        <v>15</v>
      </c>
      <c r="B63" s="104">
        <f>'с2'!A22</f>
        <v>0</v>
      </c>
      <c r="C63" s="355" t="s">
        <v>16</v>
      </c>
      <c r="D63" s="110"/>
      <c r="E63" s="275"/>
      <c r="F63" s="108"/>
      <c r="G63" s="359"/>
      <c r="H63" s="111"/>
      <c r="I63" s="274"/>
      <c r="J63" s="275"/>
      <c r="K63" s="275"/>
      <c r="L63" s="108"/>
      <c r="M63" s="275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</row>
    <row r="64" spans="1:25" ht="12" customHeight="1">
      <c r="A64" s="103"/>
      <c r="B64" s="107"/>
      <c r="C64" s="356">
        <v>15</v>
      </c>
      <c r="D64" s="113">
        <v>0</v>
      </c>
      <c r="E64" s="357" t="s">
        <v>138</v>
      </c>
      <c r="F64" s="108"/>
      <c r="G64" s="359"/>
      <c r="H64" s="112"/>
      <c r="I64" s="275">
        <v>-58</v>
      </c>
      <c r="J64" s="114">
        <v>0</v>
      </c>
      <c r="K64" s="355" t="s">
        <v>128</v>
      </c>
      <c r="L64" s="110"/>
      <c r="M64" s="275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</row>
    <row r="65" spans="1:25" ht="12" customHeight="1">
      <c r="A65" s="103">
        <v>18</v>
      </c>
      <c r="B65" s="104">
        <f>'с2'!A25</f>
        <v>0</v>
      </c>
      <c r="C65" s="358" t="s">
        <v>138</v>
      </c>
      <c r="D65" s="109"/>
      <c r="E65" s="356"/>
      <c r="F65" s="112"/>
      <c r="G65" s="359"/>
      <c r="H65" s="112"/>
      <c r="I65" s="275"/>
      <c r="J65" s="362"/>
      <c r="K65" s="356">
        <v>61</v>
      </c>
      <c r="L65" s="113">
        <v>0</v>
      </c>
      <c r="M65" s="357" t="s">
        <v>128</v>
      </c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</row>
    <row r="66" spans="1:25" ht="12" customHeight="1">
      <c r="A66" s="103"/>
      <c r="B66" s="107"/>
      <c r="C66" s="274"/>
      <c r="D66" s="108"/>
      <c r="E66" s="359">
        <v>24</v>
      </c>
      <c r="F66" s="113">
        <v>0</v>
      </c>
      <c r="G66" s="360" t="s">
        <v>126</v>
      </c>
      <c r="H66" s="112"/>
      <c r="I66" s="275">
        <v>-59</v>
      </c>
      <c r="J66" s="114">
        <v>0</v>
      </c>
      <c r="K66" s="358" t="s">
        <v>136</v>
      </c>
      <c r="L66" s="109"/>
      <c r="M66" s="361" t="s">
        <v>20</v>
      </c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</row>
    <row r="67" spans="1:25" ht="12" customHeight="1">
      <c r="A67" s="103">
        <v>31</v>
      </c>
      <c r="B67" s="104">
        <f>'с2'!A38</f>
        <v>0</v>
      </c>
      <c r="C67" s="355" t="s">
        <v>17</v>
      </c>
      <c r="D67" s="110"/>
      <c r="E67" s="359"/>
      <c r="F67" s="111"/>
      <c r="G67" s="274"/>
      <c r="H67" s="108"/>
      <c r="I67" s="275"/>
      <c r="J67" s="362"/>
      <c r="K67" s="274">
        <v>-61</v>
      </c>
      <c r="L67" s="114">
        <f>IF(L65=J64,J66,IF(L65=J66,J64,0))</f>
        <v>0</v>
      </c>
      <c r="M67" s="355" t="str">
        <f>IF(M65=K64,K66,IF(M65=K66,K64,0))</f>
        <v>Шайхутдинова* Ильмира</v>
      </c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</row>
    <row r="68" spans="1:25" ht="12" customHeight="1">
      <c r="A68" s="103"/>
      <c r="B68" s="107"/>
      <c r="C68" s="356">
        <v>16</v>
      </c>
      <c r="D68" s="113">
        <v>0</v>
      </c>
      <c r="E68" s="360" t="s">
        <v>126</v>
      </c>
      <c r="F68" s="112"/>
      <c r="G68" s="275"/>
      <c r="H68" s="108"/>
      <c r="I68" s="275"/>
      <c r="J68" s="108"/>
      <c r="K68" s="275"/>
      <c r="L68" s="362"/>
      <c r="M68" s="361" t="s">
        <v>21</v>
      </c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</row>
    <row r="69" spans="1:25" ht="12" customHeight="1">
      <c r="A69" s="103">
        <v>2</v>
      </c>
      <c r="B69" s="104">
        <f>'с2'!A9</f>
        <v>0</v>
      </c>
      <c r="C69" s="358" t="s">
        <v>126</v>
      </c>
      <c r="D69" s="109"/>
      <c r="E69" s="274"/>
      <c r="F69" s="108"/>
      <c r="G69" s="275"/>
      <c r="H69" s="108"/>
      <c r="I69" s="275">
        <v>-56</v>
      </c>
      <c r="J69" s="114">
        <v>0</v>
      </c>
      <c r="K69" s="355" t="s">
        <v>132</v>
      </c>
      <c r="L69" s="110"/>
      <c r="M69" s="275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</row>
    <row r="70" spans="1:25" ht="12" customHeight="1">
      <c r="A70" s="103"/>
      <c r="B70" s="107"/>
      <c r="C70" s="274"/>
      <c r="D70" s="108"/>
      <c r="E70" s="275"/>
      <c r="F70" s="108"/>
      <c r="G70" s="275"/>
      <c r="H70" s="108"/>
      <c r="I70" s="275"/>
      <c r="J70" s="362"/>
      <c r="K70" s="356">
        <v>62</v>
      </c>
      <c r="L70" s="113">
        <v>0</v>
      </c>
      <c r="M70" s="357" t="s">
        <v>129</v>
      </c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</row>
    <row r="71" spans="1:25" ht="12" customHeight="1">
      <c r="A71" s="103">
        <v>-52</v>
      </c>
      <c r="B71" s="104">
        <f>IF('22'!J9='22'!H7,'22'!H11,IF('22'!J9='22'!H11,'22'!H7,0))</f>
        <v>0</v>
      </c>
      <c r="C71" s="355" t="s">
        <v>133</v>
      </c>
      <c r="D71" s="110"/>
      <c r="E71" s="275"/>
      <c r="F71" s="108"/>
      <c r="G71" s="275"/>
      <c r="H71" s="108"/>
      <c r="I71" s="275">
        <v>-57</v>
      </c>
      <c r="J71" s="114">
        <v>0</v>
      </c>
      <c r="K71" s="358" t="s">
        <v>129</v>
      </c>
      <c r="L71" s="109"/>
      <c r="M71" s="361" t="s">
        <v>22</v>
      </c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</row>
    <row r="72" spans="1:25" ht="12" customHeight="1">
      <c r="A72" s="103"/>
      <c r="B72" s="107"/>
      <c r="C72" s="356">
        <v>63</v>
      </c>
      <c r="D72" s="113">
        <v>0</v>
      </c>
      <c r="E72" s="357" t="s">
        <v>15</v>
      </c>
      <c r="F72" s="108"/>
      <c r="G72" s="275"/>
      <c r="H72" s="108"/>
      <c r="I72" s="275"/>
      <c r="J72" s="362"/>
      <c r="K72" s="274">
        <v>-62</v>
      </c>
      <c r="L72" s="114">
        <f>IF(L70=J69,J71,IF(L70=J71,J69,0))</f>
        <v>0</v>
      </c>
      <c r="M72" s="355" t="str">
        <f>IF(M70=K69,K71,IF(M70=K71,K69,0))</f>
        <v>Максютова* Маргарита</v>
      </c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</row>
    <row r="73" spans="1:25" ht="12" customHeight="1">
      <c r="A73" s="103">
        <v>-53</v>
      </c>
      <c r="B73" s="104">
        <f>IF('22'!J17='22'!H15,'22'!H19,IF('22'!J17='22'!H19,'22'!H15,0))</f>
        <v>0</v>
      </c>
      <c r="C73" s="358" t="s">
        <v>15</v>
      </c>
      <c r="D73" s="109"/>
      <c r="E73" s="356"/>
      <c r="F73" s="112"/>
      <c r="G73" s="275"/>
      <c r="H73" s="108"/>
      <c r="I73" s="275"/>
      <c r="J73" s="108"/>
      <c r="K73" s="275"/>
      <c r="L73" s="362"/>
      <c r="M73" s="361" t="s">
        <v>23</v>
      </c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</row>
    <row r="74" spans="1:25" ht="12" customHeight="1">
      <c r="A74" s="103"/>
      <c r="B74" s="107"/>
      <c r="C74" s="274"/>
      <c r="D74" s="108"/>
      <c r="E74" s="359">
        <v>65</v>
      </c>
      <c r="F74" s="113">
        <v>0</v>
      </c>
      <c r="G74" s="360" t="s">
        <v>130</v>
      </c>
      <c r="H74" s="112"/>
      <c r="I74" s="275">
        <v>-63</v>
      </c>
      <c r="J74" s="114">
        <v>0</v>
      </c>
      <c r="K74" s="355" t="str">
        <f>IF(E72=C71,C73,IF(E72=C73,C71,0))</f>
        <v>Жеребов Алексей</v>
      </c>
      <c r="L74" s="110"/>
      <c r="M74" s="275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</row>
    <row r="75" spans="1:25" ht="12" customHeight="1">
      <c r="A75" s="103">
        <v>-54</v>
      </c>
      <c r="B75" s="104">
        <f>IF('22'!J25='22'!H23,'22'!H27,IF('22'!J25='22'!H27,'22'!H23,0))</f>
        <v>0</v>
      </c>
      <c r="C75" s="355" t="s">
        <v>139</v>
      </c>
      <c r="D75" s="110"/>
      <c r="E75" s="359"/>
      <c r="F75" s="111"/>
      <c r="G75" s="361" t="s">
        <v>24</v>
      </c>
      <c r="H75" s="116"/>
      <c r="I75" s="275"/>
      <c r="J75" s="362"/>
      <c r="K75" s="356">
        <v>66</v>
      </c>
      <c r="L75" s="113">
        <v>0</v>
      </c>
      <c r="M75" s="357" t="s">
        <v>133</v>
      </c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</row>
    <row r="76" spans="1:25" ht="12" customHeight="1">
      <c r="A76" s="103"/>
      <c r="B76" s="107"/>
      <c r="C76" s="356">
        <v>64</v>
      </c>
      <c r="D76" s="113">
        <v>0</v>
      </c>
      <c r="E76" s="360" t="s">
        <v>130</v>
      </c>
      <c r="F76" s="112"/>
      <c r="G76" s="117"/>
      <c r="H76" s="108"/>
      <c r="I76" s="275">
        <v>-64</v>
      </c>
      <c r="J76" s="114">
        <v>0</v>
      </c>
      <c r="K76" s="358" t="str">
        <f>IF(E76=C75,C77,IF(E76=C77,C75,0))</f>
        <v>Хасанова* Амалия</v>
      </c>
      <c r="L76" s="109"/>
      <c r="M76" s="361" t="s">
        <v>25</v>
      </c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</row>
    <row r="77" spans="1:25" ht="12" customHeight="1">
      <c r="A77" s="103">
        <v>-55</v>
      </c>
      <c r="B77" s="104">
        <f>IF('22'!J33='22'!H31,'22'!H35,IF('22'!J33='22'!H35,'22'!H31,0))</f>
        <v>0</v>
      </c>
      <c r="C77" s="358" t="s">
        <v>130</v>
      </c>
      <c r="D77" s="109"/>
      <c r="E77" s="274">
        <v>-65</v>
      </c>
      <c r="F77" s="114">
        <f>IF(F74=D72,D76,IF(F74=D76,D72,0))</f>
        <v>0</v>
      </c>
      <c r="G77" s="355" t="str">
        <f>IF(G74=E72,E76,IF(G74=E76,E72,0))</f>
        <v>Кочетыгов Алексей</v>
      </c>
      <c r="H77" s="110"/>
      <c r="I77" s="275"/>
      <c r="J77" s="274"/>
      <c r="K77" s="274">
        <v>-66</v>
      </c>
      <c r="L77" s="114">
        <f>IF(L75=J74,J76,IF(L75=J76,J74,0))</f>
        <v>0</v>
      </c>
      <c r="M77" s="355" t="str">
        <f>IF(M75=K74,K76,IF(M75=K76,K74,0))</f>
        <v>Хасанова* Амалия</v>
      </c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</row>
    <row r="78" spans="1:25" ht="12" customHeight="1">
      <c r="A78" s="103"/>
      <c r="B78" s="118"/>
      <c r="C78" s="274"/>
      <c r="D78" s="108"/>
      <c r="E78" s="275"/>
      <c r="F78" s="362"/>
      <c r="G78" s="361" t="s">
        <v>26</v>
      </c>
      <c r="H78" s="116"/>
      <c r="I78" s="275"/>
      <c r="J78" s="275"/>
      <c r="K78" s="275"/>
      <c r="L78" s="362"/>
      <c r="M78" s="361" t="s">
        <v>27</v>
      </c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</row>
    <row r="79" spans="1:25" ht="9" customHeight="1">
      <c r="A79" s="119"/>
      <c r="B79" s="120"/>
      <c r="C79" s="119"/>
      <c r="D79" s="121"/>
      <c r="E79" s="119"/>
      <c r="F79" s="121"/>
      <c r="G79" s="119"/>
      <c r="H79" s="121"/>
      <c r="I79" s="119"/>
      <c r="J79" s="119"/>
      <c r="K79" s="119"/>
      <c r="L79" s="121"/>
      <c r="M79" s="119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</row>
    <row r="80" spans="1:25" ht="9" customHeight="1">
      <c r="A80" s="119"/>
      <c r="B80" s="120"/>
      <c r="C80" s="119"/>
      <c r="D80" s="121"/>
      <c r="E80" s="119"/>
      <c r="F80" s="121"/>
      <c r="G80" s="119"/>
      <c r="H80" s="121"/>
      <c r="I80" s="119"/>
      <c r="J80" s="119"/>
      <c r="K80" s="119"/>
      <c r="L80" s="121"/>
      <c r="M80" s="119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</row>
    <row r="81" spans="1:25" ht="9" customHeight="1">
      <c r="A81" s="122"/>
      <c r="B81" s="31"/>
      <c r="C81" s="122"/>
      <c r="D81" s="123"/>
      <c r="E81" s="122"/>
      <c r="F81" s="123"/>
      <c r="G81" s="122"/>
      <c r="H81" s="123"/>
      <c r="I81" s="122"/>
      <c r="J81" s="122"/>
      <c r="K81" s="122"/>
      <c r="L81" s="123"/>
      <c r="M81" s="122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</row>
    <row r="82" spans="1:25" ht="12.75">
      <c r="A82" s="122"/>
      <c r="B82" s="31"/>
      <c r="C82" s="122"/>
      <c r="D82" s="123"/>
      <c r="E82" s="122"/>
      <c r="F82" s="123"/>
      <c r="G82" s="122"/>
      <c r="H82" s="123"/>
      <c r="I82" s="122"/>
      <c r="J82" s="122"/>
      <c r="K82" s="122"/>
      <c r="L82" s="123"/>
      <c r="M82" s="122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</row>
    <row r="83" spans="1:13" ht="12.75">
      <c r="A83" s="119"/>
      <c r="B83" s="120"/>
      <c r="C83" s="119"/>
      <c r="D83" s="121"/>
      <c r="E83" s="119"/>
      <c r="F83" s="121"/>
      <c r="G83" s="119"/>
      <c r="H83" s="121"/>
      <c r="I83" s="119"/>
      <c r="J83" s="119"/>
      <c r="K83" s="119"/>
      <c r="L83" s="121"/>
      <c r="M83" s="119"/>
    </row>
    <row r="84" spans="1:13" ht="12.75">
      <c r="A84" s="119"/>
      <c r="B84" s="119"/>
      <c r="C84" s="119"/>
      <c r="D84" s="121"/>
      <c r="E84" s="119"/>
      <c r="F84" s="121"/>
      <c r="G84" s="119"/>
      <c r="H84" s="121"/>
      <c r="I84" s="119"/>
      <c r="J84" s="119"/>
      <c r="K84" s="119"/>
      <c r="L84" s="121"/>
      <c r="M84" s="119"/>
    </row>
    <row r="85" spans="1:13" ht="12.7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</row>
    <row r="86" spans="1:13" ht="12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</row>
    <row r="87" spans="1:13" ht="12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</row>
    <row r="88" spans="1:13" ht="12.7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</row>
    <row r="89" spans="1:13" ht="12.7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</row>
    <row r="90" spans="1:13" ht="12.7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</row>
    <row r="91" spans="1:13" ht="12.7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</row>
    <row r="92" spans="1:13" ht="12.7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</row>
    <row r="93" spans="1:13" ht="12.7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</row>
    <row r="94" spans="1:13" ht="12.7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</row>
    <row r="95" spans="1:13" ht="12.7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</row>
    <row r="96" spans="1:13" ht="12.7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</row>
    <row r="97" spans="1:13" ht="12.7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</row>
    <row r="98" spans="1:13" ht="12.7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</row>
    <row r="99" spans="1:13" ht="12.7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</row>
    <row r="100" spans="1:13" ht="12.7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</row>
    <row r="101" spans="1:13" ht="12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</row>
    <row r="102" spans="1:13" ht="12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</row>
    <row r="103" spans="1:13" ht="12.7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</row>
    <row r="104" spans="1:13" ht="12.7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</row>
    <row r="105" spans="1:13" ht="12.7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</row>
    <row r="106" spans="1:13" ht="12.7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</row>
    <row r="107" spans="1:13" ht="12.7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</row>
    <row r="108" spans="1:13" ht="12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</row>
    <row r="109" spans="1:13" ht="12.7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</row>
    <row r="110" spans="1:13" ht="12.7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</row>
    <row r="111" spans="1:13" ht="12.7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</row>
    <row r="112" spans="1:13" ht="12.7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</row>
    <row r="113" spans="1:13" ht="12.7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</row>
    <row r="114" spans="1:13" ht="12.7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</row>
    <row r="115" spans="1:13" ht="12.7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</row>
    <row r="116" spans="1:13" ht="12.7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</row>
    <row r="117" spans="1:13" ht="12.7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7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124" customWidth="1"/>
    <col min="2" max="2" width="4.75390625" style="124" customWidth="1"/>
    <col min="3" max="3" width="12.75390625" style="124" customWidth="1"/>
    <col min="4" max="4" width="3.75390625" style="124" customWidth="1"/>
    <col min="5" max="5" width="10.75390625" style="124" customWidth="1"/>
    <col min="6" max="6" width="3.75390625" style="124" customWidth="1"/>
    <col min="7" max="7" width="9.75390625" style="124" customWidth="1"/>
    <col min="8" max="8" width="3.75390625" style="124" customWidth="1"/>
    <col min="9" max="9" width="9.75390625" style="124" customWidth="1"/>
    <col min="10" max="10" width="3.75390625" style="124" customWidth="1"/>
    <col min="11" max="11" width="9.75390625" style="124" customWidth="1"/>
    <col min="12" max="12" width="3.75390625" style="124" customWidth="1"/>
    <col min="13" max="13" width="10.75390625" style="124" customWidth="1"/>
    <col min="14" max="14" width="3.75390625" style="124" customWidth="1"/>
    <col min="15" max="15" width="10.75390625" style="124" customWidth="1"/>
    <col min="16" max="16" width="3.75390625" style="124" customWidth="1"/>
    <col min="17" max="17" width="9.75390625" style="124" customWidth="1"/>
    <col min="18" max="18" width="5.75390625" style="124" customWidth="1"/>
    <col min="19" max="19" width="4.75390625" style="124" customWidth="1"/>
    <col min="20" max="16384" width="9.125" style="124" customWidth="1"/>
  </cols>
  <sheetData>
    <row r="1" spans="1:19" s="2" customFormat="1" ht="16.5" thickBot="1">
      <c r="A1" s="167" t="s">
        <v>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s="2" customFormat="1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2.75">
      <c r="A3" s="177" t="str">
        <f>'21'!A3:M3</f>
        <v>LXVIII Чемпионат РБ в зачет XXV Кубка РБ, VII Кубка Давида - Детского Кубка РБ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12.75">
      <c r="A4" s="176" t="str">
        <f>'21'!A4:M4</f>
        <v>Республиканские официальные спортивные соревнования ТРЕНЕР НАЗМИЕВ ИЛЬЯС ШОГВАРОВИЧ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2.75">
      <c r="A5" s="173">
        <f>'21'!A5:M5</f>
        <v>45417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27" ht="12.75" customHeight="1">
      <c r="A7" s="32">
        <v>-1</v>
      </c>
      <c r="B7" s="126">
        <f>IF('21'!D8='21'!B7,'21'!B9,IF('21'!D8='21'!B9,'21'!B7,0))</f>
        <v>0</v>
      </c>
      <c r="C7" s="33" t="s">
        <v>17</v>
      </c>
      <c r="D7" s="34"/>
      <c r="E7" s="94"/>
      <c r="F7" s="94"/>
      <c r="G7" s="94">
        <v>-25</v>
      </c>
      <c r="H7" s="127">
        <v>0</v>
      </c>
      <c r="I7" s="33" t="s">
        <v>132</v>
      </c>
      <c r="J7" s="34"/>
      <c r="K7" s="94"/>
      <c r="L7" s="94"/>
      <c r="M7" s="94"/>
      <c r="N7" s="94"/>
      <c r="O7" s="94"/>
      <c r="P7" s="94"/>
      <c r="Q7" s="94"/>
      <c r="R7" s="94"/>
      <c r="S7" s="94"/>
      <c r="T7" s="35"/>
      <c r="U7" s="35"/>
      <c r="V7" s="35"/>
      <c r="W7" s="35"/>
      <c r="X7" s="35"/>
      <c r="Y7" s="35"/>
      <c r="Z7" s="35"/>
      <c r="AA7" s="35"/>
    </row>
    <row r="8" spans="1:27" ht="12.75" customHeight="1">
      <c r="A8" s="32"/>
      <c r="B8" s="32"/>
      <c r="C8" s="363">
        <v>32</v>
      </c>
      <c r="D8" s="130">
        <v>0</v>
      </c>
      <c r="E8" s="364" t="s">
        <v>137</v>
      </c>
      <c r="F8" s="94"/>
      <c r="G8" s="94"/>
      <c r="H8" s="135"/>
      <c r="I8" s="363"/>
      <c r="J8" s="98"/>
      <c r="K8" s="94"/>
      <c r="L8" s="94"/>
      <c r="M8" s="94"/>
      <c r="N8" s="94"/>
      <c r="O8" s="94"/>
      <c r="P8" s="94"/>
      <c r="Q8" s="94"/>
      <c r="R8" s="94"/>
      <c r="S8" s="94"/>
      <c r="T8" s="35"/>
      <c r="U8" s="35"/>
      <c r="V8" s="35"/>
      <c r="W8" s="35"/>
      <c r="X8" s="35"/>
      <c r="Y8" s="35"/>
      <c r="Z8" s="35"/>
      <c r="AA8" s="35"/>
    </row>
    <row r="9" spans="1:27" ht="12.75" customHeight="1">
      <c r="A9" s="32">
        <v>-2</v>
      </c>
      <c r="B9" s="126">
        <f>IF('21'!D12='21'!B11,'21'!B13,IF('21'!D12='21'!B13,'21'!B11,0))</f>
        <v>0</v>
      </c>
      <c r="C9" s="36" t="s">
        <v>137</v>
      </c>
      <c r="D9" s="128"/>
      <c r="E9" s="363">
        <v>40</v>
      </c>
      <c r="F9" s="130">
        <v>0</v>
      </c>
      <c r="G9" s="364" t="s">
        <v>137</v>
      </c>
      <c r="H9" s="94"/>
      <c r="I9" s="95">
        <v>52</v>
      </c>
      <c r="J9" s="130">
        <v>0</v>
      </c>
      <c r="K9" s="364" t="s">
        <v>132</v>
      </c>
      <c r="L9" s="94"/>
      <c r="M9" s="94"/>
      <c r="N9" s="94"/>
      <c r="O9" s="94"/>
      <c r="P9" s="94"/>
      <c r="Q9" s="94"/>
      <c r="R9" s="94"/>
      <c r="S9" s="94"/>
      <c r="T9" s="35"/>
      <c r="U9" s="35"/>
      <c r="V9" s="35"/>
      <c r="W9" s="35"/>
      <c r="X9" s="35"/>
      <c r="Y9" s="35"/>
      <c r="Z9" s="35"/>
      <c r="AA9" s="35"/>
    </row>
    <row r="10" spans="1:27" ht="12.75" customHeight="1">
      <c r="A10" s="32"/>
      <c r="B10" s="32"/>
      <c r="C10" s="135">
        <v>-24</v>
      </c>
      <c r="D10" s="127">
        <v>0</v>
      </c>
      <c r="E10" s="36" t="s">
        <v>138</v>
      </c>
      <c r="F10" s="37"/>
      <c r="G10" s="363"/>
      <c r="H10" s="98"/>
      <c r="I10" s="95"/>
      <c r="J10" s="97"/>
      <c r="K10" s="363"/>
      <c r="L10" s="98"/>
      <c r="M10" s="94"/>
      <c r="N10" s="94"/>
      <c r="O10" s="94"/>
      <c r="P10" s="94"/>
      <c r="Q10" s="94"/>
      <c r="R10" s="94"/>
      <c r="S10" s="94"/>
      <c r="T10" s="35"/>
      <c r="U10" s="35"/>
      <c r="V10" s="35"/>
      <c r="W10" s="35"/>
      <c r="X10" s="35"/>
      <c r="Y10" s="35"/>
      <c r="Z10" s="35"/>
      <c r="AA10" s="35"/>
    </row>
    <row r="11" spans="1:27" ht="12.75" customHeight="1">
      <c r="A11" s="32">
        <v>-3</v>
      </c>
      <c r="B11" s="126">
        <f>IF('21'!D16='21'!B15,'21'!B17,IF('21'!D16='21'!B17,'21'!B15,0))</f>
        <v>0</v>
      </c>
      <c r="C11" s="33" t="s">
        <v>124</v>
      </c>
      <c r="D11" s="134"/>
      <c r="E11" s="135"/>
      <c r="F11" s="94"/>
      <c r="G11" s="95">
        <v>48</v>
      </c>
      <c r="H11" s="130">
        <v>0</v>
      </c>
      <c r="I11" s="365" t="s">
        <v>133</v>
      </c>
      <c r="J11" s="98"/>
      <c r="K11" s="95"/>
      <c r="L11" s="98"/>
      <c r="M11" s="94"/>
      <c r="N11" s="94"/>
      <c r="O11" s="94"/>
      <c r="P11" s="94"/>
      <c r="Q11" s="94"/>
      <c r="R11" s="94"/>
      <c r="S11" s="94"/>
      <c r="T11" s="35"/>
      <c r="U11" s="35"/>
      <c r="V11" s="35"/>
      <c r="W11" s="35"/>
      <c r="X11" s="35"/>
      <c r="Y11" s="35"/>
      <c r="Z11" s="35"/>
      <c r="AA11" s="35"/>
    </row>
    <row r="12" spans="1:27" ht="12.75" customHeight="1">
      <c r="A12" s="32"/>
      <c r="B12" s="32"/>
      <c r="C12" s="363">
        <v>33</v>
      </c>
      <c r="D12" s="130">
        <v>0</v>
      </c>
      <c r="E12" s="364" t="s">
        <v>124</v>
      </c>
      <c r="F12" s="94"/>
      <c r="G12" s="95"/>
      <c r="H12" s="97"/>
      <c r="I12" s="135"/>
      <c r="J12" s="94"/>
      <c r="K12" s="95"/>
      <c r="L12" s="98"/>
      <c r="M12" s="94"/>
      <c r="N12" s="94"/>
      <c r="O12" s="94"/>
      <c r="P12" s="94"/>
      <c r="Q12" s="94"/>
      <c r="R12" s="94"/>
      <c r="S12" s="94"/>
      <c r="T12" s="35"/>
      <c r="U12" s="35"/>
      <c r="V12" s="35"/>
      <c r="W12" s="35"/>
      <c r="X12" s="35"/>
      <c r="Y12" s="35"/>
      <c r="Z12" s="35"/>
      <c r="AA12" s="35"/>
    </row>
    <row r="13" spans="1:27" ht="12.75" customHeight="1">
      <c r="A13" s="32">
        <v>-4</v>
      </c>
      <c r="B13" s="126">
        <f>IF('21'!D20='21'!B19,'21'!B21,IF('21'!D20='21'!B21,'21'!B19,0))</f>
        <v>0</v>
      </c>
      <c r="C13" s="36" t="s">
        <v>17</v>
      </c>
      <c r="D13" s="128"/>
      <c r="E13" s="363">
        <v>41</v>
      </c>
      <c r="F13" s="130">
        <v>0</v>
      </c>
      <c r="G13" s="365" t="s">
        <v>133</v>
      </c>
      <c r="H13" s="98"/>
      <c r="I13" s="94"/>
      <c r="J13" s="94"/>
      <c r="K13" s="95">
        <v>56</v>
      </c>
      <c r="L13" s="130">
        <v>0</v>
      </c>
      <c r="M13" s="365" t="s">
        <v>128</v>
      </c>
      <c r="N13" s="98"/>
      <c r="O13" s="94"/>
      <c r="P13" s="94"/>
      <c r="Q13" s="94"/>
      <c r="R13" s="94"/>
      <c r="S13" s="94"/>
      <c r="T13" s="35"/>
      <c r="U13" s="35"/>
      <c r="V13" s="35"/>
      <c r="W13" s="35"/>
      <c r="X13" s="35"/>
      <c r="Y13" s="35"/>
      <c r="Z13" s="35"/>
      <c r="AA13" s="35"/>
    </row>
    <row r="14" spans="1:27" ht="12.75" customHeight="1">
      <c r="A14" s="32"/>
      <c r="B14" s="32"/>
      <c r="C14" s="135">
        <v>-23</v>
      </c>
      <c r="D14" s="127">
        <v>0</v>
      </c>
      <c r="E14" s="36" t="s">
        <v>133</v>
      </c>
      <c r="F14" s="37"/>
      <c r="G14" s="135"/>
      <c r="H14" s="94"/>
      <c r="I14" s="94"/>
      <c r="J14" s="94"/>
      <c r="K14" s="95"/>
      <c r="L14" s="97"/>
      <c r="M14" s="363"/>
      <c r="N14" s="98"/>
      <c r="O14" s="94"/>
      <c r="P14" s="94"/>
      <c r="Q14" s="94"/>
      <c r="R14" s="94"/>
      <c r="S14" s="94"/>
      <c r="T14" s="35"/>
      <c r="U14" s="35"/>
      <c r="V14" s="35"/>
      <c r="W14" s="35"/>
      <c r="X14" s="35"/>
      <c r="Y14" s="35"/>
      <c r="Z14" s="35"/>
      <c r="AA14" s="35"/>
    </row>
    <row r="15" spans="1:27" ht="12.75" customHeight="1">
      <c r="A15" s="32">
        <v>-5</v>
      </c>
      <c r="B15" s="126">
        <f>IF('21'!D24='21'!B23,'21'!B25,IF('21'!D24='21'!B25,'21'!B23,0))</f>
        <v>0</v>
      </c>
      <c r="C15" s="33" t="s">
        <v>17</v>
      </c>
      <c r="D15" s="134"/>
      <c r="E15" s="135"/>
      <c r="F15" s="94"/>
      <c r="G15" s="94">
        <v>-26</v>
      </c>
      <c r="H15" s="127">
        <v>0</v>
      </c>
      <c r="I15" s="33" t="s">
        <v>128</v>
      </c>
      <c r="J15" s="34"/>
      <c r="K15" s="95"/>
      <c r="L15" s="98"/>
      <c r="M15" s="95"/>
      <c r="N15" s="98"/>
      <c r="O15" s="94"/>
      <c r="P15" s="94"/>
      <c r="Q15" s="94"/>
      <c r="R15" s="94"/>
      <c r="S15" s="94"/>
      <c r="T15" s="35"/>
      <c r="U15" s="35"/>
      <c r="V15" s="35"/>
      <c r="W15" s="35"/>
      <c r="X15" s="35"/>
      <c r="Y15" s="35"/>
      <c r="Z15" s="35"/>
      <c r="AA15" s="35"/>
    </row>
    <row r="16" spans="1:27" ht="12.75" customHeight="1">
      <c r="A16" s="32"/>
      <c r="B16" s="32"/>
      <c r="C16" s="363">
        <v>34</v>
      </c>
      <c r="D16" s="130">
        <v>0</v>
      </c>
      <c r="E16" s="364" t="s">
        <v>140</v>
      </c>
      <c r="F16" s="94"/>
      <c r="G16" s="94"/>
      <c r="H16" s="135"/>
      <c r="I16" s="363"/>
      <c r="J16" s="98"/>
      <c r="K16" s="95"/>
      <c r="L16" s="98"/>
      <c r="M16" s="95"/>
      <c r="N16" s="98"/>
      <c r="O16" s="94"/>
      <c r="P16" s="94"/>
      <c r="Q16" s="94"/>
      <c r="R16" s="94"/>
      <c r="S16" s="94"/>
      <c r="T16" s="35"/>
      <c r="U16" s="35"/>
      <c r="V16" s="35"/>
      <c r="W16" s="35"/>
      <c r="X16" s="35"/>
      <c r="Y16" s="35"/>
      <c r="Z16" s="35"/>
      <c r="AA16" s="35"/>
    </row>
    <row r="17" spans="1:27" ht="12.75" customHeight="1">
      <c r="A17" s="32">
        <v>-6</v>
      </c>
      <c r="B17" s="126">
        <f>IF('21'!D28='21'!B27,'21'!B29,IF('21'!D28='21'!B29,'21'!B27,0))</f>
        <v>0</v>
      </c>
      <c r="C17" s="36" t="s">
        <v>140</v>
      </c>
      <c r="D17" s="128"/>
      <c r="E17" s="363">
        <v>42</v>
      </c>
      <c r="F17" s="130">
        <v>0</v>
      </c>
      <c r="G17" s="364" t="s">
        <v>15</v>
      </c>
      <c r="H17" s="94"/>
      <c r="I17" s="95">
        <v>53</v>
      </c>
      <c r="J17" s="130">
        <v>0</v>
      </c>
      <c r="K17" s="365" t="s">
        <v>128</v>
      </c>
      <c r="L17" s="98"/>
      <c r="M17" s="95">
        <v>58</v>
      </c>
      <c r="N17" s="130">
        <v>0</v>
      </c>
      <c r="O17" s="364" t="s">
        <v>126</v>
      </c>
      <c r="P17" s="94"/>
      <c r="Q17" s="94"/>
      <c r="R17" s="94"/>
      <c r="S17" s="94"/>
      <c r="T17" s="35"/>
      <c r="U17" s="35"/>
      <c r="V17" s="35"/>
      <c r="W17" s="35"/>
      <c r="X17" s="35"/>
      <c r="Y17" s="35"/>
      <c r="Z17" s="35"/>
      <c r="AA17" s="35"/>
    </row>
    <row r="18" spans="1:27" ht="12.75" customHeight="1">
      <c r="A18" s="32"/>
      <c r="B18" s="32"/>
      <c r="C18" s="135">
        <v>-22</v>
      </c>
      <c r="D18" s="127">
        <v>0</v>
      </c>
      <c r="E18" s="36" t="s">
        <v>15</v>
      </c>
      <c r="F18" s="37"/>
      <c r="G18" s="363"/>
      <c r="H18" s="98"/>
      <c r="I18" s="95"/>
      <c r="J18" s="97"/>
      <c r="K18" s="135"/>
      <c r="L18" s="94"/>
      <c r="M18" s="95"/>
      <c r="N18" s="97"/>
      <c r="O18" s="363"/>
      <c r="P18" s="98"/>
      <c r="Q18" s="94"/>
      <c r="R18" s="94"/>
      <c r="S18" s="94"/>
      <c r="T18" s="35"/>
      <c r="U18" s="35"/>
      <c r="V18" s="35"/>
      <c r="W18" s="35"/>
      <c r="X18" s="35"/>
      <c r="Y18" s="35"/>
      <c r="Z18" s="35"/>
      <c r="AA18" s="35"/>
    </row>
    <row r="19" spans="1:27" ht="12.75" customHeight="1">
      <c r="A19" s="32">
        <v>-7</v>
      </c>
      <c r="B19" s="126">
        <f>IF('21'!D32='21'!B31,'21'!B33,IF('21'!D32='21'!B33,'21'!B31,0))</f>
        <v>0</v>
      </c>
      <c r="C19" s="33" t="s">
        <v>134</v>
      </c>
      <c r="D19" s="134"/>
      <c r="E19" s="135"/>
      <c r="F19" s="94"/>
      <c r="G19" s="95">
        <v>49</v>
      </c>
      <c r="H19" s="130">
        <v>0</v>
      </c>
      <c r="I19" s="364" t="s">
        <v>15</v>
      </c>
      <c r="J19" s="94"/>
      <c r="K19" s="94"/>
      <c r="L19" s="94"/>
      <c r="M19" s="95"/>
      <c r="N19" s="98"/>
      <c r="O19" s="95"/>
      <c r="P19" s="98"/>
      <c r="Q19" s="94"/>
      <c r="R19" s="94"/>
      <c r="S19" s="94"/>
      <c r="T19" s="35"/>
      <c r="U19" s="35"/>
      <c r="V19" s="35"/>
      <c r="W19" s="35"/>
      <c r="X19" s="35"/>
      <c r="Y19" s="35"/>
      <c r="Z19" s="35"/>
      <c r="AA19" s="35"/>
    </row>
    <row r="20" spans="1:27" ht="12.75" customHeight="1">
      <c r="A20" s="32"/>
      <c r="B20" s="32"/>
      <c r="C20" s="363">
        <v>35</v>
      </c>
      <c r="D20" s="130">
        <v>0</v>
      </c>
      <c r="E20" s="364" t="s">
        <v>134</v>
      </c>
      <c r="F20" s="94"/>
      <c r="G20" s="95"/>
      <c r="H20" s="97"/>
      <c r="I20" s="135"/>
      <c r="J20" s="94"/>
      <c r="K20" s="94"/>
      <c r="L20" s="94"/>
      <c r="M20" s="95"/>
      <c r="N20" s="98"/>
      <c r="O20" s="95"/>
      <c r="P20" s="98"/>
      <c r="Q20" s="94"/>
      <c r="R20" s="94"/>
      <c r="S20" s="94"/>
      <c r="T20" s="35"/>
      <c r="U20" s="35"/>
      <c r="V20" s="35"/>
      <c r="W20" s="35"/>
      <c r="X20" s="35"/>
      <c r="Y20" s="35"/>
      <c r="Z20" s="35"/>
      <c r="AA20" s="35"/>
    </row>
    <row r="21" spans="1:27" ht="12.75" customHeight="1">
      <c r="A21" s="32">
        <v>-8</v>
      </c>
      <c r="B21" s="126">
        <f>IF('21'!D36='21'!B35,'21'!B37,IF('21'!D36='21'!B37,'21'!B35,0))</f>
        <v>0</v>
      </c>
      <c r="C21" s="36" t="s">
        <v>17</v>
      </c>
      <c r="D21" s="128"/>
      <c r="E21" s="363">
        <v>43</v>
      </c>
      <c r="F21" s="130">
        <v>0</v>
      </c>
      <c r="G21" s="364" t="s">
        <v>134</v>
      </c>
      <c r="H21" s="94"/>
      <c r="I21" s="94"/>
      <c r="J21" s="94"/>
      <c r="K21" s="94">
        <v>-30</v>
      </c>
      <c r="L21" s="127">
        <v>0</v>
      </c>
      <c r="M21" s="36" t="s">
        <v>126</v>
      </c>
      <c r="N21" s="132"/>
      <c r="O21" s="95"/>
      <c r="P21" s="98"/>
      <c r="Q21" s="94"/>
      <c r="R21" s="94"/>
      <c r="S21" s="94"/>
      <c r="T21" s="35"/>
      <c r="U21" s="35"/>
      <c r="V21" s="35"/>
      <c r="W21" s="35"/>
      <c r="X21" s="35"/>
      <c r="Y21" s="35"/>
      <c r="Z21" s="35"/>
      <c r="AA21" s="35"/>
    </row>
    <row r="22" spans="1:27" ht="12.75" customHeight="1">
      <c r="A22" s="32"/>
      <c r="B22" s="32"/>
      <c r="C22" s="135">
        <v>-21</v>
      </c>
      <c r="D22" s="127">
        <v>0</v>
      </c>
      <c r="E22" s="36" t="s">
        <v>135</v>
      </c>
      <c r="F22" s="37"/>
      <c r="G22" s="135"/>
      <c r="H22" s="94"/>
      <c r="I22" s="94"/>
      <c r="J22" s="94"/>
      <c r="K22" s="94"/>
      <c r="L22" s="135"/>
      <c r="M22" s="135"/>
      <c r="N22" s="94"/>
      <c r="O22" s="95"/>
      <c r="P22" s="98"/>
      <c r="Q22" s="94"/>
      <c r="R22" s="94"/>
      <c r="S22" s="94"/>
      <c r="T22" s="35"/>
      <c r="U22" s="35"/>
      <c r="V22" s="35"/>
      <c r="W22" s="35"/>
      <c r="X22" s="35"/>
      <c r="Y22" s="35"/>
      <c r="Z22" s="35"/>
      <c r="AA22" s="35"/>
    </row>
    <row r="23" spans="1:27" ht="12.75" customHeight="1">
      <c r="A23" s="32">
        <v>-9</v>
      </c>
      <c r="B23" s="126">
        <f>IF('21'!D40='21'!B39,'21'!B41,IF('21'!D40='21'!B41,'21'!B39,0))</f>
        <v>0</v>
      </c>
      <c r="C23" s="33" t="s">
        <v>17</v>
      </c>
      <c r="D23" s="134"/>
      <c r="E23" s="135"/>
      <c r="F23" s="94"/>
      <c r="G23" s="94">
        <v>-27</v>
      </c>
      <c r="H23" s="127">
        <v>0</v>
      </c>
      <c r="I23" s="33" t="s">
        <v>129</v>
      </c>
      <c r="J23" s="34"/>
      <c r="K23" s="94"/>
      <c r="L23" s="94"/>
      <c r="M23" s="94"/>
      <c r="N23" s="94"/>
      <c r="O23" s="95"/>
      <c r="P23" s="98"/>
      <c r="Q23" s="94"/>
      <c r="R23" s="94"/>
      <c r="S23" s="94"/>
      <c r="T23" s="35"/>
      <c r="U23" s="35"/>
      <c r="V23" s="35"/>
      <c r="W23" s="35"/>
      <c r="X23" s="35"/>
      <c r="Y23" s="35"/>
      <c r="Z23" s="35"/>
      <c r="AA23" s="35"/>
    </row>
    <row r="24" spans="1:27" ht="12.75" customHeight="1">
      <c r="A24" s="32"/>
      <c r="B24" s="32"/>
      <c r="C24" s="363">
        <v>36</v>
      </c>
      <c r="D24" s="130">
        <v>0</v>
      </c>
      <c r="E24" s="364" t="s">
        <v>139</v>
      </c>
      <c r="F24" s="94"/>
      <c r="G24" s="94"/>
      <c r="H24" s="135"/>
      <c r="I24" s="363"/>
      <c r="J24" s="98"/>
      <c r="K24" s="94"/>
      <c r="L24" s="94"/>
      <c r="M24" s="94"/>
      <c r="N24" s="94"/>
      <c r="O24" s="95"/>
      <c r="P24" s="98"/>
      <c r="Q24" s="94"/>
      <c r="R24" s="94"/>
      <c r="S24" s="94"/>
      <c r="T24" s="35"/>
      <c r="U24" s="35"/>
      <c r="V24" s="35"/>
      <c r="W24" s="35"/>
      <c r="X24" s="35"/>
      <c r="Y24" s="35"/>
      <c r="Z24" s="35"/>
      <c r="AA24" s="35"/>
    </row>
    <row r="25" spans="1:27" ht="12.75" customHeight="1">
      <c r="A25" s="32">
        <v>-10</v>
      </c>
      <c r="B25" s="126">
        <f>IF('21'!D44='21'!B43,'21'!B45,IF('21'!D44='21'!B45,'21'!B43,0))</f>
        <v>0</v>
      </c>
      <c r="C25" s="36" t="s">
        <v>139</v>
      </c>
      <c r="D25" s="128"/>
      <c r="E25" s="363">
        <v>44</v>
      </c>
      <c r="F25" s="130">
        <v>0</v>
      </c>
      <c r="G25" s="364" t="s">
        <v>139</v>
      </c>
      <c r="H25" s="94"/>
      <c r="I25" s="95">
        <v>54</v>
      </c>
      <c r="J25" s="130">
        <v>0</v>
      </c>
      <c r="K25" s="364" t="s">
        <v>129</v>
      </c>
      <c r="L25" s="94"/>
      <c r="M25" s="94"/>
      <c r="N25" s="94"/>
      <c r="O25" s="95">
        <v>60</v>
      </c>
      <c r="P25" s="130">
        <v>0</v>
      </c>
      <c r="Q25" s="365" t="s">
        <v>125</v>
      </c>
      <c r="R25" s="366"/>
      <c r="S25" s="96"/>
      <c r="T25" s="35"/>
      <c r="U25" s="35"/>
      <c r="V25" s="35"/>
      <c r="W25" s="35"/>
      <c r="X25" s="35"/>
      <c r="Y25" s="35"/>
      <c r="Z25" s="35"/>
      <c r="AA25" s="35"/>
    </row>
    <row r="26" spans="1:27" ht="12.75" customHeight="1">
      <c r="A26" s="32"/>
      <c r="B26" s="32"/>
      <c r="C26" s="135">
        <v>-20</v>
      </c>
      <c r="D26" s="127">
        <v>0</v>
      </c>
      <c r="E26" s="36" t="s">
        <v>70</v>
      </c>
      <c r="F26" s="37"/>
      <c r="G26" s="363"/>
      <c r="H26" s="98"/>
      <c r="I26" s="95"/>
      <c r="J26" s="97"/>
      <c r="K26" s="363"/>
      <c r="L26" s="98"/>
      <c r="M26" s="94"/>
      <c r="N26" s="94"/>
      <c r="O26" s="95"/>
      <c r="P26" s="97"/>
      <c r="Q26" s="38"/>
      <c r="R26" s="184" t="s">
        <v>28</v>
      </c>
      <c r="S26" s="184"/>
      <c r="T26" s="35"/>
      <c r="U26" s="35"/>
      <c r="V26" s="35"/>
      <c r="W26" s="35"/>
      <c r="X26" s="35"/>
      <c r="Y26" s="35"/>
      <c r="Z26" s="35"/>
      <c r="AA26" s="35"/>
    </row>
    <row r="27" spans="1:27" ht="12.75" customHeight="1">
      <c r="A27" s="32">
        <v>-11</v>
      </c>
      <c r="B27" s="126">
        <f>IF('21'!D48='21'!B47,'21'!B49,IF('21'!D48='21'!B49,'21'!B47,0))</f>
        <v>0</v>
      </c>
      <c r="C27" s="33" t="s">
        <v>122</v>
      </c>
      <c r="D27" s="134"/>
      <c r="E27" s="135"/>
      <c r="F27" s="94"/>
      <c r="G27" s="95">
        <v>50</v>
      </c>
      <c r="H27" s="130">
        <v>0</v>
      </c>
      <c r="I27" s="364" t="s">
        <v>139</v>
      </c>
      <c r="J27" s="94"/>
      <c r="K27" s="95"/>
      <c r="L27" s="98"/>
      <c r="M27" s="94"/>
      <c r="N27" s="94"/>
      <c r="O27" s="95"/>
      <c r="P27" s="98"/>
      <c r="Q27" s="94"/>
      <c r="R27" s="94"/>
      <c r="S27" s="94"/>
      <c r="T27" s="35"/>
      <c r="U27" s="35"/>
      <c r="V27" s="35"/>
      <c r="W27" s="35"/>
      <c r="X27" s="35"/>
      <c r="Y27" s="35"/>
      <c r="Z27" s="35"/>
      <c r="AA27" s="35"/>
    </row>
    <row r="28" spans="1:27" ht="12.75" customHeight="1">
      <c r="A28" s="32"/>
      <c r="B28" s="32"/>
      <c r="C28" s="363">
        <v>37</v>
      </c>
      <c r="D28" s="130">
        <v>0</v>
      </c>
      <c r="E28" s="364" t="s">
        <v>122</v>
      </c>
      <c r="F28" s="94"/>
      <c r="G28" s="95"/>
      <c r="H28" s="97"/>
      <c r="I28" s="135"/>
      <c r="J28" s="94"/>
      <c r="K28" s="95"/>
      <c r="L28" s="98"/>
      <c r="M28" s="94"/>
      <c r="N28" s="94"/>
      <c r="O28" s="95"/>
      <c r="P28" s="98"/>
      <c r="Q28" s="94"/>
      <c r="R28" s="94"/>
      <c r="S28" s="94"/>
      <c r="T28" s="35"/>
      <c r="U28" s="35"/>
      <c r="V28" s="35"/>
      <c r="W28" s="35"/>
      <c r="X28" s="35"/>
      <c r="Y28" s="35"/>
      <c r="Z28" s="35"/>
      <c r="AA28" s="35"/>
    </row>
    <row r="29" spans="1:27" ht="12.75" customHeight="1">
      <c r="A29" s="32">
        <v>-12</v>
      </c>
      <c r="B29" s="126">
        <f>IF('21'!D52='21'!B51,'21'!B53,IF('21'!D52='21'!B53,'21'!B51,0))</f>
        <v>0</v>
      </c>
      <c r="C29" s="36" t="s">
        <v>17</v>
      </c>
      <c r="D29" s="128"/>
      <c r="E29" s="363">
        <v>45</v>
      </c>
      <c r="F29" s="130">
        <v>0</v>
      </c>
      <c r="G29" s="365" t="s">
        <v>69</v>
      </c>
      <c r="H29" s="98"/>
      <c r="I29" s="94"/>
      <c r="J29" s="94"/>
      <c r="K29" s="95">
        <v>57</v>
      </c>
      <c r="L29" s="130">
        <v>0</v>
      </c>
      <c r="M29" s="365" t="s">
        <v>125</v>
      </c>
      <c r="N29" s="98"/>
      <c r="O29" s="95"/>
      <c r="P29" s="98"/>
      <c r="Q29" s="94"/>
      <c r="R29" s="94"/>
      <c r="S29" s="94"/>
      <c r="T29" s="35"/>
      <c r="U29" s="35"/>
      <c r="V29" s="35"/>
      <c r="W29" s="35"/>
      <c r="X29" s="35"/>
      <c r="Y29" s="35"/>
      <c r="Z29" s="35"/>
      <c r="AA29" s="35"/>
    </row>
    <row r="30" spans="1:27" ht="12.75" customHeight="1">
      <c r="A30" s="32"/>
      <c r="B30" s="32"/>
      <c r="C30" s="135">
        <v>-19</v>
      </c>
      <c r="D30" s="127">
        <v>0</v>
      </c>
      <c r="E30" s="36" t="s">
        <v>69</v>
      </c>
      <c r="F30" s="37"/>
      <c r="G30" s="135"/>
      <c r="H30" s="94"/>
      <c r="I30" s="94"/>
      <c r="J30" s="94"/>
      <c r="K30" s="95"/>
      <c r="L30" s="97"/>
      <c r="M30" s="363"/>
      <c r="N30" s="98"/>
      <c r="O30" s="95"/>
      <c r="P30" s="98"/>
      <c r="Q30" s="94"/>
      <c r="R30" s="94"/>
      <c r="S30" s="94"/>
      <c r="T30" s="35"/>
      <c r="U30" s="35"/>
      <c r="V30" s="35"/>
      <c r="W30" s="35"/>
      <c r="X30" s="35"/>
      <c r="Y30" s="35"/>
      <c r="Z30" s="35"/>
      <c r="AA30" s="35"/>
    </row>
    <row r="31" spans="1:27" ht="12.75" customHeight="1">
      <c r="A31" s="32">
        <v>-13</v>
      </c>
      <c r="B31" s="126">
        <f>IF('21'!D56='21'!B55,'21'!B57,IF('21'!D56='21'!B57,'21'!B55,0))</f>
        <v>0</v>
      </c>
      <c r="C31" s="33" t="s">
        <v>17</v>
      </c>
      <c r="D31" s="134"/>
      <c r="E31" s="135"/>
      <c r="F31" s="94"/>
      <c r="G31" s="94">
        <v>-28</v>
      </c>
      <c r="H31" s="127">
        <v>0</v>
      </c>
      <c r="I31" s="33" t="s">
        <v>130</v>
      </c>
      <c r="J31" s="34"/>
      <c r="K31" s="95"/>
      <c r="L31" s="98"/>
      <c r="M31" s="95"/>
      <c r="N31" s="98"/>
      <c r="O31" s="95"/>
      <c r="P31" s="98"/>
      <c r="Q31" s="94"/>
      <c r="R31" s="94"/>
      <c r="S31" s="94"/>
      <c r="T31" s="35"/>
      <c r="U31" s="35"/>
      <c r="V31" s="35"/>
      <c r="W31" s="35"/>
      <c r="X31" s="35"/>
      <c r="Y31" s="35"/>
      <c r="Z31" s="35"/>
      <c r="AA31" s="35"/>
    </row>
    <row r="32" spans="1:27" ht="12.75" customHeight="1">
      <c r="A32" s="32"/>
      <c r="B32" s="32"/>
      <c r="C32" s="363">
        <v>38</v>
      </c>
      <c r="D32" s="130">
        <v>0</v>
      </c>
      <c r="E32" s="364" t="s">
        <v>141</v>
      </c>
      <c r="F32" s="94"/>
      <c r="G32" s="94"/>
      <c r="H32" s="135"/>
      <c r="I32" s="363"/>
      <c r="J32" s="98"/>
      <c r="K32" s="95"/>
      <c r="L32" s="98"/>
      <c r="M32" s="95"/>
      <c r="N32" s="98"/>
      <c r="O32" s="95"/>
      <c r="P32" s="98"/>
      <c r="Q32" s="94"/>
      <c r="R32" s="94"/>
      <c r="S32" s="94"/>
      <c r="T32" s="35"/>
      <c r="U32" s="35"/>
      <c r="V32" s="35"/>
      <c r="W32" s="35"/>
      <c r="X32" s="35"/>
      <c r="Y32" s="35"/>
      <c r="Z32" s="35"/>
      <c r="AA32" s="35"/>
    </row>
    <row r="33" spans="1:27" ht="12.75" customHeight="1">
      <c r="A33" s="32">
        <v>-14</v>
      </c>
      <c r="B33" s="126">
        <f>IF('21'!D60='21'!B59,'21'!B61,IF('21'!D60='21'!B61,'21'!B59,0))</f>
        <v>0</v>
      </c>
      <c r="C33" s="36" t="s">
        <v>141</v>
      </c>
      <c r="D33" s="128"/>
      <c r="E33" s="363">
        <v>46</v>
      </c>
      <c r="F33" s="130">
        <v>0</v>
      </c>
      <c r="G33" s="364" t="s">
        <v>131</v>
      </c>
      <c r="H33" s="94"/>
      <c r="I33" s="95">
        <v>55</v>
      </c>
      <c r="J33" s="130">
        <v>0</v>
      </c>
      <c r="K33" s="365" t="s">
        <v>125</v>
      </c>
      <c r="L33" s="98"/>
      <c r="M33" s="95">
        <v>59</v>
      </c>
      <c r="N33" s="130">
        <v>0</v>
      </c>
      <c r="O33" s="365" t="s">
        <v>125</v>
      </c>
      <c r="P33" s="98"/>
      <c r="Q33" s="94"/>
      <c r="R33" s="94"/>
      <c r="S33" s="94"/>
      <c r="T33" s="35"/>
      <c r="U33" s="35"/>
      <c r="V33" s="35"/>
      <c r="W33" s="35"/>
      <c r="X33" s="35"/>
      <c r="Y33" s="35"/>
      <c r="Z33" s="35"/>
      <c r="AA33" s="35"/>
    </row>
    <row r="34" spans="1:27" ht="12.75" customHeight="1">
      <c r="A34" s="32"/>
      <c r="B34" s="32"/>
      <c r="C34" s="135">
        <v>-18</v>
      </c>
      <c r="D34" s="127">
        <v>0</v>
      </c>
      <c r="E34" s="36" t="s">
        <v>131</v>
      </c>
      <c r="F34" s="37"/>
      <c r="G34" s="363"/>
      <c r="H34" s="98"/>
      <c r="I34" s="95"/>
      <c r="J34" s="97"/>
      <c r="K34" s="135"/>
      <c r="L34" s="94"/>
      <c r="M34" s="95"/>
      <c r="N34" s="97"/>
      <c r="O34" s="135"/>
      <c r="P34" s="94"/>
      <c r="Q34" s="94"/>
      <c r="R34" s="94"/>
      <c r="S34" s="94"/>
      <c r="T34" s="35"/>
      <c r="U34" s="35"/>
      <c r="V34" s="35"/>
      <c r="W34" s="35"/>
      <c r="X34" s="35"/>
      <c r="Y34" s="35"/>
      <c r="Z34" s="35"/>
      <c r="AA34" s="35"/>
    </row>
    <row r="35" spans="1:27" ht="12.75" customHeight="1">
      <c r="A35" s="32">
        <v>-15</v>
      </c>
      <c r="B35" s="126">
        <f>IF('21'!D64='21'!B63,'21'!B65,IF('21'!D64='21'!B65,'21'!B63,0))</f>
        <v>0</v>
      </c>
      <c r="C35" s="33" t="s">
        <v>16</v>
      </c>
      <c r="D35" s="134"/>
      <c r="E35" s="135"/>
      <c r="F35" s="94"/>
      <c r="G35" s="95">
        <v>51</v>
      </c>
      <c r="H35" s="130">
        <v>0</v>
      </c>
      <c r="I35" s="365" t="s">
        <v>125</v>
      </c>
      <c r="J35" s="98"/>
      <c r="K35" s="94"/>
      <c r="L35" s="94"/>
      <c r="M35" s="95"/>
      <c r="N35" s="98"/>
      <c r="O35" s="94">
        <v>-60</v>
      </c>
      <c r="P35" s="127">
        <f>IF(P25=N17,N33,IF(P25=N33,N17,0))</f>
        <v>0</v>
      </c>
      <c r="Q35" s="33" t="str">
        <f>IF(Q25=O17,O33,IF(Q25=O33,O17,0))</f>
        <v>Сайфуллин Рамиль</v>
      </c>
      <c r="R35" s="39"/>
      <c r="S35" s="39"/>
      <c r="T35" s="35"/>
      <c r="U35" s="35"/>
      <c r="V35" s="35"/>
      <c r="W35" s="35"/>
      <c r="X35" s="35"/>
      <c r="Y35" s="35"/>
      <c r="Z35" s="35"/>
      <c r="AA35" s="35"/>
    </row>
    <row r="36" spans="1:27" ht="12.75" customHeight="1">
      <c r="A36" s="32"/>
      <c r="B36" s="32"/>
      <c r="C36" s="363">
        <v>39</v>
      </c>
      <c r="D36" s="130">
        <v>0</v>
      </c>
      <c r="E36" s="364" t="s">
        <v>16</v>
      </c>
      <c r="F36" s="94"/>
      <c r="G36" s="95"/>
      <c r="H36" s="97"/>
      <c r="I36" s="135"/>
      <c r="J36" s="94"/>
      <c r="K36" s="94"/>
      <c r="L36" s="94"/>
      <c r="M36" s="95"/>
      <c r="N36" s="98"/>
      <c r="O36" s="94"/>
      <c r="P36" s="135"/>
      <c r="Q36" s="38"/>
      <c r="R36" s="184" t="s">
        <v>29</v>
      </c>
      <c r="S36" s="184"/>
      <c r="T36" s="35"/>
      <c r="U36" s="35"/>
      <c r="V36" s="35"/>
      <c r="W36" s="35"/>
      <c r="X36" s="35"/>
      <c r="Y36" s="35"/>
      <c r="Z36" s="35"/>
      <c r="AA36" s="35"/>
    </row>
    <row r="37" spans="1:27" ht="12.75" customHeight="1">
      <c r="A37" s="32">
        <v>-16</v>
      </c>
      <c r="B37" s="126">
        <f>IF('21'!D68='21'!B67,'21'!B69,IF('21'!D68='21'!B69,'21'!B67,0))</f>
        <v>0</v>
      </c>
      <c r="C37" s="36" t="s">
        <v>17</v>
      </c>
      <c r="D37" s="128"/>
      <c r="E37" s="363">
        <v>47</v>
      </c>
      <c r="F37" s="130">
        <v>0</v>
      </c>
      <c r="G37" s="365" t="s">
        <v>125</v>
      </c>
      <c r="H37" s="98"/>
      <c r="I37" s="94"/>
      <c r="J37" s="94"/>
      <c r="K37" s="94">
        <v>-29</v>
      </c>
      <c r="L37" s="127">
        <v>0</v>
      </c>
      <c r="M37" s="36" t="s">
        <v>136</v>
      </c>
      <c r="N37" s="132"/>
      <c r="O37" s="94"/>
      <c r="P37" s="94"/>
      <c r="Q37" s="94"/>
      <c r="R37" s="94"/>
      <c r="S37" s="94"/>
      <c r="T37" s="35"/>
      <c r="U37" s="35"/>
      <c r="V37" s="35"/>
      <c r="W37" s="35"/>
      <c r="X37" s="35"/>
      <c r="Y37" s="35"/>
      <c r="Z37" s="35"/>
      <c r="AA37" s="35"/>
    </row>
    <row r="38" spans="1:27" ht="12.75" customHeight="1">
      <c r="A38" s="32"/>
      <c r="B38" s="32"/>
      <c r="C38" s="135">
        <v>-17</v>
      </c>
      <c r="D38" s="127">
        <v>0</v>
      </c>
      <c r="E38" s="36" t="s">
        <v>125</v>
      </c>
      <c r="F38" s="37"/>
      <c r="G38" s="135"/>
      <c r="H38" s="94"/>
      <c r="I38" s="94"/>
      <c r="J38" s="94"/>
      <c r="K38" s="94"/>
      <c r="L38" s="135"/>
      <c r="M38" s="135"/>
      <c r="N38" s="94"/>
      <c r="O38" s="94"/>
      <c r="P38" s="94"/>
      <c r="Q38" s="94"/>
      <c r="R38" s="94"/>
      <c r="S38" s="94"/>
      <c r="T38" s="35"/>
      <c r="U38" s="35"/>
      <c r="V38" s="35"/>
      <c r="W38" s="35"/>
      <c r="X38" s="35"/>
      <c r="Y38" s="35"/>
      <c r="Z38" s="35"/>
      <c r="AA38" s="35"/>
    </row>
    <row r="39" spans="1:27" ht="12.75" customHeight="1">
      <c r="A39" s="32"/>
      <c r="B39" s="32"/>
      <c r="C39" s="94"/>
      <c r="D39" s="134"/>
      <c r="E39" s="135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35"/>
      <c r="U39" s="35"/>
      <c r="V39" s="35"/>
      <c r="W39" s="35"/>
      <c r="X39" s="35"/>
      <c r="Y39" s="35"/>
      <c r="Z39" s="35"/>
      <c r="AA39" s="35"/>
    </row>
    <row r="40" spans="1:27" ht="12.75" customHeight="1">
      <c r="A40" s="32">
        <v>-40</v>
      </c>
      <c r="B40" s="126">
        <f>IF(F9=D8,D10,IF(F9=D10,D8,0))</f>
        <v>0</v>
      </c>
      <c r="C40" s="33" t="str">
        <f>IF(G9=E8,E10,IF(G9=E10,E8,0))</f>
        <v>Мухаметрахимов Тимур</v>
      </c>
      <c r="D40" s="129"/>
      <c r="E40" s="94"/>
      <c r="F40" s="94"/>
      <c r="G40" s="94"/>
      <c r="H40" s="94"/>
      <c r="I40" s="94"/>
      <c r="J40" s="94"/>
      <c r="K40" s="94">
        <v>-48</v>
      </c>
      <c r="L40" s="127">
        <f>IF(H11=F9,F13,IF(H11=F13,F9,0))</f>
        <v>0</v>
      </c>
      <c r="M40" s="33" t="str">
        <f>IF(I11=G9,G13,IF(I11=G13,G9,0))</f>
        <v>Мухаметрахимов Артур</v>
      </c>
      <c r="N40" s="34"/>
      <c r="O40" s="94"/>
      <c r="P40" s="94"/>
      <c r="Q40" s="94"/>
      <c r="R40" s="94"/>
      <c r="S40" s="94"/>
      <c r="T40" s="35"/>
      <c r="U40" s="35"/>
      <c r="V40" s="35"/>
      <c r="W40" s="35"/>
      <c r="X40" s="35"/>
      <c r="Y40" s="35"/>
      <c r="Z40" s="35"/>
      <c r="AA40" s="35"/>
    </row>
    <row r="41" spans="1:27" ht="12.75" customHeight="1">
      <c r="A41" s="32"/>
      <c r="B41" s="32"/>
      <c r="C41" s="363">
        <v>71</v>
      </c>
      <c r="D41" s="130">
        <v>0</v>
      </c>
      <c r="E41" s="364" t="s">
        <v>138</v>
      </c>
      <c r="F41" s="94"/>
      <c r="G41" s="94"/>
      <c r="H41" s="94"/>
      <c r="I41" s="94"/>
      <c r="J41" s="94"/>
      <c r="K41" s="94"/>
      <c r="L41" s="135"/>
      <c r="M41" s="363">
        <v>67</v>
      </c>
      <c r="N41" s="130">
        <v>0</v>
      </c>
      <c r="O41" s="364" t="s">
        <v>134</v>
      </c>
      <c r="P41" s="94"/>
      <c r="Q41" s="94"/>
      <c r="R41" s="94"/>
      <c r="S41" s="94"/>
      <c r="T41" s="35"/>
      <c r="U41" s="35"/>
      <c r="V41" s="35"/>
      <c r="W41" s="35"/>
      <c r="X41" s="35"/>
      <c r="Y41" s="35"/>
      <c r="Z41" s="35"/>
      <c r="AA41" s="35"/>
    </row>
    <row r="42" spans="1:27" ht="12.75" customHeight="1">
      <c r="A42" s="32">
        <v>-41</v>
      </c>
      <c r="B42" s="126">
        <f>IF(F13=D12,D14,IF(F13=D14,D12,0))</f>
        <v>0</v>
      </c>
      <c r="C42" s="36" t="str">
        <f>IF(G13=E12,E14,IF(G13=E14,E12,0))</f>
        <v>Леплянин Никита</v>
      </c>
      <c r="D42" s="367"/>
      <c r="E42" s="363"/>
      <c r="F42" s="98"/>
      <c r="G42" s="94"/>
      <c r="H42" s="94"/>
      <c r="I42" s="94"/>
      <c r="J42" s="94"/>
      <c r="K42" s="94">
        <v>-49</v>
      </c>
      <c r="L42" s="127">
        <f>IF(H19=F17,F21,IF(H19=F21,F17,0))</f>
        <v>0</v>
      </c>
      <c r="M42" s="36" t="str">
        <f>IF(I19=G17,G21,IF(I19=G21,G17,0))</f>
        <v>Свиридов-сайфутдинов Рома</v>
      </c>
      <c r="N42" s="97"/>
      <c r="O42" s="363"/>
      <c r="P42" s="98"/>
      <c r="Q42" s="94"/>
      <c r="R42" s="94"/>
      <c r="S42" s="94"/>
      <c r="T42" s="35"/>
      <c r="U42" s="35"/>
      <c r="V42" s="35"/>
      <c r="W42" s="35"/>
      <c r="X42" s="35"/>
      <c r="Y42" s="35"/>
      <c r="Z42" s="35"/>
      <c r="AA42" s="35"/>
    </row>
    <row r="43" spans="1:27" ht="12.75" customHeight="1">
      <c r="A43" s="32"/>
      <c r="B43" s="32"/>
      <c r="C43" s="135"/>
      <c r="D43" s="133"/>
      <c r="E43" s="95">
        <v>75</v>
      </c>
      <c r="F43" s="130">
        <v>0</v>
      </c>
      <c r="G43" s="365" t="s">
        <v>135</v>
      </c>
      <c r="H43" s="98"/>
      <c r="I43" s="94"/>
      <c r="J43" s="94"/>
      <c r="K43" s="94"/>
      <c r="L43" s="135"/>
      <c r="M43" s="135"/>
      <c r="N43" s="94"/>
      <c r="O43" s="95">
        <v>69</v>
      </c>
      <c r="P43" s="130">
        <v>0</v>
      </c>
      <c r="Q43" s="365" t="s">
        <v>131</v>
      </c>
      <c r="R43" s="368"/>
      <c r="S43" s="42"/>
      <c r="T43" s="35"/>
      <c r="U43" s="35"/>
      <c r="V43" s="35"/>
      <c r="W43" s="35"/>
      <c r="X43" s="35"/>
      <c r="Y43" s="35"/>
      <c r="Z43" s="35"/>
      <c r="AA43" s="35"/>
    </row>
    <row r="44" spans="1:27" ht="12.75" customHeight="1">
      <c r="A44" s="32">
        <v>-42</v>
      </c>
      <c r="B44" s="126">
        <f>IF(F17=D16,D18,IF(F17=D18,D16,0))</f>
        <v>0</v>
      </c>
      <c r="C44" s="33" t="str">
        <f>IF(G17=E16,E18,IF(G17=E18,E16,0))</f>
        <v>Ишдавлетов Адиль</v>
      </c>
      <c r="D44" s="129"/>
      <c r="E44" s="95"/>
      <c r="F44" s="97"/>
      <c r="G44" s="363"/>
      <c r="H44" s="98"/>
      <c r="I44" s="94"/>
      <c r="J44" s="94"/>
      <c r="K44" s="94">
        <v>-50</v>
      </c>
      <c r="L44" s="127">
        <f>IF(H27=F25,F29,IF(H27=F29,F25,0))</f>
        <v>0</v>
      </c>
      <c r="M44" s="33" t="str">
        <f>IF(I27=G25,G29,IF(I27=G29,G25,0))</f>
        <v>Нестеренко Георгий</v>
      </c>
      <c r="N44" s="34"/>
      <c r="O44" s="95"/>
      <c r="P44" s="97"/>
      <c r="Q44" s="38"/>
      <c r="R44" s="184" t="s">
        <v>30</v>
      </c>
      <c r="S44" s="184"/>
      <c r="T44" s="35"/>
      <c r="U44" s="35"/>
      <c r="V44" s="35"/>
      <c r="W44" s="35"/>
      <c r="X44" s="35"/>
      <c r="Y44" s="35"/>
      <c r="Z44" s="35"/>
      <c r="AA44" s="35"/>
    </row>
    <row r="45" spans="1:27" ht="12.75" customHeight="1">
      <c r="A45" s="32"/>
      <c r="B45" s="32"/>
      <c r="C45" s="363">
        <v>72</v>
      </c>
      <c r="D45" s="130">
        <v>0</v>
      </c>
      <c r="E45" s="365" t="s">
        <v>135</v>
      </c>
      <c r="F45" s="98"/>
      <c r="G45" s="95"/>
      <c r="H45" s="98"/>
      <c r="I45" s="94"/>
      <c r="J45" s="94"/>
      <c r="K45" s="94"/>
      <c r="L45" s="135"/>
      <c r="M45" s="363">
        <v>68</v>
      </c>
      <c r="N45" s="130">
        <v>0</v>
      </c>
      <c r="O45" s="365" t="s">
        <v>131</v>
      </c>
      <c r="P45" s="98"/>
      <c r="Q45" s="43"/>
      <c r="R45" s="94"/>
      <c r="S45" s="43"/>
      <c r="T45" s="35"/>
      <c r="U45" s="35"/>
      <c r="V45" s="35"/>
      <c r="W45" s="35"/>
      <c r="X45" s="35"/>
      <c r="Y45" s="35"/>
      <c r="Z45" s="35"/>
      <c r="AA45" s="35"/>
    </row>
    <row r="46" spans="1:27" ht="12.75" customHeight="1">
      <c r="A46" s="32">
        <v>-43</v>
      </c>
      <c r="B46" s="126">
        <f>IF(F21=D20,D22,IF(F21=D22,D20,0))</f>
        <v>0</v>
      </c>
      <c r="C46" s="36" t="str">
        <f>IF(G21=E20,E22,IF(G21=E22,E20,0))</f>
        <v>Сакратова* Камилла</v>
      </c>
      <c r="D46" s="367"/>
      <c r="E46" s="135"/>
      <c r="F46" s="94"/>
      <c r="G46" s="95"/>
      <c r="H46" s="98"/>
      <c r="I46" s="94"/>
      <c r="J46" s="94"/>
      <c r="K46" s="94">
        <v>-51</v>
      </c>
      <c r="L46" s="127">
        <f>IF(H35=F33,F37,IF(H35=F37,F33,0))</f>
        <v>0</v>
      </c>
      <c r="M46" s="36" t="str">
        <f>IF(I35=G33,G37,IF(I35=G37,G33,0))</f>
        <v>Рахматуллин Артур</v>
      </c>
      <c r="N46" s="97"/>
      <c r="O46" s="135"/>
      <c r="P46" s="94"/>
      <c r="Q46" s="94"/>
      <c r="R46" s="94"/>
      <c r="S46" s="94"/>
      <c r="T46" s="35"/>
      <c r="U46" s="35"/>
      <c r="V46" s="35"/>
      <c r="W46" s="35"/>
      <c r="X46" s="35"/>
      <c r="Y46" s="35"/>
      <c r="Z46" s="35"/>
      <c r="AA46" s="35"/>
    </row>
    <row r="47" spans="1:27" ht="12.75" customHeight="1">
      <c r="A47" s="32"/>
      <c r="B47" s="32"/>
      <c r="C47" s="135"/>
      <c r="D47" s="133"/>
      <c r="E47" s="94"/>
      <c r="F47" s="94"/>
      <c r="G47" s="95">
        <v>77</v>
      </c>
      <c r="H47" s="130">
        <v>0</v>
      </c>
      <c r="I47" s="364" t="s">
        <v>70</v>
      </c>
      <c r="J47" s="94"/>
      <c r="K47" s="94"/>
      <c r="L47" s="135"/>
      <c r="M47" s="135"/>
      <c r="N47" s="94"/>
      <c r="O47" s="94">
        <v>-69</v>
      </c>
      <c r="P47" s="127">
        <f>IF(P43=N41,N45,IF(P43=N45,N41,0))</f>
        <v>0</v>
      </c>
      <c r="Q47" s="33" t="str">
        <f>IF(Q43=O41,O45,IF(Q43=O45,O41,0))</f>
        <v>Свиридов-сайфутдинов Рома</v>
      </c>
      <c r="R47" s="96"/>
      <c r="S47" s="96"/>
      <c r="T47" s="35"/>
      <c r="U47" s="35"/>
      <c r="V47" s="35"/>
      <c r="W47" s="35"/>
      <c r="X47" s="35"/>
      <c r="Y47" s="35"/>
      <c r="Z47" s="35"/>
      <c r="AA47" s="35"/>
    </row>
    <row r="48" spans="1:27" ht="12.75" customHeight="1">
      <c r="A48" s="32">
        <v>-44</v>
      </c>
      <c r="B48" s="126">
        <f>IF(F25=D24,D26,IF(F25=D26,D24,0))</f>
        <v>0</v>
      </c>
      <c r="C48" s="33" t="str">
        <f>IF(G25=E24,E26,IF(G25=E26,E24,0))</f>
        <v>Семин Егор</v>
      </c>
      <c r="D48" s="129"/>
      <c r="E48" s="94"/>
      <c r="F48" s="94"/>
      <c r="G48" s="95"/>
      <c r="H48" s="97"/>
      <c r="I48" s="40" t="s">
        <v>82</v>
      </c>
      <c r="J48" s="44"/>
      <c r="K48" s="94"/>
      <c r="L48" s="94"/>
      <c r="M48" s="94">
        <v>-67</v>
      </c>
      <c r="N48" s="127">
        <f>IF(N41=L40,L42,IF(N41=L42,L40,0))</f>
        <v>0</v>
      </c>
      <c r="O48" s="33" t="str">
        <f>IF(O41=M40,M42,IF(O41=M42,M40,0))</f>
        <v>Мухаметрахимов Артур</v>
      </c>
      <c r="P48" s="45"/>
      <c r="Q48" s="38"/>
      <c r="R48" s="184" t="s">
        <v>31</v>
      </c>
      <c r="S48" s="184"/>
      <c r="T48" s="35"/>
      <c r="U48" s="35"/>
      <c r="V48" s="35"/>
      <c r="W48" s="35"/>
      <c r="X48" s="35"/>
      <c r="Y48" s="35"/>
      <c r="Z48" s="35"/>
      <c r="AA48" s="35"/>
    </row>
    <row r="49" spans="1:27" ht="12.75" customHeight="1">
      <c r="A49" s="32"/>
      <c r="B49" s="32"/>
      <c r="C49" s="363">
        <v>73</v>
      </c>
      <c r="D49" s="130">
        <v>0</v>
      </c>
      <c r="E49" s="364" t="s">
        <v>70</v>
      </c>
      <c r="F49" s="94"/>
      <c r="G49" s="95"/>
      <c r="H49" s="98"/>
      <c r="I49" s="94"/>
      <c r="J49" s="94"/>
      <c r="K49" s="94"/>
      <c r="L49" s="94"/>
      <c r="M49" s="94"/>
      <c r="N49" s="135"/>
      <c r="O49" s="363">
        <v>70</v>
      </c>
      <c r="P49" s="130">
        <v>0</v>
      </c>
      <c r="Q49" s="364" t="s">
        <v>69</v>
      </c>
      <c r="R49" s="96"/>
      <c r="S49" s="96"/>
      <c r="T49" s="35"/>
      <c r="U49" s="35"/>
      <c r="V49" s="35"/>
      <c r="W49" s="35"/>
      <c r="X49" s="35"/>
      <c r="Y49" s="35"/>
      <c r="Z49" s="35"/>
      <c r="AA49" s="35"/>
    </row>
    <row r="50" spans="1:27" ht="12.75" customHeight="1">
      <c r="A50" s="32">
        <v>-45</v>
      </c>
      <c r="B50" s="126">
        <f>IF(F29=D28,D30,IF(F29=D30,D28,0))</f>
        <v>0</v>
      </c>
      <c r="C50" s="36" t="str">
        <f>IF(G29=E28,E30,IF(G29=E30,E28,0))</f>
        <v>Аиткулов Фаниль</v>
      </c>
      <c r="D50" s="367"/>
      <c r="E50" s="363"/>
      <c r="F50" s="98"/>
      <c r="G50" s="95"/>
      <c r="H50" s="98"/>
      <c r="I50" s="94"/>
      <c r="J50" s="94"/>
      <c r="K50" s="94"/>
      <c r="L50" s="94"/>
      <c r="M50" s="94">
        <v>-68</v>
      </c>
      <c r="N50" s="127">
        <f>IF(N45=L44,L46,IF(N45=L46,L44,0))</f>
        <v>0</v>
      </c>
      <c r="O50" s="36" t="str">
        <f>IF(O45=M44,M46,IF(O45=M46,M44,0))</f>
        <v>Нестеренко Георгий</v>
      </c>
      <c r="P50" s="97"/>
      <c r="Q50" s="38"/>
      <c r="R50" s="184" t="s">
        <v>32</v>
      </c>
      <c r="S50" s="184"/>
      <c r="T50" s="35"/>
      <c r="U50" s="35"/>
      <c r="V50" s="35"/>
      <c r="W50" s="35"/>
      <c r="X50" s="35"/>
      <c r="Y50" s="35"/>
      <c r="Z50" s="35"/>
      <c r="AA50" s="35"/>
    </row>
    <row r="51" spans="1:27" ht="12.75" customHeight="1">
      <c r="A51" s="32"/>
      <c r="B51" s="32"/>
      <c r="C51" s="135"/>
      <c r="D51" s="133"/>
      <c r="E51" s="95">
        <v>76</v>
      </c>
      <c r="F51" s="130">
        <v>0</v>
      </c>
      <c r="G51" s="364" t="s">
        <v>70</v>
      </c>
      <c r="H51" s="94"/>
      <c r="I51" s="94"/>
      <c r="J51" s="94"/>
      <c r="K51" s="94"/>
      <c r="L51" s="94"/>
      <c r="M51" s="94"/>
      <c r="N51" s="135"/>
      <c r="O51" s="135">
        <v>-70</v>
      </c>
      <c r="P51" s="127">
        <f>IF(P49=N48,N50,IF(P49=N50,N48,0))</f>
        <v>0</v>
      </c>
      <c r="Q51" s="33" t="str">
        <f>IF(Q49=O48,O50,IF(Q49=O50,O48,0))</f>
        <v>Мухаметрахимов Артур</v>
      </c>
      <c r="R51" s="96"/>
      <c r="S51" s="96"/>
      <c r="T51" s="35"/>
      <c r="U51" s="35"/>
      <c r="V51" s="35"/>
      <c r="W51" s="35"/>
      <c r="X51" s="35"/>
      <c r="Y51" s="35"/>
      <c r="Z51" s="35"/>
      <c r="AA51" s="35"/>
    </row>
    <row r="52" spans="1:27" ht="12.75" customHeight="1">
      <c r="A52" s="32">
        <v>-46</v>
      </c>
      <c r="B52" s="126">
        <f>IF(F33=D32,D34,IF(F33=D34,D32,0))</f>
        <v>0</v>
      </c>
      <c r="C52" s="33" t="str">
        <f>IF(G33=E32,E34,IF(G33=E34,E32,0))</f>
        <v>Яикбаева* Мария</v>
      </c>
      <c r="D52" s="129"/>
      <c r="E52" s="95"/>
      <c r="F52" s="97"/>
      <c r="G52" s="135"/>
      <c r="H52" s="94"/>
      <c r="I52" s="94"/>
      <c r="J52" s="94"/>
      <c r="K52" s="94"/>
      <c r="L52" s="94"/>
      <c r="M52" s="94"/>
      <c r="N52" s="94"/>
      <c r="O52" s="94"/>
      <c r="P52" s="135"/>
      <c r="Q52" s="38"/>
      <c r="R52" s="184" t="s">
        <v>33</v>
      </c>
      <c r="S52" s="184"/>
      <c r="T52" s="35"/>
      <c r="U52" s="35"/>
      <c r="V52" s="35"/>
      <c r="W52" s="35"/>
      <c r="X52" s="35"/>
      <c r="Y52" s="35"/>
      <c r="Z52" s="35"/>
      <c r="AA52" s="35"/>
    </row>
    <row r="53" spans="1:27" ht="12.75" customHeight="1">
      <c r="A53" s="32"/>
      <c r="B53" s="32"/>
      <c r="C53" s="363">
        <v>74</v>
      </c>
      <c r="D53" s="130">
        <v>0</v>
      </c>
      <c r="E53" s="365" t="s">
        <v>16</v>
      </c>
      <c r="F53" s="98"/>
      <c r="G53" s="94">
        <v>-77</v>
      </c>
      <c r="H53" s="127">
        <f>IF(H47=F43,F51,IF(H47=F51,F43,0))</f>
        <v>0</v>
      </c>
      <c r="I53" s="33" t="str">
        <f>IF(I47=G43,G51,IF(I47=G51,G43,0))</f>
        <v>Сакратова* Камилла</v>
      </c>
      <c r="J53" s="34"/>
      <c r="K53" s="94">
        <v>-71</v>
      </c>
      <c r="L53" s="127">
        <v>0</v>
      </c>
      <c r="M53" s="33" t="str">
        <f>IF(E41=C40,C42,IF(E41=C42,C40,0))</f>
        <v>Леплянин Никита</v>
      </c>
      <c r="N53" s="34"/>
      <c r="O53" s="94"/>
      <c r="P53" s="94"/>
      <c r="Q53" s="94"/>
      <c r="R53" s="94"/>
      <c r="S53" s="94"/>
      <c r="T53" s="35"/>
      <c r="U53" s="35"/>
      <c r="V53" s="35"/>
      <c r="W53" s="35"/>
      <c r="X53" s="35"/>
      <c r="Y53" s="35"/>
      <c r="Z53" s="35"/>
      <c r="AA53" s="35"/>
    </row>
    <row r="54" spans="1:27" ht="12.75" customHeight="1">
      <c r="A54" s="32">
        <v>-47</v>
      </c>
      <c r="B54" s="126">
        <f>IF(F37=D36,D38,IF(F37=D38,D36,0))</f>
        <v>0</v>
      </c>
      <c r="C54" s="36" t="str">
        <f>IF(G37=E36,E38,IF(G37=E38,E36,0))</f>
        <v>Грошев Юрий</v>
      </c>
      <c r="D54" s="367"/>
      <c r="E54" s="135"/>
      <c r="F54" s="94"/>
      <c r="G54" s="94"/>
      <c r="H54" s="135"/>
      <c r="I54" s="40" t="s">
        <v>83</v>
      </c>
      <c r="J54" s="44"/>
      <c r="K54" s="94"/>
      <c r="L54" s="135"/>
      <c r="M54" s="363">
        <v>79</v>
      </c>
      <c r="N54" s="130">
        <v>0</v>
      </c>
      <c r="O54" s="364" t="s">
        <v>140</v>
      </c>
      <c r="P54" s="94"/>
      <c r="Q54" s="94"/>
      <c r="R54" s="94"/>
      <c r="S54" s="94"/>
      <c r="T54" s="35"/>
      <c r="U54" s="35"/>
      <c r="V54" s="35"/>
      <c r="W54" s="35"/>
      <c r="X54" s="35"/>
      <c r="Y54" s="35"/>
      <c r="Z54" s="35"/>
      <c r="AA54" s="35"/>
    </row>
    <row r="55" spans="1:27" ht="12.75" customHeight="1">
      <c r="A55" s="32"/>
      <c r="B55" s="32"/>
      <c r="C55" s="135"/>
      <c r="D55" s="133"/>
      <c r="E55" s="94">
        <v>-75</v>
      </c>
      <c r="F55" s="127">
        <f>IF(F43=D41,D45,IF(F43=D45,D41,0))</f>
        <v>0</v>
      </c>
      <c r="G55" s="33" t="str">
        <f>IF(G43=E41,E45,IF(G43=E45,E41,0))</f>
        <v>Мухаметрахимов Тимур</v>
      </c>
      <c r="H55" s="34"/>
      <c r="I55" s="43"/>
      <c r="J55" s="43"/>
      <c r="K55" s="94">
        <v>-72</v>
      </c>
      <c r="L55" s="127">
        <v>0</v>
      </c>
      <c r="M55" s="36" t="str">
        <f>IF(E45=C44,C46,IF(E45=C46,C44,0))</f>
        <v>Ишдавлетов Адиль</v>
      </c>
      <c r="N55" s="97"/>
      <c r="O55" s="363"/>
      <c r="P55" s="98"/>
      <c r="Q55" s="94"/>
      <c r="R55" s="94"/>
      <c r="S55" s="94"/>
      <c r="T55" s="35"/>
      <c r="U55" s="35"/>
      <c r="V55" s="35"/>
      <c r="W55" s="35"/>
      <c r="X55" s="35"/>
      <c r="Y55" s="35"/>
      <c r="Z55" s="35"/>
      <c r="AA55" s="35"/>
    </row>
    <row r="56" spans="1:27" ht="12.75" customHeight="1">
      <c r="A56" s="32"/>
      <c r="B56" s="32"/>
      <c r="C56" s="94"/>
      <c r="D56" s="133"/>
      <c r="E56" s="94"/>
      <c r="F56" s="135"/>
      <c r="G56" s="363">
        <v>78</v>
      </c>
      <c r="H56" s="130">
        <v>0</v>
      </c>
      <c r="I56" s="364" t="s">
        <v>138</v>
      </c>
      <c r="J56" s="94"/>
      <c r="K56" s="94"/>
      <c r="L56" s="135"/>
      <c r="M56" s="135"/>
      <c r="N56" s="94"/>
      <c r="O56" s="95">
        <v>81</v>
      </c>
      <c r="P56" s="130">
        <v>0</v>
      </c>
      <c r="Q56" s="364" t="s">
        <v>140</v>
      </c>
      <c r="R56" s="42"/>
      <c r="S56" s="42"/>
      <c r="T56" s="35"/>
      <c r="U56" s="35"/>
      <c r="V56" s="35"/>
      <c r="W56" s="35"/>
      <c r="X56" s="35"/>
      <c r="Y56" s="35"/>
      <c r="Z56" s="35"/>
      <c r="AA56" s="35"/>
    </row>
    <row r="57" spans="1:27" ht="12.75" customHeight="1">
      <c r="A57" s="32"/>
      <c r="B57" s="32"/>
      <c r="C57" s="94"/>
      <c r="D57" s="133"/>
      <c r="E57" s="94">
        <v>-76</v>
      </c>
      <c r="F57" s="127">
        <f>IF(F51=D49,D53,IF(F51=D53,D49,0))</f>
        <v>0</v>
      </c>
      <c r="G57" s="36" t="str">
        <f>IF(G51=E49,E53,IF(G51=E53,E49,0))</f>
        <v>Грошев Юрий</v>
      </c>
      <c r="H57" s="97"/>
      <c r="I57" s="40" t="s">
        <v>84</v>
      </c>
      <c r="J57" s="44"/>
      <c r="K57" s="94">
        <v>-73</v>
      </c>
      <c r="L57" s="127">
        <v>0</v>
      </c>
      <c r="M57" s="33" t="str">
        <f>IF(E49=C48,C50,IF(E49=C50,C48,0))</f>
        <v>Аиткулов Фаниль</v>
      </c>
      <c r="N57" s="34"/>
      <c r="O57" s="95"/>
      <c r="P57" s="97"/>
      <c r="Q57" s="38"/>
      <c r="R57" s="184" t="s">
        <v>85</v>
      </c>
      <c r="S57" s="184"/>
      <c r="T57" s="35"/>
      <c r="U57" s="35"/>
      <c r="V57" s="35"/>
      <c r="W57" s="35"/>
      <c r="X57" s="35"/>
      <c r="Y57" s="35"/>
      <c r="Z57" s="35"/>
      <c r="AA57" s="35"/>
    </row>
    <row r="58" spans="1:27" ht="12.75" customHeight="1">
      <c r="A58" s="32"/>
      <c r="B58" s="32"/>
      <c r="C58" s="94"/>
      <c r="D58" s="133"/>
      <c r="E58" s="94"/>
      <c r="F58" s="135"/>
      <c r="G58" s="135">
        <v>-78</v>
      </c>
      <c r="H58" s="127">
        <f>IF(H56=F55,F57,IF(H56=F57,F55,0))</f>
        <v>0</v>
      </c>
      <c r="I58" s="33" t="str">
        <f>IF(I56=G55,G57,IF(I56=G57,G55,0))</f>
        <v>Грошев Юрий</v>
      </c>
      <c r="J58" s="34"/>
      <c r="K58" s="94"/>
      <c r="L58" s="135"/>
      <c r="M58" s="363">
        <v>80</v>
      </c>
      <c r="N58" s="130">
        <v>0</v>
      </c>
      <c r="O58" s="365" t="s">
        <v>141</v>
      </c>
      <c r="P58" s="98"/>
      <c r="Q58" s="43"/>
      <c r="R58" s="94"/>
      <c r="S58" s="43"/>
      <c r="T58" s="35"/>
      <c r="U58" s="35"/>
      <c r="V58" s="35"/>
      <c r="W58" s="35"/>
      <c r="X58" s="35"/>
      <c r="Y58" s="35"/>
      <c r="Z58" s="35"/>
      <c r="AA58" s="35"/>
    </row>
    <row r="59" spans="1:27" ht="12.75" customHeight="1">
      <c r="A59" s="32">
        <v>-32</v>
      </c>
      <c r="B59" s="126">
        <f>IF(D8=B7,B9,IF(D8=B9,B7,0))</f>
        <v>0</v>
      </c>
      <c r="C59" s="33" t="str">
        <f>IF(E8=C7,C9,IF(E8=C9,C7,0))</f>
        <v>_</v>
      </c>
      <c r="D59" s="129"/>
      <c r="E59" s="94"/>
      <c r="F59" s="94"/>
      <c r="G59" s="94"/>
      <c r="H59" s="135"/>
      <c r="I59" s="40" t="s">
        <v>86</v>
      </c>
      <c r="J59" s="44"/>
      <c r="K59" s="94">
        <v>-74</v>
      </c>
      <c r="L59" s="127">
        <v>0</v>
      </c>
      <c r="M59" s="36" t="str">
        <f>IF(E53=C52,C54,IF(E53=C54,C52,0))</f>
        <v>Яикбаева* Мария</v>
      </c>
      <c r="N59" s="97"/>
      <c r="O59" s="135"/>
      <c r="P59" s="94"/>
      <c r="Q59" s="94"/>
      <c r="R59" s="94"/>
      <c r="S59" s="94"/>
      <c r="T59" s="35"/>
      <c r="U59" s="35"/>
      <c r="V59" s="35"/>
      <c r="W59" s="35"/>
      <c r="X59" s="35"/>
      <c r="Y59" s="35"/>
      <c r="Z59" s="35"/>
      <c r="AA59" s="35"/>
    </row>
    <row r="60" spans="1:27" ht="12.75" customHeight="1">
      <c r="A60" s="32"/>
      <c r="B60" s="32"/>
      <c r="C60" s="363">
        <v>83</v>
      </c>
      <c r="D60" s="130"/>
      <c r="E60" s="96"/>
      <c r="F60" s="94"/>
      <c r="G60" s="94"/>
      <c r="H60" s="94"/>
      <c r="I60" s="94"/>
      <c r="J60" s="94"/>
      <c r="K60" s="94"/>
      <c r="L60" s="135"/>
      <c r="M60" s="135"/>
      <c r="N60" s="94"/>
      <c r="O60" s="94">
        <v>-81</v>
      </c>
      <c r="P60" s="127">
        <f>IF(P56=N54,N58,IF(P56=N58,N54,0))</f>
        <v>0</v>
      </c>
      <c r="Q60" s="33" t="str">
        <f>IF(Q56=O54,O58,IF(Q56=O58,O54,0))</f>
        <v>Яикбаева* Мария</v>
      </c>
      <c r="R60" s="96"/>
      <c r="S60" s="96"/>
      <c r="T60" s="35"/>
      <c r="U60" s="35"/>
      <c r="V60" s="35"/>
      <c r="W60" s="35"/>
      <c r="X60" s="35"/>
      <c r="Y60" s="35"/>
      <c r="Z60" s="35"/>
      <c r="AA60" s="35"/>
    </row>
    <row r="61" spans="1:27" ht="12.75" customHeight="1">
      <c r="A61" s="32">
        <v>-33</v>
      </c>
      <c r="B61" s="126">
        <f>IF(D12=B11,B13,IF(D12=B13,B11,0))</f>
        <v>0</v>
      </c>
      <c r="C61" s="36" t="str">
        <f>IF(E12=C11,C13,IF(E12=C13,C11,0))</f>
        <v>_</v>
      </c>
      <c r="D61" s="128"/>
      <c r="E61" s="363"/>
      <c r="F61" s="98"/>
      <c r="G61" s="94"/>
      <c r="H61" s="94"/>
      <c r="I61" s="94"/>
      <c r="J61" s="94"/>
      <c r="K61" s="94"/>
      <c r="L61" s="94"/>
      <c r="M61" s="94">
        <v>-79</v>
      </c>
      <c r="N61" s="127">
        <f>IF(N54=L53,L55,IF(N54=L55,L53,0))</f>
        <v>0</v>
      </c>
      <c r="O61" s="33" t="str">
        <f>IF(O54=M53,M55,IF(O54=M55,M53,0))</f>
        <v>Леплянин Никита</v>
      </c>
      <c r="P61" s="45"/>
      <c r="Q61" s="38"/>
      <c r="R61" s="184" t="s">
        <v>87</v>
      </c>
      <c r="S61" s="184"/>
      <c r="T61" s="35"/>
      <c r="U61" s="35"/>
      <c r="V61" s="35"/>
      <c r="W61" s="35"/>
      <c r="X61" s="35"/>
      <c r="Y61" s="35"/>
      <c r="Z61" s="35"/>
      <c r="AA61" s="35"/>
    </row>
    <row r="62" spans="1:27" ht="12.75" customHeight="1">
      <c r="A62" s="32"/>
      <c r="B62" s="32"/>
      <c r="C62" s="135"/>
      <c r="D62" s="133"/>
      <c r="E62" s="95">
        <v>87</v>
      </c>
      <c r="F62" s="130"/>
      <c r="G62" s="96"/>
      <c r="H62" s="94"/>
      <c r="I62" s="94"/>
      <c r="J62" s="94"/>
      <c r="K62" s="94"/>
      <c r="L62" s="94"/>
      <c r="M62" s="94"/>
      <c r="N62" s="135"/>
      <c r="O62" s="363">
        <v>82</v>
      </c>
      <c r="P62" s="130">
        <v>0</v>
      </c>
      <c r="Q62" s="364" t="s">
        <v>124</v>
      </c>
      <c r="R62" s="96"/>
      <c r="S62" s="96"/>
      <c r="T62" s="35"/>
      <c r="U62" s="35"/>
      <c r="V62" s="35"/>
      <c r="W62" s="35"/>
      <c r="X62" s="35"/>
      <c r="Y62" s="35"/>
      <c r="Z62" s="35"/>
      <c r="AA62" s="35"/>
    </row>
    <row r="63" spans="1:27" ht="12.75" customHeight="1">
      <c r="A63" s="32">
        <v>-34</v>
      </c>
      <c r="B63" s="126">
        <f>IF(D16=B15,B17,IF(D16=B17,B15,0))</f>
        <v>0</v>
      </c>
      <c r="C63" s="33" t="str">
        <f>IF(E16=C15,C17,IF(E16=C17,C15,0))</f>
        <v>_</v>
      </c>
      <c r="D63" s="129"/>
      <c r="E63" s="95"/>
      <c r="F63" s="97"/>
      <c r="G63" s="363"/>
      <c r="H63" s="98"/>
      <c r="I63" s="94"/>
      <c r="J63" s="94"/>
      <c r="K63" s="94"/>
      <c r="L63" s="94"/>
      <c r="M63" s="94">
        <v>-80</v>
      </c>
      <c r="N63" s="127">
        <f>IF(N58=L57,L59,IF(N58=L59,L57,0))</f>
        <v>0</v>
      </c>
      <c r="O63" s="36" t="str">
        <f>IF(O58=M57,M59,IF(O58=M59,M57,0))</f>
        <v>Аиткулов Фаниль</v>
      </c>
      <c r="P63" s="37"/>
      <c r="Q63" s="38"/>
      <c r="R63" s="184" t="s">
        <v>88</v>
      </c>
      <c r="S63" s="184"/>
      <c r="T63" s="35"/>
      <c r="U63" s="35"/>
      <c r="V63" s="35"/>
      <c r="W63" s="35"/>
      <c r="X63" s="35"/>
      <c r="Y63" s="35"/>
      <c r="Z63" s="35"/>
      <c r="AA63" s="35"/>
    </row>
    <row r="64" spans="1:27" ht="12.75" customHeight="1">
      <c r="A64" s="32"/>
      <c r="B64" s="32"/>
      <c r="C64" s="363">
        <v>84</v>
      </c>
      <c r="D64" s="130"/>
      <c r="E64" s="131"/>
      <c r="F64" s="98"/>
      <c r="G64" s="95"/>
      <c r="H64" s="98"/>
      <c r="I64" s="94"/>
      <c r="J64" s="94"/>
      <c r="K64" s="94"/>
      <c r="L64" s="94"/>
      <c r="M64" s="94"/>
      <c r="N64" s="135"/>
      <c r="O64" s="135">
        <v>-82</v>
      </c>
      <c r="P64" s="127">
        <f>IF(P62=N61,N63,IF(P62=N63,N61,0))</f>
        <v>0</v>
      </c>
      <c r="Q64" s="33" t="str">
        <f>IF(Q62=O61,O63,IF(Q62=O63,O61,0))</f>
        <v>Аиткулов Фаниль</v>
      </c>
      <c r="R64" s="96"/>
      <c r="S64" s="96"/>
      <c r="T64" s="35"/>
      <c r="U64" s="35"/>
      <c r="V64" s="35"/>
      <c r="W64" s="35"/>
      <c r="X64" s="35"/>
      <c r="Y64" s="35"/>
      <c r="Z64" s="35"/>
      <c r="AA64" s="35"/>
    </row>
    <row r="65" spans="1:27" ht="12.75" customHeight="1">
      <c r="A65" s="32">
        <v>-35</v>
      </c>
      <c r="B65" s="126">
        <f>IF(D20=B19,B21,IF(D20=B21,B19,0))</f>
        <v>0</v>
      </c>
      <c r="C65" s="36" t="str">
        <f>IF(E20=C19,C21,IF(E20=C21,C19,0))</f>
        <v>_</v>
      </c>
      <c r="D65" s="128"/>
      <c r="E65" s="135"/>
      <c r="F65" s="94"/>
      <c r="G65" s="95"/>
      <c r="H65" s="98"/>
      <c r="I65" s="94"/>
      <c r="J65" s="94"/>
      <c r="K65" s="94"/>
      <c r="L65" s="94"/>
      <c r="M65" s="94"/>
      <c r="N65" s="94"/>
      <c r="O65" s="94"/>
      <c r="P65" s="135"/>
      <c r="Q65" s="38"/>
      <c r="R65" s="184" t="s">
        <v>89</v>
      </c>
      <c r="S65" s="184"/>
      <c r="T65" s="35"/>
      <c r="U65" s="35"/>
      <c r="V65" s="35"/>
      <c r="W65" s="35"/>
      <c r="X65" s="35"/>
      <c r="Y65" s="35"/>
      <c r="Z65" s="35"/>
      <c r="AA65" s="35"/>
    </row>
    <row r="66" spans="1:27" ht="12.75" customHeight="1">
      <c r="A66" s="32"/>
      <c r="B66" s="32"/>
      <c r="C66" s="135"/>
      <c r="D66" s="133"/>
      <c r="E66" s="94"/>
      <c r="F66" s="94"/>
      <c r="G66" s="95">
        <v>89</v>
      </c>
      <c r="H66" s="130"/>
      <c r="I66" s="96"/>
      <c r="J66" s="94"/>
      <c r="K66" s="94">
        <v>-83</v>
      </c>
      <c r="L66" s="127">
        <v>0</v>
      </c>
      <c r="M66" s="39">
        <f>IF(E60=C59,C61,IF(E60=C61,C59,0))</f>
        <v>0</v>
      </c>
      <c r="N66" s="34"/>
      <c r="O66" s="94"/>
      <c r="P66" s="94"/>
      <c r="Q66" s="94"/>
      <c r="R66" s="94"/>
      <c r="S66" s="94"/>
      <c r="T66" s="35"/>
      <c r="U66" s="35"/>
      <c r="V66" s="35"/>
      <c r="W66" s="35"/>
      <c r="X66" s="35"/>
      <c r="Y66" s="35"/>
      <c r="Z66" s="35"/>
      <c r="AA66" s="35"/>
    </row>
    <row r="67" spans="1:27" ht="12.75" customHeight="1">
      <c r="A67" s="32">
        <v>-36</v>
      </c>
      <c r="B67" s="126">
        <f>IF(D24=B23,B25,IF(D24=B25,B23,0))</f>
        <v>0</v>
      </c>
      <c r="C67" s="33" t="str">
        <f>IF(E24=C23,C25,IF(E24=C25,C23,0))</f>
        <v>_</v>
      </c>
      <c r="D67" s="129"/>
      <c r="E67" s="94"/>
      <c r="F67" s="94"/>
      <c r="G67" s="95"/>
      <c r="H67" s="97"/>
      <c r="I67" s="40" t="s">
        <v>90</v>
      </c>
      <c r="J67" s="44"/>
      <c r="K67" s="94"/>
      <c r="L67" s="135"/>
      <c r="M67" s="363">
        <v>91</v>
      </c>
      <c r="N67" s="130"/>
      <c r="O67" s="96"/>
      <c r="P67" s="94"/>
      <c r="Q67" s="94"/>
      <c r="R67" s="94"/>
      <c r="S67" s="94"/>
      <c r="T67" s="35"/>
      <c r="U67" s="35"/>
      <c r="V67" s="35"/>
      <c r="W67" s="35"/>
      <c r="X67" s="35"/>
      <c r="Y67" s="35"/>
      <c r="Z67" s="35"/>
      <c r="AA67" s="35"/>
    </row>
    <row r="68" spans="1:27" ht="12.75" customHeight="1">
      <c r="A68" s="32"/>
      <c r="B68" s="32"/>
      <c r="C68" s="363">
        <v>85</v>
      </c>
      <c r="D68" s="130"/>
      <c r="E68" s="96"/>
      <c r="F68" s="94"/>
      <c r="G68" s="95"/>
      <c r="H68" s="98"/>
      <c r="I68" s="94"/>
      <c r="J68" s="94"/>
      <c r="K68" s="94">
        <v>-84</v>
      </c>
      <c r="L68" s="127">
        <v>0</v>
      </c>
      <c r="M68" s="41">
        <f>IF(E64=C63,C65,IF(E64=C65,C63,0))</f>
        <v>0</v>
      </c>
      <c r="N68" s="37"/>
      <c r="O68" s="363"/>
      <c r="P68" s="98"/>
      <c r="Q68" s="94"/>
      <c r="R68" s="94"/>
      <c r="S68" s="94"/>
      <c r="T68" s="35"/>
      <c r="U68" s="35"/>
      <c r="V68" s="35"/>
      <c r="W68" s="35"/>
      <c r="X68" s="35"/>
      <c r="Y68" s="35"/>
      <c r="Z68" s="35"/>
      <c r="AA68" s="35"/>
    </row>
    <row r="69" spans="1:27" ht="12.75" customHeight="1">
      <c r="A69" s="32">
        <v>-37</v>
      </c>
      <c r="B69" s="126">
        <f>IF(D28=B27,B29,IF(D28=B29,B27,0))</f>
        <v>0</v>
      </c>
      <c r="C69" s="36" t="str">
        <f>IF(E28=C27,C29,IF(E28=C29,C27,0))</f>
        <v>_</v>
      </c>
      <c r="D69" s="128"/>
      <c r="E69" s="363"/>
      <c r="F69" s="98"/>
      <c r="G69" s="95"/>
      <c r="H69" s="98"/>
      <c r="I69" s="94"/>
      <c r="J69" s="94"/>
      <c r="K69" s="94"/>
      <c r="L69" s="135"/>
      <c r="M69" s="135"/>
      <c r="N69" s="94"/>
      <c r="O69" s="95">
        <v>93</v>
      </c>
      <c r="P69" s="130"/>
      <c r="Q69" s="42"/>
      <c r="R69" s="42"/>
      <c r="S69" s="42"/>
      <c r="T69" s="35"/>
      <c r="U69" s="35"/>
      <c r="V69" s="35"/>
      <c r="W69" s="35"/>
      <c r="X69" s="35"/>
      <c r="Y69" s="35"/>
      <c r="Z69" s="35"/>
      <c r="AA69" s="35"/>
    </row>
    <row r="70" spans="1:27" ht="12.75" customHeight="1">
      <c r="A70" s="32"/>
      <c r="B70" s="32"/>
      <c r="C70" s="135"/>
      <c r="D70" s="133"/>
      <c r="E70" s="95">
        <v>88</v>
      </c>
      <c r="F70" s="130"/>
      <c r="G70" s="131"/>
      <c r="H70" s="98"/>
      <c r="I70" s="94"/>
      <c r="J70" s="94"/>
      <c r="K70" s="94">
        <v>-85</v>
      </c>
      <c r="L70" s="127">
        <v>0</v>
      </c>
      <c r="M70" s="39">
        <f>IF(E68=C67,C69,IF(E68=C69,C67,0))</f>
        <v>0</v>
      </c>
      <c r="N70" s="34"/>
      <c r="O70" s="95"/>
      <c r="P70" s="97"/>
      <c r="Q70" s="38"/>
      <c r="R70" s="184" t="s">
        <v>91</v>
      </c>
      <c r="S70" s="184"/>
      <c r="T70" s="35"/>
      <c r="U70" s="35"/>
      <c r="V70" s="35"/>
      <c r="W70" s="35"/>
      <c r="X70" s="35"/>
      <c r="Y70" s="35"/>
      <c r="Z70" s="35"/>
      <c r="AA70" s="35"/>
    </row>
    <row r="71" spans="1:27" ht="12.75" customHeight="1">
      <c r="A71" s="32">
        <v>-38</v>
      </c>
      <c r="B71" s="126">
        <f>IF(D32=B31,B33,IF(D32=B33,B31,0))</f>
        <v>0</v>
      </c>
      <c r="C71" s="33" t="str">
        <f>IF(E32=C31,C33,IF(E32=C33,C31,0))</f>
        <v>_</v>
      </c>
      <c r="D71" s="129"/>
      <c r="E71" s="95"/>
      <c r="F71" s="97"/>
      <c r="G71" s="135"/>
      <c r="H71" s="94"/>
      <c r="I71" s="94"/>
      <c r="J71" s="94"/>
      <c r="K71" s="94"/>
      <c r="L71" s="135"/>
      <c r="M71" s="363">
        <v>92</v>
      </c>
      <c r="N71" s="130"/>
      <c r="O71" s="131"/>
      <c r="P71" s="98"/>
      <c r="Q71" s="43"/>
      <c r="R71" s="94"/>
      <c r="S71" s="43"/>
      <c r="T71" s="35"/>
      <c r="U71" s="35"/>
      <c r="V71" s="35"/>
      <c r="W71" s="35"/>
      <c r="X71" s="35"/>
      <c r="Y71" s="35"/>
      <c r="Z71" s="35"/>
      <c r="AA71" s="35"/>
    </row>
    <row r="72" spans="1:27" ht="12.75" customHeight="1">
      <c r="A72" s="32"/>
      <c r="B72" s="32"/>
      <c r="C72" s="363">
        <v>86</v>
      </c>
      <c r="D72" s="130"/>
      <c r="E72" s="131"/>
      <c r="F72" s="98"/>
      <c r="G72" s="94">
        <v>-89</v>
      </c>
      <c r="H72" s="127">
        <f>IF(H66=F62,F70,IF(H66=F70,F62,0))</f>
        <v>0</v>
      </c>
      <c r="I72" s="39">
        <f>IF(I66=G62,G70,IF(I66=G70,G62,0))</f>
        <v>0</v>
      </c>
      <c r="J72" s="34"/>
      <c r="K72" s="94">
        <v>-86</v>
      </c>
      <c r="L72" s="127">
        <v>0</v>
      </c>
      <c r="M72" s="41">
        <f>IF(E72=C71,C73,IF(E72=C73,C71,0))</f>
        <v>0</v>
      </c>
      <c r="N72" s="37"/>
      <c r="O72" s="135"/>
      <c r="P72" s="94"/>
      <c r="Q72" s="94"/>
      <c r="R72" s="94"/>
      <c r="S72" s="94"/>
      <c r="T72" s="35"/>
      <c r="U72" s="35"/>
      <c r="V72" s="35"/>
      <c r="W72" s="35"/>
      <c r="X72" s="35"/>
      <c r="Y72" s="35"/>
      <c r="Z72" s="35"/>
      <c r="AA72" s="35"/>
    </row>
    <row r="73" spans="1:27" ht="12.75" customHeight="1">
      <c r="A73" s="32">
        <v>-39</v>
      </c>
      <c r="B73" s="126">
        <f>IF(D36=B35,B37,IF(D36=B37,B35,0))</f>
        <v>0</v>
      </c>
      <c r="C73" s="36" t="str">
        <f>IF(E36=C35,C37,IF(E36=C37,C35,0))</f>
        <v>_</v>
      </c>
      <c r="D73" s="128"/>
      <c r="E73" s="135"/>
      <c r="F73" s="94"/>
      <c r="G73" s="94"/>
      <c r="H73" s="135"/>
      <c r="I73" s="40" t="s">
        <v>92</v>
      </c>
      <c r="J73" s="44"/>
      <c r="K73" s="94"/>
      <c r="L73" s="135"/>
      <c r="M73" s="135"/>
      <c r="N73" s="94"/>
      <c r="O73" s="94">
        <v>-93</v>
      </c>
      <c r="P73" s="127">
        <f>IF(P69=N67,N71,IF(P69=N71,N67,0))</f>
        <v>0</v>
      </c>
      <c r="Q73" s="39">
        <f>IF(Q69=O67,O71,IF(Q69=O71,O67,0))</f>
        <v>0</v>
      </c>
      <c r="R73" s="96"/>
      <c r="S73" s="96"/>
      <c r="T73" s="35"/>
      <c r="U73" s="35"/>
      <c r="V73" s="35"/>
      <c r="W73" s="35"/>
      <c r="X73" s="35"/>
      <c r="Y73" s="35"/>
      <c r="Z73" s="35"/>
      <c r="AA73" s="35"/>
    </row>
    <row r="74" spans="1:27" ht="12.75" customHeight="1">
      <c r="A74" s="32"/>
      <c r="B74" s="32"/>
      <c r="C74" s="135"/>
      <c r="D74" s="133"/>
      <c r="E74" s="94">
        <v>-87</v>
      </c>
      <c r="F74" s="127">
        <f>IF(F62=D60,D64,IF(F62=D64,D60,0))</f>
        <v>0</v>
      </c>
      <c r="G74" s="39">
        <f>IF(G62=E60,E64,IF(G62=E64,E60,0))</f>
        <v>0</v>
      </c>
      <c r="H74" s="34"/>
      <c r="I74" s="43"/>
      <c r="J74" s="43"/>
      <c r="K74" s="94"/>
      <c r="L74" s="94"/>
      <c r="M74" s="94">
        <v>-91</v>
      </c>
      <c r="N74" s="127">
        <f>IF(N67=L66,L68,IF(N67=L68,L66,0))</f>
        <v>0</v>
      </c>
      <c r="O74" s="39">
        <f>IF(O67=M66,M68,IF(O67=M68,M66,0))</f>
        <v>0</v>
      </c>
      <c r="P74" s="45"/>
      <c r="Q74" s="38"/>
      <c r="R74" s="184" t="s">
        <v>93</v>
      </c>
      <c r="S74" s="184"/>
      <c r="T74" s="35"/>
      <c r="U74" s="35"/>
      <c r="V74" s="35"/>
      <c r="W74" s="35"/>
      <c r="X74" s="35"/>
      <c r="Y74" s="35"/>
      <c r="Z74" s="35"/>
      <c r="AA74" s="35"/>
    </row>
    <row r="75" spans="1:27" ht="12.75" customHeight="1">
      <c r="A75" s="32"/>
      <c r="B75" s="32"/>
      <c r="C75" s="94"/>
      <c r="D75" s="133"/>
      <c r="E75" s="94"/>
      <c r="F75" s="135"/>
      <c r="G75" s="363">
        <v>90</v>
      </c>
      <c r="H75" s="130"/>
      <c r="I75" s="96"/>
      <c r="J75" s="94"/>
      <c r="K75" s="94"/>
      <c r="L75" s="94"/>
      <c r="M75" s="94"/>
      <c r="N75" s="135"/>
      <c r="O75" s="363">
        <v>94</v>
      </c>
      <c r="P75" s="130"/>
      <c r="Q75" s="96"/>
      <c r="R75" s="96"/>
      <c r="S75" s="96"/>
      <c r="T75" s="35"/>
      <c r="U75" s="35"/>
      <c r="V75" s="35"/>
      <c r="W75" s="35"/>
      <c r="X75" s="35"/>
      <c r="Y75" s="35"/>
      <c r="Z75" s="35"/>
      <c r="AA75" s="35"/>
    </row>
    <row r="76" spans="1:27" ht="12.75" customHeight="1">
      <c r="A76" s="47"/>
      <c r="B76" s="47"/>
      <c r="C76" s="94"/>
      <c r="D76" s="133"/>
      <c r="E76" s="94">
        <v>-88</v>
      </c>
      <c r="F76" s="127">
        <f>IF(F70=D68,D72,IF(F70=D72,D68,0))</f>
        <v>0</v>
      </c>
      <c r="G76" s="41">
        <f>IF(G70=E68,E72,IF(G70=E72,E68,0))</f>
        <v>0</v>
      </c>
      <c r="H76" s="37"/>
      <c r="I76" s="40" t="s">
        <v>94</v>
      </c>
      <c r="J76" s="44"/>
      <c r="K76" s="94"/>
      <c r="L76" s="94"/>
      <c r="M76" s="94">
        <v>-92</v>
      </c>
      <c r="N76" s="127">
        <f>IF(N71=L70,L72,IF(N71=L72,L70,0))</f>
        <v>0</v>
      </c>
      <c r="O76" s="41">
        <f>IF(O71=M70,M72,IF(O71=M72,M70,0))</f>
        <v>0</v>
      </c>
      <c r="P76" s="37"/>
      <c r="Q76" s="38"/>
      <c r="R76" s="184" t="s">
        <v>95</v>
      </c>
      <c r="S76" s="184"/>
      <c r="T76" s="35"/>
      <c r="U76" s="35"/>
      <c r="V76" s="35"/>
      <c r="W76" s="35"/>
      <c r="X76" s="35"/>
      <c r="Y76" s="35"/>
      <c r="Z76" s="35"/>
      <c r="AA76" s="35"/>
    </row>
    <row r="77" spans="1:27" ht="12.75" customHeight="1">
      <c r="A77" s="47"/>
      <c r="B77" s="47"/>
      <c r="C77" s="94"/>
      <c r="D77" s="94"/>
      <c r="E77" s="94"/>
      <c r="F77" s="135"/>
      <c r="G77" s="135">
        <v>-90</v>
      </c>
      <c r="H77" s="127">
        <f>IF(H75=F74,F76,IF(H75=F76,F74,0))</f>
        <v>0</v>
      </c>
      <c r="I77" s="39">
        <f>IF(I75=G74,G76,IF(I75=G76,G74,0))</f>
        <v>0</v>
      </c>
      <c r="J77" s="34"/>
      <c r="K77" s="94"/>
      <c r="L77" s="94"/>
      <c r="M77" s="94"/>
      <c r="N77" s="135"/>
      <c r="O77" s="135">
        <v>-94</v>
      </c>
      <c r="P77" s="127">
        <f>IF(P75=N74,N76,IF(P75=N76,N74,0))</f>
        <v>0</v>
      </c>
      <c r="Q77" s="39">
        <f>IF(Q75=O74,O76,IF(Q75=O76,O74,0))</f>
        <v>0</v>
      </c>
      <c r="R77" s="96"/>
      <c r="S77" s="96"/>
      <c r="T77" s="35"/>
      <c r="U77" s="35"/>
      <c r="V77" s="35"/>
      <c r="W77" s="35"/>
      <c r="X77" s="35"/>
      <c r="Y77" s="35"/>
      <c r="Z77" s="35"/>
      <c r="AA77" s="35"/>
    </row>
    <row r="78" spans="1:27" ht="12.75" customHeight="1">
      <c r="A78" s="47"/>
      <c r="B78" s="47"/>
      <c r="C78" s="94"/>
      <c r="D78" s="94"/>
      <c r="E78" s="94"/>
      <c r="F78" s="94"/>
      <c r="G78" s="94"/>
      <c r="H78" s="135"/>
      <c r="I78" s="40" t="s">
        <v>96</v>
      </c>
      <c r="J78" s="44"/>
      <c r="K78" s="94"/>
      <c r="L78" s="94"/>
      <c r="M78" s="94"/>
      <c r="N78" s="94"/>
      <c r="O78" s="94"/>
      <c r="P78" s="135"/>
      <c r="Q78" s="38"/>
      <c r="R78" s="184" t="s">
        <v>97</v>
      </c>
      <c r="S78" s="184"/>
      <c r="T78" s="35"/>
      <c r="U78" s="35"/>
      <c r="V78" s="35"/>
      <c r="W78" s="35"/>
      <c r="X78" s="35"/>
      <c r="Y78" s="35"/>
      <c r="Z78" s="35"/>
      <c r="AA78" s="35"/>
    </row>
    <row r="79" spans="1:2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</row>
    <row r="80" spans="1:2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7"/>
  </sheetPr>
  <dimension ref="A1:E95"/>
  <sheetViews>
    <sheetView zoomScale="97" zoomScaleNormal="97" workbookViewId="0" topLeftCell="A29">
      <selection activeCell="A2" sqref="A2:I2"/>
    </sheetView>
  </sheetViews>
  <sheetFormatPr defaultColWidth="9.00390625" defaultRowHeight="12.75"/>
  <cols>
    <col min="1" max="1" width="9.125" style="140" customWidth="1"/>
    <col min="2" max="2" width="5.75390625" style="140" customWidth="1"/>
    <col min="3" max="4" width="25.75390625" style="0" customWidth="1"/>
    <col min="5" max="5" width="5.75390625" style="0" customWidth="1"/>
  </cols>
  <sheetData>
    <row r="1" spans="1:5" ht="12.75">
      <c r="A1" s="48" t="s">
        <v>34</v>
      </c>
      <c r="B1" s="180" t="s">
        <v>35</v>
      </c>
      <c r="C1" s="181"/>
      <c r="D1" s="178" t="s">
        <v>36</v>
      </c>
      <c r="E1" s="179"/>
    </row>
    <row r="2" spans="1:5" ht="12.75">
      <c r="A2" s="49">
        <v>1</v>
      </c>
      <c r="B2" s="136">
        <f>'21'!D8</f>
        <v>0</v>
      </c>
      <c r="C2" s="137">
        <f>'22'!E60</f>
        <v>0</v>
      </c>
      <c r="D2" s="138">
        <f>'22'!M66</f>
        <v>0</v>
      </c>
      <c r="E2" s="139">
        <f>'22'!B7</f>
        <v>0</v>
      </c>
    </row>
    <row r="3" spans="1:5" ht="12.75">
      <c r="A3" s="49">
        <v>2</v>
      </c>
      <c r="B3" s="136">
        <f>'21'!D12</f>
        <v>0</v>
      </c>
      <c r="C3" s="137">
        <f>'22'!E64</f>
        <v>0</v>
      </c>
      <c r="D3" s="138">
        <f>'22'!M68</f>
        <v>0</v>
      </c>
      <c r="E3" s="139">
        <f>'22'!B9</f>
        <v>0</v>
      </c>
    </row>
    <row r="4" spans="1:5" ht="12.75">
      <c r="A4" s="49">
        <v>3</v>
      </c>
      <c r="B4" s="136">
        <f>'21'!D16</f>
        <v>0</v>
      </c>
      <c r="C4" s="137">
        <f>'22'!E68</f>
        <v>0</v>
      </c>
      <c r="D4" s="138">
        <f>'22'!M70</f>
        <v>0</v>
      </c>
      <c r="E4" s="139">
        <f>'22'!B11</f>
        <v>0</v>
      </c>
    </row>
    <row r="5" spans="1:5" ht="12.75">
      <c r="A5" s="49">
        <v>4</v>
      </c>
      <c r="B5" s="136">
        <f>'21'!D20</f>
        <v>0</v>
      </c>
      <c r="C5" s="137">
        <f>'22'!E72</f>
        <v>0</v>
      </c>
      <c r="D5" s="138">
        <f>'22'!M72</f>
        <v>0</v>
      </c>
      <c r="E5" s="139">
        <f>'22'!B13</f>
        <v>0</v>
      </c>
    </row>
    <row r="6" spans="1:5" ht="12.75">
      <c r="A6" s="49">
        <v>5</v>
      </c>
      <c r="B6" s="136">
        <f>'21'!D24</f>
        <v>0</v>
      </c>
      <c r="C6" s="137">
        <f>'22'!G62</f>
        <v>0</v>
      </c>
      <c r="D6" s="138">
        <f>'22'!G74</f>
        <v>0</v>
      </c>
      <c r="E6" s="139">
        <f>'22'!B15</f>
        <v>0</v>
      </c>
    </row>
    <row r="7" spans="1:5" ht="12.75">
      <c r="A7" s="49">
        <v>6</v>
      </c>
      <c r="B7" s="136">
        <f>'21'!D28</f>
        <v>0</v>
      </c>
      <c r="C7" s="137">
        <f>'22'!G70</f>
        <v>0</v>
      </c>
      <c r="D7" s="138">
        <f>'22'!G76</f>
        <v>0</v>
      </c>
      <c r="E7" s="139">
        <f>'22'!B17</f>
        <v>0</v>
      </c>
    </row>
    <row r="8" spans="1:5" ht="12.75">
      <c r="A8" s="49">
        <v>7</v>
      </c>
      <c r="B8" s="136">
        <f>'21'!D32</f>
        <v>0</v>
      </c>
      <c r="C8" s="137">
        <f>'22'!I66</f>
        <v>0</v>
      </c>
      <c r="D8" s="138">
        <f>'22'!I72</f>
        <v>0</v>
      </c>
      <c r="E8" s="139">
        <f>'22'!B19</f>
        <v>0</v>
      </c>
    </row>
    <row r="9" spans="1:5" ht="12.75">
      <c r="A9" s="49">
        <v>8</v>
      </c>
      <c r="B9" s="136">
        <f>'21'!D36</f>
        <v>0</v>
      </c>
      <c r="C9" s="137">
        <f>'22'!I75</f>
        <v>0</v>
      </c>
      <c r="D9" s="138">
        <f>'22'!I77</f>
        <v>0</v>
      </c>
      <c r="E9" s="139">
        <f>'22'!B21</f>
        <v>0</v>
      </c>
    </row>
    <row r="10" spans="1:5" ht="12.75">
      <c r="A10" s="49">
        <v>9</v>
      </c>
      <c r="B10" s="136">
        <f>'21'!D40</f>
        <v>0</v>
      </c>
      <c r="C10" s="137">
        <f>'22'!O67</f>
        <v>0</v>
      </c>
      <c r="D10" s="138">
        <f>'22'!O74</f>
        <v>0</v>
      </c>
      <c r="E10" s="139">
        <f>'22'!B23</f>
        <v>0</v>
      </c>
    </row>
    <row r="11" spans="1:5" ht="12.75">
      <c r="A11" s="49">
        <v>10</v>
      </c>
      <c r="B11" s="136">
        <f>'21'!D44</f>
        <v>0</v>
      </c>
      <c r="C11" s="137">
        <f>'22'!O71</f>
        <v>0</v>
      </c>
      <c r="D11" s="138">
        <f>'22'!O76</f>
        <v>0</v>
      </c>
      <c r="E11" s="139">
        <f>'22'!B25</f>
        <v>0</v>
      </c>
    </row>
    <row r="12" spans="1:5" ht="12.75">
      <c r="A12" s="49">
        <v>11</v>
      </c>
      <c r="B12" s="136">
        <f>'21'!D48</f>
        <v>0</v>
      </c>
      <c r="C12" s="137">
        <f>'22'!Q69</f>
        <v>0</v>
      </c>
      <c r="D12" s="138">
        <f>'22'!Q73</f>
        <v>0</v>
      </c>
      <c r="E12" s="139">
        <f>'22'!B27</f>
        <v>0</v>
      </c>
    </row>
    <row r="13" spans="1:5" ht="12.75">
      <c r="A13" s="49">
        <v>12</v>
      </c>
      <c r="B13" s="136">
        <f>'21'!D52</f>
        <v>0</v>
      </c>
      <c r="C13" s="137">
        <f>'22'!Q75</f>
        <v>0</v>
      </c>
      <c r="D13" s="138">
        <f>'22'!Q77</f>
        <v>0</v>
      </c>
      <c r="E13" s="139">
        <f>'22'!B29</f>
        <v>0</v>
      </c>
    </row>
    <row r="14" spans="1:5" ht="12.75">
      <c r="A14" s="49">
        <v>13</v>
      </c>
      <c r="B14" s="136">
        <f>'21'!D56</f>
        <v>0</v>
      </c>
      <c r="C14" s="137" t="str">
        <f>'21'!E8</f>
        <v>Краснова* Валерия</v>
      </c>
      <c r="D14" s="138" t="str">
        <f>'22'!C7</f>
        <v>_</v>
      </c>
      <c r="E14" s="139">
        <f>'22'!B31</f>
        <v>0</v>
      </c>
    </row>
    <row r="15" spans="1:5" ht="12.75">
      <c r="A15" s="49">
        <v>14</v>
      </c>
      <c r="B15" s="136">
        <f>'21'!D60</f>
        <v>0</v>
      </c>
      <c r="C15" s="137" t="str">
        <f>'21'!E20</f>
        <v>Рахматуллин Артур</v>
      </c>
      <c r="D15" s="138" t="str">
        <f>'22'!C13</f>
        <v>_</v>
      </c>
      <c r="E15" s="139">
        <f>'22'!B33</f>
        <v>0</v>
      </c>
    </row>
    <row r="16" spans="1:5" ht="12.75">
      <c r="A16" s="49">
        <v>15</v>
      </c>
      <c r="B16" s="136">
        <f>'21'!D64</f>
        <v>0</v>
      </c>
      <c r="C16" s="137" t="str">
        <f>'21'!E24</f>
        <v>Коробейникова* Екатерина</v>
      </c>
      <c r="D16" s="138" t="str">
        <f>'22'!C15</f>
        <v>_</v>
      </c>
      <c r="E16" s="139">
        <f>'22'!B35</f>
        <v>0</v>
      </c>
    </row>
    <row r="17" spans="1:5" ht="12.75">
      <c r="A17" s="49">
        <v>16</v>
      </c>
      <c r="B17" s="136">
        <f>'21'!D68</f>
        <v>0</v>
      </c>
      <c r="C17" s="137" t="str">
        <f>'21'!E36</f>
        <v>Шайхутдинов Рамир</v>
      </c>
      <c r="D17" s="138" t="str">
        <f>'22'!C21</f>
        <v>_</v>
      </c>
      <c r="E17" s="139">
        <f>'22'!B37</f>
        <v>0</v>
      </c>
    </row>
    <row r="18" spans="1:5" ht="12.75">
      <c r="A18" s="49">
        <v>17</v>
      </c>
      <c r="B18" s="136">
        <f>'21'!F10</f>
        <v>0</v>
      </c>
      <c r="C18" s="137" t="str">
        <f>'21'!E40</f>
        <v>Мингазов Данил</v>
      </c>
      <c r="D18" s="138" t="str">
        <f>'22'!C23</f>
        <v>_</v>
      </c>
      <c r="E18" s="139">
        <f>'22'!D38</f>
        <v>0</v>
      </c>
    </row>
    <row r="19" spans="1:5" ht="12.75">
      <c r="A19" s="49">
        <v>18</v>
      </c>
      <c r="B19" s="136">
        <f>'21'!F18</f>
        <v>0</v>
      </c>
      <c r="C19" s="137" t="str">
        <f>'21'!E52</f>
        <v>Ягафарова* Диана</v>
      </c>
      <c r="D19" s="138" t="str">
        <f>'22'!C29</f>
        <v>_</v>
      </c>
      <c r="E19" s="139">
        <f>'22'!D34</f>
        <v>0</v>
      </c>
    </row>
    <row r="20" spans="1:5" ht="12.75">
      <c r="A20" s="49">
        <v>19</v>
      </c>
      <c r="B20" s="136">
        <f>'21'!F26</f>
        <v>0</v>
      </c>
      <c r="C20" s="137" t="str">
        <f>'21'!E56</f>
        <v>Гильманова* Карина</v>
      </c>
      <c r="D20" s="138" t="str">
        <f>'22'!C31</f>
        <v>_</v>
      </c>
      <c r="E20" s="139">
        <f>'22'!D30</f>
        <v>0</v>
      </c>
    </row>
    <row r="21" spans="1:5" ht="12.75">
      <c r="A21" s="49">
        <v>20</v>
      </c>
      <c r="B21" s="136">
        <f>'21'!F34</f>
        <v>0</v>
      </c>
      <c r="C21" s="137" t="str">
        <f>'21'!E68</f>
        <v>Сайфуллин Рамиль</v>
      </c>
      <c r="D21" s="138" t="str">
        <f>'22'!C37</f>
        <v>_</v>
      </c>
      <c r="E21" s="139">
        <f>'22'!D26</f>
        <v>0</v>
      </c>
    </row>
    <row r="22" spans="1:5" ht="12.75">
      <c r="A22" s="49">
        <v>21</v>
      </c>
      <c r="B22" s="136">
        <f>'21'!F42</f>
        <v>0</v>
      </c>
      <c r="C22" s="137" t="str">
        <f>'22'!E8</f>
        <v>Мухаметрахимов Артур</v>
      </c>
      <c r="D22" s="138" t="str">
        <f>'22'!C59</f>
        <v>_</v>
      </c>
      <c r="E22" s="139">
        <f>'22'!D22</f>
        <v>0</v>
      </c>
    </row>
    <row r="23" spans="1:5" ht="12.75">
      <c r="A23" s="49">
        <v>22</v>
      </c>
      <c r="B23" s="136">
        <f>'21'!F50</f>
        <v>0</v>
      </c>
      <c r="C23" s="137" t="str">
        <f>'22'!E12</f>
        <v>Леплянин Никита</v>
      </c>
      <c r="D23" s="138" t="str">
        <f>'22'!C61</f>
        <v>_</v>
      </c>
      <c r="E23" s="139">
        <f>'22'!D18</f>
        <v>0</v>
      </c>
    </row>
    <row r="24" spans="1:5" ht="12.75">
      <c r="A24" s="49">
        <v>23</v>
      </c>
      <c r="B24" s="136">
        <f>'21'!F58</f>
        <v>0</v>
      </c>
      <c r="C24" s="137" t="str">
        <f>'22'!E16</f>
        <v>Ишдавлетов Адиль</v>
      </c>
      <c r="D24" s="138" t="str">
        <f>'22'!C63</f>
        <v>_</v>
      </c>
      <c r="E24" s="139">
        <f>'22'!D14</f>
        <v>0</v>
      </c>
    </row>
    <row r="25" spans="1:5" ht="12.75">
      <c r="A25" s="49">
        <v>24</v>
      </c>
      <c r="B25" s="136">
        <f>'21'!F66</f>
        <v>0</v>
      </c>
      <c r="C25" s="137" t="str">
        <f>'22'!E20</f>
        <v>Свиридов-сайфутдинов Рома</v>
      </c>
      <c r="D25" s="138" t="str">
        <f>'22'!C65</f>
        <v>_</v>
      </c>
      <c r="E25" s="139">
        <f>'22'!D10</f>
        <v>0</v>
      </c>
    </row>
    <row r="26" spans="1:5" ht="12.75">
      <c r="A26" s="49">
        <v>25</v>
      </c>
      <c r="B26" s="136">
        <f>'21'!H14</f>
        <v>0</v>
      </c>
      <c r="C26" s="137" t="str">
        <f>'22'!E24</f>
        <v>Хасанова* Амалия</v>
      </c>
      <c r="D26" s="138" t="str">
        <f>'22'!C67</f>
        <v>_</v>
      </c>
      <c r="E26" s="139">
        <f>'22'!H7</f>
        <v>0</v>
      </c>
    </row>
    <row r="27" spans="1:5" ht="12.75">
      <c r="A27" s="49">
        <v>26</v>
      </c>
      <c r="B27" s="136">
        <f>'21'!H30</f>
        <v>0</v>
      </c>
      <c r="C27" s="137" t="str">
        <f>'22'!E28</f>
        <v>Аиткулов Фаниль</v>
      </c>
      <c r="D27" s="138" t="str">
        <f>'22'!C69</f>
        <v>_</v>
      </c>
      <c r="E27" s="139">
        <f>'22'!H15</f>
        <v>0</v>
      </c>
    </row>
    <row r="28" spans="1:5" ht="12.75">
      <c r="A28" s="49">
        <v>27</v>
      </c>
      <c r="B28" s="136">
        <f>'21'!H46</f>
        <v>0</v>
      </c>
      <c r="C28" s="137" t="str">
        <f>'22'!E32</f>
        <v>Яикбаева* Мария</v>
      </c>
      <c r="D28" s="138" t="str">
        <f>'22'!C71</f>
        <v>_</v>
      </c>
      <c r="E28" s="139">
        <f>'22'!H23</f>
        <v>0</v>
      </c>
    </row>
    <row r="29" spans="1:5" ht="12.75">
      <c r="A29" s="49">
        <v>28</v>
      </c>
      <c r="B29" s="136">
        <f>'21'!H62</f>
        <v>0</v>
      </c>
      <c r="C29" s="137" t="str">
        <f>'22'!E36</f>
        <v>Грошев Юрий</v>
      </c>
      <c r="D29" s="138" t="str">
        <f>'22'!C73</f>
        <v>_</v>
      </c>
      <c r="E29" s="139">
        <f>'22'!H31</f>
        <v>0</v>
      </c>
    </row>
    <row r="30" spans="1:5" ht="12.75">
      <c r="A30" s="49">
        <v>29</v>
      </c>
      <c r="B30" s="136">
        <f>'21'!J22</f>
        <v>0</v>
      </c>
      <c r="C30" s="137" t="str">
        <f>'21'!G58</f>
        <v>Гильманова* Карина</v>
      </c>
      <c r="D30" s="138" t="str">
        <f>'22'!E14</f>
        <v>Жеребов Алексей</v>
      </c>
      <c r="E30" s="139">
        <f>'22'!L37</f>
        <v>0</v>
      </c>
    </row>
    <row r="31" spans="1:5" ht="12.75">
      <c r="A31" s="49">
        <v>30</v>
      </c>
      <c r="B31" s="136">
        <f>'21'!J54</f>
        <v>0</v>
      </c>
      <c r="C31" s="137" t="str">
        <f>'21'!G74</f>
        <v>Гильманова* Карина</v>
      </c>
      <c r="D31" s="138" t="str">
        <f>'21'!G77</f>
        <v>Кочетыгов Алексей</v>
      </c>
      <c r="E31" s="139">
        <f>'22'!L21</f>
        <v>0</v>
      </c>
    </row>
    <row r="32" spans="1:5" ht="12.75">
      <c r="A32" s="49">
        <v>31</v>
      </c>
      <c r="B32" s="136">
        <f>'21'!L38</f>
        <v>0</v>
      </c>
      <c r="C32" s="137" t="str">
        <f>'21'!E76</f>
        <v>Гильманова* Карина</v>
      </c>
      <c r="D32" s="138" t="str">
        <f>'21'!K76</f>
        <v>Хасанова* Амалия</v>
      </c>
      <c r="E32" s="139">
        <f>'21'!L58</f>
        <v>0</v>
      </c>
    </row>
    <row r="33" spans="1:5" ht="12.75">
      <c r="A33" s="49">
        <v>32</v>
      </c>
      <c r="B33" s="136">
        <f>'22'!D8</f>
        <v>0</v>
      </c>
      <c r="C33" s="137" t="str">
        <f>'22'!E53</f>
        <v>Грошев Юрий</v>
      </c>
      <c r="D33" s="138" t="str">
        <f>'22'!M59</f>
        <v>Яикбаева* Мария</v>
      </c>
      <c r="E33" s="139">
        <f>'22'!B59</f>
        <v>0</v>
      </c>
    </row>
    <row r="34" spans="1:5" ht="12.75">
      <c r="A34" s="49">
        <v>33</v>
      </c>
      <c r="B34" s="136">
        <f>'22'!D12</f>
        <v>0</v>
      </c>
      <c r="C34" s="137" t="str">
        <f>'22'!G13</f>
        <v>Жеребов Алексей</v>
      </c>
      <c r="D34" s="138" t="str">
        <f>'22'!C42</f>
        <v>Леплянин Никита</v>
      </c>
      <c r="E34" s="139">
        <f>'22'!B61</f>
        <v>0</v>
      </c>
    </row>
    <row r="35" spans="1:5" ht="12.75">
      <c r="A35" s="49">
        <v>34</v>
      </c>
      <c r="B35" s="136">
        <f>'22'!D16</f>
        <v>0</v>
      </c>
      <c r="C35" s="137" t="str">
        <f>'22'!I11</f>
        <v>Жеребов Алексей</v>
      </c>
      <c r="D35" s="138" t="str">
        <f>'22'!M40</f>
        <v>Мухаметрахимов Артур</v>
      </c>
      <c r="E35" s="139">
        <f>'22'!B63</f>
        <v>0</v>
      </c>
    </row>
    <row r="36" spans="1:5" ht="12.75">
      <c r="A36" s="49">
        <v>35</v>
      </c>
      <c r="B36" s="136">
        <f>'22'!D20</f>
        <v>0</v>
      </c>
      <c r="C36" s="137" t="str">
        <f>'21'!M75</f>
        <v>Жеребов Алексей</v>
      </c>
      <c r="D36" s="138" t="str">
        <f>'21'!M77</f>
        <v>Хасанова* Амалия</v>
      </c>
      <c r="E36" s="139">
        <f>'22'!B65</f>
        <v>0</v>
      </c>
    </row>
    <row r="37" spans="1:5" ht="12.75">
      <c r="A37" s="49">
        <v>36</v>
      </c>
      <c r="B37" s="136">
        <f>'22'!D24</f>
        <v>0</v>
      </c>
      <c r="C37" s="137" t="str">
        <f>'21'!E60</f>
        <v>Жеребов Алексей</v>
      </c>
      <c r="D37" s="138" t="str">
        <f>'22'!C33</f>
        <v>Яикбаева* Мария</v>
      </c>
      <c r="E37" s="139">
        <f>'22'!B67</f>
        <v>0</v>
      </c>
    </row>
    <row r="38" spans="1:5" ht="12.75">
      <c r="A38" s="49">
        <v>37</v>
      </c>
      <c r="B38" s="136">
        <f>'22'!D28</f>
        <v>0</v>
      </c>
      <c r="C38" s="137" t="str">
        <f>'22'!O54</f>
        <v>Ишдавлетов Адиль</v>
      </c>
      <c r="D38" s="138" t="str">
        <f>'22'!O61</f>
        <v>Леплянин Никита</v>
      </c>
      <c r="E38" s="139">
        <f>'22'!B69</f>
        <v>0</v>
      </c>
    </row>
    <row r="39" spans="1:5" ht="12.75">
      <c r="A39" s="49">
        <v>38</v>
      </c>
      <c r="B39" s="136">
        <f>'22'!D32</f>
        <v>0</v>
      </c>
      <c r="C39" s="137" t="str">
        <f>'22'!Q56</f>
        <v>Ишдавлетов Адиль</v>
      </c>
      <c r="D39" s="138" t="str">
        <f>'22'!Q60</f>
        <v>Яикбаева* Мария</v>
      </c>
      <c r="E39" s="139">
        <f>'22'!B71</f>
        <v>0</v>
      </c>
    </row>
    <row r="40" spans="1:5" ht="12.75">
      <c r="A40" s="49">
        <v>39</v>
      </c>
      <c r="B40" s="136">
        <f>'22'!D36</f>
        <v>0</v>
      </c>
      <c r="C40" s="137" t="str">
        <f>'22'!K17</f>
        <v>Коробейникова* Екатерина</v>
      </c>
      <c r="D40" s="138" t="str">
        <f>'21'!C73</f>
        <v>Кочетыгов Алексей</v>
      </c>
      <c r="E40" s="139">
        <f>'22'!B73</f>
        <v>0</v>
      </c>
    </row>
    <row r="41" spans="1:5" ht="12.75">
      <c r="A41" s="49">
        <v>40</v>
      </c>
      <c r="B41" s="136">
        <f>'22'!F9</f>
        <v>0</v>
      </c>
      <c r="C41" s="137" t="str">
        <f>'22'!M13</f>
        <v>Коробейникова* Екатерина</v>
      </c>
      <c r="D41" s="138" t="str">
        <f>'21'!K69</f>
        <v>Максютова* Маргарита</v>
      </c>
      <c r="E41" s="139">
        <f>'22'!B40</f>
        <v>0</v>
      </c>
    </row>
    <row r="42" spans="1:5" ht="12.75">
      <c r="A42" s="49">
        <v>41</v>
      </c>
      <c r="B42" s="136">
        <f>'22'!F13</f>
        <v>0</v>
      </c>
      <c r="C42" s="137" t="str">
        <f>'21'!G26</f>
        <v>Коробейникова* Екатерина</v>
      </c>
      <c r="D42" s="138" t="str">
        <f>'22'!E30</f>
        <v>Нестеренко Георгий</v>
      </c>
      <c r="E42" s="139">
        <f>'22'!B42</f>
        <v>0</v>
      </c>
    </row>
    <row r="43" spans="1:5" ht="12.75">
      <c r="A43" s="49">
        <v>42</v>
      </c>
      <c r="B43" s="136">
        <f>'22'!F17</f>
        <v>0</v>
      </c>
      <c r="C43" s="137" t="str">
        <f>'21'!M65</f>
        <v>Коробейникова* Екатерина</v>
      </c>
      <c r="D43" s="138" t="str">
        <f>'21'!M67</f>
        <v>Шайхутдинова* Ильмира</v>
      </c>
      <c r="E43" s="139">
        <f>'22'!B44</f>
        <v>0</v>
      </c>
    </row>
    <row r="44" spans="1:5" ht="12.75">
      <c r="A44" s="49">
        <v>43</v>
      </c>
      <c r="B44" s="136">
        <f>'22'!F21</f>
        <v>0</v>
      </c>
      <c r="C44" s="137" t="str">
        <f>'21'!E48</f>
        <v>Кочетыгов Алексей</v>
      </c>
      <c r="D44" s="138" t="str">
        <f>'22'!C27</f>
        <v>Аиткулов Фаниль</v>
      </c>
      <c r="E44" s="139">
        <f>'22'!B46</f>
        <v>0</v>
      </c>
    </row>
    <row r="45" spans="1:5" ht="12.75">
      <c r="A45" s="49">
        <v>44</v>
      </c>
      <c r="B45" s="136">
        <f>'22'!F25</f>
        <v>0</v>
      </c>
      <c r="C45" s="137" t="str">
        <f>'21'!E72</f>
        <v>Кочетыгов Алексей</v>
      </c>
      <c r="D45" s="138" t="str">
        <f>'21'!K74</f>
        <v>Жеребов Алексей</v>
      </c>
      <c r="E45" s="139">
        <f>'22'!B48</f>
        <v>0</v>
      </c>
    </row>
    <row r="46" spans="1:5" ht="12.75">
      <c r="A46" s="49">
        <v>45</v>
      </c>
      <c r="B46" s="136">
        <f>'22'!F29</f>
        <v>0</v>
      </c>
      <c r="C46" s="137" t="str">
        <f>'22'!G17</f>
        <v>Кочетыгов Алексей</v>
      </c>
      <c r="D46" s="138" t="str">
        <f>'22'!C44</f>
        <v>Ишдавлетов Адиль</v>
      </c>
      <c r="E46" s="139">
        <f>'22'!B50</f>
        <v>0</v>
      </c>
    </row>
    <row r="47" spans="1:5" ht="12.75">
      <c r="A47" s="49">
        <v>46</v>
      </c>
      <c r="B47" s="136">
        <f>'22'!F33</f>
        <v>0</v>
      </c>
      <c r="C47" s="137" t="str">
        <f>'22'!I19</f>
        <v>Кочетыгов Алексей</v>
      </c>
      <c r="D47" s="138" t="str">
        <f>'22'!M42</f>
        <v>Свиридов-сайфутдинов Рома</v>
      </c>
      <c r="E47" s="139">
        <f>'22'!B52</f>
        <v>0</v>
      </c>
    </row>
    <row r="48" spans="1:5" ht="12.75">
      <c r="A48" s="49">
        <v>47</v>
      </c>
      <c r="B48" s="136">
        <f>'22'!F37</f>
        <v>0</v>
      </c>
      <c r="C48" s="137" t="str">
        <f>'22'!K33</f>
        <v>Краснова* Валерия</v>
      </c>
      <c r="D48" s="138" t="str">
        <f>'21'!C77</f>
        <v>Гильманова* Карина</v>
      </c>
      <c r="E48" s="139">
        <f>'22'!B54</f>
        <v>0</v>
      </c>
    </row>
    <row r="49" spans="1:5" ht="12.75">
      <c r="A49" s="49">
        <v>48</v>
      </c>
      <c r="B49" s="136">
        <f>'22'!H11</f>
        <v>0</v>
      </c>
      <c r="C49" s="137" t="str">
        <f>'22'!G37</f>
        <v>Краснова* Валерия</v>
      </c>
      <c r="D49" s="138" t="str">
        <f>'22'!C54</f>
        <v>Грошев Юрий</v>
      </c>
      <c r="E49" s="139">
        <f>'22'!L40</f>
        <v>0</v>
      </c>
    </row>
    <row r="50" spans="1:5" ht="12.75">
      <c r="A50" s="49">
        <v>49</v>
      </c>
      <c r="B50" s="136">
        <f>'22'!H19</f>
        <v>0</v>
      </c>
      <c r="C50" s="137" t="str">
        <f>'22'!I35</f>
        <v>Краснова* Валерия</v>
      </c>
      <c r="D50" s="138" t="str">
        <f>'22'!M46</f>
        <v>Рахматуллин Артур</v>
      </c>
      <c r="E50" s="139">
        <f>'22'!L42</f>
        <v>0</v>
      </c>
    </row>
    <row r="51" spans="1:5" ht="12.75">
      <c r="A51" s="49">
        <v>50</v>
      </c>
      <c r="B51" s="136">
        <f>'22'!H27</f>
        <v>0</v>
      </c>
      <c r="C51" s="137" t="str">
        <f>'22'!Q25</f>
        <v>Краснова* Валерия</v>
      </c>
      <c r="D51" s="138" t="str">
        <f>'22'!Q35</f>
        <v>Сайфуллин Рамиль</v>
      </c>
      <c r="E51" s="139">
        <f>'22'!L44</f>
        <v>0</v>
      </c>
    </row>
    <row r="52" spans="1:5" ht="12.75">
      <c r="A52" s="49">
        <v>51</v>
      </c>
      <c r="B52" s="136">
        <f>'22'!H35</f>
        <v>0</v>
      </c>
      <c r="C52" s="137" t="str">
        <f>'22'!O33</f>
        <v>Краснова* Валерия</v>
      </c>
      <c r="D52" s="138" t="str">
        <f>'21'!K66</f>
        <v>Шайхутдинова* Ильмира</v>
      </c>
      <c r="E52" s="139">
        <f>'22'!L46</f>
        <v>0</v>
      </c>
    </row>
    <row r="53" spans="1:5" ht="12.75">
      <c r="A53" s="49">
        <v>52</v>
      </c>
      <c r="B53" s="136">
        <f>'22'!J9</f>
        <v>0</v>
      </c>
      <c r="C53" s="137" t="str">
        <f>'22'!M29</f>
        <v>Краснова* Валерия</v>
      </c>
      <c r="D53" s="138" t="str">
        <f>'21'!K71</f>
        <v>Ягафарова* Диана</v>
      </c>
      <c r="E53" s="139">
        <f>'21'!B71</f>
        <v>0</v>
      </c>
    </row>
    <row r="54" spans="1:5" ht="12.75">
      <c r="A54" s="49">
        <v>53</v>
      </c>
      <c r="B54" s="136">
        <f>'22'!J17</f>
        <v>0</v>
      </c>
      <c r="C54" s="137" t="str">
        <f>'22'!Q62</f>
        <v>Леплянин Никита</v>
      </c>
      <c r="D54" s="138" t="str">
        <f>'22'!Q64</f>
        <v>Аиткулов Фаниль</v>
      </c>
      <c r="E54" s="139">
        <f>'21'!B73</f>
        <v>0</v>
      </c>
    </row>
    <row r="55" spans="1:5" ht="12.75">
      <c r="A55" s="49">
        <v>54</v>
      </c>
      <c r="B55" s="136">
        <f>'22'!J25</f>
        <v>0</v>
      </c>
      <c r="C55" s="137" t="str">
        <f>'22'!K9</f>
        <v>Максютова* Маргарита</v>
      </c>
      <c r="D55" s="138" t="str">
        <f>'21'!C71</f>
        <v>Жеребов Алексей</v>
      </c>
      <c r="E55" s="139">
        <f>'21'!B75</f>
        <v>0</v>
      </c>
    </row>
    <row r="56" spans="1:5" ht="12.75">
      <c r="A56" s="49">
        <v>55</v>
      </c>
      <c r="B56" s="136">
        <f>'22'!J33</f>
        <v>0</v>
      </c>
      <c r="C56" s="137" t="str">
        <f>'21'!E16</f>
        <v>Максютова* Маргарита</v>
      </c>
      <c r="D56" s="138" t="str">
        <f>'22'!C11</f>
        <v>Леплянин Никита</v>
      </c>
      <c r="E56" s="139">
        <f>'21'!B77</f>
        <v>0</v>
      </c>
    </row>
    <row r="57" spans="1:5" ht="12.75">
      <c r="A57" s="49">
        <v>56</v>
      </c>
      <c r="B57" s="136">
        <f>'22'!L13</f>
        <v>0</v>
      </c>
      <c r="C57" s="137" t="str">
        <f>'21'!G18</f>
        <v>Максютова* Маргарита</v>
      </c>
      <c r="D57" s="138" t="str">
        <f>'22'!E34</f>
        <v>Рахматуллин Артур</v>
      </c>
      <c r="E57" s="139">
        <f>'21'!J69</f>
        <v>0</v>
      </c>
    </row>
    <row r="58" spans="1:5" ht="12.75">
      <c r="A58" s="49">
        <v>57</v>
      </c>
      <c r="B58" s="136">
        <f>'22'!L29</f>
        <v>0</v>
      </c>
      <c r="C58" s="137" t="str">
        <f>'21'!K54</f>
        <v>Мингазов Данил</v>
      </c>
      <c r="D58" s="138" t="str">
        <f>'22'!M21</f>
        <v>Сайфуллин Рамиль</v>
      </c>
      <c r="E58" s="139">
        <f>'21'!J71</f>
        <v>0</v>
      </c>
    </row>
    <row r="59" spans="1:5" ht="12.75">
      <c r="A59" s="49">
        <v>58</v>
      </c>
      <c r="B59" s="136">
        <f>'22'!N17</f>
        <v>0</v>
      </c>
      <c r="C59" s="137" t="str">
        <f>'21'!G42</f>
        <v>Мингазов Данил</v>
      </c>
      <c r="D59" s="138" t="str">
        <f>'22'!E22</f>
        <v>Сакратова* Камилла</v>
      </c>
      <c r="E59" s="139">
        <f>'21'!J64</f>
        <v>0</v>
      </c>
    </row>
    <row r="60" spans="1:5" ht="12.75">
      <c r="A60" s="49">
        <v>59</v>
      </c>
      <c r="B60" s="136">
        <f>'22'!N33</f>
        <v>0</v>
      </c>
      <c r="C60" s="137" t="str">
        <f>'21'!M38</f>
        <v>Мингазов Данил</v>
      </c>
      <c r="D60" s="138" t="str">
        <f>'21'!M58</f>
        <v>Шайхутдинов Рамир</v>
      </c>
      <c r="E60" s="139">
        <f>'21'!J66</f>
        <v>0</v>
      </c>
    </row>
    <row r="61" spans="1:5" ht="12.75">
      <c r="A61" s="49">
        <v>60</v>
      </c>
      <c r="B61" s="136">
        <f>'22'!P25</f>
        <v>0</v>
      </c>
      <c r="C61" s="137" t="str">
        <f>'21'!I46</f>
        <v>Мингазов Данил</v>
      </c>
      <c r="D61" s="138" t="str">
        <f>'22'!I23</f>
        <v>Ягафарова* Диана</v>
      </c>
      <c r="E61" s="139">
        <f>'22'!P35</f>
        <v>0</v>
      </c>
    </row>
    <row r="62" spans="1:5" ht="12.75">
      <c r="A62" s="49">
        <v>61</v>
      </c>
      <c r="B62" s="136">
        <f>'21'!L65</f>
        <v>0</v>
      </c>
      <c r="C62" s="137" t="str">
        <f>'22'!G9</f>
        <v>Мухаметрахимов Артур</v>
      </c>
      <c r="D62" s="138" t="str">
        <f>'22'!C40</f>
        <v>Мухаметрахимов Тимур</v>
      </c>
      <c r="E62" s="139">
        <f>'21'!L67</f>
        <v>0</v>
      </c>
    </row>
    <row r="63" spans="1:5" ht="12.75">
      <c r="A63" s="49">
        <v>62</v>
      </c>
      <c r="B63" s="136">
        <f>'21'!L70</f>
        <v>0</v>
      </c>
      <c r="C63" s="137" t="str">
        <f>'21'!E64</f>
        <v>Мухаметрахимов Тимур</v>
      </c>
      <c r="D63" s="138" t="str">
        <f>'22'!C35</f>
        <v>Грошев Юрий</v>
      </c>
      <c r="E63" s="139">
        <f>'21'!L72</f>
        <v>0</v>
      </c>
    </row>
    <row r="64" spans="1:5" ht="12.75">
      <c r="A64" s="49">
        <v>63</v>
      </c>
      <c r="B64" s="136">
        <f>'21'!D72</f>
        <v>0</v>
      </c>
      <c r="C64" s="137" t="str">
        <f>'22'!I56</f>
        <v>Мухаметрахимов Тимур</v>
      </c>
      <c r="D64" s="138" t="str">
        <f>'22'!I58</f>
        <v>Грошев Юрий</v>
      </c>
      <c r="E64" s="139">
        <f>'21'!J74</f>
        <v>0</v>
      </c>
    </row>
    <row r="65" spans="1:5" ht="12.75">
      <c r="A65" s="49">
        <v>64</v>
      </c>
      <c r="B65" s="136">
        <f>'21'!D76</f>
        <v>0</v>
      </c>
      <c r="C65" s="137" t="str">
        <f>'22'!E41</f>
        <v>Мухаметрахимов Тимур</v>
      </c>
      <c r="D65" s="138" t="str">
        <f>'22'!M53</f>
        <v>Леплянин Никита</v>
      </c>
      <c r="E65" s="139">
        <f>'21'!J76</f>
        <v>0</v>
      </c>
    </row>
    <row r="66" spans="1:5" ht="12.75">
      <c r="A66" s="49">
        <v>65</v>
      </c>
      <c r="B66" s="136">
        <f>'21'!F74</f>
        <v>0</v>
      </c>
      <c r="C66" s="137" t="str">
        <f>'22'!G29</f>
        <v>Нестеренко Георгий</v>
      </c>
      <c r="D66" s="138" t="str">
        <f>'22'!C50</f>
        <v>Аиткулов Фаниль</v>
      </c>
      <c r="E66" s="139">
        <f>'21'!F77</f>
        <v>0</v>
      </c>
    </row>
    <row r="67" spans="1:5" ht="12.75">
      <c r="A67" s="49">
        <v>66</v>
      </c>
      <c r="B67" s="136">
        <f>'21'!L75</f>
        <v>0</v>
      </c>
      <c r="C67" s="137" t="str">
        <f>'21'!E28</f>
        <v>Нестеренко Георгий</v>
      </c>
      <c r="D67" s="138" t="str">
        <f>'22'!C17</f>
        <v>Ишдавлетов Адиль</v>
      </c>
      <c r="E67" s="139">
        <f>'21'!L77</f>
        <v>0</v>
      </c>
    </row>
    <row r="68" spans="1:5" ht="12.75">
      <c r="A68" s="49">
        <v>67</v>
      </c>
      <c r="B68" s="136">
        <f>'22'!N41</f>
        <v>0</v>
      </c>
      <c r="C68" s="137" t="str">
        <f>'22'!Q49</f>
        <v>Нестеренко Георгий</v>
      </c>
      <c r="D68" s="138" t="str">
        <f>'22'!Q51</f>
        <v>Мухаметрахимов Артур</v>
      </c>
      <c r="E68" s="139">
        <f>'22'!N48</f>
        <v>0</v>
      </c>
    </row>
    <row r="69" spans="1:5" ht="12.75">
      <c r="A69" s="49">
        <v>68</v>
      </c>
      <c r="B69" s="136">
        <f>'22'!N45</f>
        <v>0</v>
      </c>
      <c r="C69" s="137" t="str">
        <f>'22'!O45</f>
        <v>Рахматуллин Артур</v>
      </c>
      <c r="D69" s="138" t="str">
        <f>'22'!O50</f>
        <v>Нестеренко Георгий</v>
      </c>
      <c r="E69" s="139">
        <f>'22'!N50</f>
        <v>0</v>
      </c>
    </row>
    <row r="70" spans="1:5" ht="12.75">
      <c r="A70" s="49">
        <v>69</v>
      </c>
      <c r="B70" s="136">
        <f>'22'!P43</f>
        <v>0</v>
      </c>
      <c r="C70" s="137" t="str">
        <f>'22'!Q43</f>
        <v>Рахматуллин Артур</v>
      </c>
      <c r="D70" s="138" t="str">
        <f>'22'!Q47</f>
        <v>Свиридов-сайфутдинов Рома</v>
      </c>
      <c r="E70" s="139">
        <f>'22'!P47</f>
        <v>0</v>
      </c>
    </row>
    <row r="71" spans="1:5" ht="12.75">
      <c r="A71" s="49">
        <v>70</v>
      </c>
      <c r="B71" s="136">
        <f>'22'!P49</f>
        <v>0</v>
      </c>
      <c r="C71" s="137" t="str">
        <f>'22'!G33</f>
        <v>Рахматуллин Артур</v>
      </c>
      <c r="D71" s="138" t="str">
        <f>'22'!C52</f>
        <v>Яикбаева* Мария</v>
      </c>
      <c r="E71" s="139">
        <f>'22'!P51</f>
        <v>0</v>
      </c>
    </row>
    <row r="72" spans="1:5" ht="12.75">
      <c r="A72" s="49">
        <v>71</v>
      </c>
      <c r="B72" s="136">
        <f>'22'!D41</f>
        <v>0</v>
      </c>
      <c r="C72" s="137" t="str">
        <f>'21'!I62</f>
        <v>Сайфуллин Рамиль</v>
      </c>
      <c r="D72" s="138" t="str">
        <f>'22'!I31</f>
        <v>Гильманова* Карина</v>
      </c>
      <c r="E72" s="139">
        <f>'22'!L53</f>
        <v>0</v>
      </c>
    </row>
    <row r="73" spans="1:5" ht="12.75">
      <c r="A73" s="49">
        <v>72</v>
      </c>
      <c r="B73" s="136">
        <f>'22'!D45</f>
        <v>0</v>
      </c>
      <c r="C73" s="137" t="str">
        <f>'22'!O17</f>
        <v>Сайфуллин Рамиль</v>
      </c>
      <c r="D73" s="138" t="str">
        <f>'21'!K64</f>
        <v>Коробейникова* Екатерина</v>
      </c>
      <c r="E73" s="139">
        <f>'22'!L55</f>
        <v>0</v>
      </c>
    </row>
    <row r="74" spans="1:5" ht="12.75">
      <c r="A74" s="49">
        <v>73</v>
      </c>
      <c r="B74" s="136">
        <f>'22'!D49</f>
        <v>0</v>
      </c>
      <c r="C74" s="137" t="str">
        <f>'21'!G66</f>
        <v>Сайфуллин Рамиль</v>
      </c>
      <c r="D74" s="138" t="str">
        <f>'22'!E10</f>
        <v>Мухаметрахимов Тимур</v>
      </c>
      <c r="E74" s="139">
        <f>'22'!L57</f>
        <v>0</v>
      </c>
    </row>
    <row r="75" spans="1:5" ht="12.75">
      <c r="A75" s="49">
        <v>74</v>
      </c>
      <c r="B75" s="136">
        <f>'22'!D53</f>
        <v>0</v>
      </c>
      <c r="C75" s="137" t="str">
        <f>'22'!E45</f>
        <v>Сакратова* Камилла</v>
      </c>
      <c r="D75" s="138" t="str">
        <f>'22'!M55</f>
        <v>Ишдавлетов Адиль</v>
      </c>
      <c r="E75" s="139">
        <f>'22'!L59</f>
        <v>0</v>
      </c>
    </row>
    <row r="76" spans="1:5" ht="12.75">
      <c r="A76" s="49">
        <v>75</v>
      </c>
      <c r="B76" s="136">
        <f>'22'!F43</f>
        <v>0</v>
      </c>
      <c r="C76" s="137" t="str">
        <f>'22'!G43</f>
        <v>Сакратова* Камилла</v>
      </c>
      <c r="D76" s="138" t="str">
        <f>'22'!G55</f>
        <v>Мухаметрахимов Тимур</v>
      </c>
      <c r="E76" s="139">
        <f>'22'!F55</f>
        <v>0</v>
      </c>
    </row>
    <row r="77" spans="1:5" ht="12.75">
      <c r="A77" s="49">
        <v>76</v>
      </c>
      <c r="B77" s="136">
        <f>'22'!F51</f>
        <v>0</v>
      </c>
      <c r="C77" s="137" t="str">
        <f>'21'!E44</f>
        <v>Сакратова* Камилла</v>
      </c>
      <c r="D77" s="138" t="str">
        <f>'22'!C25</f>
        <v>Хасанова* Амалия</v>
      </c>
      <c r="E77" s="139">
        <f>'22'!F57</f>
        <v>0</v>
      </c>
    </row>
    <row r="78" spans="1:5" ht="12.75">
      <c r="A78" s="49">
        <v>77</v>
      </c>
      <c r="B78" s="136">
        <f>'22'!H47</f>
        <v>0</v>
      </c>
      <c r="C78" s="137" t="str">
        <f>'22'!O41</f>
        <v>Свиридов-сайфутдинов Рома</v>
      </c>
      <c r="D78" s="138" t="str">
        <f>'22'!O48</f>
        <v>Мухаметрахимов Артур</v>
      </c>
      <c r="E78" s="139">
        <f>'22'!H53</f>
        <v>0</v>
      </c>
    </row>
    <row r="79" spans="1:5" ht="12.75">
      <c r="A79" s="49">
        <v>78</v>
      </c>
      <c r="B79" s="136">
        <f>'22'!H56</f>
        <v>0</v>
      </c>
      <c r="C79" s="137" t="str">
        <f>'22'!G21</f>
        <v>Свиридов-сайфутдинов Рома</v>
      </c>
      <c r="D79" s="138" t="str">
        <f>'22'!C46</f>
        <v>Сакратова* Камилла</v>
      </c>
      <c r="E79" s="139">
        <f>'22'!H58</f>
        <v>0</v>
      </c>
    </row>
    <row r="80" spans="1:5" ht="12.75">
      <c r="A80" s="49">
        <v>79</v>
      </c>
      <c r="B80" s="136">
        <f>'22'!N54</f>
        <v>0</v>
      </c>
      <c r="C80" s="137" t="str">
        <f>'22'!E49</f>
        <v>Семин Егор</v>
      </c>
      <c r="D80" s="138" t="str">
        <f>'22'!M57</f>
        <v>Аиткулов Фаниль</v>
      </c>
      <c r="E80" s="139">
        <f>'22'!N61</f>
        <v>0</v>
      </c>
    </row>
    <row r="81" spans="1:5" ht="12.75">
      <c r="A81" s="49">
        <v>80</v>
      </c>
      <c r="B81" s="136">
        <f>'22'!N58</f>
        <v>0</v>
      </c>
      <c r="C81" s="137" t="str">
        <f>'22'!G51</f>
        <v>Семин Егор</v>
      </c>
      <c r="D81" s="138" t="str">
        <f>'22'!G57</f>
        <v>Грошев Юрий</v>
      </c>
      <c r="E81" s="139">
        <f>'22'!N63</f>
        <v>0</v>
      </c>
    </row>
    <row r="82" spans="1:5" ht="12.75">
      <c r="A82" s="49">
        <v>81</v>
      </c>
      <c r="B82" s="136">
        <f>'22'!P56</f>
        <v>0</v>
      </c>
      <c r="C82" s="137" t="str">
        <f>'22'!I47</f>
        <v>Семин Егор</v>
      </c>
      <c r="D82" s="138" t="str">
        <f>'22'!I53</f>
        <v>Сакратова* Камилла</v>
      </c>
      <c r="E82" s="139">
        <f>'22'!P60</f>
        <v>0</v>
      </c>
    </row>
    <row r="83" spans="1:5" ht="12.75">
      <c r="A83" s="49">
        <v>82</v>
      </c>
      <c r="B83" s="136">
        <f>'22'!P62</f>
        <v>0</v>
      </c>
      <c r="C83" s="137" t="str">
        <f>'21'!E32</f>
        <v>Семин Егор</v>
      </c>
      <c r="D83" s="138" t="str">
        <f>'22'!C19</f>
        <v>Свиридов-сайфутдинов Рома</v>
      </c>
      <c r="E83" s="139">
        <f>'22'!P64</f>
        <v>0</v>
      </c>
    </row>
    <row r="84" spans="1:5" ht="12.75">
      <c r="A84" s="49">
        <v>83</v>
      </c>
      <c r="B84" s="136">
        <f>'22'!D60</f>
        <v>0</v>
      </c>
      <c r="C84" s="137" t="str">
        <f>'22'!I27</f>
        <v>Хасанова* Амалия</v>
      </c>
      <c r="D84" s="138" t="str">
        <f>'22'!M44</f>
        <v>Нестеренко Георгий</v>
      </c>
      <c r="E84" s="139">
        <f>'22'!L66</f>
        <v>0</v>
      </c>
    </row>
    <row r="85" spans="1:5" ht="12.75">
      <c r="A85" s="49">
        <v>84</v>
      </c>
      <c r="B85" s="136">
        <f>'22'!D64</f>
        <v>0</v>
      </c>
      <c r="C85" s="137" t="str">
        <f>'22'!G25</f>
        <v>Хасанова* Амалия</v>
      </c>
      <c r="D85" s="138" t="str">
        <f>'22'!C48</f>
        <v>Семин Егор</v>
      </c>
      <c r="E85" s="139">
        <f>'22'!L68</f>
        <v>0</v>
      </c>
    </row>
    <row r="86" spans="1:5" ht="12.75">
      <c r="A86" s="49">
        <v>85</v>
      </c>
      <c r="B86" s="136">
        <f>'22'!D68</f>
        <v>0</v>
      </c>
      <c r="C86" s="137" t="str">
        <f>'21'!I30</f>
        <v>Шайхутдинов Рамир</v>
      </c>
      <c r="D86" s="138" t="str">
        <f>'22'!I15</f>
        <v>Коробейникова* Екатерина</v>
      </c>
      <c r="E86" s="139">
        <f>'22'!L70</f>
        <v>0</v>
      </c>
    </row>
    <row r="87" spans="1:5" ht="12.75">
      <c r="A87" s="49">
        <v>86</v>
      </c>
      <c r="B87" s="136">
        <f>'22'!D72</f>
        <v>0</v>
      </c>
      <c r="C87" s="137" t="str">
        <f>'21'!G34</f>
        <v>Шайхутдинов Рамир</v>
      </c>
      <c r="D87" s="138" t="str">
        <f>'22'!E26</f>
        <v>Семин Егор</v>
      </c>
      <c r="E87" s="139">
        <f>'22'!L72</f>
        <v>0</v>
      </c>
    </row>
    <row r="88" spans="1:5" ht="12.75">
      <c r="A88" s="49">
        <v>87</v>
      </c>
      <c r="B88" s="136">
        <f>'22'!F62</f>
        <v>0</v>
      </c>
      <c r="C88" s="137" t="str">
        <f>'21'!K22</f>
        <v>Шайхутдинов Рамир</v>
      </c>
      <c r="D88" s="138" t="str">
        <f>'22'!M37</f>
        <v>Шайхутдинова* Ильмира</v>
      </c>
      <c r="E88" s="139">
        <f>'22'!F74</f>
        <v>0</v>
      </c>
    </row>
    <row r="89" spans="1:5" ht="12.75">
      <c r="A89" s="49">
        <v>88</v>
      </c>
      <c r="B89" s="136">
        <f>'22'!F70</f>
        <v>0</v>
      </c>
      <c r="C89" s="137" t="str">
        <f>'21'!G10</f>
        <v>Шайхутдинова* Ильмира</v>
      </c>
      <c r="D89" s="138" t="str">
        <f>'22'!E38</f>
        <v>Краснова* Валерия</v>
      </c>
      <c r="E89" s="139">
        <f>'22'!F76</f>
        <v>0</v>
      </c>
    </row>
    <row r="90" spans="1:5" ht="12.75">
      <c r="A90" s="49">
        <v>89</v>
      </c>
      <c r="B90" s="136">
        <f>'22'!H66</f>
        <v>0</v>
      </c>
      <c r="C90" s="137" t="str">
        <f>'21'!I14</f>
        <v>Шайхутдинова* Ильмира</v>
      </c>
      <c r="D90" s="138" t="str">
        <f>'22'!I7</f>
        <v>Максютова* Маргарита</v>
      </c>
      <c r="E90" s="139">
        <f>'22'!H72</f>
        <v>0</v>
      </c>
    </row>
    <row r="91" spans="1:5" ht="12.75">
      <c r="A91" s="49">
        <v>90</v>
      </c>
      <c r="B91" s="136">
        <f>'22'!H75</f>
        <v>0</v>
      </c>
      <c r="C91" s="137" t="str">
        <f>'21'!E12</f>
        <v>Шайхутдинова* Ильмира</v>
      </c>
      <c r="D91" s="138" t="str">
        <f>'22'!C9</f>
        <v>Мухаметрахимов Артур</v>
      </c>
      <c r="E91" s="139">
        <f>'22'!H77</f>
        <v>0</v>
      </c>
    </row>
    <row r="92" spans="1:5" ht="12.75">
      <c r="A92" s="49">
        <v>91</v>
      </c>
      <c r="B92" s="136">
        <f>'22'!N67</f>
        <v>0</v>
      </c>
      <c r="C92" s="137" t="str">
        <f>'21'!G50</f>
        <v>Ягафарова* Диана</v>
      </c>
      <c r="D92" s="138" t="str">
        <f>'22'!E18</f>
        <v>Кочетыгов Алексей</v>
      </c>
      <c r="E92" s="139">
        <f>'22'!N74</f>
        <v>0</v>
      </c>
    </row>
    <row r="93" spans="1:5" ht="12.75">
      <c r="A93" s="49">
        <v>92</v>
      </c>
      <c r="B93" s="136">
        <f>'22'!N71</f>
        <v>0</v>
      </c>
      <c r="C93" s="137" t="str">
        <f>'21'!M70</f>
        <v>Ягафарова* Диана</v>
      </c>
      <c r="D93" s="138" t="str">
        <f>'21'!M72</f>
        <v>Максютова* Маргарита</v>
      </c>
      <c r="E93" s="139">
        <f>'22'!N76</f>
        <v>0</v>
      </c>
    </row>
    <row r="94" spans="1:5" ht="12.75">
      <c r="A94" s="49">
        <v>93</v>
      </c>
      <c r="B94" s="136">
        <f>'22'!P69</f>
        <v>0</v>
      </c>
      <c r="C94" s="137" t="str">
        <f>'22'!K25</f>
        <v>Ягафарова* Диана</v>
      </c>
      <c r="D94" s="138" t="str">
        <f>'21'!C75</f>
        <v>Хасанова* Амалия</v>
      </c>
      <c r="E94" s="139">
        <f>'22'!P73</f>
        <v>0</v>
      </c>
    </row>
    <row r="95" spans="1:5" ht="12.75">
      <c r="A95" s="49">
        <v>94</v>
      </c>
      <c r="B95" s="136">
        <f>'22'!P75</f>
        <v>0</v>
      </c>
      <c r="C95" s="137" t="str">
        <f>'22'!O58</f>
        <v>Яикбаева* Мария</v>
      </c>
      <c r="D95" s="138" t="str">
        <f>'22'!O63</f>
        <v>Аиткулов Фаниль</v>
      </c>
      <c r="E95" s="139">
        <f>'22'!P77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2"/>
  </sheetPr>
  <dimension ref="A1:AD6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327" customWidth="1"/>
    <col min="2" max="2" width="42.75390625" style="327" customWidth="1"/>
    <col min="3" max="3" width="7.75390625" style="327" customWidth="1"/>
    <col min="4" max="12" width="7.00390625" style="327" customWidth="1"/>
    <col min="13" max="16384" width="3.75390625" style="327" customWidth="1"/>
  </cols>
  <sheetData>
    <row r="1" spans="1:19" s="323" customFormat="1" ht="15.75" thickBot="1">
      <c r="A1" s="182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322"/>
      <c r="N1" s="322"/>
      <c r="O1" s="322"/>
      <c r="P1" s="322"/>
      <c r="Q1" s="322"/>
      <c r="R1" s="322"/>
      <c r="S1" s="322"/>
    </row>
    <row r="2" spans="1:19" s="323" customFormat="1" ht="13.5" thickBot="1">
      <c r="A2" s="183" t="s">
        <v>61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322"/>
      <c r="N2" s="322"/>
      <c r="O2" s="322"/>
      <c r="P2" s="322"/>
      <c r="Q2" s="322"/>
      <c r="R2" s="322"/>
      <c r="S2" s="322"/>
    </row>
    <row r="3" spans="1:30" ht="21.75" customHeight="1">
      <c r="A3" s="324" t="s">
        <v>42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5">
        <v>17</v>
      </c>
      <c r="M3" s="326"/>
      <c r="N3" s="322"/>
      <c r="O3" s="322"/>
      <c r="P3" s="322"/>
      <c r="Q3" s="322"/>
      <c r="R3" s="322"/>
      <c r="S3" s="322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</row>
    <row r="4" spans="1:30" ht="21.75" customHeight="1">
      <c r="A4" s="328" t="s">
        <v>7</v>
      </c>
      <c r="B4" s="328"/>
      <c r="C4" s="329" t="s">
        <v>100</v>
      </c>
      <c r="D4" s="329"/>
      <c r="E4" s="329"/>
      <c r="F4" s="329"/>
      <c r="G4" s="329"/>
      <c r="H4" s="329"/>
      <c r="I4" s="329"/>
      <c r="J4" s="329"/>
      <c r="K4" s="329"/>
      <c r="L4" s="329"/>
      <c r="M4" s="326"/>
      <c r="N4" s="322"/>
      <c r="O4" s="322"/>
      <c r="P4" s="322"/>
      <c r="Q4" s="322"/>
      <c r="R4" s="322"/>
      <c r="S4" s="322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</row>
    <row r="5" spans="1:30" ht="15.75">
      <c r="A5" s="330"/>
      <c r="B5" s="330"/>
      <c r="C5" s="331" t="s">
        <v>8</v>
      </c>
      <c r="D5" s="331"/>
      <c r="E5" s="331"/>
      <c r="F5" s="332">
        <v>45417</v>
      </c>
      <c r="G5" s="332"/>
      <c r="H5" s="332"/>
      <c r="I5" s="333" t="s">
        <v>81</v>
      </c>
      <c r="J5" s="333"/>
      <c r="K5" s="334"/>
      <c r="L5" s="335" t="s">
        <v>10</v>
      </c>
      <c r="M5" s="326"/>
      <c r="N5" s="322"/>
      <c r="O5" s="322"/>
      <c r="P5" s="322"/>
      <c r="Q5" s="322"/>
      <c r="R5" s="322"/>
      <c r="S5" s="322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</row>
    <row r="6" spans="1:30" ht="9.7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91"/>
      <c r="M6" s="326"/>
      <c r="N6" s="322"/>
      <c r="O6" s="322"/>
      <c r="P6" s="322"/>
      <c r="Q6" s="322"/>
      <c r="R6" s="322"/>
      <c r="S6" s="322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</row>
    <row r="7" spans="1:29" ht="21" customHeight="1">
      <c r="A7" s="337" t="s">
        <v>11</v>
      </c>
      <c r="B7" s="338" t="s">
        <v>49</v>
      </c>
      <c r="C7" s="339"/>
      <c r="D7" s="340" t="s">
        <v>50</v>
      </c>
      <c r="E7" s="340" t="s">
        <v>51</v>
      </c>
      <c r="F7" s="340" t="s">
        <v>52</v>
      </c>
      <c r="G7" s="340" t="s">
        <v>53</v>
      </c>
      <c r="H7" s="340" t="s">
        <v>54</v>
      </c>
      <c r="I7" s="340" t="s">
        <v>55</v>
      </c>
      <c r="J7" s="340" t="s">
        <v>56</v>
      </c>
      <c r="K7" s="340" t="s">
        <v>57</v>
      </c>
      <c r="L7" s="341" t="s">
        <v>58</v>
      </c>
      <c r="M7" s="326"/>
      <c r="N7" s="326"/>
      <c r="O7" s="342"/>
      <c r="P7" s="342"/>
      <c r="Q7" s="342"/>
      <c r="R7" s="342"/>
      <c r="S7" s="342"/>
      <c r="T7" s="343"/>
      <c r="U7" s="343"/>
      <c r="V7" s="343"/>
      <c r="W7" s="343"/>
      <c r="X7" s="343"/>
      <c r="Y7" s="343"/>
      <c r="Z7" s="343"/>
      <c r="AA7" s="343"/>
      <c r="AB7" s="343"/>
      <c r="AC7" s="343"/>
    </row>
    <row r="8" spans="1:29" ht="34.5" customHeight="1">
      <c r="A8" s="344" t="s">
        <v>50</v>
      </c>
      <c r="B8" s="345" t="s">
        <v>64</v>
      </c>
      <c r="C8" s="346"/>
      <c r="D8" s="347" t="s">
        <v>62</v>
      </c>
      <c r="E8" s="348" t="s">
        <v>50</v>
      </c>
      <c r="F8" s="348" t="s">
        <v>52</v>
      </c>
      <c r="G8" s="348" t="s">
        <v>52</v>
      </c>
      <c r="H8" s="348" t="s">
        <v>52</v>
      </c>
      <c r="I8" s="347" t="s">
        <v>62</v>
      </c>
      <c r="J8" s="347" t="s">
        <v>62</v>
      </c>
      <c r="K8" s="347" t="s">
        <v>62</v>
      </c>
      <c r="L8" s="349" t="s">
        <v>51</v>
      </c>
      <c r="M8" s="326"/>
      <c r="N8" s="326"/>
      <c r="O8" s="342"/>
      <c r="P8" s="342"/>
      <c r="Q8" s="342"/>
      <c r="R8" s="342"/>
      <c r="S8" s="342"/>
      <c r="T8" s="343"/>
      <c r="U8" s="343"/>
      <c r="V8" s="343"/>
      <c r="W8" s="343"/>
      <c r="X8" s="343"/>
      <c r="Y8" s="343"/>
      <c r="Z8" s="343"/>
      <c r="AA8" s="343"/>
      <c r="AB8" s="343"/>
      <c r="AC8" s="343"/>
    </row>
    <row r="9" spans="1:29" ht="34.5" customHeight="1">
      <c r="A9" s="344" t="s">
        <v>51</v>
      </c>
      <c r="B9" s="345" t="s">
        <v>70</v>
      </c>
      <c r="C9" s="346"/>
      <c r="D9" s="348" t="s">
        <v>52</v>
      </c>
      <c r="E9" s="347" t="s">
        <v>62</v>
      </c>
      <c r="F9" s="348" t="s">
        <v>52</v>
      </c>
      <c r="G9" s="348" t="s">
        <v>52</v>
      </c>
      <c r="H9" s="348" t="s">
        <v>52</v>
      </c>
      <c r="I9" s="347" t="s">
        <v>62</v>
      </c>
      <c r="J9" s="347" t="s">
        <v>62</v>
      </c>
      <c r="K9" s="347" t="s">
        <v>62</v>
      </c>
      <c r="L9" s="349" t="s">
        <v>50</v>
      </c>
      <c r="M9" s="326"/>
      <c r="N9" s="326"/>
      <c r="O9" s="342"/>
      <c r="P9" s="342"/>
      <c r="Q9" s="342"/>
      <c r="R9" s="342"/>
      <c r="S9" s="342"/>
      <c r="T9" s="343"/>
      <c r="U9" s="343"/>
      <c r="V9" s="343"/>
      <c r="W9" s="343"/>
      <c r="X9" s="343"/>
      <c r="Y9" s="343"/>
      <c r="Z9" s="343"/>
      <c r="AA9" s="343"/>
      <c r="AB9" s="343"/>
      <c r="AC9" s="343"/>
    </row>
    <row r="10" spans="1:29" ht="34.5" customHeight="1">
      <c r="A10" s="344" t="s">
        <v>52</v>
      </c>
      <c r="B10" s="345" t="s">
        <v>122</v>
      </c>
      <c r="C10" s="346"/>
      <c r="D10" s="348" t="s">
        <v>59</v>
      </c>
      <c r="E10" s="348" t="s">
        <v>50</v>
      </c>
      <c r="F10" s="347" t="s">
        <v>62</v>
      </c>
      <c r="G10" s="348" t="s">
        <v>52</v>
      </c>
      <c r="H10" s="348" t="s">
        <v>59</v>
      </c>
      <c r="I10" s="347" t="s">
        <v>62</v>
      </c>
      <c r="J10" s="347" t="s">
        <v>62</v>
      </c>
      <c r="K10" s="347" t="s">
        <v>62</v>
      </c>
      <c r="L10" s="349" t="s">
        <v>53</v>
      </c>
      <c r="M10" s="326"/>
      <c r="N10" s="326"/>
      <c r="O10" s="342"/>
      <c r="P10" s="342"/>
      <c r="Q10" s="342"/>
      <c r="R10" s="342"/>
      <c r="S10" s="342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</row>
    <row r="11" spans="1:29" ht="34.5" customHeight="1">
      <c r="A11" s="344" t="s">
        <v>53</v>
      </c>
      <c r="B11" s="350" t="s">
        <v>123</v>
      </c>
      <c r="C11" s="351"/>
      <c r="D11" s="348" t="s">
        <v>59</v>
      </c>
      <c r="E11" s="348" t="s">
        <v>59</v>
      </c>
      <c r="F11" s="348" t="s">
        <v>59</v>
      </c>
      <c r="G11" s="347" t="s">
        <v>62</v>
      </c>
      <c r="H11" s="348" t="s">
        <v>59</v>
      </c>
      <c r="I11" s="347" t="s">
        <v>62</v>
      </c>
      <c r="J11" s="347" t="s">
        <v>62</v>
      </c>
      <c r="K11" s="347" t="s">
        <v>62</v>
      </c>
      <c r="L11" s="349" t="s">
        <v>54</v>
      </c>
      <c r="M11" s="326"/>
      <c r="N11" s="326"/>
      <c r="O11" s="342"/>
      <c r="P11" s="342"/>
      <c r="Q11" s="342"/>
      <c r="R11" s="342"/>
      <c r="S11" s="342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</row>
    <row r="12" spans="1:29" ht="34.5" customHeight="1">
      <c r="A12" s="344" t="s">
        <v>54</v>
      </c>
      <c r="B12" s="352" t="s">
        <v>124</v>
      </c>
      <c r="C12" s="353"/>
      <c r="D12" s="348" t="s">
        <v>59</v>
      </c>
      <c r="E12" s="348" t="s">
        <v>59</v>
      </c>
      <c r="F12" s="348" t="s">
        <v>52</v>
      </c>
      <c r="G12" s="348" t="s">
        <v>52</v>
      </c>
      <c r="H12" s="347" t="s">
        <v>62</v>
      </c>
      <c r="I12" s="347" t="s">
        <v>62</v>
      </c>
      <c r="J12" s="347" t="s">
        <v>62</v>
      </c>
      <c r="K12" s="347" t="s">
        <v>62</v>
      </c>
      <c r="L12" s="349" t="s">
        <v>52</v>
      </c>
      <c r="M12" s="326"/>
      <c r="N12" s="326"/>
      <c r="O12" s="342"/>
      <c r="P12" s="342"/>
      <c r="Q12" s="342"/>
      <c r="R12" s="342"/>
      <c r="S12" s="342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</row>
    <row r="13" spans="1:12" ht="10.5" customHeight="1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</row>
    <row r="14" spans="1:12" ht="10.5" customHeight="1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</row>
    <row r="15" spans="1:12" ht="10.5" customHeight="1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</row>
    <row r="16" spans="1:12" ht="10.5" customHeight="1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</row>
    <row r="17" spans="1:12" ht="10.5" customHeight="1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</row>
    <row r="18" spans="1:12" ht="10.5" customHeight="1">
      <c r="A18" s="354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</row>
    <row r="19" spans="1:12" ht="10.5" customHeight="1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</row>
    <row r="20" spans="1:12" ht="10.5" customHeight="1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</row>
    <row r="21" spans="1:12" ht="10.5" customHeight="1">
      <c r="A21" s="354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</row>
    <row r="22" spans="1:12" ht="10.5" customHeight="1">
      <c r="A22" s="354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</row>
    <row r="23" spans="1:12" ht="10.5" customHeight="1">
      <c r="A23" s="354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</row>
    <row r="24" spans="1:12" ht="10.5" customHeight="1">
      <c r="A24" s="354"/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</row>
    <row r="25" spans="1:12" ht="10.5" customHeight="1">
      <c r="A25" s="354"/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</row>
    <row r="26" spans="1:12" ht="10.5" customHeight="1">
      <c r="A26" s="354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</row>
    <row r="27" spans="1:12" ht="10.5" customHeight="1">
      <c r="A27" s="354"/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</row>
    <row r="28" spans="1:12" ht="10.5" customHeight="1">
      <c r="A28" s="354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</row>
    <row r="29" spans="1:12" ht="10.5" customHeight="1">
      <c r="A29" s="354"/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</row>
    <row r="30" spans="1:12" ht="10.5" customHeight="1">
      <c r="A30" s="354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</row>
    <row r="31" spans="1:12" ht="10.5" customHeight="1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</row>
    <row r="32" spans="1:12" ht="10.5" customHeight="1">
      <c r="A32" s="354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</row>
    <row r="33" spans="1:12" ht="10.5" customHeight="1">
      <c r="A33" s="354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</row>
    <row r="34" spans="1:12" ht="10.5" customHeight="1">
      <c r="A34" s="354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</row>
    <row r="35" spans="1:12" ht="10.5" customHeight="1">
      <c r="A35" s="354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</row>
    <row r="36" spans="1:12" ht="10.5" customHeight="1">
      <c r="A36" s="354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</row>
    <row r="37" spans="1:12" ht="10.5" customHeight="1">
      <c r="A37" s="354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</row>
    <row r="38" spans="1:12" ht="10.5" customHeight="1">
      <c r="A38" s="354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</row>
    <row r="39" spans="1:12" ht="10.5" customHeight="1">
      <c r="A39" s="354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</row>
    <row r="40" spans="1:12" ht="10.5" customHeight="1">
      <c r="A40" s="354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</row>
    <row r="41" spans="1:12" ht="10.5" customHeight="1">
      <c r="A41" s="354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</row>
    <row r="42" spans="1:12" ht="10.5" customHeight="1">
      <c r="A42" s="354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</row>
    <row r="43" spans="1:12" ht="10.5" customHeight="1">
      <c r="A43" s="354"/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</row>
    <row r="44" spans="1:12" ht="10.5" customHeight="1">
      <c r="A44" s="354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</row>
    <row r="45" spans="1:12" ht="10.5" customHeight="1">
      <c r="A45" s="354"/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</row>
    <row r="46" spans="1:12" ht="10.5" customHeight="1">
      <c r="A46" s="354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</row>
    <row r="47" spans="1:12" ht="10.5" customHeight="1">
      <c r="A47" s="354"/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</row>
    <row r="48" spans="1:12" ht="10.5" customHeight="1">
      <c r="A48" s="354"/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</row>
    <row r="49" spans="1:12" ht="10.5" customHeight="1">
      <c r="A49" s="354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</row>
    <row r="50" spans="1:12" ht="10.5" customHeight="1">
      <c r="A50" s="354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</row>
    <row r="51" spans="1:12" ht="10.5" customHeight="1">
      <c r="A51" s="354"/>
      <c r="B51" s="354"/>
      <c r="C51" s="354"/>
      <c r="D51" s="354"/>
      <c r="E51" s="354"/>
      <c r="F51" s="354"/>
      <c r="G51" s="354"/>
      <c r="H51" s="354"/>
      <c r="I51" s="354"/>
      <c r="J51" s="354"/>
      <c r="K51" s="354"/>
      <c r="L51" s="354"/>
    </row>
    <row r="52" spans="1:12" ht="10.5" customHeight="1">
      <c r="A52" s="354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</row>
    <row r="53" spans="1:12" ht="10.5" customHeight="1">
      <c r="A53" s="354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</row>
    <row r="54" spans="1:12" ht="10.5" customHeight="1">
      <c r="A54" s="354"/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</row>
    <row r="55" spans="1:12" ht="10.5" customHeight="1">
      <c r="A55" s="354"/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</row>
    <row r="56" spans="1:12" ht="10.5" customHeight="1">
      <c r="A56" s="354"/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</row>
    <row r="57" spans="1:12" ht="10.5" customHeight="1">
      <c r="A57" s="354"/>
      <c r="B57" s="354"/>
      <c r="C57" s="354"/>
      <c r="D57" s="354"/>
      <c r="E57" s="354"/>
      <c r="F57" s="354"/>
      <c r="G57" s="354"/>
      <c r="H57" s="354"/>
      <c r="I57" s="354"/>
      <c r="J57" s="354"/>
      <c r="K57" s="354"/>
      <c r="L57" s="354"/>
    </row>
    <row r="58" spans="1:12" ht="10.5" customHeight="1">
      <c r="A58" s="354"/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</row>
    <row r="59" spans="1:12" ht="10.5" customHeight="1">
      <c r="A59" s="354"/>
      <c r="B59" s="354"/>
      <c r="C59" s="354"/>
      <c r="D59" s="354"/>
      <c r="E59" s="354"/>
      <c r="F59" s="354"/>
      <c r="G59" s="354"/>
      <c r="H59" s="354"/>
      <c r="I59" s="354"/>
      <c r="J59" s="354"/>
      <c r="K59" s="354"/>
      <c r="L59" s="354"/>
    </row>
    <row r="60" spans="1:12" ht="10.5" customHeight="1">
      <c r="A60" s="354"/>
      <c r="B60" s="354"/>
      <c r="C60" s="354"/>
      <c r="D60" s="354"/>
      <c r="E60" s="354"/>
      <c r="F60" s="354"/>
      <c r="G60" s="354"/>
      <c r="H60" s="354"/>
      <c r="I60" s="354"/>
      <c r="J60" s="354"/>
      <c r="K60" s="354"/>
      <c r="L60" s="354"/>
    </row>
    <row r="61" spans="1:12" ht="10.5" customHeight="1">
      <c r="A61" s="354"/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4"/>
    </row>
    <row r="62" spans="1:12" ht="10.5" customHeight="1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</row>
    <row r="63" spans="1:12" ht="10.5" customHeight="1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</row>
    <row r="64" spans="1:12" ht="10.5" customHeight="1">
      <c r="A64" s="354"/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</row>
    <row r="65" spans="1:12" ht="10.5" customHeight="1">
      <c r="A65" s="354"/>
      <c r="B65" s="354"/>
      <c r="C65" s="354"/>
      <c r="D65" s="354"/>
      <c r="E65" s="354"/>
      <c r="F65" s="354"/>
      <c r="G65" s="354"/>
      <c r="H65" s="354"/>
      <c r="I65" s="354"/>
      <c r="J65" s="354"/>
      <c r="K65" s="354"/>
      <c r="L65" s="354"/>
    </row>
    <row r="66" spans="1:12" ht="10.5" customHeight="1">
      <c r="A66" s="354"/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7"/>
  </sheetPr>
  <dimension ref="A1:AA70"/>
  <sheetViews>
    <sheetView showRowColHeaders="0" zoomScaleSheetLayoutView="97" zoomScalePageLayoutView="0" workbookViewId="0" topLeftCell="A1">
      <selection activeCell="A2" sqref="A2:I2"/>
    </sheetView>
  </sheetViews>
  <sheetFormatPr defaultColWidth="3.75390625" defaultRowHeight="10.5" customHeight="1"/>
  <cols>
    <col min="1" max="1" width="5.75390625" style="293" customWidth="1"/>
    <col min="2" max="2" width="42.75390625" style="293" customWidth="1"/>
    <col min="3" max="3" width="7.75390625" style="293" customWidth="1"/>
    <col min="4" max="14" width="7.00390625" style="293" customWidth="1"/>
    <col min="15" max="16384" width="3.75390625" style="293" customWidth="1"/>
  </cols>
  <sheetData>
    <row r="1" spans="1:18" s="289" customFormat="1" ht="16.5" thickBot="1">
      <c r="A1" s="167" t="s">
        <v>120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288"/>
      <c r="P1" s="288"/>
      <c r="Q1" s="288"/>
      <c r="R1" s="288"/>
    </row>
    <row r="2" spans="1:18" s="289" customFormat="1" ht="13.5" thickBot="1">
      <c r="A2" s="175" t="s">
        <v>121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288"/>
      <c r="P2" s="288"/>
      <c r="Q2" s="288"/>
      <c r="R2" s="288"/>
    </row>
    <row r="3" spans="1:27" ht="20.25">
      <c r="A3" s="290" t="s">
        <v>42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1">
        <v>17</v>
      </c>
      <c r="O3" s="292"/>
      <c r="P3" s="288"/>
      <c r="Q3" s="288"/>
      <c r="R3" s="288"/>
      <c r="S3" s="289"/>
      <c r="T3" s="289"/>
      <c r="U3" s="289"/>
      <c r="V3" s="289"/>
      <c r="W3" s="289"/>
      <c r="X3" s="289"/>
      <c r="Y3" s="289"/>
      <c r="Z3" s="289"/>
      <c r="AA3" s="289"/>
    </row>
    <row r="4" spans="1:27" ht="21.75" customHeight="1">
      <c r="A4" s="294" t="s">
        <v>7</v>
      </c>
      <c r="B4" s="294"/>
      <c r="C4" s="295" t="s">
        <v>100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2"/>
      <c r="P4" s="288"/>
      <c r="Q4" s="288"/>
      <c r="R4" s="288"/>
      <c r="S4" s="289"/>
      <c r="T4" s="289"/>
      <c r="U4" s="289"/>
      <c r="V4" s="289"/>
      <c r="W4" s="289"/>
      <c r="X4" s="289"/>
      <c r="Y4" s="289"/>
      <c r="Z4" s="289"/>
      <c r="AA4" s="289"/>
    </row>
    <row r="5" spans="1:27" ht="15.75">
      <c r="A5" s="296"/>
      <c r="B5" s="296"/>
      <c r="C5" s="297" t="s">
        <v>8</v>
      </c>
      <c r="D5" s="297"/>
      <c r="E5" s="297"/>
      <c r="F5" s="298">
        <v>45416</v>
      </c>
      <c r="G5" s="298"/>
      <c r="H5" s="298"/>
      <c r="I5" s="299" t="s">
        <v>40</v>
      </c>
      <c r="J5" s="299"/>
      <c r="K5" s="300"/>
      <c r="L5" s="300"/>
      <c r="M5" s="300"/>
      <c r="N5" s="301" t="s">
        <v>10</v>
      </c>
      <c r="O5" s="292"/>
      <c r="P5" s="288"/>
      <c r="Q5" s="288"/>
      <c r="R5" s="288"/>
      <c r="S5" s="289"/>
      <c r="T5" s="289"/>
      <c r="U5" s="289"/>
      <c r="V5" s="289"/>
      <c r="W5" s="289"/>
      <c r="X5" s="289"/>
      <c r="Y5" s="289"/>
      <c r="Z5" s="289"/>
      <c r="AA5" s="289"/>
    </row>
    <row r="6" spans="1:27" ht="9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91"/>
      <c r="O6" s="292"/>
      <c r="P6" s="288"/>
      <c r="Q6" s="288"/>
      <c r="R6" s="288"/>
      <c r="S6" s="289"/>
      <c r="T6" s="289"/>
      <c r="U6" s="289"/>
      <c r="V6" s="289"/>
      <c r="W6" s="289"/>
      <c r="X6" s="289"/>
      <c r="Y6" s="289"/>
      <c r="Z6" s="289"/>
      <c r="AA6" s="289"/>
    </row>
    <row r="7" spans="1:26" ht="21" customHeight="1">
      <c r="A7" s="303" t="s">
        <v>11</v>
      </c>
      <c r="B7" s="304" t="s">
        <v>49</v>
      </c>
      <c r="C7" s="305"/>
      <c r="D7" s="306" t="s">
        <v>50</v>
      </c>
      <c r="E7" s="306" t="s">
        <v>51</v>
      </c>
      <c r="F7" s="306" t="s">
        <v>52</v>
      </c>
      <c r="G7" s="306" t="s">
        <v>53</v>
      </c>
      <c r="H7" s="306" t="s">
        <v>54</v>
      </c>
      <c r="I7" s="306" t="s">
        <v>55</v>
      </c>
      <c r="J7" s="306" t="s">
        <v>56</v>
      </c>
      <c r="K7" s="306" t="s">
        <v>57</v>
      </c>
      <c r="L7" s="306" t="s">
        <v>115</v>
      </c>
      <c r="M7" s="307" t="s">
        <v>116</v>
      </c>
      <c r="N7" s="308" t="s">
        <v>58</v>
      </c>
      <c r="O7" s="292"/>
      <c r="P7" s="292"/>
      <c r="Q7" s="309"/>
      <c r="R7" s="309"/>
      <c r="S7" s="310"/>
      <c r="T7" s="310"/>
      <c r="U7" s="310"/>
      <c r="V7" s="310"/>
      <c r="W7" s="310"/>
      <c r="X7" s="310"/>
      <c r="Y7" s="310"/>
      <c r="Z7" s="310"/>
    </row>
    <row r="8" spans="1:26" ht="34.5" customHeight="1">
      <c r="A8" s="307" t="s">
        <v>50</v>
      </c>
      <c r="B8" s="311" t="s">
        <v>74</v>
      </c>
      <c r="C8" s="312"/>
      <c r="D8" s="313" t="s">
        <v>62</v>
      </c>
      <c r="E8" s="314" t="s">
        <v>117</v>
      </c>
      <c r="F8" s="314" t="s">
        <v>52</v>
      </c>
      <c r="G8" s="314" t="s">
        <v>52</v>
      </c>
      <c r="H8" s="314" t="s">
        <v>52</v>
      </c>
      <c r="I8" s="315" t="s">
        <v>52</v>
      </c>
      <c r="J8" s="315"/>
      <c r="K8" s="315"/>
      <c r="L8" s="315"/>
      <c r="M8" s="315"/>
      <c r="N8" s="316" t="s">
        <v>50</v>
      </c>
      <c r="O8" s="292"/>
      <c r="P8" s="292"/>
      <c r="Q8" s="309"/>
      <c r="R8" s="309"/>
      <c r="S8" s="310"/>
      <c r="T8" s="310"/>
      <c r="U8" s="310"/>
      <c r="V8" s="310"/>
      <c r="W8" s="310"/>
      <c r="X8" s="310"/>
      <c r="Y8" s="310"/>
      <c r="Z8" s="310"/>
    </row>
    <row r="9" spans="1:26" ht="34.5" customHeight="1">
      <c r="A9" s="307" t="s">
        <v>51</v>
      </c>
      <c r="B9" s="311" t="s">
        <v>65</v>
      </c>
      <c r="C9" s="312"/>
      <c r="D9" s="314" t="s">
        <v>50</v>
      </c>
      <c r="E9" s="313" t="s">
        <v>62</v>
      </c>
      <c r="F9" s="314" t="s">
        <v>52</v>
      </c>
      <c r="G9" s="314" t="s">
        <v>52</v>
      </c>
      <c r="H9" s="314" t="s">
        <v>52</v>
      </c>
      <c r="I9" s="315"/>
      <c r="J9" s="315" t="s">
        <v>52</v>
      </c>
      <c r="K9" s="315"/>
      <c r="L9" s="315"/>
      <c r="M9" s="315"/>
      <c r="N9" s="316" t="s">
        <v>51</v>
      </c>
      <c r="O9" s="292"/>
      <c r="P9" s="292"/>
      <c r="Q9" s="309"/>
      <c r="R9" s="309"/>
      <c r="S9" s="310"/>
      <c r="T9" s="310"/>
      <c r="U9" s="310"/>
      <c r="V9" s="310"/>
      <c r="W9" s="310"/>
      <c r="X9" s="310"/>
      <c r="Y9" s="310"/>
      <c r="Z9" s="310"/>
    </row>
    <row r="10" spans="1:26" ht="34.5" customHeight="1">
      <c r="A10" s="307" t="s">
        <v>52</v>
      </c>
      <c r="B10" s="311" t="s">
        <v>79</v>
      </c>
      <c r="C10" s="312"/>
      <c r="D10" s="314" t="s">
        <v>59</v>
      </c>
      <c r="E10" s="314" t="s">
        <v>59</v>
      </c>
      <c r="F10" s="313" t="s">
        <v>62</v>
      </c>
      <c r="G10" s="314" t="s">
        <v>52</v>
      </c>
      <c r="H10" s="314" t="s">
        <v>52</v>
      </c>
      <c r="I10" s="315"/>
      <c r="J10" s="315"/>
      <c r="K10" s="315" t="s">
        <v>52</v>
      </c>
      <c r="L10" s="315"/>
      <c r="M10" s="315"/>
      <c r="N10" s="316" t="s">
        <v>54</v>
      </c>
      <c r="O10" s="292"/>
      <c r="P10" s="292"/>
      <c r="Q10" s="309"/>
      <c r="R10" s="309"/>
      <c r="S10" s="310"/>
      <c r="T10" s="310"/>
      <c r="U10" s="310"/>
      <c r="V10" s="310"/>
      <c r="W10" s="310"/>
      <c r="X10" s="310"/>
      <c r="Y10" s="310"/>
      <c r="Z10" s="310"/>
    </row>
    <row r="11" spans="1:26" ht="34.5" customHeight="1">
      <c r="A11" s="307" t="s">
        <v>53</v>
      </c>
      <c r="B11" s="317" t="s">
        <v>75</v>
      </c>
      <c r="C11" s="318"/>
      <c r="D11" s="314" t="s">
        <v>59</v>
      </c>
      <c r="E11" s="314" t="s">
        <v>51</v>
      </c>
      <c r="F11" s="314" t="s">
        <v>51</v>
      </c>
      <c r="G11" s="313" t="s">
        <v>62</v>
      </c>
      <c r="H11" s="314" t="s">
        <v>52</v>
      </c>
      <c r="I11" s="315"/>
      <c r="J11" s="315"/>
      <c r="K11" s="315"/>
      <c r="L11" s="315"/>
      <c r="M11" s="315"/>
      <c r="N11" s="316" t="s">
        <v>57</v>
      </c>
      <c r="O11" s="292"/>
      <c r="P11" s="292"/>
      <c r="Q11" s="309"/>
      <c r="R11" s="309"/>
      <c r="S11" s="310"/>
      <c r="T11" s="310"/>
      <c r="U11" s="310"/>
      <c r="V11" s="310"/>
      <c r="W11" s="310"/>
      <c r="X11" s="310"/>
      <c r="Y11" s="310"/>
      <c r="Z11" s="310"/>
    </row>
    <row r="12" spans="1:26" ht="34.5" customHeight="1">
      <c r="A12" s="307" t="s">
        <v>54</v>
      </c>
      <c r="B12" s="319" t="s">
        <v>112</v>
      </c>
      <c r="C12" s="320"/>
      <c r="D12" s="314" t="s">
        <v>59</v>
      </c>
      <c r="E12" s="314" t="s">
        <v>59</v>
      </c>
      <c r="F12" s="314" t="s">
        <v>59</v>
      </c>
      <c r="G12" s="314" t="s">
        <v>50</v>
      </c>
      <c r="H12" s="313" t="s">
        <v>62</v>
      </c>
      <c r="I12" s="315"/>
      <c r="J12" s="315"/>
      <c r="K12" s="315"/>
      <c r="L12" s="315"/>
      <c r="M12" s="315"/>
      <c r="N12" s="316" t="s">
        <v>115</v>
      </c>
      <c r="O12" s="292"/>
      <c r="P12" s="292"/>
      <c r="Q12" s="309"/>
      <c r="R12" s="309"/>
      <c r="S12" s="310"/>
      <c r="T12" s="310"/>
      <c r="U12" s="310"/>
      <c r="V12" s="310"/>
      <c r="W12" s="310"/>
      <c r="X12" s="310"/>
      <c r="Y12" s="310"/>
      <c r="Z12" s="310"/>
    </row>
    <row r="13" spans="1:26" ht="34.5" customHeight="1">
      <c r="A13" s="307" t="s">
        <v>55</v>
      </c>
      <c r="B13" s="317" t="s">
        <v>118</v>
      </c>
      <c r="C13" s="318"/>
      <c r="D13" s="315"/>
      <c r="E13" s="315"/>
      <c r="F13" s="315"/>
      <c r="G13" s="315"/>
      <c r="H13" s="315"/>
      <c r="I13" s="313" t="s">
        <v>62</v>
      </c>
      <c r="J13" s="314" t="s">
        <v>51</v>
      </c>
      <c r="K13" s="314" t="s">
        <v>52</v>
      </c>
      <c r="L13" s="314" t="s">
        <v>52</v>
      </c>
      <c r="M13" s="314"/>
      <c r="N13" s="316" t="s">
        <v>52</v>
      </c>
      <c r="O13" s="292"/>
      <c r="P13" s="292"/>
      <c r="Q13" s="309"/>
      <c r="R13" s="309"/>
      <c r="S13" s="310"/>
      <c r="T13" s="310"/>
      <c r="U13" s="310"/>
      <c r="V13" s="310"/>
      <c r="W13" s="310"/>
      <c r="X13" s="310"/>
      <c r="Y13" s="310"/>
      <c r="Z13" s="310"/>
    </row>
    <row r="14" spans="1:26" ht="34.5" customHeight="1">
      <c r="A14" s="307" t="s">
        <v>56</v>
      </c>
      <c r="B14" s="319" t="s">
        <v>78</v>
      </c>
      <c r="C14" s="320"/>
      <c r="D14" s="315"/>
      <c r="E14" s="315"/>
      <c r="F14" s="315"/>
      <c r="G14" s="315"/>
      <c r="H14" s="315"/>
      <c r="I14" s="314" t="s">
        <v>52</v>
      </c>
      <c r="J14" s="313" t="s">
        <v>62</v>
      </c>
      <c r="K14" s="314" t="s">
        <v>52</v>
      </c>
      <c r="L14" s="314" t="s">
        <v>52</v>
      </c>
      <c r="M14" s="314"/>
      <c r="N14" s="316" t="s">
        <v>52</v>
      </c>
      <c r="O14" s="292"/>
      <c r="P14" s="292"/>
      <c r="Q14" s="309"/>
      <c r="R14" s="309"/>
      <c r="S14" s="310"/>
      <c r="T14" s="310"/>
      <c r="U14" s="310"/>
      <c r="V14" s="310"/>
      <c r="W14" s="310"/>
      <c r="X14" s="310"/>
      <c r="Y14" s="310"/>
      <c r="Z14" s="310"/>
    </row>
    <row r="15" spans="1:26" ht="34.5" customHeight="1">
      <c r="A15" s="307" t="s">
        <v>57</v>
      </c>
      <c r="B15" s="319" t="s">
        <v>119</v>
      </c>
      <c r="C15" s="320"/>
      <c r="D15" s="315"/>
      <c r="E15" s="315"/>
      <c r="F15" s="315"/>
      <c r="G15" s="315"/>
      <c r="H15" s="315"/>
      <c r="I15" s="314" t="s">
        <v>50</v>
      </c>
      <c r="J15" s="314" t="s">
        <v>50</v>
      </c>
      <c r="K15" s="313" t="s">
        <v>62</v>
      </c>
      <c r="L15" s="314" t="s">
        <v>52</v>
      </c>
      <c r="M15" s="314"/>
      <c r="N15" s="316" t="s">
        <v>55</v>
      </c>
      <c r="O15" s="292"/>
      <c r="P15" s="292"/>
      <c r="Q15" s="309"/>
      <c r="R15" s="309"/>
      <c r="S15" s="310"/>
      <c r="T15" s="310"/>
      <c r="U15" s="310"/>
      <c r="V15" s="310"/>
      <c r="W15" s="310"/>
      <c r="X15" s="310"/>
      <c r="Y15" s="310"/>
      <c r="Z15" s="310"/>
    </row>
    <row r="16" spans="1:26" ht="34.5" customHeight="1">
      <c r="A16" s="307" t="s">
        <v>115</v>
      </c>
      <c r="B16" s="319" t="s">
        <v>80</v>
      </c>
      <c r="C16" s="320"/>
      <c r="D16" s="315"/>
      <c r="E16" s="315"/>
      <c r="F16" s="315" t="s">
        <v>52</v>
      </c>
      <c r="G16" s="315"/>
      <c r="H16" s="315"/>
      <c r="I16" s="314" t="s">
        <v>50</v>
      </c>
      <c r="J16" s="314" t="s">
        <v>59</v>
      </c>
      <c r="K16" s="314" t="s">
        <v>59</v>
      </c>
      <c r="L16" s="313" t="s">
        <v>62</v>
      </c>
      <c r="M16" s="314"/>
      <c r="N16" s="316" t="s">
        <v>56</v>
      </c>
      <c r="O16" s="292"/>
      <c r="P16" s="292"/>
      <c r="Q16" s="309"/>
      <c r="R16" s="309"/>
      <c r="S16" s="310"/>
      <c r="T16" s="310"/>
      <c r="U16" s="310"/>
      <c r="V16" s="310"/>
      <c r="W16" s="310"/>
      <c r="X16" s="310"/>
      <c r="Y16" s="310"/>
      <c r="Z16" s="310"/>
    </row>
    <row r="17" spans="1:14" ht="10.5" customHeight="1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</row>
    <row r="18" spans="1:14" ht="10.5" customHeight="1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</row>
    <row r="19" spans="1:14" ht="10.5" customHeight="1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</row>
    <row r="20" spans="1:14" ht="10.5" customHeight="1">
      <c r="A20" s="321"/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</row>
    <row r="21" spans="1:14" ht="10.5" customHeight="1">
      <c r="A21" s="321"/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</row>
    <row r="22" spans="1:14" ht="10.5" customHeight="1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</row>
    <row r="23" spans="1:14" ht="10.5" customHeight="1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</row>
    <row r="24" spans="1:14" ht="10.5" customHeight="1">
      <c r="A24" s="321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</row>
    <row r="25" spans="1:14" ht="10.5" customHeight="1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</row>
    <row r="26" spans="1:14" ht="10.5" customHeight="1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</row>
    <row r="27" spans="1:14" ht="10.5" customHeight="1">
      <c r="A27" s="321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</row>
    <row r="28" spans="1:14" ht="10.5" customHeight="1">
      <c r="A28" s="321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</row>
    <row r="29" spans="1:14" ht="10.5" customHeight="1">
      <c r="A29" s="321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</row>
    <row r="30" spans="1:14" ht="10.5" customHeight="1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</row>
    <row r="31" spans="1:14" ht="10.5" customHeight="1">
      <c r="A31" s="321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</row>
    <row r="32" spans="1:14" ht="10.5" customHeight="1">
      <c r="A32" s="321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</row>
    <row r="33" spans="1:14" ht="10.5" customHeight="1">
      <c r="A33" s="321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</row>
    <row r="34" spans="1:14" ht="10.5" customHeight="1">
      <c r="A34" s="321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</row>
    <row r="35" spans="1:14" ht="10.5" customHeight="1">
      <c r="A35" s="321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</row>
    <row r="36" spans="1:14" ht="10.5" customHeight="1">
      <c r="A36" s="321"/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</row>
    <row r="37" spans="1:14" ht="10.5" customHeight="1">
      <c r="A37" s="321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</row>
    <row r="38" spans="1:14" ht="10.5" customHeight="1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</row>
    <row r="39" spans="1:14" ht="10.5" customHeight="1">
      <c r="A39" s="321"/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</row>
    <row r="40" spans="1:14" ht="10.5" customHeight="1">
      <c r="A40" s="321"/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</row>
    <row r="41" spans="1:14" ht="10.5" customHeight="1">
      <c r="A41" s="321"/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</row>
    <row r="42" spans="1:14" ht="10.5" customHeight="1">
      <c r="A42" s="321"/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</row>
    <row r="43" spans="1:14" ht="10.5" customHeight="1">
      <c r="A43" s="321"/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</row>
    <row r="44" spans="1:14" ht="10.5" customHeight="1">
      <c r="A44" s="321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1:14" ht="10.5" customHeight="1">
      <c r="A45" s="321"/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</row>
    <row r="46" spans="1:14" ht="10.5" customHeight="1">
      <c r="A46" s="321"/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</row>
    <row r="47" spans="1:14" ht="10.5" customHeight="1">
      <c r="A47" s="321"/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</row>
    <row r="48" spans="1:14" ht="10.5" customHeight="1">
      <c r="A48" s="321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</row>
    <row r="49" spans="1:14" ht="10.5" customHeight="1">
      <c r="A49" s="321"/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</row>
    <row r="50" spans="1:14" ht="10.5" customHeight="1">
      <c r="A50" s="321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</row>
    <row r="51" spans="1:14" ht="10.5" customHeight="1">
      <c r="A51" s="321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</row>
    <row r="52" spans="1:14" ht="10.5" customHeight="1">
      <c r="A52" s="321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</row>
    <row r="53" spans="1:14" ht="10.5" customHeight="1">
      <c r="A53" s="321"/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</row>
    <row r="54" spans="1:14" ht="10.5" customHeight="1">
      <c r="A54" s="321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</row>
    <row r="55" spans="1:14" ht="10.5" customHeight="1">
      <c r="A55" s="321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</row>
    <row r="56" spans="1:14" ht="10.5" customHeight="1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</row>
    <row r="57" spans="1:14" ht="10.5" customHeight="1">
      <c r="A57" s="321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</row>
    <row r="58" spans="1:14" ht="10.5" customHeight="1">
      <c r="A58" s="321"/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</row>
    <row r="59" spans="1:14" ht="10.5" customHeight="1">
      <c r="A59" s="321"/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</row>
    <row r="60" spans="1:14" ht="10.5" customHeight="1">
      <c r="A60" s="321"/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</row>
    <row r="61" spans="1:14" ht="10.5" customHeight="1">
      <c r="A61" s="321"/>
      <c r="B61" s="321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</row>
    <row r="62" spans="1:14" ht="10.5" customHeight="1">
      <c r="A62" s="321"/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</row>
    <row r="63" spans="1:14" ht="10.5" customHeight="1">
      <c r="A63" s="321"/>
      <c r="B63" s="321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</row>
    <row r="64" spans="1:14" ht="10.5" customHeight="1">
      <c r="A64" s="321"/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</row>
    <row r="65" spans="1:14" ht="10.5" customHeight="1">
      <c r="A65" s="321"/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</row>
    <row r="66" spans="1:14" ht="10.5" customHeight="1">
      <c r="A66" s="321"/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</row>
    <row r="67" spans="1:14" ht="10.5" customHeight="1">
      <c r="A67" s="321"/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</row>
    <row r="68" spans="1:14" ht="10.5" customHeight="1">
      <c r="A68" s="321"/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</row>
    <row r="69" spans="1:14" ht="10.5" customHeight="1">
      <c r="A69" s="321"/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</row>
    <row r="70" spans="1:14" ht="10.5" customHeight="1">
      <c r="A70" s="321"/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</row>
  </sheetData>
  <sheetProtection sheet="1" formatRows="0" insertColumns="0" insertRows="0" insertHyperlinks="0" deleteColumns="0" deleteRows="0" sort="0" autoFilter="0" pivotTables="0"/>
  <mergeCells count="9">
    <mergeCell ref="C4:N4"/>
    <mergeCell ref="C5:E5"/>
    <mergeCell ref="A1:N1"/>
    <mergeCell ref="A2:N2"/>
    <mergeCell ref="I5:M5"/>
    <mergeCell ref="A5:B5"/>
    <mergeCell ref="F5:H5"/>
    <mergeCell ref="A3:M3"/>
    <mergeCell ref="A4:B4"/>
  </mergeCells>
  <conditionalFormatting sqref="N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75"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67" t="s">
        <v>41</v>
      </c>
      <c r="B1" s="167"/>
      <c r="C1" s="167"/>
      <c r="D1" s="167"/>
      <c r="E1" s="167"/>
      <c r="F1" s="167"/>
      <c r="G1" s="167"/>
      <c r="H1" s="167"/>
      <c r="I1" s="167"/>
    </row>
    <row r="2" spans="1:9" ht="13.5" thickBot="1">
      <c r="A2" s="168" t="s">
        <v>37</v>
      </c>
      <c r="B2" s="168"/>
      <c r="C2" s="168"/>
      <c r="D2" s="168"/>
      <c r="E2" s="168"/>
      <c r="F2" s="168"/>
      <c r="G2" s="168"/>
      <c r="H2" s="168"/>
      <c r="I2" s="168"/>
    </row>
    <row r="3" spans="1:10" ht="23.25">
      <c r="A3" s="169" t="s">
        <v>42</v>
      </c>
      <c r="B3" s="170"/>
      <c r="C3" s="170"/>
      <c r="D3" s="170"/>
      <c r="E3" s="170"/>
      <c r="F3" s="170"/>
      <c r="G3" s="170"/>
      <c r="H3" s="170"/>
      <c r="I3" s="17">
        <v>17</v>
      </c>
      <c r="J3" s="18"/>
    </row>
    <row r="4" spans="1:10" ht="21.75" customHeight="1">
      <c r="A4" s="171" t="s">
        <v>7</v>
      </c>
      <c r="B4" s="171"/>
      <c r="C4" s="172" t="s">
        <v>100</v>
      </c>
      <c r="D4" s="172"/>
      <c r="E4" s="172"/>
      <c r="F4" s="172"/>
      <c r="G4" s="172"/>
      <c r="H4" s="172"/>
      <c r="I4" s="172"/>
      <c r="J4" s="19"/>
    </row>
    <row r="5" spans="1:10" ht="15.75">
      <c r="A5" s="164"/>
      <c r="B5" s="165"/>
      <c r="C5" s="165"/>
      <c r="D5" s="20" t="s">
        <v>8</v>
      </c>
      <c r="E5" s="166">
        <v>45416</v>
      </c>
      <c r="F5" s="166"/>
      <c r="G5" s="166"/>
      <c r="H5" s="21" t="s">
        <v>12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80</v>
      </c>
      <c r="C8" s="28">
        <v>1</v>
      </c>
      <c r="D8" s="29" t="str">
        <f>6!K21</f>
        <v>Фирсов Денис</v>
      </c>
      <c r="E8" s="54">
        <f>6!J21</f>
        <v>0</v>
      </c>
      <c r="F8" s="1"/>
      <c r="G8" s="1"/>
      <c r="H8" s="1"/>
      <c r="I8" s="1"/>
    </row>
    <row r="9" spans="1:9" ht="18">
      <c r="A9" s="26"/>
      <c r="B9" s="27" t="s">
        <v>109</v>
      </c>
      <c r="C9" s="28">
        <v>2</v>
      </c>
      <c r="D9" s="29" t="str">
        <f>6!K32</f>
        <v>Шумихин Денис</v>
      </c>
      <c r="E9" s="1">
        <f>6!J32</f>
        <v>0</v>
      </c>
      <c r="F9" s="1"/>
      <c r="G9" s="1"/>
      <c r="H9" s="1"/>
      <c r="I9" s="1"/>
    </row>
    <row r="10" spans="1:9" ht="18">
      <c r="A10" s="26"/>
      <c r="B10" s="27" t="s">
        <v>68</v>
      </c>
      <c r="C10" s="28">
        <v>3</v>
      </c>
      <c r="D10" s="29" t="str">
        <f>6!M44</f>
        <v>Латыпов Феликс</v>
      </c>
      <c r="E10" s="1">
        <f>6!L44</f>
        <v>0</v>
      </c>
      <c r="F10" s="1"/>
      <c r="G10" s="1"/>
      <c r="H10" s="1"/>
      <c r="I10" s="1"/>
    </row>
    <row r="11" spans="1:9" ht="18">
      <c r="A11" s="26"/>
      <c r="B11" s="27" t="s">
        <v>110</v>
      </c>
      <c r="C11" s="28">
        <v>4</v>
      </c>
      <c r="D11" s="29" t="str">
        <f>6!M52</f>
        <v>Старков Константин</v>
      </c>
      <c r="E11" s="1">
        <f>6!L52</f>
        <v>0</v>
      </c>
      <c r="F11" s="1"/>
      <c r="G11" s="1"/>
      <c r="H11" s="1"/>
      <c r="I11" s="1"/>
    </row>
    <row r="12" spans="1:9" ht="18">
      <c r="A12" s="26"/>
      <c r="B12" s="27" t="s">
        <v>111</v>
      </c>
      <c r="C12" s="28">
        <v>5</v>
      </c>
      <c r="D12" s="29" t="str">
        <f>6!E56</f>
        <v>Гайнетдинов Виктор</v>
      </c>
      <c r="E12" s="1">
        <f>6!D56</f>
        <v>0</v>
      </c>
      <c r="F12" s="1"/>
      <c r="G12" s="1"/>
      <c r="H12" s="1"/>
      <c r="I12" s="1"/>
    </row>
    <row r="13" spans="1:9" ht="18">
      <c r="A13" s="26"/>
      <c r="B13" s="27" t="s">
        <v>112</v>
      </c>
      <c r="C13" s="28">
        <v>6</v>
      </c>
      <c r="D13" s="29" t="str">
        <f>6!E58</f>
        <v>Искаков Салават</v>
      </c>
      <c r="E13" s="1">
        <f>6!D58</f>
        <v>0</v>
      </c>
      <c r="F13" s="1"/>
      <c r="G13" s="1"/>
      <c r="H13" s="1"/>
      <c r="I13" s="1"/>
    </row>
    <row r="14" spans="1:9" ht="18">
      <c r="A14" s="26"/>
      <c r="B14" s="27" t="s">
        <v>44</v>
      </c>
      <c r="C14" s="28">
        <v>7</v>
      </c>
      <c r="D14" s="29" t="str">
        <f>6!E61</f>
        <v>Лукина Елена</v>
      </c>
      <c r="E14" s="1">
        <f>6!D61</f>
        <v>0</v>
      </c>
      <c r="F14" s="1"/>
      <c r="G14" s="1"/>
      <c r="H14" s="1"/>
      <c r="I14" s="1"/>
    </row>
    <row r="15" spans="1:9" ht="18">
      <c r="A15" s="26"/>
      <c r="B15" s="27" t="s">
        <v>113</v>
      </c>
      <c r="C15" s="28">
        <v>8</v>
      </c>
      <c r="D15" s="29" t="str">
        <f>6!E63</f>
        <v>Кочетыгов Алексей</v>
      </c>
      <c r="E15" s="1">
        <f>6!D63</f>
        <v>0</v>
      </c>
      <c r="F15" s="1"/>
      <c r="G15" s="1"/>
      <c r="H15" s="1"/>
      <c r="I15" s="1"/>
    </row>
    <row r="16" spans="1:9" ht="18">
      <c r="A16" s="26"/>
      <c r="B16" s="27" t="s">
        <v>15</v>
      </c>
      <c r="C16" s="28">
        <v>9</v>
      </c>
      <c r="D16" s="29" t="str">
        <f>6!M58</f>
        <v>Петухова Надежда</v>
      </c>
      <c r="E16" s="1">
        <f>6!L58</f>
        <v>0</v>
      </c>
      <c r="F16" s="1"/>
      <c r="G16" s="1"/>
      <c r="H16" s="1"/>
      <c r="I16" s="1"/>
    </row>
    <row r="17" spans="1:9" ht="18">
      <c r="A17" s="26"/>
      <c r="B17" s="27" t="s">
        <v>114</v>
      </c>
      <c r="C17" s="28">
        <v>10</v>
      </c>
      <c r="D17" s="29" t="str">
        <f>6!M61</f>
        <v>Николаева Валентина</v>
      </c>
      <c r="E17" s="1">
        <f>6!L61</f>
        <v>0</v>
      </c>
      <c r="F17" s="1"/>
      <c r="G17" s="1"/>
      <c r="H17" s="1"/>
      <c r="I17" s="1"/>
    </row>
    <row r="18" spans="1:9" ht="18">
      <c r="A18" s="26"/>
      <c r="B18" s="27" t="s">
        <v>16</v>
      </c>
      <c r="C18" s="28">
        <v>11</v>
      </c>
      <c r="D18" s="29" t="str">
        <f>6!M65</f>
        <v>Грошев Юрий</v>
      </c>
      <c r="E18" s="1">
        <f>6!L65</f>
        <v>0</v>
      </c>
      <c r="F18" s="1"/>
      <c r="G18" s="1"/>
      <c r="H18" s="1"/>
      <c r="I18" s="1"/>
    </row>
    <row r="19" spans="1:9" ht="18">
      <c r="A19" s="26"/>
      <c r="B19" s="27" t="s">
        <v>17</v>
      </c>
      <c r="C19" s="28">
        <v>12</v>
      </c>
      <c r="D19" s="29">
        <f>6!M67</f>
        <v>0</v>
      </c>
      <c r="E19" s="1">
        <f>6!L67</f>
        <v>0</v>
      </c>
      <c r="F19" s="1"/>
      <c r="G19" s="1"/>
      <c r="H19" s="1"/>
      <c r="I19" s="1"/>
    </row>
    <row r="20" spans="1:9" ht="18">
      <c r="A20" s="26"/>
      <c r="B20" s="27" t="s">
        <v>17</v>
      </c>
      <c r="C20" s="28">
        <v>13</v>
      </c>
      <c r="D20" s="29">
        <f>6!G68</f>
        <v>0</v>
      </c>
      <c r="E20" s="1">
        <f>6!F68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6!G71</f>
        <v>0</v>
      </c>
      <c r="E21" s="1">
        <f>6!F71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6!M70</f>
        <v>0</v>
      </c>
      <c r="E22" s="1">
        <f>6!L70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 t="str">
        <f>6!M72</f>
        <v>_</v>
      </c>
      <c r="E23" s="1">
        <f>6!L72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67" t="s">
        <v>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2" customFormat="1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2.75">
      <c r="A3" s="174" t="str">
        <f>'с6'!A3</f>
        <v>LXVIII Чемпионат РБ в зачет XXV Кубка РБ, VII Кубка Давида - Детского Кубка РБ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2.75">
      <c r="A4" s="176" t="str">
        <f>CONCATENATE('с6'!A4," ",'с6'!C4)</f>
        <v>Республиканские официальные спортивные соревнования ТРЕНЕР НАЗМИЕВ ИЛЬЯС ШОГВАРОВИЧ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2.75">
      <c r="A5" s="173">
        <f>'с6'!E5</f>
        <v>45416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ht="12.75">
      <c r="A6" s="32">
        <v>1</v>
      </c>
      <c r="B6" s="55">
        <f>'с6'!A8</f>
        <v>0</v>
      </c>
      <c r="C6" s="33" t="s">
        <v>80</v>
      </c>
      <c r="D6" s="34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2.75">
      <c r="A7" s="32"/>
      <c r="B7" s="56"/>
      <c r="C7" s="65">
        <v>1</v>
      </c>
      <c r="D7" s="66">
        <v>0</v>
      </c>
      <c r="E7" s="46" t="s">
        <v>80</v>
      </c>
      <c r="F7" s="67"/>
      <c r="G7" s="63"/>
      <c r="H7" s="63"/>
      <c r="I7" s="63"/>
      <c r="J7" s="63"/>
      <c r="K7" s="63"/>
      <c r="L7" s="63"/>
      <c r="M7" s="63"/>
      <c r="N7" s="63"/>
      <c r="O7" s="64"/>
    </row>
    <row r="8" spans="1:15" ht="12.75">
      <c r="A8" s="32">
        <v>16</v>
      </c>
      <c r="B8" s="55">
        <f>'с6'!A23</f>
        <v>0</v>
      </c>
      <c r="C8" s="36" t="s">
        <v>17</v>
      </c>
      <c r="D8" s="68"/>
      <c r="E8" s="65"/>
      <c r="F8" s="69"/>
      <c r="G8" s="63"/>
      <c r="H8" s="63"/>
      <c r="I8" s="63"/>
      <c r="J8" s="63"/>
      <c r="K8" s="63"/>
      <c r="L8" s="63"/>
      <c r="M8" s="63"/>
      <c r="N8" s="63"/>
      <c r="O8" s="64"/>
    </row>
    <row r="9" spans="1:15" ht="12.75">
      <c r="A9" s="32"/>
      <c r="B9" s="56"/>
      <c r="C9" s="70"/>
      <c r="D9" s="71"/>
      <c r="E9" s="72">
        <v>9</v>
      </c>
      <c r="F9" s="66">
        <v>0</v>
      </c>
      <c r="G9" s="46" t="s">
        <v>80</v>
      </c>
      <c r="H9" s="67"/>
      <c r="I9" s="63"/>
      <c r="J9" s="63"/>
      <c r="K9" s="63"/>
      <c r="L9" s="63"/>
      <c r="M9" s="63"/>
      <c r="N9" s="63"/>
      <c r="O9" s="64"/>
    </row>
    <row r="10" spans="1:15" ht="12.75">
      <c r="A10" s="32">
        <v>9</v>
      </c>
      <c r="B10" s="55">
        <f>'с6'!A16</f>
        <v>0</v>
      </c>
      <c r="C10" s="33" t="s">
        <v>15</v>
      </c>
      <c r="D10" s="73"/>
      <c r="E10" s="72"/>
      <c r="F10" s="74"/>
      <c r="G10" s="65"/>
      <c r="H10" s="69"/>
      <c r="I10" s="63"/>
      <c r="J10" s="63"/>
      <c r="K10" s="63"/>
      <c r="L10" s="63"/>
      <c r="M10" s="63"/>
      <c r="N10" s="63"/>
      <c r="O10" s="64"/>
    </row>
    <row r="11" spans="1:15" ht="12.75">
      <c r="A11" s="32"/>
      <c r="B11" s="56"/>
      <c r="C11" s="65">
        <v>2</v>
      </c>
      <c r="D11" s="66">
        <v>0</v>
      </c>
      <c r="E11" s="75" t="s">
        <v>113</v>
      </c>
      <c r="F11" s="76"/>
      <c r="G11" s="72"/>
      <c r="H11" s="69"/>
      <c r="I11" s="63"/>
      <c r="J11" s="63"/>
      <c r="K11" s="63"/>
      <c r="L11" s="63"/>
      <c r="M11" s="63"/>
      <c r="N11" s="63"/>
      <c r="O11" s="64"/>
    </row>
    <row r="12" spans="1:15" ht="12.75">
      <c r="A12" s="32">
        <v>8</v>
      </c>
      <c r="B12" s="55">
        <f>'с6'!A15</f>
        <v>0</v>
      </c>
      <c r="C12" s="36" t="s">
        <v>113</v>
      </c>
      <c r="D12" s="68"/>
      <c r="E12" s="70"/>
      <c r="F12" s="71"/>
      <c r="G12" s="72"/>
      <c r="H12" s="69"/>
      <c r="I12" s="63"/>
      <c r="J12" s="63"/>
      <c r="K12" s="63"/>
      <c r="L12" s="63"/>
      <c r="M12" s="77"/>
      <c r="N12" s="63"/>
      <c r="O12" s="64"/>
    </row>
    <row r="13" spans="1:15" ht="12.75">
      <c r="A13" s="32"/>
      <c r="B13" s="56"/>
      <c r="C13" s="70"/>
      <c r="D13" s="71"/>
      <c r="E13" s="63"/>
      <c r="F13" s="71"/>
      <c r="G13" s="72">
        <v>13</v>
      </c>
      <c r="H13" s="66">
        <v>0</v>
      </c>
      <c r="I13" s="46" t="s">
        <v>80</v>
      </c>
      <c r="J13" s="67"/>
      <c r="K13" s="63"/>
      <c r="L13" s="63"/>
      <c r="M13" s="77"/>
      <c r="N13" s="63"/>
      <c r="O13" s="64"/>
    </row>
    <row r="14" spans="1:15" ht="12.75">
      <c r="A14" s="32">
        <v>5</v>
      </c>
      <c r="B14" s="55">
        <f>'с6'!A12</f>
        <v>0</v>
      </c>
      <c r="C14" s="33" t="s">
        <v>111</v>
      </c>
      <c r="D14" s="73"/>
      <c r="E14" s="63"/>
      <c r="F14" s="71"/>
      <c r="G14" s="72"/>
      <c r="H14" s="74"/>
      <c r="I14" s="65"/>
      <c r="J14" s="69"/>
      <c r="K14" s="63"/>
      <c r="L14" s="63"/>
      <c r="M14" s="77"/>
      <c r="N14" s="63"/>
      <c r="O14" s="64"/>
    </row>
    <row r="15" spans="1:15" ht="12.75">
      <c r="A15" s="32"/>
      <c r="B15" s="56"/>
      <c r="C15" s="65">
        <v>3</v>
      </c>
      <c r="D15" s="66">
        <v>0</v>
      </c>
      <c r="E15" s="78" t="s">
        <v>111</v>
      </c>
      <c r="F15" s="71"/>
      <c r="G15" s="72"/>
      <c r="H15" s="79"/>
      <c r="I15" s="72"/>
      <c r="J15" s="69"/>
      <c r="K15" s="34"/>
      <c r="L15" s="63"/>
      <c r="M15" s="77"/>
      <c r="N15" s="63"/>
      <c r="O15" s="64"/>
    </row>
    <row r="16" spans="1:15" ht="12.75">
      <c r="A16" s="32">
        <v>12</v>
      </c>
      <c r="B16" s="55">
        <f>'с6'!A19</f>
        <v>0</v>
      </c>
      <c r="C16" s="36" t="s">
        <v>17</v>
      </c>
      <c r="D16" s="68"/>
      <c r="E16" s="65"/>
      <c r="F16" s="79"/>
      <c r="G16" s="72"/>
      <c r="H16" s="79"/>
      <c r="I16" s="72"/>
      <c r="J16" s="69"/>
      <c r="K16" s="63"/>
      <c r="L16" s="63"/>
      <c r="M16" s="77"/>
      <c r="N16" s="63"/>
      <c r="O16" s="64"/>
    </row>
    <row r="17" spans="1:15" ht="12.75">
      <c r="A17" s="32"/>
      <c r="B17" s="56"/>
      <c r="C17" s="70"/>
      <c r="D17" s="71"/>
      <c r="E17" s="72">
        <v>10</v>
      </c>
      <c r="F17" s="66">
        <v>0</v>
      </c>
      <c r="G17" s="78" t="s">
        <v>111</v>
      </c>
      <c r="H17" s="73"/>
      <c r="I17" s="72"/>
      <c r="J17" s="69"/>
      <c r="K17" s="63"/>
      <c r="L17" s="63"/>
      <c r="M17" s="63"/>
      <c r="N17" s="63"/>
      <c r="O17" s="64"/>
    </row>
    <row r="18" spans="1:15" ht="12.75">
      <c r="A18" s="32">
        <v>13</v>
      </c>
      <c r="B18" s="55">
        <f>'с6'!A20</f>
        <v>0</v>
      </c>
      <c r="C18" s="33" t="s">
        <v>17</v>
      </c>
      <c r="D18" s="73"/>
      <c r="E18" s="72"/>
      <c r="F18" s="74"/>
      <c r="G18" s="70"/>
      <c r="H18" s="71"/>
      <c r="I18" s="72"/>
      <c r="J18" s="69"/>
      <c r="K18" s="63"/>
      <c r="L18" s="63"/>
      <c r="M18" s="63"/>
      <c r="N18" s="63"/>
      <c r="O18" s="64"/>
    </row>
    <row r="19" spans="1:15" ht="12.75">
      <c r="A19" s="32"/>
      <c r="B19" s="56"/>
      <c r="C19" s="65">
        <v>4</v>
      </c>
      <c r="D19" s="66">
        <v>0</v>
      </c>
      <c r="E19" s="75" t="s">
        <v>110</v>
      </c>
      <c r="F19" s="76"/>
      <c r="G19" s="63"/>
      <c r="H19" s="71"/>
      <c r="I19" s="72"/>
      <c r="J19" s="69"/>
      <c r="K19" s="63"/>
      <c r="L19" s="63"/>
      <c r="M19" s="63"/>
      <c r="N19" s="63"/>
      <c r="O19" s="64"/>
    </row>
    <row r="20" spans="1:15" ht="12.75">
      <c r="A20" s="32">
        <v>4</v>
      </c>
      <c r="B20" s="55">
        <f>'с6'!A11</f>
        <v>0</v>
      </c>
      <c r="C20" s="36" t="s">
        <v>110</v>
      </c>
      <c r="D20" s="68"/>
      <c r="E20" s="70"/>
      <c r="F20" s="71"/>
      <c r="G20" s="63"/>
      <c r="H20" s="71"/>
      <c r="I20" s="72"/>
      <c r="J20" s="69"/>
      <c r="K20" s="63"/>
      <c r="L20" s="63"/>
      <c r="M20" s="63"/>
      <c r="N20" s="63"/>
      <c r="O20" s="64"/>
    </row>
    <row r="21" spans="1:15" ht="12.75">
      <c r="A21" s="32"/>
      <c r="B21" s="56"/>
      <c r="C21" s="70"/>
      <c r="D21" s="71"/>
      <c r="E21" s="63"/>
      <c r="F21" s="71"/>
      <c r="G21" s="63"/>
      <c r="H21" s="71"/>
      <c r="I21" s="72">
        <v>15</v>
      </c>
      <c r="J21" s="66">
        <v>0</v>
      </c>
      <c r="K21" s="46" t="s">
        <v>80</v>
      </c>
      <c r="L21" s="42"/>
      <c r="M21" s="42"/>
      <c r="N21" s="42"/>
      <c r="O21" s="80"/>
    </row>
    <row r="22" spans="1:15" ht="12.75">
      <c r="A22" s="32">
        <v>3</v>
      </c>
      <c r="B22" s="55">
        <f>'с6'!A10</f>
        <v>0</v>
      </c>
      <c r="C22" s="33" t="s">
        <v>68</v>
      </c>
      <c r="D22" s="73"/>
      <c r="E22" s="63"/>
      <c r="F22" s="71"/>
      <c r="G22" s="63"/>
      <c r="H22" s="71"/>
      <c r="I22" s="72"/>
      <c r="J22" s="81"/>
      <c r="K22" s="70"/>
      <c r="L22" s="70"/>
      <c r="M22" s="70"/>
      <c r="N22" s="184" t="s">
        <v>18</v>
      </c>
      <c r="O22" s="185"/>
    </row>
    <row r="23" spans="1:15" ht="12.75">
      <c r="A23" s="32"/>
      <c r="B23" s="56"/>
      <c r="C23" s="65">
        <v>5</v>
      </c>
      <c r="D23" s="66">
        <v>0</v>
      </c>
      <c r="E23" s="46" t="s">
        <v>68</v>
      </c>
      <c r="F23" s="73"/>
      <c r="G23" s="63"/>
      <c r="H23" s="71"/>
      <c r="I23" s="72"/>
      <c r="J23" s="82"/>
      <c r="K23" s="63"/>
      <c r="L23" s="63"/>
      <c r="M23" s="63"/>
      <c r="N23" s="63"/>
      <c r="O23" s="64"/>
    </row>
    <row r="24" spans="1:15" ht="12.75">
      <c r="A24" s="32">
        <v>14</v>
      </c>
      <c r="B24" s="55">
        <f>'с6'!A21</f>
        <v>0</v>
      </c>
      <c r="C24" s="36" t="s">
        <v>17</v>
      </c>
      <c r="D24" s="68"/>
      <c r="E24" s="65"/>
      <c r="F24" s="79"/>
      <c r="G24" s="63"/>
      <c r="H24" s="71"/>
      <c r="I24" s="72"/>
      <c r="J24" s="69"/>
      <c r="K24" s="63"/>
      <c r="L24" s="63"/>
      <c r="M24" s="63"/>
      <c r="N24" s="63"/>
      <c r="O24" s="64"/>
    </row>
    <row r="25" spans="1:15" ht="12.75">
      <c r="A25" s="32"/>
      <c r="B25" s="56"/>
      <c r="C25" s="70"/>
      <c r="D25" s="71"/>
      <c r="E25" s="72">
        <v>11</v>
      </c>
      <c r="F25" s="66">
        <v>0</v>
      </c>
      <c r="G25" s="75" t="s">
        <v>112</v>
      </c>
      <c r="H25" s="76"/>
      <c r="I25" s="72"/>
      <c r="J25" s="69"/>
      <c r="K25" s="63"/>
      <c r="L25" s="63"/>
      <c r="M25" s="63"/>
      <c r="N25" s="63"/>
      <c r="O25" s="64"/>
    </row>
    <row r="26" spans="1:15" ht="12.75">
      <c r="A26" s="32">
        <v>11</v>
      </c>
      <c r="B26" s="55">
        <f>'с6'!A18</f>
        <v>0</v>
      </c>
      <c r="C26" s="33" t="s">
        <v>16</v>
      </c>
      <c r="D26" s="73"/>
      <c r="E26" s="72"/>
      <c r="F26" s="74"/>
      <c r="G26" s="65"/>
      <c r="H26" s="79"/>
      <c r="I26" s="72"/>
      <c r="J26" s="69"/>
      <c r="K26" s="63"/>
      <c r="L26" s="63"/>
      <c r="M26" s="63"/>
      <c r="N26" s="63"/>
      <c r="O26" s="64"/>
    </row>
    <row r="27" spans="1:15" ht="12.75">
      <c r="A27" s="32"/>
      <c r="B27" s="56"/>
      <c r="C27" s="65">
        <v>6</v>
      </c>
      <c r="D27" s="66">
        <v>0</v>
      </c>
      <c r="E27" s="75" t="s">
        <v>112</v>
      </c>
      <c r="F27" s="76"/>
      <c r="G27" s="72"/>
      <c r="H27" s="79"/>
      <c r="I27" s="72"/>
      <c r="J27" s="69"/>
      <c r="K27" s="63"/>
      <c r="L27" s="63"/>
      <c r="M27" s="63"/>
      <c r="N27" s="63"/>
      <c r="O27" s="64"/>
    </row>
    <row r="28" spans="1:15" ht="12.75">
      <c r="A28" s="32">
        <v>6</v>
      </c>
      <c r="B28" s="55">
        <f>'с6'!A13</f>
        <v>0</v>
      </c>
      <c r="C28" s="36" t="s">
        <v>112</v>
      </c>
      <c r="D28" s="68"/>
      <c r="E28" s="70"/>
      <c r="F28" s="71"/>
      <c r="G28" s="72"/>
      <c r="H28" s="79"/>
      <c r="I28" s="72"/>
      <c r="J28" s="69"/>
      <c r="K28" s="63"/>
      <c r="L28" s="63"/>
      <c r="M28" s="63"/>
      <c r="N28" s="63"/>
      <c r="O28" s="64"/>
    </row>
    <row r="29" spans="1:15" ht="12.75">
      <c r="A29" s="32"/>
      <c r="B29" s="56"/>
      <c r="C29" s="70"/>
      <c r="D29" s="71"/>
      <c r="E29" s="63"/>
      <c r="F29" s="71"/>
      <c r="G29" s="72">
        <v>14</v>
      </c>
      <c r="H29" s="66">
        <v>0</v>
      </c>
      <c r="I29" s="75" t="s">
        <v>112</v>
      </c>
      <c r="J29" s="82"/>
      <c r="K29" s="63"/>
      <c r="L29" s="63"/>
      <c r="M29" s="63"/>
      <c r="N29" s="63"/>
      <c r="O29" s="64"/>
    </row>
    <row r="30" spans="1:15" ht="12.75">
      <c r="A30" s="32">
        <v>7</v>
      </c>
      <c r="B30" s="55">
        <f>'с6'!A14</f>
        <v>0</v>
      </c>
      <c r="C30" s="33" t="s">
        <v>44</v>
      </c>
      <c r="D30" s="73"/>
      <c r="E30" s="63"/>
      <c r="F30" s="71"/>
      <c r="G30" s="72"/>
      <c r="H30" s="81"/>
      <c r="I30" s="70"/>
      <c r="J30" s="63"/>
      <c r="K30" s="63"/>
      <c r="L30" s="63"/>
      <c r="M30" s="63"/>
      <c r="N30" s="63"/>
      <c r="O30" s="64"/>
    </row>
    <row r="31" spans="1:15" ht="12.75">
      <c r="A31" s="32"/>
      <c r="B31" s="56"/>
      <c r="C31" s="65">
        <v>7</v>
      </c>
      <c r="D31" s="66">
        <v>0</v>
      </c>
      <c r="E31" s="46" t="s">
        <v>44</v>
      </c>
      <c r="F31" s="73"/>
      <c r="G31" s="72"/>
      <c r="H31" s="69"/>
      <c r="I31" s="63"/>
      <c r="J31" s="63"/>
      <c r="K31" s="63"/>
      <c r="L31" s="63"/>
      <c r="M31" s="63"/>
      <c r="N31" s="63"/>
      <c r="O31" s="64"/>
    </row>
    <row r="32" spans="1:15" ht="12.75">
      <c r="A32" s="32">
        <v>10</v>
      </c>
      <c r="B32" s="55">
        <f>'с6'!A17</f>
        <v>0</v>
      </c>
      <c r="C32" s="36" t="s">
        <v>114</v>
      </c>
      <c r="D32" s="68"/>
      <c r="E32" s="65"/>
      <c r="F32" s="79"/>
      <c r="G32" s="72"/>
      <c r="H32" s="69"/>
      <c r="I32" s="63">
        <v>-15</v>
      </c>
      <c r="J32" s="83">
        <f>IF(J21=H13,H29,IF(J21=H29,H13,0))</f>
        <v>0</v>
      </c>
      <c r="K32" s="33" t="str">
        <f>IF(K21=I13,I29,IF(K21=I29,I13,0))</f>
        <v>Шумихин Денис</v>
      </c>
      <c r="L32" s="39"/>
      <c r="M32" s="84"/>
      <c r="N32" s="84"/>
      <c r="O32" s="85"/>
    </row>
    <row r="33" spans="1:15" ht="12.75">
      <c r="A33" s="32"/>
      <c r="B33" s="56"/>
      <c r="C33" s="70"/>
      <c r="D33" s="71"/>
      <c r="E33" s="72">
        <v>12</v>
      </c>
      <c r="F33" s="66">
        <v>0</v>
      </c>
      <c r="G33" s="75" t="s">
        <v>109</v>
      </c>
      <c r="H33" s="82"/>
      <c r="I33" s="63"/>
      <c r="J33" s="70"/>
      <c r="K33" s="70"/>
      <c r="L33" s="70"/>
      <c r="M33" s="70"/>
      <c r="N33" s="184" t="s">
        <v>19</v>
      </c>
      <c r="O33" s="185"/>
    </row>
    <row r="34" spans="1:15" ht="12.75">
      <c r="A34" s="32">
        <v>15</v>
      </c>
      <c r="B34" s="55">
        <f>'с6'!A22</f>
        <v>0</v>
      </c>
      <c r="C34" s="33" t="s">
        <v>17</v>
      </c>
      <c r="D34" s="73"/>
      <c r="E34" s="72"/>
      <c r="F34" s="81"/>
      <c r="G34" s="70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32"/>
      <c r="B35" s="56"/>
      <c r="C35" s="65">
        <v>8</v>
      </c>
      <c r="D35" s="66">
        <v>0</v>
      </c>
      <c r="E35" s="75" t="s">
        <v>109</v>
      </c>
      <c r="F35" s="82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32">
        <v>2</v>
      </c>
      <c r="B36" s="55">
        <f>'с6'!A9</f>
        <v>0</v>
      </c>
      <c r="C36" s="36" t="s">
        <v>109</v>
      </c>
      <c r="D36" s="37"/>
      <c r="E36" s="70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32"/>
      <c r="B37" s="32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32">
        <v>-1</v>
      </c>
      <c r="B38" s="57">
        <f>IF(D7=B6,B8,IF(D7=B8,B6,0))</f>
        <v>0</v>
      </c>
      <c r="C38" s="33" t="str">
        <f>IF(E7=C6,C8,IF(E7=C8,C6,0))</f>
        <v>_</v>
      </c>
      <c r="D38" s="34"/>
      <c r="E38" s="63"/>
      <c r="F38" s="63"/>
      <c r="G38" s="63">
        <v>-13</v>
      </c>
      <c r="H38" s="83">
        <f>IF(H13=F9,F17,IF(H13=F17,F9,0))</f>
        <v>0</v>
      </c>
      <c r="I38" s="33" t="str">
        <f>IF(I13=G9,G17,IF(I13=G17,G9,0))</f>
        <v>Латыпов Феликс</v>
      </c>
      <c r="J38" s="34"/>
      <c r="K38" s="63"/>
      <c r="L38" s="63"/>
      <c r="M38" s="63"/>
      <c r="N38" s="63"/>
      <c r="O38" s="64"/>
    </row>
    <row r="39" spans="1:15" ht="12.75">
      <c r="A39" s="32"/>
      <c r="B39" s="32"/>
      <c r="C39" s="65">
        <v>16</v>
      </c>
      <c r="D39" s="66">
        <v>0</v>
      </c>
      <c r="E39" s="46" t="s">
        <v>15</v>
      </c>
      <c r="F39" s="67"/>
      <c r="G39" s="63"/>
      <c r="H39" s="70"/>
      <c r="I39" s="65"/>
      <c r="J39" s="69"/>
      <c r="K39" s="63"/>
      <c r="L39" s="63"/>
      <c r="M39" s="63"/>
      <c r="N39" s="63"/>
      <c r="O39" s="64"/>
    </row>
    <row r="40" spans="1:15" ht="12.75">
      <c r="A40" s="32">
        <v>-2</v>
      </c>
      <c r="B40" s="57">
        <f>IF(D11=B10,B12,IF(D11=B12,B10,0))</f>
        <v>0</v>
      </c>
      <c r="C40" s="36" t="str">
        <f>IF(E11=C10,C12,IF(E11=C12,C10,0))</f>
        <v>Кочетыгов Алексей</v>
      </c>
      <c r="D40" s="37"/>
      <c r="E40" s="65">
        <v>20</v>
      </c>
      <c r="F40" s="66">
        <v>0</v>
      </c>
      <c r="G40" s="46" t="s">
        <v>15</v>
      </c>
      <c r="H40" s="67"/>
      <c r="I40" s="72">
        <v>26</v>
      </c>
      <c r="J40" s="66">
        <v>0</v>
      </c>
      <c r="K40" s="46" t="s">
        <v>111</v>
      </c>
      <c r="L40" s="67"/>
      <c r="M40" s="63"/>
      <c r="N40" s="63"/>
      <c r="O40" s="64"/>
    </row>
    <row r="41" spans="1:15" ht="12.75">
      <c r="A41" s="32"/>
      <c r="B41" s="32"/>
      <c r="C41" s="70">
        <v>-12</v>
      </c>
      <c r="D41" s="83">
        <f>IF(F33=D31,D35,IF(F33=D35,D31,0))</f>
        <v>0</v>
      </c>
      <c r="E41" s="36" t="str">
        <f>IF(G33=E31,E35,IF(G33=E35,E31,0))</f>
        <v>Николаева Валентина</v>
      </c>
      <c r="F41" s="37"/>
      <c r="G41" s="65"/>
      <c r="H41" s="69"/>
      <c r="I41" s="72"/>
      <c r="J41" s="81"/>
      <c r="K41" s="65"/>
      <c r="L41" s="69"/>
      <c r="M41" s="63"/>
      <c r="N41" s="63"/>
      <c r="O41" s="64"/>
    </row>
    <row r="42" spans="1:15" ht="12.75">
      <c r="A42" s="32">
        <v>-3</v>
      </c>
      <c r="B42" s="57">
        <f>IF(D15=B14,B16,IF(D15=B16,B14,0))</f>
        <v>0</v>
      </c>
      <c r="C42" s="33" t="str">
        <f>IF(E15=C14,C16,IF(E15=C16,C14,0))</f>
        <v>_</v>
      </c>
      <c r="D42" s="45"/>
      <c r="E42" s="70"/>
      <c r="F42" s="63"/>
      <c r="G42" s="72">
        <v>24</v>
      </c>
      <c r="H42" s="66">
        <v>0</v>
      </c>
      <c r="I42" s="75" t="s">
        <v>68</v>
      </c>
      <c r="J42" s="82"/>
      <c r="K42" s="72"/>
      <c r="L42" s="69"/>
      <c r="M42" s="63"/>
      <c r="N42" s="63"/>
      <c r="O42" s="64"/>
    </row>
    <row r="43" spans="1:15" ht="12.75">
      <c r="A43" s="32"/>
      <c r="B43" s="32"/>
      <c r="C43" s="65">
        <v>17</v>
      </c>
      <c r="D43" s="66"/>
      <c r="E43" s="42"/>
      <c r="F43" s="67"/>
      <c r="G43" s="72"/>
      <c r="H43" s="81"/>
      <c r="I43" s="70"/>
      <c r="J43" s="63"/>
      <c r="K43" s="72"/>
      <c r="L43" s="69"/>
      <c r="M43" s="63"/>
      <c r="N43" s="63"/>
      <c r="O43" s="64"/>
    </row>
    <row r="44" spans="1:15" ht="12.75">
      <c r="A44" s="32">
        <v>-4</v>
      </c>
      <c r="B44" s="57">
        <f>IF(D19=B18,B20,IF(D19=B20,B18,0))</f>
        <v>0</v>
      </c>
      <c r="C44" s="36" t="str">
        <f>IF(E19=C18,C20,IF(E19=C20,C18,0))</f>
        <v>_</v>
      </c>
      <c r="D44" s="37"/>
      <c r="E44" s="65">
        <v>21</v>
      </c>
      <c r="F44" s="66">
        <v>0</v>
      </c>
      <c r="G44" s="75" t="s">
        <v>68</v>
      </c>
      <c r="H44" s="82"/>
      <c r="I44" s="63"/>
      <c r="J44" s="63"/>
      <c r="K44" s="72">
        <v>28</v>
      </c>
      <c r="L44" s="66">
        <v>0</v>
      </c>
      <c r="M44" s="46" t="s">
        <v>111</v>
      </c>
      <c r="N44" s="84"/>
      <c r="O44" s="85"/>
    </row>
    <row r="45" spans="1:15" ht="12.75">
      <c r="A45" s="32"/>
      <c r="B45" s="32"/>
      <c r="C45" s="70">
        <v>-11</v>
      </c>
      <c r="D45" s="83">
        <f>IF(F25=D23,D27,IF(F25=D27,D23,0))</f>
        <v>0</v>
      </c>
      <c r="E45" s="36" t="str">
        <f>IF(G25=E23,E27,IF(G25=E27,E23,0))</f>
        <v>Гайнетдинов Виктор</v>
      </c>
      <c r="F45" s="37"/>
      <c r="G45" s="70"/>
      <c r="H45" s="63"/>
      <c r="I45" s="63"/>
      <c r="J45" s="63"/>
      <c r="K45" s="72"/>
      <c r="L45" s="81"/>
      <c r="M45" s="70"/>
      <c r="N45" s="184" t="s">
        <v>28</v>
      </c>
      <c r="O45" s="185"/>
    </row>
    <row r="46" spans="1:15" ht="12.75">
      <c r="A46" s="32">
        <v>-5</v>
      </c>
      <c r="B46" s="57">
        <f>IF(D23=B22,B24,IF(D23=B24,B22,0))</f>
        <v>0</v>
      </c>
      <c r="C46" s="33" t="str">
        <f>IF(E23=C22,C24,IF(E23=C24,C22,0))</f>
        <v>_</v>
      </c>
      <c r="D46" s="45"/>
      <c r="E46" s="70"/>
      <c r="F46" s="63"/>
      <c r="G46" s="63">
        <v>-14</v>
      </c>
      <c r="H46" s="83">
        <f>IF(H29=F25,F33,IF(H29=F33,F25,0))</f>
        <v>0</v>
      </c>
      <c r="I46" s="33" t="str">
        <f>IF(I29=G25,G33,IF(I29=G33,G25,0))</f>
        <v>Искаков Салават</v>
      </c>
      <c r="J46" s="34"/>
      <c r="K46" s="72"/>
      <c r="L46" s="69"/>
      <c r="M46" s="63"/>
      <c r="N46" s="63"/>
      <c r="O46" s="64"/>
    </row>
    <row r="47" spans="1:15" ht="12.75">
      <c r="A47" s="32"/>
      <c r="B47" s="32"/>
      <c r="C47" s="65">
        <v>18</v>
      </c>
      <c r="D47" s="66">
        <v>0</v>
      </c>
      <c r="E47" s="46" t="s">
        <v>16</v>
      </c>
      <c r="F47" s="67"/>
      <c r="G47" s="63"/>
      <c r="H47" s="70"/>
      <c r="I47" s="87"/>
      <c r="J47" s="69"/>
      <c r="K47" s="72"/>
      <c r="L47" s="69"/>
      <c r="M47" s="63"/>
      <c r="N47" s="63"/>
      <c r="O47" s="64"/>
    </row>
    <row r="48" spans="1:15" ht="12.75">
      <c r="A48" s="32">
        <v>-6</v>
      </c>
      <c r="B48" s="57">
        <f>IF(D27=B26,B28,IF(D27=B28,B26,0))</f>
        <v>0</v>
      </c>
      <c r="C48" s="36" t="str">
        <f>IF(E27=C26,C28,IF(E27=C28,C26,0))</f>
        <v>Грошев Юрий</v>
      </c>
      <c r="D48" s="37"/>
      <c r="E48" s="65">
        <v>22</v>
      </c>
      <c r="F48" s="66">
        <v>0</v>
      </c>
      <c r="G48" s="46" t="s">
        <v>110</v>
      </c>
      <c r="H48" s="67"/>
      <c r="I48" s="72">
        <v>27</v>
      </c>
      <c r="J48" s="66">
        <v>0</v>
      </c>
      <c r="K48" s="75" t="s">
        <v>110</v>
      </c>
      <c r="L48" s="82"/>
      <c r="M48" s="63"/>
      <c r="N48" s="63"/>
      <c r="O48" s="64"/>
    </row>
    <row r="49" spans="1:15" ht="12.75">
      <c r="A49" s="32"/>
      <c r="B49" s="32"/>
      <c r="C49" s="70">
        <v>-10</v>
      </c>
      <c r="D49" s="83">
        <f>IF(F17=D15,D19,IF(F17=D19,D15,0))</f>
        <v>0</v>
      </c>
      <c r="E49" s="36" t="str">
        <f>IF(G17=E15,E19,IF(G17=E19,E15,0))</f>
        <v>Старков Константин</v>
      </c>
      <c r="F49" s="37"/>
      <c r="G49" s="65"/>
      <c r="H49" s="69"/>
      <c r="I49" s="72"/>
      <c r="J49" s="81"/>
      <c r="K49" s="70"/>
      <c r="L49" s="63"/>
      <c r="M49" s="63"/>
      <c r="N49" s="63"/>
      <c r="O49" s="64"/>
    </row>
    <row r="50" spans="1:15" ht="12.75">
      <c r="A50" s="32">
        <v>-7</v>
      </c>
      <c r="B50" s="57">
        <f>IF(D31=B30,B32,IF(D31=B32,B30,0))</f>
        <v>0</v>
      </c>
      <c r="C50" s="33" t="str">
        <f>IF(E31=C30,C32,IF(E31=C32,C30,0))</f>
        <v>Лукина Елена</v>
      </c>
      <c r="D50" s="45"/>
      <c r="E50" s="70"/>
      <c r="F50" s="63"/>
      <c r="G50" s="72">
        <v>25</v>
      </c>
      <c r="H50" s="66">
        <v>0</v>
      </c>
      <c r="I50" s="75" t="s">
        <v>110</v>
      </c>
      <c r="J50" s="82"/>
      <c r="K50" s="63"/>
      <c r="L50" s="63"/>
      <c r="M50" s="63"/>
      <c r="N50" s="63"/>
      <c r="O50" s="64"/>
    </row>
    <row r="51" spans="1:15" ht="12.75">
      <c r="A51" s="32"/>
      <c r="B51" s="32"/>
      <c r="C51" s="65">
        <v>19</v>
      </c>
      <c r="D51" s="66">
        <v>0</v>
      </c>
      <c r="E51" s="46" t="s">
        <v>114</v>
      </c>
      <c r="F51" s="67"/>
      <c r="G51" s="72"/>
      <c r="H51" s="81"/>
      <c r="I51" s="70"/>
      <c r="J51" s="63"/>
      <c r="K51" s="63"/>
      <c r="L51" s="63"/>
      <c r="M51" s="63"/>
      <c r="N51" s="63"/>
      <c r="O51" s="64"/>
    </row>
    <row r="52" spans="1:15" ht="12.75">
      <c r="A52" s="32">
        <v>-8</v>
      </c>
      <c r="B52" s="57">
        <f>IF(D35=B34,B36,IF(D35=B36,B34,0))</f>
        <v>0</v>
      </c>
      <c r="C52" s="36" t="str">
        <f>IF(E35=C34,C36,IF(E35=C36,C34,0))</f>
        <v>_</v>
      </c>
      <c r="D52" s="37"/>
      <c r="E52" s="65">
        <v>23</v>
      </c>
      <c r="F52" s="66">
        <v>0</v>
      </c>
      <c r="G52" s="75" t="s">
        <v>114</v>
      </c>
      <c r="H52" s="82"/>
      <c r="I52" s="63"/>
      <c r="J52" s="63"/>
      <c r="K52" s="63">
        <v>-28</v>
      </c>
      <c r="L52" s="83">
        <f>IF(L44=J40,J48,IF(L44=J48,J40,0))</f>
        <v>0</v>
      </c>
      <c r="M52" s="33" t="str">
        <f>IF(M44=K40,K48,IF(M44=K48,K40,0))</f>
        <v>Старков Константин</v>
      </c>
      <c r="N52" s="84"/>
      <c r="O52" s="85"/>
    </row>
    <row r="53" spans="1:15" ht="12.75">
      <c r="A53" s="32"/>
      <c r="B53" s="32"/>
      <c r="C53" s="70">
        <v>-9</v>
      </c>
      <c r="D53" s="83">
        <f>IF(F9=D7,D11,IF(F9=D11,D7,0))</f>
        <v>0</v>
      </c>
      <c r="E53" s="36" t="str">
        <f>IF(G9=E7,E11,IF(G9=E11,E7,0))</f>
        <v>Петухова Надежда</v>
      </c>
      <c r="F53" s="37"/>
      <c r="G53" s="70"/>
      <c r="H53" s="63"/>
      <c r="I53" s="63"/>
      <c r="J53" s="63"/>
      <c r="K53" s="63"/>
      <c r="L53" s="70"/>
      <c r="M53" s="38"/>
      <c r="N53" s="184" t="s">
        <v>29</v>
      </c>
      <c r="O53" s="185"/>
    </row>
    <row r="54" spans="1:15" ht="12.75">
      <c r="A54" s="32"/>
      <c r="B54" s="32"/>
      <c r="C54" s="63"/>
      <c r="D54" s="70"/>
      <c r="E54" s="70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2.75">
      <c r="A55" s="32">
        <v>-26</v>
      </c>
      <c r="B55" s="57">
        <f>IF(J40=H38,H42,IF(J40=H42,H38,0))</f>
        <v>0</v>
      </c>
      <c r="C55" s="33" t="str">
        <f>IF(K40=I38,I42,IF(K40=I42,I38,0))</f>
        <v>Гайнетдинов Виктор</v>
      </c>
      <c r="D55" s="34"/>
      <c r="E55" s="63"/>
      <c r="F55" s="63"/>
      <c r="G55" s="63">
        <v>-20</v>
      </c>
      <c r="H55" s="83">
        <f>IF(F40=D39,D41,IF(F40=D41,D39,0))</f>
        <v>0</v>
      </c>
      <c r="I55" s="33" t="str">
        <f>IF(G40=E39,E41,IF(G40=E41,E39,0))</f>
        <v>Николаева Валентина</v>
      </c>
      <c r="J55" s="34"/>
      <c r="K55" s="63"/>
      <c r="L55" s="63"/>
      <c r="M55" s="63"/>
      <c r="N55" s="63"/>
      <c r="O55" s="64"/>
    </row>
    <row r="56" spans="1:15" ht="12.75">
      <c r="A56" s="32"/>
      <c r="B56" s="56"/>
      <c r="C56" s="65">
        <v>29</v>
      </c>
      <c r="D56" s="66">
        <v>0</v>
      </c>
      <c r="E56" s="46" t="s">
        <v>68</v>
      </c>
      <c r="F56" s="67"/>
      <c r="G56" s="63"/>
      <c r="H56" s="70"/>
      <c r="I56" s="65">
        <v>31</v>
      </c>
      <c r="J56" s="66">
        <v>0</v>
      </c>
      <c r="K56" s="46" t="s">
        <v>44</v>
      </c>
      <c r="L56" s="67"/>
      <c r="M56" s="63"/>
      <c r="N56" s="63"/>
      <c r="O56" s="64"/>
    </row>
    <row r="57" spans="1:15" ht="12.75">
      <c r="A57" s="32">
        <v>-27</v>
      </c>
      <c r="B57" s="57">
        <f>IF(J48=H46,H50,IF(J48=H50,H46,0))</f>
        <v>0</v>
      </c>
      <c r="C57" s="36" t="str">
        <f>IF(K48=I46,I50,IF(K48=I50,I46,0))</f>
        <v>Искаков Салават</v>
      </c>
      <c r="D57" s="37"/>
      <c r="E57" s="40" t="s">
        <v>20</v>
      </c>
      <c r="F57" s="44"/>
      <c r="G57" s="63">
        <v>-21</v>
      </c>
      <c r="H57" s="83">
        <f>IF(F44=D43,D45,IF(F44=D45,D43,0))</f>
        <v>0</v>
      </c>
      <c r="I57" s="41">
        <f>IF(G44=E43,E45,IF(G44=E45,E43,0))</f>
        <v>0</v>
      </c>
      <c r="J57" s="37"/>
      <c r="K57" s="65"/>
      <c r="L57" s="69"/>
      <c r="M57" s="63"/>
      <c r="N57" s="63"/>
      <c r="O57" s="64"/>
    </row>
    <row r="58" spans="1:15" ht="12.75">
      <c r="A58" s="32"/>
      <c r="B58" s="32"/>
      <c r="C58" s="70">
        <v>-29</v>
      </c>
      <c r="D58" s="83">
        <v>0</v>
      </c>
      <c r="E58" s="33" t="str">
        <f>IF(E56=C55,C57,IF(E56=C57,C55,0))</f>
        <v>Искаков Салават</v>
      </c>
      <c r="F58" s="34"/>
      <c r="G58" s="63"/>
      <c r="H58" s="70"/>
      <c r="I58" s="70"/>
      <c r="J58" s="63"/>
      <c r="K58" s="72">
        <v>33</v>
      </c>
      <c r="L58" s="66">
        <v>0</v>
      </c>
      <c r="M58" s="75" t="s">
        <v>113</v>
      </c>
      <c r="N58" s="86"/>
      <c r="O58" s="85"/>
    </row>
    <row r="59" spans="1:15" ht="12.75">
      <c r="A59" s="32"/>
      <c r="B59" s="32"/>
      <c r="C59" s="63"/>
      <c r="D59" s="70"/>
      <c r="E59" s="40" t="s">
        <v>21</v>
      </c>
      <c r="F59" s="44"/>
      <c r="G59" s="63">
        <v>-22</v>
      </c>
      <c r="H59" s="83">
        <f>IF(F48=D47,D49,IF(F48=D49,D47,0))</f>
        <v>0</v>
      </c>
      <c r="I59" s="33" t="str">
        <f>IF(G48=E47,E49,IF(G48=E49,E47,0))</f>
        <v>Грошев Юрий</v>
      </c>
      <c r="J59" s="34"/>
      <c r="K59" s="72"/>
      <c r="L59" s="81"/>
      <c r="M59" s="70"/>
      <c r="N59" s="184" t="s">
        <v>24</v>
      </c>
      <c r="O59" s="185"/>
    </row>
    <row r="60" spans="1:15" ht="12.75">
      <c r="A60" s="32">
        <v>-24</v>
      </c>
      <c r="B60" s="57">
        <f>IF(H42=F40,F44,IF(H42=F44,F40,0))</f>
        <v>0</v>
      </c>
      <c r="C60" s="33" t="str">
        <f>IF(I42=G40,G44,IF(I42=G44,G40,0))</f>
        <v>Кочетыгов Алексей</v>
      </c>
      <c r="D60" s="34"/>
      <c r="E60" s="63"/>
      <c r="F60" s="63"/>
      <c r="G60" s="63"/>
      <c r="H60" s="70"/>
      <c r="I60" s="65">
        <v>32</v>
      </c>
      <c r="J60" s="66">
        <v>0</v>
      </c>
      <c r="K60" s="75" t="s">
        <v>113</v>
      </c>
      <c r="L60" s="82"/>
      <c r="M60" s="43"/>
      <c r="N60" s="63"/>
      <c r="O60" s="64"/>
    </row>
    <row r="61" spans="1:15" ht="12.75">
      <c r="A61" s="32"/>
      <c r="B61" s="32"/>
      <c r="C61" s="65">
        <v>30</v>
      </c>
      <c r="D61" s="66">
        <v>0</v>
      </c>
      <c r="E61" s="46" t="s">
        <v>114</v>
      </c>
      <c r="F61" s="67"/>
      <c r="G61" s="63">
        <v>-23</v>
      </c>
      <c r="H61" s="83">
        <f>IF(F52=D51,D53,IF(F52=D53,D51,0))</f>
        <v>0</v>
      </c>
      <c r="I61" s="36" t="str">
        <f>IF(G52=E51,E53,IF(G52=E53,E51,0))</f>
        <v>Петухова Надежда</v>
      </c>
      <c r="J61" s="37"/>
      <c r="K61" s="70">
        <v>-33</v>
      </c>
      <c r="L61" s="83">
        <f>IF(L58=J56,J60,IF(L58=J60,J56,0))</f>
        <v>0</v>
      </c>
      <c r="M61" s="33" t="str">
        <f>IF(M58=K56,K60,IF(M58=K60,K56,0))</f>
        <v>Николаева Валентина</v>
      </c>
      <c r="N61" s="84"/>
      <c r="O61" s="85"/>
    </row>
    <row r="62" spans="1:15" ht="12.75">
      <c r="A62" s="32">
        <v>-25</v>
      </c>
      <c r="B62" s="57">
        <f>IF(H50=F48,F52,IF(H50=F52,F48,0))</f>
        <v>0</v>
      </c>
      <c r="C62" s="36" t="str">
        <f>IF(I50=G48,G52,IF(I50=G52,G48,0))</f>
        <v>Лукина Елена</v>
      </c>
      <c r="D62" s="37"/>
      <c r="E62" s="40" t="s">
        <v>22</v>
      </c>
      <c r="F62" s="44"/>
      <c r="G62" s="63"/>
      <c r="H62" s="70"/>
      <c r="I62" s="70"/>
      <c r="J62" s="63"/>
      <c r="K62" s="63"/>
      <c r="L62" s="70"/>
      <c r="M62" s="70"/>
      <c r="N62" s="184" t="s">
        <v>26</v>
      </c>
      <c r="O62" s="185"/>
    </row>
    <row r="63" spans="1:15" ht="12.75">
      <c r="A63" s="32"/>
      <c r="B63" s="32"/>
      <c r="C63" s="70">
        <v>-30</v>
      </c>
      <c r="D63" s="83">
        <v>0</v>
      </c>
      <c r="E63" s="33" t="str">
        <f>IF(E61=C60,C62,IF(E61=C62,C60,0))</f>
        <v>Кочетыгов Алексей</v>
      </c>
      <c r="F63" s="34"/>
      <c r="G63" s="63"/>
      <c r="H63" s="63"/>
      <c r="I63" s="63"/>
      <c r="J63" s="63"/>
      <c r="K63" s="63"/>
      <c r="L63" s="63"/>
      <c r="M63" s="63"/>
      <c r="N63" s="63"/>
      <c r="O63" s="64"/>
    </row>
    <row r="64" spans="1:15" ht="12.75">
      <c r="A64" s="32"/>
      <c r="B64" s="32"/>
      <c r="C64" s="63"/>
      <c r="D64" s="70"/>
      <c r="E64" s="40" t="s">
        <v>23</v>
      </c>
      <c r="F64" s="44"/>
      <c r="G64" s="63"/>
      <c r="H64" s="63"/>
      <c r="I64" s="63">
        <v>-31</v>
      </c>
      <c r="J64" s="83">
        <f>IF(J56=H55,H57,IF(J56=H57,H55,0))</f>
        <v>0</v>
      </c>
      <c r="K64" s="39">
        <f>IF(K56=I55,I57,IF(K56=I57,I55,0))</f>
        <v>0</v>
      </c>
      <c r="L64" s="34"/>
      <c r="M64" s="63"/>
      <c r="N64" s="63"/>
      <c r="O64" s="64"/>
    </row>
    <row r="65" spans="1:15" ht="12.75">
      <c r="A65" s="32">
        <v>-16</v>
      </c>
      <c r="B65" s="57">
        <f>IF(D39=B38,B40,IF(D39=B40,B38,0))</f>
        <v>0</v>
      </c>
      <c r="C65" s="33" t="str">
        <f>IF(E39=C38,C40,IF(E39=C40,C38,0))</f>
        <v>_</v>
      </c>
      <c r="D65" s="34"/>
      <c r="E65" s="63"/>
      <c r="F65" s="63"/>
      <c r="G65" s="63"/>
      <c r="H65" s="63"/>
      <c r="I65" s="63"/>
      <c r="J65" s="70"/>
      <c r="K65" s="65">
        <v>34</v>
      </c>
      <c r="L65" s="66">
        <v>0</v>
      </c>
      <c r="M65" s="46" t="s">
        <v>16</v>
      </c>
      <c r="N65" s="84"/>
      <c r="O65" s="85"/>
    </row>
    <row r="66" spans="1:15" ht="12.75">
      <c r="A66" s="32"/>
      <c r="B66" s="32"/>
      <c r="C66" s="65">
        <v>35</v>
      </c>
      <c r="D66" s="66"/>
      <c r="E66" s="42"/>
      <c r="F66" s="67"/>
      <c r="G66" s="63"/>
      <c r="H66" s="63"/>
      <c r="I66" s="63">
        <v>-32</v>
      </c>
      <c r="J66" s="83">
        <f>IF(J60=H59,H61,IF(J60=H61,H59,0))</f>
        <v>0</v>
      </c>
      <c r="K66" s="36" t="str">
        <f>IF(K60=I59,I61,IF(K60=I61,I59,0))</f>
        <v>Грошев Юрий</v>
      </c>
      <c r="L66" s="37"/>
      <c r="M66" s="70"/>
      <c r="N66" s="184" t="s">
        <v>25</v>
      </c>
      <c r="O66" s="185"/>
    </row>
    <row r="67" spans="1:15" ht="12.75">
      <c r="A67" s="32">
        <v>-17</v>
      </c>
      <c r="B67" s="57">
        <f>IF(D43=B42,B44,IF(D43=B44,B42,0))</f>
        <v>0</v>
      </c>
      <c r="C67" s="41">
        <f>IF(E43=C42,C44,IF(E43=C44,C42,0))</f>
        <v>0</v>
      </c>
      <c r="D67" s="37"/>
      <c r="E67" s="65"/>
      <c r="F67" s="69"/>
      <c r="G67" s="63"/>
      <c r="H67" s="63"/>
      <c r="I67" s="63"/>
      <c r="J67" s="70"/>
      <c r="K67" s="70">
        <v>-34</v>
      </c>
      <c r="L67" s="83">
        <f>IF(L65=J64,J66,IF(L65=J66,J64,0))</f>
        <v>0</v>
      </c>
      <c r="M67" s="39">
        <f>IF(M65=K64,K66,IF(M65=K66,K64,0))</f>
        <v>0</v>
      </c>
      <c r="N67" s="84"/>
      <c r="O67" s="85"/>
    </row>
    <row r="68" spans="1:15" ht="12.75">
      <c r="A68" s="32"/>
      <c r="B68" s="32"/>
      <c r="C68" s="70"/>
      <c r="D68" s="63"/>
      <c r="E68" s="72">
        <v>37</v>
      </c>
      <c r="F68" s="66"/>
      <c r="G68" s="42"/>
      <c r="H68" s="67"/>
      <c r="I68" s="63"/>
      <c r="J68" s="63"/>
      <c r="K68" s="63"/>
      <c r="L68" s="70"/>
      <c r="M68" s="70"/>
      <c r="N68" s="184" t="s">
        <v>27</v>
      </c>
      <c r="O68" s="185"/>
    </row>
    <row r="69" spans="1:15" ht="12.75">
      <c r="A69" s="32">
        <v>-18</v>
      </c>
      <c r="B69" s="57">
        <f>IF(D47=B46,B48,IF(D47=B48,B46,0))</f>
        <v>0</v>
      </c>
      <c r="C69" s="33" t="str">
        <f>IF(E47=C46,C48,IF(E47=C48,C46,0))</f>
        <v>_</v>
      </c>
      <c r="D69" s="34"/>
      <c r="E69" s="72"/>
      <c r="F69" s="81"/>
      <c r="G69" s="40" t="s">
        <v>30</v>
      </c>
      <c r="H69" s="44"/>
      <c r="I69" s="63">
        <v>-35</v>
      </c>
      <c r="J69" s="83">
        <v>0</v>
      </c>
      <c r="K69" s="33" t="str">
        <f>IF(E66=C65,C67,IF(E66=C67,C65,0))</f>
        <v>_</v>
      </c>
      <c r="L69" s="34"/>
      <c r="M69" s="63"/>
      <c r="N69" s="63"/>
      <c r="O69" s="64"/>
    </row>
    <row r="70" spans="1:15" ht="12.75">
      <c r="A70" s="32"/>
      <c r="B70" s="32"/>
      <c r="C70" s="65">
        <v>36</v>
      </c>
      <c r="D70" s="66"/>
      <c r="E70" s="90"/>
      <c r="F70" s="82"/>
      <c r="G70" s="43"/>
      <c r="H70" s="43"/>
      <c r="I70" s="63"/>
      <c r="J70" s="70"/>
      <c r="K70" s="65">
        <v>38</v>
      </c>
      <c r="L70" s="66"/>
      <c r="M70" s="42"/>
      <c r="N70" s="84"/>
      <c r="O70" s="85"/>
    </row>
    <row r="71" spans="1:15" ht="12.75">
      <c r="A71" s="32">
        <v>-19</v>
      </c>
      <c r="B71" s="57">
        <f>IF(D51=B50,B52,IF(D51=B52,B50,0))</f>
        <v>0</v>
      </c>
      <c r="C71" s="36" t="str">
        <f>IF(E51=C50,C52,IF(E51=C52,C50,0))</f>
        <v>_</v>
      </c>
      <c r="D71" s="37"/>
      <c r="E71" s="70">
        <v>-37</v>
      </c>
      <c r="F71" s="83">
        <f>IF(F68=D66,D70,IF(F68=D70,D66,0))</f>
        <v>0</v>
      </c>
      <c r="G71" s="39">
        <f>IF(G68=E66,E70,IF(G68=E70,E66,0))</f>
        <v>0</v>
      </c>
      <c r="H71" s="34"/>
      <c r="I71" s="63">
        <v>-36</v>
      </c>
      <c r="J71" s="83">
        <v>0</v>
      </c>
      <c r="K71" s="41">
        <f>IF(E70=C69,C71,IF(E70=C71,C69,0))</f>
        <v>0</v>
      </c>
      <c r="L71" s="37"/>
      <c r="M71" s="70"/>
      <c r="N71" s="184" t="s">
        <v>32</v>
      </c>
      <c r="O71" s="185"/>
    </row>
    <row r="72" spans="1:15" ht="12.75">
      <c r="A72" s="47"/>
      <c r="B72" s="47"/>
      <c r="C72" s="70"/>
      <c r="D72" s="63"/>
      <c r="E72" s="63"/>
      <c r="F72" s="70"/>
      <c r="G72" s="40" t="s">
        <v>31</v>
      </c>
      <c r="H72" s="44"/>
      <c r="I72" s="63"/>
      <c r="J72" s="70"/>
      <c r="K72" s="70">
        <v>-38</v>
      </c>
      <c r="L72" s="83">
        <f>IF(L70=J69,J71,IF(L70=J71,J69,0))</f>
        <v>0</v>
      </c>
      <c r="M72" s="33" t="str">
        <f>IF(M70=K69,K71,IF(M70=K71,K69,0))</f>
        <v>_</v>
      </c>
      <c r="N72" s="84"/>
      <c r="O72" s="85"/>
    </row>
    <row r="73" spans="1:15" ht="12.75">
      <c r="A73" s="47"/>
      <c r="B73" s="47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9"/>
      <c r="N73" s="188" t="s">
        <v>33</v>
      </c>
      <c r="O73" s="18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7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80" t="s">
        <v>35</v>
      </c>
      <c r="C1" s="181"/>
      <c r="D1" s="178" t="s">
        <v>36</v>
      </c>
      <c r="E1" s="179"/>
    </row>
    <row r="2" spans="1:5" ht="12.75">
      <c r="A2" s="49">
        <v>1</v>
      </c>
      <c r="B2" s="58">
        <f>6!D7</f>
        <v>0</v>
      </c>
      <c r="C2" s="59">
        <f>6!E43</f>
        <v>0</v>
      </c>
      <c r="D2" s="60">
        <f>6!C67</f>
        <v>0</v>
      </c>
      <c r="E2" s="61">
        <f>6!B38</f>
        <v>0</v>
      </c>
    </row>
    <row r="3" spans="1:5" ht="12.75">
      <c r="A3" s="49">
        <v>2</v>
      </c>
      <c r="B3" s="58">
        <f>6!D11</f>
        <v>0</v>
      </c>
      <c r="C3" s="59" t="str">
        <f>6!G44</f>
        <v>Гайнетдинов Виктор</v>
      </c>
      <c r="D3" s="60">
        <f>6!I57</f>
        <v>0</v>
      </c>
      <c r="E3" s="61">
        <f>6!B40</f>
        <v>0</v>
      </c>
    </row>
    <row r="4" spans="1:5" ht="12.75">
      <c r="A4" s="49">
        <v>3</v>
      </c>
      <c r="B4" s="58">
        <f>6!D15</f>
        <v>0</v>
      </c>
      <c r="C4" s="59" t="str">
        <f>6!K56</f>
        <v>Николаева Валентина</v>
      </c>
      <c r="D4" s="60">
        <f>6!K64</f>
        <v>0</v>
      </c>
      <c r="E4" s="61">
        <f>6!B42</f>
        <v>0</v>
      </c>
    </row>
    <row r="5" spans="1:5" ht="12.75">
      <c r="A5" s="49">
        <v>4</v>
      </c>
      <c r="B5" s="58">
        <f>6!D19</f>
        <v>0</v>
      </c>
      <c r="C5" s="59" t="str">
        <f>6!M65</f>
        <v>Грошев Юрий</v>
      </c>
      <c r="D5" s="60">
        <f>6!M67</f>
        <v>0</v>
      </c>
      <c r="E5" s="61">
        <f>6!B44</f>
        <v>0</v>
      </c>
    </row>
    <row r="6" spans="1:5" ht="12.75">
      <c r="A6" s="49">
        <v>5</v>
      </c>
      <c r="B6" s="58">
        <f>6!D23</f>
        <v>0</v>
      </c>
      <c r="C6" s="59">
        <f>6!E70</f>
        <v>0</v>
      </c>
      <c r="D6" s="60">
        <f>6!K71</f>
        <v>0</v>
      </c>
      <c r="E6" s="61">
        <f>6!B46</f>
        <v>0</v>
      </c>
    </row>
    <row r="7" spans="1:5" ht="12.75">
      <c r="A7" s="49">
        <v>6</v>
      </c>
      <c r="B7" s="58">
        <f>6!D27</f>
        <v>0</v>
      </c>
      <c r="C7" s="59">
        <f>6!G68</f>
        <v>0</v>
      </c>
      <c r="D7" s="60">
        <f>6!G71</f>
        <v>0</v>
      </c>
      <c r="E7" s="61">
        <f>6!B48</f>
        <v>0</v>
      </c>
    </row>
    <row r="8" spans="1:5" ht="12.75">
      <c r="A8" s="49">
        <v>7</v>
      </c>
      <c r="B8" s="58">
        <f>6!D31</f>
        <v>0</v>
      </c>
      <c r="C8" s="59" t="str">
        <f>6!E7</f>
        <v>Фирсов Денис</v>
      </c>
      <c r="D8" s="60" t="str">
        <f>6!C38</f>
        <v>_</v>
      </c>
      <c r="E8" s="61">
        <f>6!B50</f>
        <v>0</v>
      </c>
    </row>
    <row r="9" spans="1:5" ht="12.75">
      <c r="A9" s="49">
        <v>8</v>
      </c>
      <c r="B9" s="58">
        <f>6!D35</f>
        <v>0</v>
      </c>
      <c r="C9" s="59" t="str">
        <f>6!E15</f>
        <v>Латыпов Феликс</v>
      </c>
      <c r="D9" s="60" t="str">
        <f>6!C42</f>
        <v>_</v>
      </c>
      <c r="E9" s="61">
        <f>6!B52</f>
        <v>0</v>
      </c>
    </row>
    <row r="10" spans="1:5" ht="12.75">
      <c r="A10" s="49">
        <v>9</v>
      </c>
      <c r="B10" s="58">
        <f>6!F9</f>
        <v>0</v>
      </c>
      <c r="C10" s="59" t="str">
        <f>6!E19</f>
        <v>Старков Константин</v>
      </c>
      <c r="D10" s="60" t="str">
        <f>6!C44</f>
        <v>_</v>
      </c>
      <c r="E10" s="61">
        <f>6!D53</f>
        <v>0</v>
      </c>
    </row>
    <row r="11" spans="1:5" ht="12.75">
      <c r="A11" s="49">
        <v>10</v>
      </c>
      <c r="B11" s="58">
        <f>6!F17</f>
        <v>0</v>
      </c>
      <c r="C11" s="59" t="str">
        <f>6!E23</f>
        <v>Гайнетдинов Виктор</v>
      </c>
      <c r="D11" s="60" t="str">
        <f>6!C46</f>
        <v>_</v>
      </c>
      <c r="E11" s="61">
        <f>6!D49</f>
        <v>0</v>
      </c>
    </row>
    <row r="12" spans="1:5" ht="12.75">
      <c r="A12" s="49">
        <v>11</v>
      </c>
      <c r="B12" s="58">
        <f>6!F25</f>
        <v>0</v>
      </c>
      <c r="C12" s="59" t="str">
        <f>6!E35</f>
        <v>Искаков Салават</v>
      </c>
      <c r="D12" s="60" t="str">
        <f>6!C52</f>
        <v>_</v>
      </c>
      <c r="E12" s="61">
        <f>6!D45</f>
        <v>0</v>
      </c>
    </row>
    <row r="13" spans="1:5" ht="12.75">
      <c r="A13" s="49">
        <v>12</v>
      </c>
      <c r="B13" s="58">
        <f>6!F33</f>
        <v>0</v>
      </c>
      <c r="C13" s="59" t="str">
        <f>6!E39</f>
        <v>Кочетыгов Алексей</v>
      </c>
      <c r="D13" s="60" t="str">
        <f>6!C65</f>
        <v>_</v>
      </c>
      <c r="E13" s="61">
        <f>6!D41</f>
        <v>0</v>
      </c>
    </row>
    <row r="14" spans="1:5" ht="12.75">
      <c r="A14" s="49">
        <v>13</v>
      </c>
      <c r="B14" s="58">
        <f>6!H13</f>
        <v>0</v>
      </c>
      <c r="C14" s="59" t="str">
        <f>6!E47</f>
        <v>Грошев Юрий</v>
      </c>
      <c r="D14" s="60" t="str">
        <f>6!C69</f>
        <v>_</v>
      </c>
      <c r="E14" s="61">
        <f>6!H38</f>
        <v>0</v>
      </c>
    </row>
    <row r="15" spans="1:5" ht="12.75">
      <c r="A15" s="49">
        <v>14</v>
      </c>
      <c r="B15" s="58">
        <f>6!H29</f>
        <v>0</v>
      </c>
      <c r="C15" s="59" t="str">
        <f>6!E51</f>
        <v>Лукина Елена</v>
      </c>
      <c r="D15" s="60" t="str">
        <f>6!C71</f>
        <v>_</v>
      </c>
      <c r="E15" s="61">
        <f>6!H46</f>
        <v>0</v>
      </c>
    </row>
    <row r="16" spans="1:5" ht="12.75">
      <c r="A16" s="49">
        <v>15</v>
      </c>
      <c r="B16" s="58">
        <f>6!J21</f>
        <v>0</v>
      </c>
      <c r="C16" s="59">
        <f>6!E66</f>
        <v>0</v>
      </c>
      <c r="D16" s="60" t="str">
        <f>6!K69</f>
        <v>_</v>
      </c>
      <c r="E16" s="61">
        <f>6!J32</f>
        <v>0</v>
      </c>
    </row>
    <row r="17" spans="1:5" ht="12.75">
      <c r="A17" s="49">
        <v>16</v>
      </c>
      <c r="B17" s="58">
        <f>6!D39</f>
        <v>0</v>
      </c>
      <c r="C17" s="59">
        <f>6!M70</f>
        <v>0</v>
      </c>
      <c r="D17" s="60" t="str">
        <f>6!M72</f>
        <v>_</v>
      </c>
      <c r="E17" s="61">
        <f>6!B65</f>
        <v>0</v>
      </c>
    </row>
    <row r="18" spans="1:5" ht="12.75">
      <c r="A18" s="49">
        <v>17</v>
      </c>
      <c r="B18" s="58">
        <f>6!D43</f>
        <v>0</v>
      </c>
      <c r="C18" s="59" t="str">
        <f>6!E56</f>
        <v>Гайнетдинов Виктор</v>
      </c>
      <c r="D18" s="60" t="str">
        <f>6!E58</f>
        <v>Искаков Салават</v>
      </c>
      <c r="E18" s="61">
        <f>6!B67</f>
        <v>0</v>
      </c>
    </row>
    <row r="19" spans="1:5" ht="12.75">
      <c r="A19" s="49">
        <v>18</v>
      </c>
      <c r="B19" s="58">
        <f>6!D47</f>
        <v>0</v>
      </c>
      <c r="C19" s="59" t="str">
        <f>6!I42</f>
        <v>Гайнетдинов Виктор</v>
      </c>
      <c r="D19" s="60" t="str">
        <f>6!C60</f>
        <v>Кочетыгов Алексей</v>
      </c>
      <c r="E19" s="61">
        <f>6!B69</f>
        <v>0</v>
      </c>
    </row>
    <row r="20" spans="1:5" ht="12.75">
      <c r="A20" s="49">
        <v>19</v>
      </c>
      <c r="B20" s="58">
        <f>6!D51</f>
        <v>0</v>
      </c>
      <c r="C20" s="59" t="str">
        <f>6!G33</f>
        <v>Искаков Салават</v>
      </c>
      <c r="D20" s="60" t="str">
        <f>6!E41</f>
        <v>Николаева Валентина</v>
      </c>
      <c r="E20" s="61">
        <f>6!B71</f>
        <v>0</v>
      </c>
    </row>
    <row r="21" spans="1:5" ht="12.75">
      <c r="A21" s="49">
        <v>20</v>
      </c>
      <c r="B21" s="58">
        <f>6!F40</f>
        <v>0</v>
      </c>
      <c r="C21" s="59" t="str">
        <f>6!G40</f>
        <v>Кочетыгов Алексей</v>
      </c>
      <c r="D21" s="60" t="str">
        <f>6!I55</f>
        <v>Николаева Валентина</v>
      </c>
      <c r="E21" s="61">
        <f>6!H55</f>
        <v>0</v>
      </c>
    </row>
    <row r="22" spans="1:5" ht="12.75">
      <c r="A22" s="49">
        <v>21</v>
      </c>
      <c r="B22" s="58">
        <f>6!F44</f>
        <v>0</v>
      </c>
      <c r="C22" s="59" t="str">
        <f>6!K40</f>
        <v>Латыпов Феликс</v>
      </c>
      <c r="D22" s="60" t="str">
        <f>6!C55</f>
        <v>Гайнетдинов Виктор</v>
      </c>
      <c r="E22" s="61">
        <f>6!H57</f>
        <v>0</v>
      </c>
    </row>
    <row r="23" spans="1:5" ht="12.75">
      <c r="A23" s="49">
        <v>22</v>
      </c>
      <c r="B23" s="58">
        <f>6!F48</f>
        <v>0</v>
      </c>
      <c r="C23" s="59" t="str">
        <f>6!G17</f>
        <v>Латыпов Феликс</v>
      </c>
      <c r="D23" s="60" t="str">
        <f>6!E49</f>
        <v>Старков Константин</v>
      </c>
      <c r="E23" s="61">
        <f>6!H59</f>
        <v>0</v>
      </c>
    </row>
    <row r="24" spans="1:5" ht="12.75">
      <c r="A24" s="49">
        <v>23</v>
      </c>
      <c r="B24" s="58">
        <f>6!F52</f>
        <v>0</v>
      </c>
      <c r="C24" s="59" t="str">
        <f>6!M44</f>
        <v>Латыпов Феликс</v>
      </c>
      <c r="D24" s="60" t="str">
        <f>6!M52</f>
        <v>Старков Константин</v>
      </c>
      <c r="E24" s="61">
        <f>6!H61</f>
        <v>0</v>
      </c>
    </row>
    <row r="25" spans="1:5" ht="12.75">
      <c r="A25" s="49">
        <v>24</v>
      </c>
      <c r="B25" s="58">
        <f>6!H42</f>
        <v>0</v>
      </c>
      <c r="C25" s="59" t="str">
        <f>6!E61</f>
        <v>Лукина Елена</v>
      </c>
      <c r="D25" s="60" t="str">
        <f>6!E63</f>
        <v>Кочетыгов Алексей</v>
      </c>
      <c r="E25" s="61">
        <f>6!B60</f>
        <v>0</v>
      </c>
    </row>
    <row r="26" spans="1:5" ht="12.75">
      <c r="A26" s="49">
        <v>25</v>
      </c>
      <c r="B26" s="58">
        <f>6!H50</f>
        <v>0</v>
      </c>
      <c r="C26" s="59" t="str">
        <f>6!G52</f>
        <v>Лукина Елена</v>
      </c>
      <c r="D26" s="60" t="str">
        <f>6!I61</f>
        <v>Петухова Надежда</v>
      </c>
      <c r="E26" s="61">
        <f>6!B62</f>
        <v>0</v>
      </c>
    </row>
    <row r="27" spans="1:5" ht="12.75">
      <c r="A27" s="49">
        <v>26</v>
      </c>
      <c r="B27" s="58">
        <f>6!J40</f>
        <v>0</v>
      </c>
      <c r="C27" s="59" t="str">
        <f>6!E31</f>
        <v>Николаева Валентина</v>
      </c>
      <c r="D27" s="60" t="str">
        <f>6!C50</f>
        <v>Лукина Елена</v>
      </c>
      <c r="E27" s="61">
        <f>6!B55</f>
        <v>0</v>
      </c>
    </row>
    <row r="28" spans="1:5" ht="12.75">
      <c r="A28" s="49">
        <v>27</v>
      </c>
      <c r="B28" s="58">
        <f>6!J48</f>
        <v>0</v>
      </c>
      <c r="C28" s="59" t="str">
        <f>6!K60</f>
        <v>Петухова Надежда</v>
      </c>
      <c r="D28" s="60" t="str">
        <f>6!K66</f>
        <v>Грошев Юрий</v>
      </c>
      <c r="E28" s="61">
        <f>6!B57</f>
        <v>0</v>
      </c>
    </row>
    <row r="29" spans="1:5" ht="12.75">
      <c r="A29" s="49">
        <v>28</v>
      </c>
      <c r="B29" s="58">
        <f>6!L44</f>
        <v>0</v>
      </c>
      <c r="C29" s="59" t="str">
        <f>6!E11</f>
        <v>Петухова Надежда</v>
      </c>
      <c r="D29" s="60" t="str">
        <f>6!C40</f>
        <v>Кочетыгов Алексей</v>
      </c>
      <c r="E29" s="61">
        <f>6!L52</f>
        <v>0</v>
      </c>
    </row>
    <row r="30" spans="1:5" ht="12.75">
      <c r="A30" s="49">
        <v>29</v>
      </c>
      <c r="B30" s="58">
        <f>6!D56</f>
        <v>0</v>
      </c>
      <c r="C30" s="59" t="str">
        <f>6!M58</f>
        <v>Петухова Надежда</v>
      </c>
      <c r="D30" s="60" t="str">
        <f>6!M61</f>
        <v>Николаева Валентина</v>
      </c>
      <c r="E30" s="61">
        <f>6!D58</f>
        <v>0</v>
      </c>
    </row>
    <row r="31" spans="1:5" ht="12.75">
      <c r="A31" s="49">
        <v>30</v>
      </c>
      <c r="B31" s="58">
        <f>6!D61</f>
        <v>0</v>
      </c>
      <c r="C31" s="59" t="str">
        <f>6!G48</f>
        <v>Старков Константин</v>
      </c>
      <c r="D31" s="60" t="str">
        <f>6!I59</f>
        <v>Грошев Юрий</v>
      </c>
      <c r="E31" s="61">
        <f>6!D63</f>
        <v>0</v>
      </c>
    </row>
    <row r="32" spans="1:5" ht="12.75">
      <c r="A32" s="49">
        <v>31</v>
      </c>
      <c r="B32" s="58">
        <f>6!J56</f>
        <v>0</v>
      </c>
      <c r="C32" s="59" t="str">
        <f>6!K48</f>
        <v>Старков Константин</v>
      </c>
      <c r="D32" s="60" t="str">
        <f>6!C57</f>
        <v>Искаков Салават</v>
      </c>
      <c r="E32" s="61">
        <f>6!J64</f>
        <v>0</v>
      </c>
    </row>
    <row r="33" spans="1:5" ht="12.75">
      <c r="A33" s="49">
        <v>32</v>
      </c>
      <c r="B33" s="58">
        <f>6!J60</f>
        <v>0</v>
      </c>
      <c r="C33" s="59" t="str">
        <f>6!I50</f>
        <v>Старков Константин</v>
      </c>
      <c r="D33" s="60" t="str">
        <f>6!C62</f>
        <v>Лукина Елена</v>
      </c>
      <c r="E33" s="61">
        <f>6!J66</f>
        <v>0</v>
      </c>
    </row>
    <row r="34" spans="1:5" ht="12.75">
      <c r="A34" s="49">
        <v>33</v>
      </c>
      <c r="B34" s="58">
        <f>6!L58</f>
        <v>0</v>
      </c>
      <c r="C34" s="59" t="str">
        <f>6!I13</f>
        <v>Фирсов Денис</v>
      </c>
      <c r="D34" s="60" t="str">
        <f>6!I38</f>
        <v>Латыпов Феликс</v>
      </c>
      <c r="E34" s="61">
        <f>6!L61</f>
        <v>0</v>
      </c>
    </row>
    <row r="35" spans="1:5" ht="12.75">
      <c r="A35" s="49">
        <v>34</v>
      </c>
      <c r="B35" s="58">
        <f>6!L65</f>
        <v>0</v>
      </c>
      <c r="C35" s="59" t="str">
        <f>6!G9</f>
        <v>Фирсов Денис</v>
      </c>
      <c r="D35" s="60" t="str">
        <f>6!E53</f>
        <v>Петухова Надежда</v>
      </c>
      <c r="E35" s="61">
        <f>6!L67</f>
        <v>0</v>
      </c>
    </row>
    <row r="36" spans="1:5" ht="12.75">
      <c r="A36" s="49">
        <v>35</v>
      </c>
      <c r="B36" s="58">
        <f>6!D66</f>
        <v>0</v>
      </c>
      <c r="C36" s="59" t="str">
        <f>6!K21</f>
        <v>Фирсов Денис</v>
      </c>
      <c r="D36" s="60" t="str">
        <f>6!K32</f>
        <v>Шумихин Денис</v>
      </c>
      <c r="E36" s="61">
        <f>6!J69</f>
        <v>0</v>
      </c>
    </row>
    <row r="37" spans="1:5" ht="12.75">
      <c r="A37" s="49">
        <v>36</v>
      </c>
      <c r="B37" s="58">
        <f>6!D70</f>
        <v>0</v>
      </c>
      <c r="C37" s="59" t="str">
        <f>6!G25</f>
        <v>Шумихин Денис</v>
      </c>
      <c r="D37" s="60" t="str">
        <f>6!E45</f>
        <v>Гайнетдинов Виктор</v>
      </c>
      <c r="E37" s="61">
        <f>6!J71</f>
        <v>0</v>
      </c>
    </row>
    <row r="38" spans="1:5" ht="12.75">
      <c r="A38" s="49">
        <v>37</v>
      </c>
      <c r="B38" s="58">
        <f>6!F68</f>
        <v>0</v>
      </c>
      <c r="C38" s="59" t="str">
        <f>6!E27</f>
        <v>Шумихин Денис</v>
      </c>
      <c r="D38" s="60" t="str">
        <f>6!C48</f>
        <v>Грошев Юрий</v>
      </c>
      <c r="E38" s="61">
        <f>6!F71</f>
        <v>0</v>
      </c>
    </row>
    <row r="39" spans="1:5" ht="12.75">
      <c r="A39" s="49">
        <v>38</v>
      </c>
      <c r="B39" s="58">
        <f>6!L70</f>
        <v>0</v>
      </c>
      <c r="C39" s="59" t="str">
        <f>6!I29</f>
        <v>Шумихин Денис</v>
      </c>
      <c r="D39" s="60" t="str">
        <f>6!I46</f>
        <v>Искаков Салават</v>
      </c>
      <c r="E39" s="61">
        <f>6!L72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4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80" t="s">
        <v>35</v>
      </c>
      <c r="C1" s="181"/>
      <c r="D1" s="178" t="s">
        <v>36</v>
      </c>
      <c r="E1" s="179"/>
    </row>
    <row r="2" spans="1:5" ht="12.75">
      <c r="A2" s="49">
        <v>1</v>
      </c>
      <c r="B2" s="58">
        <f>Нж14!D7</f>
        <v>0</v>
      </c>
      <c r="C2" s="59" t="str">
        <f>Нж14!E19</f>
        <v>Ханова Аделина</v>
      </c>
      <c r="D2" s="60">
        <f>Нж14!C44</f>
        <v>0</v>
      </c>
      <c r="E2" s="61">
        <f>Нж14!B38</f>
        <v>0</v>
      </c>
    </row>
    <row r="3" spans="1:5" ht="12.75">
      <c r="A3" s="49">
        <v>2</v>
      </c>
      <c r="B3" s="58">
        <f>Нж14!D11</f>
        <v>0</v>
      </c>
      <c r="C3" s="59" t="str">
        <f>Нж14!E43</f>
        <v>Ипаева Асель</v>
      </c>
      <c r="D3" s="60">
        <f>Нж14!C67</f>
        <v>0</v>
      </c>
      <c r="E3" s="61">
        <f>Нж14!B40</f>
        <v>0</v>
      </c>
    </row>
    <row r="4" spans="1:5" ht="12.75">
      <c r="A4" s="49">
        <v>3</v>
      </c>
      <c r="B4" s="58">
        <f>Нж14!D15</f>
        <v>0</v>
      </c>
      <c r="C4" s="59">
        <f>Нж14!M44</f>
        <v>0</v>
      </c>
      <c r="D4" s="60">
        <f>Нж14!M52</f>
        <v>0</v>
      </c>
      <c r="E4" s="61">
        <f>Нж14!B42</f>
        <v>0</v>
      </c>
    </row>
    <row r="5" spans="1:5" ht="12.75">
      <c r="A5" s="49">
        <v>4</v>
      </c>
      <c r="B5" s="58">
        <f>Нж14!D19</f>
        <v>0</v>
      </c>
      <c r="C5" s="59">
        <f>Нж14!E70</f>
        <v>0</v>
      </c>
      <c r="D5" s="60">
        <f>Нж14!K71</f>
        <v>0</v>
      </c>
      <c r="E5" s="61">
        <f>Нж14!B44</f>
        <v>0</v>
      </c>
    </row>
    <row r="6" spans="1:5" ht="12.75">
      <c r="A6" s="49">
        <v>5</v>
      </c>
      <c r="B6" s="58">
        <f>Нж14!D23</f>
        <v>0</v>
      </c>
      <c r="C6" s="59">
        <f>Нж14!G68</f>
        <v>0</v>
      </c>
      <c r="D6" s="60">
        <f>Нж14!G71</f>
        <v>0</v>
      </c>
      <c r="E6" s="61">
        <f>Нж14!B46</f>
        <v>0</v>
      </c>
    </row>
    <row r="7" spans="1:5" ht="12.75">
      <c r="A7" s="49">
        <v>6</v>
      </c>
      <c r="B7" s="58">
        <f>Нж14!D27</f>
        <v>0</v>
      </c>
      <c r="C7" s="59" t="str">
        <f>Нж14!E7</f>
        <v>Ягудина Элина</v>
      </c>
      <c r="D7" s="60" t="str">
        <f>Нж14!C38</f>
        <v>_</v>
      </c>
      <c r="E7" s="61">
        <f>Нж14!B48</f>
        <v>0</v>
      </c>
    </row>
    <row r="8" spans="1:5" ht="12.75">
      <c r="A8" s="49">
        <v>7</v>
      </c>
      <c r="B8" s="58">
        <f>Нж14!D31</f>
        <v>0</v>
      </c>
      <c r="C8" s="59" t="str">
        <f>Нж14!E23</f>
        <v>Галимова Зарина</v>
      </c>
      <c r="D8" s="60" t="str">
        <f>Нж14!C46</f>
        <v>_</v>
      </c>
      <c r="E8" s="61">
        <f>Нж14!B50</f>
        <v>0</v>
      </c>
    </row>
    <row r="9" spans="1:5" ht="12.75">
      <c r="A9" s="49">
        <v>8</v>
      </c>
      <c r="B9" s="58">
        <f>Нж14!D35</f>
        <v>0</v>
      </c>
      <c r="C9" s="59" t="str">
        <f>Нж14!E35</f>
        <v>Гайсина Сафина</v>
      </c>
      <c r="D9" s="60" t="str">
        <f>Нж14!C52</f>
        <v>_</v>
      </c>
      <c r="E9" s="61">
        <f>Нж14!B52</f>
        <v>0</v>
      </c>
    </row>
    <row r="10" spans="1:5" ht="12.75">
      <c r="A10" s="49">
        <v>9</v>
      </c>
      <c r="B10" s="58">
        <f>Нж14!F9</f>
        <v>0</v>
      </c>
      <c r="C10" s="59" t="str">
        <f>Нж14!E39</f>
        <v>Гараева Рамина</v>
      </c>
      <c r="D10" s="60" t="str">
        <f>Нж14!C65</f>
        <v>_</v>
      </c>
      <c r="E10" s="61">
        <f>Нж14!D53</f>
        <v>0</v>
      </c>
    </row>
    <row r="11" spans="1:5" ht="12.75">
      <c r="A11" s="49">
        <v>10</v>
      </c>
      <c r="B11" s="58">
        <f>Нж14!F17</f>
        <v>0</v>
      </c>
      <c r="C11" s="59" t="str">
        <f>Нж14!E47</f>
        <v>Маникаева Эвика</v>
      </c>
      <c r="D11" s="60" t="str">
        <f>Нж14!C69</f>
        <v>_</v>
      </c>
      <c r="E11" s="61">
        <f>Нж14!D49</f>
        <v>0</v>
      </c>
    </row>
    <row r="12" spans="1:5" ht="12.75">
      <c r="A12" s="49">
        <v>11</v>
      </c>
      <c r="B12" s="58">
        <f>Нж14!F25</f>
        <v>0</v>
      </c>
      <c r="C12" s="59" t="str">
        <f>Нж14!E51</f>
        <v>Мухтасимова Лия</v>
      </c>
      <c r="D12" s="60" t="str">
        <f>Нж14!C71</f>
        <v>_</v>
      </c>
      <c r="E12" s="61">
        <f>Нж14!D45</f>
        <v>0</v>
      </c>
    </row>
    <row r="13" spans="1:5" ht="12.75">
      <c r="A13" s="49">
        <v>12</v>
      </c>
      <c r="B13" s="58">
        <f>Нж14!F33</f>
        <v>0</v>
      </c>
      <c r="C13" s="59">
        <f>Нж14!E66</f>
        <v>0</v>
      </c>
      <c r="D13" s="60" t="str">
        <f>Нж14!K69</f>
        <v>_</v>
      </c>
      <c r="E13" s="61">
        <f>Нж14!D41</f>
        <v>0</v>
      </c>
    </row>
    <row r="14" spans="1:5" ht="12.75">
      <c r="A14" s="49">
        <v>13</v>
      </c>
      <c r="B14" s="58">
        <f>Нж14!H13</f>
        <v>0</v>
      </c>
      <c r="C14" s="59">
        <f>Нж14!M70</f>
        <v>0</v>
      </c>
      <c r="D14" s="60" t="str">
        <f>Нж14!M72</f>
        <v>_</v>
      </c>
      <c r="E14" s="61">
        <f>Нж14!H38</f>
        <v>0</v>
      </c>
    </row>
    <row r="15" spans="1:5" ht="12.75">
      <c r="A15" s="49">
        <v>14</v>
      </c>
      <c r="B15" s="58">
        <f>Нж14!H29</f>
        <v>0</v>
      </c>
      <c r="C15" s="59" t="str">
        <f>Нж14!G44</f>
        <v>Бикмурзина Дарья</v>
      </c>
      <c r="D15" s="60" t="str">
        <f>Нж14!I57</f>
        <v>Ипаева Асель</v>
      </c>
      <c r="E15" s="61">
        <f>Нж14!H46</f>
        <v>0</v>
      </c>
    </row>
    <row r="16" spans="1:5" ht="12.75">
      <c r="A16" s="49">
        <v>15</v>
      </c>
      <c r="B16" s="58">
        <f>Нж14!J21</f>
        <v>0</v>
      </c>
      <c r="C16" s="59" t="str">
        <f>Нж14!E27</f>
        <v>Бикмурзина Дарья</v>
      </c>
      <c r="D16" s="60" t="str">
        <f>Нж14!C48</f>
        <v>Маникаева Эвика</v>
      </c>
      <c r="E16" s="61">
        <f>Нж14!J32</f>
        <v>0</v>
      </c>
    </row>
    <row r="17" spans="1:5" ht="12.75">
      <c r="A17" s="49">
        <v>16</v>
      </c>
      <c r="B17" s="58">
        <f>Нж14!D39</f>
        <v>0</v>
      </c>
      <c r="C17" s="59" t="str">
        <f>Нж14!I42</f>
        <v>Бикмурзина Дарья</v>
      </c>
      <c r="D17" s="60" t="str">
        <f>Нж14!C60</f>
        <v>Нурова Арина</v>
      </c>
      <c r="E17" s="61">
        <f>Нж14!B65</f>
        <v>0</v>
      </c>
    </row>
    <row r="18" spans="1:5" ht="12.75">
      <c r="A18" s="49">
        <v>17</v>
      </c>
      <c r="B18" s="58">
        <f>Нж14!D43</f>
        <v>0</v>
      </c>
      <c r="C18" s="59" t="str">
        <f>Нж14!E56</f>
        <v>Бикмурзина Дарья</v>
      </c>
      <c r="D18" s="60" t="str">
        <f>Нж14!E58</f>
        <v>Ханова Аделина</v>
      </c>
      <c r="E18" s="61">
        <f>Нж14!B67</f>
        <v>0</v>
      </c>
    </row>
    <row r="19" spans="1:5" ht="12.75">
      <c r="A19" s="49">
        <v>18</v>
      </c>
      <c r="B19" s="58">
        <f>Нж14!D47</f>
        <v>0</v>
      </c>
      <c r="C19" s="59" t="str">
        <f>Нж14!G33</f>
        <v>Гайсина Сафина</v>
      </c>
      <c r="D19" s="60" t="str">
        <f>Нж14!E41</f>
        <v>Нурова Арина</v>
      </c>
      <c r="E19" s="61">
        <f>Нж14!B69</f>
        <v>0</v>
      </c>
    </row>
    <row r="20" spans="1:5" ht="12.75">
      <c r="A20" s="49">
        <v>19</v>
      </c>
      <c r="B20" s="58">
        <f>Нж14!D51</f>
        <v>0</v>
      </c>
      <c r="C20" s="59" t="str">
        <f>Нж14!K48</f>
        <v>Гайсина Сафина</v>
      </c>
      <c r="D20" s="60" t="str">
        <f>Нж14!C57</f>
        <v>Ханова Аделина</v>
      </c>
      <c r="E20" s="61">
        <f>Нж14!B71</f>
        <v>0</v>
      </c>
    </row>
    <row r="21" spans="1:5" ht="12.75">
      <c r="A21" s="49">
        <v>20</v>
      </c>
      <c r="B21" s="58">
        <f>Нж14!F40</f>
        <v>0</v>
      </c>
      <c r="C21" s="59" t="str">
        <f>Нж14!G25</f>
        <v>Галимова Зарина</v>
      </c>
      <c r="D21" s="60" t="str">
        <f>Нж14!E45</f>
        <v>Бикмурзина Дарья</v>
      </c>
      <c r="E21" s="61">
        <f>Нж14!H55</f>
        <v>0</v>
      </c>
    </row>
    <row r="22" spans="1:5" ht="12.75">
      <c r="A22" s="49">
        <v>21</v>
      </c>
      <c r="B22" s="58">
        <f>Нж14!F44</f>
        <v>0</v>
      </c>
      <c r="C22" s="59" t="str">
        <f>Нж14!I29</f>
        <v>Галимова Зарина</v>
      </c>
      <c r="D22" s="60" t="str">
        <f>Нж14!I46</f>
        <v>Гайсина Сафина</v>
      </c>
      <c r="E22" s="61">
        <f>Нж14!H57</f>
        <v>0</v>
      </c>
    </row>
    <row r="23" spans="1:5" ht="12.75">
      <c r="A23" s="49">
        <v>22</v>
      </c>
      <c r="B23" s="58">
        <f>Нж14!F48</f>
        <v>0</v>
      </c>
      <c r="C23" s="59" t="str">
        <f>Нж14!M58</f>
        <v>Гараева Рамина</v>
      </c>
      <c r="D23" s="60" t="str">
        <f>Нж14!M61</f>
        <v>Имашева Сафия</v>
      </c>
      <c r="E23" s="61">
        <f>Нж14!H59</f>
        <v>0</v>
      </c>
    </row>
    <row r="24" spans="1:5" ht="12.75">
      <c r="A24" s="49">
        <v>23</v>
      </c>
      <c r="B24" s="58">
        <f>Нж14!F52</f>
        <v>0</v>
      </c>
      <c r="C24" s="59" t="str">
        <f>Нж14!K56</f>
        <v>Гараева Рамина</v>
      </c>
      <c r="D24" s="60" t="str">
        <f>Нж14!K64</f>
        <v>Ипаева Асель</v>
      </c>
      <c r="E24" s="61">
        <f>Нж14!H61</f>
        <v>0</v>
      </c>
    </row>
    <row r="25" spans="1:5" ht="12.75">
      <c r="A25" s="49">
        <v>24</v>
      </c>
      <c r="B25" s="58">
        <f>Нж14!H42</f>
        <v>0</v>
      </c>
      <c r="C25" s="59" t="str">
        <f>Нж14!E11</f>
        <v>Имашева Сафия</v>
      </c>
      <c r="D25" s="60" t="str">
        <f>Нж14!C40</f>
        <v>Гараева Рамина</v>
      </c>
      <c r="E25" s="61">
        <f>Нж14!B60</f>
        <v>0</v>
      </c>
    </row>
    <row r="26" spans="1:5" ht="12.75">
      <c r="A26" s="49">
        <v>25</v>
      </c>
      <c r="B26" s="58">
        <f>Нж14!H50</f>
        <v>0</v>
      </c>
      <c r="C26" s="59" t="str">
        <f>Нж14!K60</f>
        <v>Имашева Сафия</v>
      </c>
      <c r="D26" s="60" t="str">
        <f>Нж14!K66</f>
        <v>Маникаева Эвика</v>
      </c>
      <c r="E26" s="61">
        <f>Нж14!B62</f>
        <v>0</v>
      </c>
    </row>
    <row r="27" spans="1:5" ht="12.75">
      <c r="A27" s="49">
        <v>26</v>
      </c>
      <c r="B27" s="58">
        <f>Нж14!J40</f>
        <v>0</v>
      </c>
      <c r="C27" s="59" t="str">
        <f>Нж14!M65</f>
        <v>Маникаева Эвика</v>
      </c>
      <c r="D27" s="60" t="str">
        <f>Нж14!M67</f>
        <v>Ипаева Асель</v>
      </c>
      <c r="E27" s="61">
        <f>Нж14!B55</f>
        <v>0</v>
      </c>
    </row>
    <row r="28" spans="1:5" ht="12.75">
      <c r="A28" s="49">
        <v>27</v>
      </c>
      <c r="B28" s="58">
        <f>Нж14!J48</f>
        <v>0</v>
      </c>
      <c r="C28" s="59" t="str">
        <f>Нж14!G52</f>
        <v>Мухтасимова Лия</v>
      </c>
      <c r="D28" s="60" t="str">
        <f>Нж14!I61</f>
        <v>Имашева Сафия</v>
      </c>
      <c r="E28" s="61">
        <f>Нж14!B57</f>
        <v>0</v>
      </c>
    </row>
    <row r="29" spans="1:5" ht="12.75">
      <c r="A29" s="49">
        <v>28</v>
      </c>
      <c r="B29" s="58">
        <f>Нж14!L44</f>
        <v>0</v>
      </c>
      <c r="C29" s="59" t="str">
        <f>Нж14!G40</f>
        <v>Нурова Арина</v>
      </c>
      <c r="D29" s="60" t="str">
        <f>Нж14!I55</f>
        <v>Гараева Рамина</v>
      </c>
      <c r="E29" s="61">
        <f>Нж14!L52</f>
        <v>0</v>
      </c>
    </row>
    <row r="30" spans="1:5" ht="12.75">
      <c r="A30" s="49">
        <v>29</v>
      </c>
      <c r="B30" s="58">
        <f>Нж14!D56</f>
        <v>0</v>
      </c>
      <c r="C30" s="59" t="str">
        <f>Нж14!E31</f>
        <v>Нурова Арина</v>
      </c>
      <c r="D30" s="60" t="str">
        <f>Нж14!C50</f>
        <v>Мухтасимова Лия</v>
      </c>
      <c r="E30" s="61">
        <f>Нж14!D58</f>
        <v>0</v>
      </c>
    </row>
    <row r="31" spans="1:5" ht="12.75">
      <c r="A31" s="49">
        <v>30</v>
      </c>
      <c r="B31" s="58">
        <f>Нж14!D61</f>
        <v>0</v>
      </c>
      <c r="C31" s="59" t="str">
        <f>Нж14!E61</f>
        <v>Нурова Арина</v>
      </c>
      <c r="D31" s="60" t="str">
        <f>Нж14!E63</f>
        <v>Мухтасимова Лия</v>
      </c>
      <c r="E31" s="61">
        <f>Нж14!D63</f>
        <v>0</v>
      </c>
    </row>
    <row r="32" spans="1:5" ht="12.75">
      <c r="A32" s="49">
        <v>31</v>
      </c>
      <c r="B32" s="58">
        <f>Нж14!J56</f>
        <v>0</v>
      </c>
      <c r="C32" s="59" t="str">
        <f>Нж14!K40</f>
        <v>Сазонова Кира</v>
      </c>
      <c r="D32" s="60" t="str">
        <f>Нж14!C55</f>
        <v>Бикмурзина Дарья</v>
      </c>
      <c r="E32" s="61">
        <f>Нж14!J64</f>
        <v>0</v>
      </c>
    </row>
    <row r="33" spans="1:5" ht="12.75">
      <c r="A33" s="49">
        <v>32</v>
      </c>
      <c r="B33" s="58">
        <f>Нж14!J60</f>
        <v>0</v>
      </c>
      <c r="C33" s="59" t="str">
        <f>Нж14!E15</f>
        <v>Сазонова Кира</v>
      </c>
      <c r="D33" s="60" t="str">
        <f>Нж14!C42</f>
        <v>Ипаева Асель</v>
      </c>
      <c r="E33" s="61">
        <f>Нж14!J66</f>
        <v>0</v>
      </c>
    </row>
    <row r="34" spans="1:5" ht="12.75">
      <c r="A34" s="49">
        <v>33</v>
      </c>
      <c r="B34" s="58">
        <f>Нж14!L58</f>
        <v>0</v>
      </c>
      <c r="C34" s="59" t="str">
        <f>Нж14!G17</f>
        <v>Сазонова Кира</v>
      </c>
      <c r="D34" s="60" t="str">
        <f>Нж14!E49</f>
        <v>Ханова Аделина</v>
      </c>
      <c r="E34" s="61">
        <f>Нж14!L61</f>
        <v>0</v>
      </c>
    </row>
    <row r="35" spans="1:5" ht="12.75">
      <c r="A35" s="49">
        <v>34</v>
      </c>
      <c r="B35" s="58">
        <f>Нж14!L65</f>
        <v>0</v>
      </c>
      <c r="C35" s="59" t="str">
        <f>Нж14!G48</f>
        <v>Ханова Аделина</v>
      </c>
      <c r="D35" s="60" t="str">
        <f>Нж14!I59</f>
        <v>Маникаева Эвика</v>
      </c>
      <c r="E35" s="61">
        <f>Нж14!L67</f>
        <v>0</v>
      </c>
    </row>
    <row r="36" spans="1:5" ht="12.75">
      <c r="A36" s="49">
        <v>35</v>
      </c>
      <c r="B36" s="58">
        <f>Нж14!D66</f>
        <v>0</v>
      </c>
      <c r="C36" s="59" t="str">
        <f>Нж14!I50</f>
        <v>Ханова Аделина</v>
      </c>
      <c r="D36" s="60" t="str">
        <f>Нж14!C62</f>
        <v>Мухтасимова Лия</v>
      </c>
      <c r="E36" s="61">
        <f>Нж14!J69</f>
        <v>0</v>
      </c>
    </row>
    <row r="37" spans="1:5" ht="12.75">
      <c r="A37" s="49">
        <v>36</v>
      </c>
      <c r="B37" s="58">
        <f>Нж14!D70</f>
        <v>0</v>
      </c>
      <c r="C37" s="59" t="str">
        <f>Нж14!K21</f>
        <v>Ягудина Элина</v>
      </c>
      <c r="D37" s="60" t="str">
        <f>Нж14!K32</f>
        <v>Галимова Зарина</v>
      </c>
      <c r="E37" s="61">
        <f>Нж14!J71</f>
        <v>0</v>
      </c>
    </row>
    <row r="38" spans="1:5" ht="12.75">
      <c r="A38" s="49">
        <v>37</v>
      </c>
      <c r="B38" s="58">
        <f>Нж14!F68</f>
        <v>0</v>
      </c>
      <c r="C38" s="59" t="str">
        <f>Нж14!G9</f>
        <v>Ягудина Элина</v>
      </c>
      <c r="D38" s="60" t="str">
        <f>Нж14!E53</f>
        <v>Имашева Сафия</v>
      </c>
      <c r="E38" s="61">
        <f>Нж14!F71</f>
        <v>0</v>
      </c>
    </row>
    <row r="39" spans="1:5" ht="12.75">
      <c r="A39" s="49">
        <v>38</v>
      </c>
      <c r="B39" s="58">
        <f>Нж14!L70</f>
        <v>0</v>
      </c>
      <c r="C39" s="59" t="str">
        <f>Нж14!I13</f>
        <v>Ягудина Элина</v>
      </c>
      <c r="D39" s="60" t="str">
        <f>Нж14!I38</f>
        <v>Сазонова Кира</v>
      </c>
      <c r="E39" s="61">
        <f>Нж14!L72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167" t="s">
        <v>38</v>
      </c>
      <c r="B1" s="167"/>
      <c r="C1" s="167"/>
      <c r="D1" s="167"/>
      <c r="E1" s="167"/>
      <c r="F1" s="167"/>
      <c r="G1" s="167"/>
      <c r="H1" s="167"/>
      <c r="I1" s="167"/>
      <c r="J1" s="219" t="s">
        <v>105</v>
      </c>
    </row>
    <row r="2" spans="1:9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</row>
    <row r="3" spans="1:10" ht="20.25">
      <c r="A3" s="220" t="s">
        <v>42</v>
      </c>
      <c r="B3" s="221"/>
      <c r="C3" s="221"/>
      <c r="D3" s="221"/>
      <c r="E3" s="221"/>
      <c r="F3" s="221"/>
      <c r="G3" s="221"/>
      <c r="H3" s="221"/>
      <c r="I3" s="17">
        <v>17</v>
      </c>
      <c r="J3" s="222"/>
    </row>
    <row r="4" spans="1:10" ht="19.5" customHeight="1">
      <c r="A4" s="171" t="s">
        <v>7</v>
      </c>
      <c r="B4" s="171"/>
      <c r="C4" s="172" t="s">
        <v>100</v>
      </c>
      <c r="D4" s="172"/>
      <c r="E4" s="172"/>
      <c r="F4" s="172"/>
      <c r="G4" s="172"/>
      <c r="H4" s="172"/>
      <c r="I4" s="172"/>
      <c r="J4" s="223"/>
    </row>
    <row r="5" spans="1:10" ht="15.75">
      <c r="A5" s="164"/>
      <c r="B5" s="165"/>
      <c r="C5" s="165"/>
      <c r="D5" s="20" t="s">
        <v>8</v>
      </c>
      <c r="E5" s="224">
        <v>45415</v>
      </c>
      <c r="F5" s="224"/>
      <c r="G5" s="224"/>
      <c r="H5" s="21" t="s">
        <v>9</v>
      </c>
      <c r="I5" s="22" t="s">
        <v>10</v>
      </c>
      <c r="J5" s="225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225"/>
    </row>
    <row r="7" spans="1:10" ht="10.5" customHeight="1">
      <c r="A7" s="1"/>
      <c r="B7" s="226" t="s">
        <v>13</v>
      </c>
      <c r="C7" s="227" t="s">
        <v>11</v>
      </c>
      <c r="D7" s="228" t="s">
        <v>14</v>
      </c>
      <c r="E7" s="1"/>
      <c r="F7" s="1"/>
      <c r="G7" s="1"/>
      <c r="H7" s="1"/>
      <c r="I7" s="1"/>
      <c r="J7" s="229"/>
    </row>
    <row r="8" spans="1:10" ht="18">
      <c r="A8" s="230"/>
      <c r="B8" s="92" t="s">
        <v>65</v>
      </c>
      <c r="C8" s="28">
        <v>1</v>
      </c>
      <c r="D8" s="29" t="str">
        <f>Вч5!I13</f>
        <v>Андрющенко Александр </v>
      </c>
      <c r="E8" s="1"/>
      <c r="F8" s="1"/>
      <c r="G8" s="1"/>
      <c r="H8" s="1"/>
      <c r="I8" s="1"/>
      <c r="J8" s="231"/>
    </row>
    <row r="9" spans="1:10" ht="18">
      <c r="A9" s="230"/>
      <c r="B9" s="92" t="s">
        <v>79</v>
      </c>
      <c r="C9" s="28">
        <v>2</v>
      </c>
      <c r="D9" s="29" t="str">
        <f>Вч5!I20</f>
        <v>Насыров Эмиль</v>
      </c>
      <c r="E9" s="1"/>
      <c r="F9" s="1"/>
      <c r="G9" s="1"/>
      <c r="H9" s="1"/>
      <c r="I9" s="1"/>
      <c r="J9" s="231"/>
    </row>
    <row r="10" spans="1:10" ht="18">
      <c r="A10" s="230"/>
      <c r="B10" s="92" t="s">
        <v>80</v>
      </c>
      <c r="C10" s="28">
        <v>3</v>
      </c>
      <c r="D10" s="29" t="str">
        <f>Вч5!I26</f>
        <v>Фирсов Денис</v>
      </c>
      <c r="E10" s="1"/>
      <c r="F10" s="1"/>
      <c r="G10" s="1"/>
      <c r="H10" s="1"/>
      <c r="I10" s="1"/>
      <c r="J10" s="231"/>
    </row>
    <row r="11" spans="1:10" ht="18">
      <c r="A11" s="230"/>
      <c r="B11" s="92" t="s">
        <v>73</v>
      </c>
      <c r="C11" s="28">
        <v>4</v>
      </c>
      <c r="D11" s="29" t="str">
        <f>Вч5!I29</f>
        <v>Маневич Сергей</v>
      </c>
      <c r="E11" s="1"/>
      <c r="F11" s="1"/>
      <c r="G11" s="1"/>
      <c r="H11" s="1"/>
      <c r="I11" s="1"/>
      <c r="J11" s="229"/>
    </row>
    <row r="12" spans="1:10" ht="18">
      <c r="A12" s="230"/>
      <c r="B12" s="92" t="s">
        <v>71</v>
      </c>
      <c r="C12" s="28">
        <v>5</v>
      </c>
      <c r="D12" s="29" t="str">
        <f>Вч5!I32</f>
        <v>Ахмеров Илья</v>
      </c>
      <c r="E12" s="1"/>
      <c r="F12" s="1"/>
      <c r="G12" s="1"/>
      <c r="H12" s="1"/>
      <c r="I12" s="1"/>
      <c r="J12" s="229"/>
    </row>
    <row r="13" spans="1:10" ht="18">
      <c r="A13" s="230"/>
      <c r="B13" s="92" t="s">
        <v>66</v>
      </c>
      <c r="C13" s="28">
        <v>6</v>
      </c>
      <c r="D13" s="29" t="str">
        <f>Вч5!I34</f>
        <v>Елпаев Игорь</v>
      </c>
      <c r="E13" s="1"/>
      <c r="F13" s="1"/>
      <c r="G13" s="1"/>
      <c r="H13" s="1"/>
      <c r="I13" s="1"/>
      <c r="J13" s="229"/>
    </row>
    <row r="14" spans="1:10" ht="18">
      <c r="A14" s="230"/>
      <c r="B14" s="92" t="s">
        <v>63</v>
      </c>
      <c r="C14" s="28">
        <v>7</v>
      </c>
      <c r="D14" s="29" t="str">
        <f>Вч5!E34</f>
        <v>Мингазов Данил </v>
      </c>
      <c r="E14" s="1"/>
      <c r="F14" s="1"/>
      <c r="G14" s="1"/>
      <c r="H14" s="1"/>
      <c r="I14" s="1"/>
      <c r="J14" s="229"/>
    </row>
    <row r="15" spans="1:10" ht="18">
      <c r="A15" s="230"/>
      <c r="B15" s="27" t="s">
        <v>17</v>
      </c>
      <c r="C15" s="28">
        <v>8</v>
      </c>
      <c r="D15" s="29" t="str">
        <f>Вч5!E36</f>
        <v>_</v>
      </c>
      <c r="E15" s="1"/>
      <c r="F15" s="1"/>
      <c r="G15" s="1"/>
      <c r="H15" s="1"/>
      <c r="I15" s="1"/>
      <c r="J15" s="229"/>
    </row>
    <row r="16" ht="12.75">
      <c r="J16" s="229"/>
    </row>
    <row r="17" ht="12.75">
      <c r="J17" s="229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15">
    <cfRule type="cellIs" priority="2" dxfId="1" operator="equal" stopIfTrue="1">
      <formula>"_"</formula>
    </cfRule>
  </conditionalFormatting>
  <conditionalFormatting sqref="E8:E15">
    <cfRule type="cellIs" priority="3" dxfId="5" operator="equal" stopIfTrue="1">
      <formula>0</formula>
    </cfRule>
  </conditionalFormatting>
  <conditionalFormatting sqref="I3">
    <cfRule type="cellIs" priority="4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7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237" customWidth="1"/>
    <col min="2" max="2" width="3.75390625" style="237" customWidth="1"/>
    <col min="3" max="3" width="25.75390625" style="237" customWidth="1"/>
    <col min="4" max="4" width="3.75390625" style="237" customWidth="1"/>
    <col min="5" max="5" width="19.75390625" style="237" customWidth="1"/>
    <col min="6" max="6" width="3.75390625" style="237" customWidth="1"/>
    <col min="7" max="7" width="17.75390625" style="237" customWidth="1"/>
    <col min="8" max="8" width="3.75390625" style="237" customWidth="1"/>
    <col min="9" max="9" width="7.75390625" style="237" customWidth="1"/>
    <col min="10" max="13" width="3.75390625" style="237" customWidth="1"/>
    <col min="14" max="14" width="4.75390625" style="237" customWidth="1"/>
    <col min="15" max="17" width="3.75390625" style="237" customWidth="1"/>
    <col min="18" max="16384" width="2.75390625" style="237" customWidth="1"/>
  </cols>
  <sheetData>
    <row r="1" spans="1:14" s="2" customFormat="1" ht="13.5" thickBot="1">
      <c r="A1" s="232" t="s">
        <v>107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s="2" customFormat="1" ht="13.5" thickBot="1">
      <c r="A2" s="233" t="s">
        <v>108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s="2" customFormat="1" ht="12.75">
      <c r="A3" s="234" t="str">
        <f>сВч5!A3</f>
        <v>LXVIII Чемпионат РБ в зачет XXV Кубка РБ, VII Кубка Давида - Детского Кубка РБ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5" ht="10.5" customHeight="1">
      <c r="A4" s="235" t="str">
        <f>CONCATENATE(сВч5!A4," ",сВч5!C4)</f>
        <v>Республиканские официальные спортивные соревнования ТРЕНЕР НАЗМИЕВ ИЛЬЯС ШОГВАРОВИЧ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</row>
    <row r="5" spans="1:15" ht="13.5">
      <c r="A5" s="173">
        <f>сВч5!E5</f>
        <v>45415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238"/>
    </row>
    <row r="6" spans="1:14" s="31" customFormat="1" ht="10.5" customHeight="1">
      <c r="A6" s="239">
        <v>1</v>
      </c>
      <c r="B6" s="240">
        <f>сВч5!A8</f>
        <v>0</v>
      </c>
      <c r="C6" s="241" t="s">
        <v>67</v>
      </c>
      <c r="D6" s="242"/>
      <c r="E6" s="243"/>
      <c r="F6" s="243"/>
      <c r="G6" s="243"/>
      <c r="H6" s="243"/>
      <c r="I6" s="243"/>
      <c r="J6" s="244"/>
      <c r="K6" s="244"/>
      <c r="L6" s="244"/>
      <c r="M6" s="244"/>
      <c r="N6" s="244"/>
    </row>
    <row r="7" spans="1:14" s="31" customFormat="1" ht="10.5" customHeight="1">
      <c r="A7" s="239"/>
      <c r="B7" s="245"/>
      <c r="C7" s="246">
        <v>1</v>
      </c>
      <c r="D7" s="247">
        <v>0</v>
      </c>
      <c r="E7" s="248" t="s">
        <v>67</v>
      </c>
      <c r="F7" s="243"/>
      <c r="G7" s="243"/>
      <c r="H7" s="243"/>
      <c r="I7" s="243"/>
      <c r="J7" s="244"/>
      <c r="K7" s="244"/>
      <c r="L7" s="244"/>
      <c r="M7" s="244"/>
      <c r="N7" s="244"/>
    </row>
    <row r="8" spans="1:14" s="31" customFormat="1" ht="10.5" customHeight="1">
      <c r="A8" s="239">
        <v>8</v>
      </c>
      <c r="B8" s="240">
        <f>сВч5!A15</f>
        <v>0</v>
      </c>
      <c r="C8" s="249" t="s">
        <v>17</v>
      </c>
      <c r="D8" s="250"/>
      <c r="E8" s="246"/>
      <c r="F8" s="251"/>
      <c r="G8" s="243"/>
      <c r="H8" s="243"/>
      <c r="I8" s="243"/>
      <c r="J8" s="244"/>
      <c r="K8" s="244"/>
      <c r="L8" s="244"/>
      <c r="M8" s="244"/>
      <c r="N8" s="244"/>
    </row>
    <row r="9" spans="1:14" s="31" customFormat="1" ht="10.5" customHeight="1">
      <c r="A9" s="239"/>
      <c r="B9" s="245"/>
      <c r="C9" s="252"/>
      <c r="D9" s="253"/>
      <c r="E9" s="254">
        <v>5</v>
      </c>
      <c r="F9" s="247">
        <v>0</v>
      </c>
      <c r="G9" s="248" t="s">
        <v>67</v>
      </c>
      <c r="H9" s="243"/>
      <c r="I9" s="243"/>
      <c r="J9" s="244"/>
      <c r="K9" s="244"/>
      <c r="L9" s="244"/>
      <c r="M9" s="244"/>
      <c r="N9" s="244"/>
    </row>
    <row r="10" spans="1:14" s="31" customFormat="1" ht="10.5" customHeight="1">
      <c r="A10" s="239">
        <v>5</v>
      </c>
      <c r="B10" s="240">
        <f>сВч5!A12</f>
        <v>0</v>
      </c>
      <c r="C10" s="241" t="s">
        <v>71</v>
      </c>
      <c r="D10" s="253"/>
      <c r="E10" s="254"/>
      <c r="F10" s="250"/>
      <c r="G10" s="246"/>
      <c r="H10" s="255"/>
      <c r="I10" s="243"/>
      <c r="J10" s="244"/>
      <c r="K10" s="244"/>
      <c r="L10" s="244"/>
      <c r="M10" s="244"/>
      <c r="N10" s="244"/>
    </row>
    <row r="11" spans="1:14" s="31" customFormat="1" ht="10.5" customHeight="1">
      <c r="A11" s="239"/>
      <c r="B11" s="245"/>
      <c r="C11" s="246">
        <v>2</v>
      </c>
      <c r="D11" s="247">
        <v>0</v>
      </c>
      <c r="E11" s="256" t="s">
        <v>73</v>
      </c>
      <c r="F11" s="257"/>
      <c r="G11" s="254"/>
      <c r="H11" s="255"/>
      <c r="I11" s="243"/>
      <c r="J11" s="244"/>
      <c r="K11" s="244"/>
      <c r="L11" s="244"/>
      <c r="M11" s="244"/>
      <c r="N11" s="244"/>
    </row>
    <row r="12" spans="1:14" s="31" customFormat="1" ht="10.5" customHeight="1">
      <c r="A12" s="239">
        <v>4</v>
      </c>
      <c r="B12" s="240">
        <f>сВч5!A11</f>
        <v>0</v>
      </c>
      <c r="C12" s="249" t="s">
        <v>73</v>
      </c>
      <c r="D12" s="250"/>
      <c r="E12" s="252"/>
      <c r="F12" s="253"/>
      <c r="G12" s="254"/>
      <c r="H12" s="255"/>
      <c r="I12" s="243"/>
      <c r="J12" s="244"/>
      <c r="K12" s="244"/>
      <c r="L12" s="244"/>
      <c r="M12" s="244"/>
      <c r="N12" s="244"/>
    </row>
    <row r="13" spans="1:14" s="31" customFormat="1" ht="10.5" customHeight="1">
      <c r="A13" s="239"/>
      <c r="B13" s="245"/>
      <c r="C13" s="252"/>
      <c r="D13" s="253"/>
      <c r="E13" s="243"/>
      <c r="F13" s="253"/>
      <c r="G13" s="254">
        <v>7</v>
      </c>
      <c r="H13" s="247">
        <v>0</v>
      </c>
      <c r="I13" s="248" t="s">
        <v>67</v>
      </c>
      <c r="J13" s="258"/>
      <c r="K13" s="258"/>
      <c r="L13" s="258"/>
      <c r="M13" s="258"/>
      <c r="N13" s="258"/>
    </row>
    <row r="14" spans="1:14" s="31" customFormat="1" ht="10.5" customHeight="1">
      <c r="A14" s="239">
        <v>3</v>
      </c>
      <c r="B14" s="240">
        <f>сВч5!A10</f>
        <v>0</v>
      </c>
      <c r="C14" s="241" t="s">
        <v>80</v>
      </c>
      <c r="D14" s="253"/>
      <c r="E14" s="243"/>
      <c r="F14" s="253"/>
      <c r="G14" s="254"/>
      <c r="H14" s="250"/>
      <c r="I14" s="259"/>
      <c r="J14" s="260"/>
      <c r="K14" s="259"/>
      <c r="L14" s="260"/>
      <c r="M14" s="260"/>
      <c r="N14" s="261" t="s">
        <v>18</v>
      </c>
    </row>
    <row r="15" spans="1:14" s="31" customFormat="1" ht="10.5" customHeight="1">
      <c r="A15" s="239"/>
      <c r="B15" s="245"/>
      <c r="C15" s="246">
        <v>3</v>
      </c>
      <c r="D15" s="247">
        <v>0</v>
      </c>
      <c r="E15" s="248" t="s">
        <v>80</v>
      </c>
      <c r="F15" s="253"/>
      <c r="G15" s="254"/>
      <c r="H15" s="257"/>
      <c r="I15" s="262"/>
      <c r="J15" s="244"/>
      <c r="K15" s="262"/>
      <c r="L15" s="244"/>
      <c r="M15" s="244"/>
      <c r="N15" s="262"/>
    </row>
    <row r="16" spans="1:14" s="31" customFormat="1" ht="10.5" customHeight="1">
      <c r="A16" s="239">
        <v>6</v>
      </c>
      <c r="B16" s="240">
        <f>сВч5!A13</f>
        <v>0</v>
      </c>
      <c r="C16" s="249" t="s">
        <v>66</v>
      </c>
      <c r="D16" s="250"/>
      <c r="E16" s="246"/>
      <c r="F16" s="257"/>
      <c r="G16" s="254"/>
      <c r="H16" s="257"/>
      <c r="I16" s="262"/>
      <c r="J16" s="244"/>
      <c r="K16" s="262"/>
      <c r="L16" s="244"/>
      <c r="M16" s="244"/>
      <c r="N16" s="262"/>
    </row>
    <row r="17" spans="1:14" s="31" customFormat="1" ht="10.5" customHeight="1">
      <c r="A17" s="239"/>
      <c r="B17" s="245"/>
      <c r="C17" s="252"/>
      <c r="D17" s="253"/>
      <c r="E17" s="254">
        <v>6</v>
      </c>
      <c r="F17" s="247">
        <v>0</v>
      </c>
      <c r="G17" s="256" t="s">
        <v>79</v>
      </c>
      <c r="H17" s="257"/>
      <c r="I17" s="262"/>
      <c r="J17" s="244"/>
      <c r="K17" s="262"/>
      <c r="L17" s="244"/>
      <c r="M17" s="244"/>
      <c r="N17" s="262"/>
    </row>
    <row r="18" spans="1:14" s="31" customFormat="1" ht="10.5" customHeight="1">
      <c r="A18" s="239">
        <v>7</v>
      </c>
      <c r="B18" s="240">
        <f>сВч5!A14</f>
        <v>0</v>
      </c>
      <c r="C18" s="241" t="s">
        <v>106</v>
      </c>
      <c r="D18" s="253"/>
      <c r="E18" s="254"/>
      <c r="F18" s="250"/>
      <c r="G18" s="252"/>
      <c r="H18" s="253"/>
      <c r="I18" s="262"/>
      <c r="J18" s="244"/>
      <c r="K18" s="262"/>
      <c r="L18" s="244"/>
      <c r="M18" s="244"/>
      <c r="N18" s="262"/>
    </row>
    <row r="19" spans="1:14" s="31" customFormat="1" ht="10.5" customHeight="1">
      <c r="A19" s="239"/>
      <c r="B19" s="245"/>
      <c r="C19" s="246">
        <v>4</v>
      </c>
      <c r="D19" s="247">
        <v>0</v>
      </c>
      <c r="E19" s="256" t="s">
        <v>79</v>
      </c>
      <c r="F19" s="257"/>
      <c r="G19" s="243"/>
      <c r="H19" s="253"/>
      <c r="I19" s="262"/>
      <c r="J19" s="244"/>
      <c r="K19" s="262"/>
      <c r="L19" s="244"/>
      <c r="M19" s="244"/>
      <c r="N19" s="262"/>
    </row>
    <row r="20" spans="1:14" s="31" customFormat="1" ht="10.5" customHeight="1">
      <c r="A20" s="239">
        <v>2</v>
      </c>
      <c r="B20" s="240">
        <f>сВч5!A9</f>
        <v>0</v>
      </c>
      <c r="C20" s="249" t="s">
        <v>79</v>
      </c>
      <c r="D20" s="250"/>
      <c r="E20" s="252"/>
      <c r="F20" s="253"/>
      <c r="G20" s="243">
        <v>-7</v>
      </c>
      <c r="H20" s="263">
        <f>IF(H13=F9,F17,IF(H13=F17,F9,0))</f>
        <v>0</v>
      </c>
      <c r="I20" s="264" t="str">
        <f>IF(I13=G9,G17,IF(I13=G17,G9,0))</f>
        <v>Насыров Эмиль</v>
      </c>
      <c r="J20" s="265"/>
      <c r="K20" s="265"/>
      <c r="L20" s="265"/>
      <c r="M20" s="265"/>
      <c r="N20" s="265"/>
    </row>
    <row r="21" spans="1:14" s="31" customFormat="1" ht="10.5" customHeight="1">
      <c r="A21" s="239"/>
      <c r="B21" s="245"/>
      <c r="C21" s="252"/>
      <c r="D21" s="253"/>
      <c r="E21" s="243"/>
      <c r="F21" s="253"/>
      <c r="G21" s="243"/>
      <c r="H21" s="266"/>
      <c r="I21" s="259"/>
      <c r="J21" s="260"/>
      <c r="K21" s="259"/>
      <c r="L21" s="260"/>
      <c r="M21" s="260"/>
      <c r="N21" s="261" t="s">
        <v>19</v>
      </c>
    </row>
    <row r="22" spans="1:14" s="31" customFormat="1" ht="10.5" customHeight="1">
      <c r="A22" s="239">
        <v>-1</v>
      </c>
      <c r="B22" s="267">
        <f>IF(D7=B6,B8,IF(D7=B8,B6,0))</f>
        <v>0</v>
      </c>
      <c r="C22" s="264" t="str">
        <f>IF(E7=C6,C8,IF(E7=C8,C6,0))</f>
        <v>_</v>
      </c>
      <c r="D22" s="268"/>
      <c r="E22" s="243"/>
      <c r="F22" s="253"/>
      <c r="G22" s="243"/>
      <c r="H22" s="253"/>
      <c r="I22" s="262"/>
      <c r="J22" s="244"/>
      <c r="K22" s="262"/>
      <c r="L22" s="244"/>
      <c r="M22" s="244"/>
      <c r="N22" s="262"/>
    </row>
    <row r="23" spans="1:14" s="31" customFormat="1" ht="10.5" customHeight="1">
      <c r="A23" s="239"/>
      <c r="B23" s="245"/>
      <c r="C23" s="246">
        <v>8</v>
      </c>
      <c r="D23" s="247">
        <v>0</v>
      </c>
      <c r="E23" s="248" t="s">
        <v>71</v>
      </c>
      <c r="F23" s="253"/>
      <c r="G23" s="243"/>
      <c r="H23" s="253"/>
      <c r="I23" s="262"/>
      <c r="J23" s="244"/>
      <c r="K23" s="262"/>
      <c r="L23" s="244"/>
      <c r="M23" s="244"/>
      <c r="N23" s="262"/>
    </row>
    <row r="24" spans="1:14" s="31" customFormat="1" ht="10.5" customHeight="1">
      <c r="A24" s="239">
        <v>-2</v>
      </c>
      <c r="B24" s="267">
        <f>IF(D11=B10,B12,IF(D11=B12,B10,0))</f>
        <v>0</v>
      </c>
      <c r="C24" s="269" t="str">
        <f>IF(E11=C10,C12,IF(E11=C12,C10,0))</f>
        <v>Ахмеров Илья</v>
      </c>
      <c r="D24" s="270"/>
      <c r="E24" s="246">
        <v>10</v>
      </c>
      <c r="F24" s="247">
        <v>0</v>
      </c>
      <c r="G24" s="248" t="s">
        <v>80</v>
      </c>
      <c r="H24" s="253"/>
      <c r="I24" s="262"/>
      <c r="J24" s="244"/>
      <c r="K24" s="262"/>
      <c r="L24" s="244"/>
      <c r="M24" s="244"/>
      <c r="N24" s="262"/>
    </row>
    <row r="25" spans="1:14" s="31" customFormat="1" ht="10.5" customHeight="1">
      <c r="A25" s="239"/>
      <c r="B25" s="245"/>
      <c r="C25" s="252">
        <v>-6</v>
      </c>
      <c r="D25" s="271">
        <f>IF(F17=D15,D19,IF(F17=D19,D15,0))</f>
        <v>0</v>
      </c>
      <c r="E25" s="269" t="str">
        <f>IF(G17=E15,E19,IF(G17=E19,E15,0))</f>
        <v>Фирсов Денис</v>
      </c>
      <c r="F25" s="270"/>
      <c r="G25" s="246"/>
      <c r="H25" s="257"/>
      <c r="I25" s="262"/>
      <c r="J25" s="244"/>
      <c r="K25" s="262"/>
      <c r="L25" s="244"/>
      <c r="M25" s="244"/>
      <c r="N25" s="262"/>
    </row>
    <row r="26" spans="1:14" s="31" customFormat="1" ht="10.5" customHeight="1">
      <c r="A26" s="239">
        <v>-3</v>
      </c>
      <c r="B26" s="267">
        <f>IF(D15=B14,B16,IF(D15=B16,B14,0))</f>
        <v>0</v>
      </c>
      <c r="C26" s="264" t="str">
        <f>IF(E15=C14,C16,IF(E15=C16,C14,0))</f>
        <v>Елпаев Игорь</v>
      </c>
      <c r="D26" s="272"/>
      <c r="E26" s="252"/>
      <c r="F26" s="253"/>
      <c r="G26" s="254">
        <v>12</v>
      </c>
      <c r="H26" s="247">
        <v>0</v>
      </c>
      <c r="I26" s="248" t="s">
        <v>80</v>
      </c>
      <c r="J26" s="258"/>
      <c r="K26" s="258"/>
      <c r="L26" s="258"/>
      <c r="M26" s="258"/>
      <c r="N26" s="258"/>
    </row>
    <row r="27" spans="1:14" s="31" customFormat="1" ht="10.5" customHeight="1">
      <c r="A27" s="239"/>
      <c r="B27" s="245"/>
      <c r="C27" s="246">
        <v>9</v>
      </c>
      <c r="D27" s="247">
        <v>0</v>
      </c>
      <c r="E27" s="248" t="s">
        <v>66</v>
      </c>
      <c r="F27" s="253"/>
      <c r="G27" s="254"/>
      <c r="H27" s="250"/>
      <c r="I27" s="259"/>
      <c r="J27" s="260"/>
      <c r="K27" s="259"/>
      <c r="L27" s="260"/>
      <c r="M27" s="260"/>
      <c r="N27" s="261" t="s">
        <v>28</v>
      </c>
    </row>
    <row r="28" spans="1:14" s="31" customFormat="1" ht="10.5" customHeight="1">
      <c r="A28" s="239">
        <v>-4</v>
      </c>
      <c r="B28" s="267">
        <f>IF(D19=B18,B20,IF(D19=B20,B18,0))</f>
        <v>0</v>
      </c>
      <c r="C28" s="269" t="str">
        <f>IF(E19=C18,C20,IF(E19=C20,C18,0))</f>
        <v>Мингазов Данил </v>
      </c>
      <c r="D28" s="270"/>
      <c r="E28" s="246">
        <v>11</v>
      </c>
      <c r="F28" s="247">
        <v>0</v>
      </c>
      <c r="G28" s="256" t="s">
        <v>73</v>
      </c>
      <c r="H28" s="257"/>
      <c r="I28" s="262"/>
      <c r="J28" s="244"/>
      <c r="K28" s="262"/>
      <c r="L28" s="244"/>
      <c r="M28" s="244"/>
      <c r="N28" s="262"/>
    </row>
    <row r="29" spans="1:14" s="31" customFormat="1" ht="10.5" customHeight="1">
      <c r="A29" s="239"/>
      <c r="B29" s="273"/>
      <c r="C29" s="252">
        <v>-5</v>
      </c>
      <c r="D29" s="271">
        <f>IF(F9=D7,D11,IF(F9=D11,D7,0))</f>
        <v>0</v>
      </c>
      <c r="E29" s="269" t="str">
        <f>IF(G9=E7,E11,IF(G9=E11,E7,0))</f>
        <v>Маневич Сергей</v>
      </c>
      <c r="F29" s="270"/>
      <c r="G29" s="252">
        <v>-12</v>
      </c>
      <c r="H29" s="263">
        <f>IF(H26=F24,F28,IF(H26=F28,F24,0))</f>
        <v>0</v>
      </c>
      <c r="I29" s="264" t="str">
        <f>IF(I26=G24,G28,IF(I26=G28,G24,0))</f>
        <v>Маневич Сергей</v>
      </c>
      <c r="J29" s="265"/>
      <c r="K29" s="265"/>
      <c r="L29" s="265"/>
      <c r="M29" s="265"/>
      <c r="N29" s="265"/>
    </row>
    <row r="30" spans="1:14" s="31" customFormat="1" ht="10.5" customHeight="1">
      <c r="A30" s="239"/>
      <c r="B30" s="273"/>
      <c r="C30" s="243"/>
      <c r="D30" s="274"/>
      <c r="E30" s="252"/>
      <c r="F30" s="253"/>
      <c r="G30" s="243"/>
      <c r="H30" s="266"/>
      <c r="I30" s="259"/>
      <c r="J30" s="260"/>
      <c r="K30" s="259"/>
      <c r="L30" s="260"/>
      <c r="M30" s="260"/>
      <c r="N30" s="261" t="s">
        <v>29</v>
      </c>
    </row>
    <row r="31" spans="1:14" s="31" customFormat="1" ht="10.5" customHeight="1">
      <c r="A31" s="239"/>
      <c r="B31" s="273"/>
      <c r="C31" s="243"/>
      <c r="D31" s="275"/>
      <c r="E31" s="243">
        <v>-10</v>
      </c>
      <c r="F31" s="271">
        <f>IF(F24=D23,D25,IF(F24=D25,D23,0))</f>
        <v>0</v>
      </c>
      <c r="G31" s="264" t="str">
        <f>IF(G24=E23,E25,IF(G24=E25,E23,0))</f>
        <v>Ахмеров Илья</v>
      </c>
      <c r="H31" s="268"/>
      <c r="I31" s="262"/>
      <c r="J31" s="244"/>
      <c r="K31" s="262"/>
      <c r="L31" s="244"/>
      <c r="M31" s="244"/>
      <c r="N31" s="262"/>
    </row>
    <row r="32" spans="1:14" s="31" customFormat="1" ht="10.5" customHeight="1">
      <c r="A32" s="239"/>
      <c r="B32" s="273"/>
      <c r="C32" s="243"/>
      <c r="D32" s="275"/>
      <c r="E32" s="243"/>
      <c r="F32" s="266"/>
      <c r="G32" s="246">
        <v>13</v>
      </c>
      <c r="H32" s="247">
        <v>0</v>
      </c>
      <c r="I32" s="276" t="s">
        <v>71</v>
      </c>
      <c r="J32" s="258"/>
      <c r="K32" s="258"/>
      <c r="L32" s="258"/>
      <c r="M32" s="258"/>
      <c r="N32" s="258"/>
    </row>
    <row r="33" spans="1:14" s="31" customFormat="1" ht="10.5" customHeight="1">
      <c r="A33" s="239">
        <v>-8</v>
      </c>
      <c r="B33" s="277">
        <f>IF(D23=B22,B24,IF(D23=B24,B22,0))</f>
        <v>0</v>
      </c>
      <c r="C33" s="264" t="str">
        <f>IF(E23=C22,C24,IF(E23=C24,C22,0))</f>
        <v>_</v>
      </c>
      <c r="D33" s="278"/>
      <c r="E33" s="243">
        <v>-11</v>
      </c>
      <c r="F33" s="271">
        <f>IF(F28=D27,D29,IF(F28=D29,D27,0))</f>
        <v>0</v>
      </c>
      <c r="G33" s="269" t="str">
        <f>IF(G28=E27,E29,IF(G28=E29,E27,0))</f>
        <v>Елпаев Игорь</v>
      </c>
      <c r="H33" s="270"/>
      <c r="I33" s="259"/>
      <c r="J33" s="260"/>
      <c r="K33" s="259"/>
      <c r="L33" s="260"/>
      <c r="M33" s="260"/>
      <c r="N33" s="261" t="s">
        <v>20</v>
      </c>
    </row>
    <row r="34" spans="1:14" s="31" customFormat="1" ht="10.5" customHeight="1">
      <c r="A34" s="239"/>
      <c r="B34" s="273"/>
      <c r="C34" s="246">
        <v>14</v>
      </c>
      <c r="D34" s="247">
        <v>0</v>
      </c>
      <c r="E34" s="276" t="s">
        <v>106</v>
      </c>
      <c r="F34" s="279"/>
      <c r="G34" s="252">
        <v>-13</v>
      </c>
      <c r="H34" s="263">
        <f>IF(H32=F31,F33,IF(H32=F33,F31,0))</f>
        <v>0</v>
      </c>
      <c r="I34" s="264" t="str">
        <f>IF(I32=G31,G33,IF(I32=G33,G31,0))</f>
        <v>Елпаев Игорь</v>
      </c>
      <c r="J34" s="265"/>
      <c r="K34" s="265"/>
      <c r="L34" s="265"/>
      <c r="M34" s="265"/>
      <c r="N34" s="265"/>
    </row>
    <row r="35" spans="1:14" s="31" customFormat="1" ht="10.5" customHeight="1">
      <c r="A35" s="239">
        <v>-9</v>
      </c>
      <c r="B35" s="277">
        <f>IF(D27=B26,B28,IF(D27=B28,B26,0))</f>
        <v>0</v>
      </c>
      <c r="C35" s="269" t="str">
        <f>IF(E27=C26,C28,IF(E27=C28,C26,0))</f>
        <v>Мингазов Данил </v>
      </c>
      <c r="D35" s="280"/>
      <c r="E35" s="261" t="s">
        <v>22</v>
      </c>
      <c r="F35" s="281"/>
      <c r="G35" s="243"/>
      <c r="H35" s="282"/>
      <c r="I35" s="259"/>
      <c r="J35" s="260"/>
      <c r="K35" s="259"/>
      <c r="L35" s="260"/>
      <c r="M35" s="260"/>
      <c r="N35" s="261" t="s">
        <v>21</v>
      </c>
    </row>
    <row r="36" spans="1:14" s="31" customFormat="1" ht="10.5" customHeight="1">
      <c r="A36" s="239"/>
      <c r="B36" s="239"/>
      <c r="C36" s="252">
        <v>-14</v>
      </c>
      <c r="D36" s="263">
        <v>0</v>
      </c>
      <c r="E36" s="264" t="str">
        <f>IF(E34=C33,C35,IF(E34=C35,C33,0))</f>
        <v>_</v>
      </c>
      <c r="F36" s="283"/>
      <c r="G36" s="284"/>
      <c r="H36" s="284"/>
      <c r="I36" s="284"/>
      <c r="J36" s="284"/>
      <c r="K36" s="284"/>
      <c r="L36" s="284"/>
      <c r="M36" s="244"/>
      <c r="N36" s="244"/>
    </row>
    <row r="37" spans="1:14" s="31" customFormat="1" ht="10.5" customHeight="1">
      <c r="A37" s="239"/>
      <c r="B37" s="239"/>
      <c r="C37" s="243"/>
      <c r="D37" s="252"/>
      <c r="E37" s="261" t="s">
        <v>23</v>
      </c>
      <c r="F37" s="281"/>
      <c r="G37" s="243"/>
      <c r="H37" s="243"/>
      <c r="I37" s="262"/>
      <c r="J37" s="244"/>
      <c r="K37" s="244"/>
      <c r="L37" s="244"/>
      <c r="M37" s="244"/>
      <c r="N37" s="244"/>
    </row>
    <row r="38" spans="1:17" ht="10.5" customHeight="1">
      <c r="A38" s="31"/>
      <c r="B38" s="31"/>
      <c r="C38" s="31"/>
      <c r="D38" s="31"/>
      <c r="E38" s="31"/>
      <c r="F38" s="285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0.5" customHeight="1">
      <c r="A39" s="31"/>
      <c r="B39" s="31"/>
      <c r="C39" s="31"/>
      <c r="D39" s="31"/>
      <c r="E39" s="31"/>
      <c r="F39" s="285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0.5" customHeight="1">
      <c r="A40" s="31"/>
      <c r="B40" s="31"/>
      <c r="C40" s="31"/>
      <c r="D40" s="31"/>
      <c r="E40" s="31"/>
      <c r="F40" s="285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0.5" customHeight="1">
      <c r="A41" s="31"/>
      <c r="B41" s="31"/>
      <c r="C41" s="31"/>
      <c r="D41" s="31"/>
      <c r="E41" s="31"/>
      <c r="F41" s="285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0.5" customHeight="1">
      <c r="A42" s="31"/>
      <c r="B42" s="31"/>
      <c r="C42" s="31"/>
      <c r="D42" s="31"/>
      <c r="E42" s="31"/>
      <c r="F42" s="285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0.5" customHeight="1">
      <c r="A43" s="31"/>
      <c r="B43" s="31"/>
      <c r="C43" s="31"/>
      <c r="D43" s="31"/>
      <c r="E43" s="31"/>
      <c r="F43" s="285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0.5" customHeight="1">
      <c r="A44" s="31"/>
      <c r="B44" s="31"/>
      <c r="C44" s="31"/>
      <c r="D44" s="31"/>
      <c r="E44" s="31"/>
      <c r="F44" s="285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0.5" customHeight="1">
      <c r="A45" s="31"/>
      <c r="B45" s="31"/>
      <c r="C45" s="31"/>
      <c r="D45" s="31"/>
      <c r="E45" s="31"/>
      <c r="F45" s="285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0.5" customHeight="1">
      <c r="A46" s="31"/>
      <c r="B46" s="31"/>
      <c r="C46" s="31"/>
      <c r="D46" s="31"/>
      <c r="E46" s="31"/>
      <c r="F46" s="285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0.5" customHeight="1">
      <c r="A47" s="31"/>
      <c r="B47" s="31"/>
      <c r="C47" s="31"/>
      <c r="D47" s="31"/>
      <c r="E47" s="31"/>
      <c r="F47" s="285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ht="10.5" customHeight="1">
      <c r="F48" s="286"/>
    </row>
    <row r="49" ht="10.5" customHeight="1">
      <c r="F49" s="28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4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80" t="s">
        <v>35</v>
      </c>
      <c r="C1" s="181"/>
      <c r="D1" s="178" t="s">
        <v>36</v>
      </c>
      <c r="E1" s="179"/>
    </row>
    <row r="2" spans="1:5" ht="12.75">
      <c r="A2" s="49">
        <v>1</v>
      </c>
      <c r="B2" s="58">
        <f>Вч5!D7</f>
        <v>0</v>
      </c>
      <c r="C2" s="59" t="str">
        <f>Вч5!E7</f>
        <v>Андрющенко Александр </v>
      </c>
      <c r="D2" s="60" t="str">
        <f>Вч5!C22</f>
        <v>_</v>
      </c>
      <c r="E2" s="61">
        <f>Вч5!B22</f>
        <v>0</v>
      </c>
    </row>
    <row r="3" spans="1:13" ht="12.75">
      <c r="A3" s="49">
        <v>2</v>
      </c>
      <c r="B3" s="58">
        <f>Вч5!D11</f>
        <v>0</v>
      </c>
      <c r="C3" s="59" t="str">
        <f>Вч5!E23</f>
        <v>Ахмеров Илья</v>
      </c>
      <c r="D3" s="60" t="str">
        <f>Вч5!C33</f>
        <v>_</v>
      </c>
      <c r="E3" s="61">
        <f>Вч5!B24</f>
        <v>0</v>
      </c>
      <c r="M3" s="287"/>
    </row>
    <row r="4" spans="1:5" ht="12.75">
      <c r="A4" s="49">
        <v>3</v>
      </c>
      <c r="B4" s="58">
        <f>Вч5!D15</f>
        <v>0</v>
      </c>
      <c r="C4" s="59" t="str">
        <f>Вч5!E34</f>
        <v>Мингазов Данил </v>
      </c>
      <c r="D4" s="60" t="str">
        <f>Вч5!E36</f>
        <v>_</v>
      </c>
      <c r="E4" s="61">
        <f>Вч5!B26</f>
        <v>0</v>
      </c>
    </row>
    <row r="5" spans="1:5" ht="12.75">
      <c r="A5" s="49">
        <v>4</v>
      </c>
      <c r="B5" s="58">
        <f>Вч5!D19</f>
        <v>0</v>
      </c>
      <c r="C5" s="59" t="str">
        <f>Вч5!G9</f>
        <v>Андрющенко Александр </v>
      </c>
      <c r="D5" s="60" t="str">
        <f>Вч5!E29</f>
        <v>Маневич Сергей</v>
      </c>
      <c r="E5" s="61">
        <f>Вч5!B28</f>
        <v>0</v>
      </c>
    </row>
    <row r="6" spans="1:5" ht="12.75">
      <c r="A6" s="49">
        <v>5</v>
      </c>
      <c r="B6" s="58">
        <f>Вч5!F9</f>
        <v>0</v>
      </c>
      <c r="C6" s="59" t="str">
        <f>Вч5!I13</f>
        <v>Андрющенко Александр </v>
      </c>
      <c r="D6" s="60" t="str">
        <f>Вч5!I20</f>
        <v>Насыров Эмиль</v>
      </c>
      <c r="E6" s="61">
        <f>Вч5!D29</f>
        <v>0</v>
      </c>
    </row>
    <row r="7" spans="1:5" ht="12.75">
      <c r="A7" s="49">
        <v>6</v>
      </c>
      <c r="B7" s="58">
        <f>Вч5!F17</f>
        <v>0</v>
      </c>
      <c r="C7" s="59" t="str">
        <f>Вч5!I32</f>
        <v>Ахмеров Илья</v>
      </c>
      <c r="D7" s="60" t="str">
        <f>Вч5!I34</f>
        <v>Елпаев Игорь</v>
      </c>
      <c r="E7" s="61">
        <f>Вч5!D25</f>
        <v>0</v>
      </c>
    </row>
    <row r="8" spans="1:5" ht="12.75">
      <c r="A8" s="49">
        <v>7</v>
      </c>
      <c r="B8" s="58">
        <f>Вч5!H13</f>
        <v>0</v>
      </c>
      <c r="C8" s="59" t="str">
        <f>Вч5!E27</f>
        <v>Елпаев Игорь</v>
      </c>
      <c r="D8" s="60" t="str">
        <f>Вч5!C35</f>
        <v>Мингазов Данил </v>
      </c>
      <c r="E8" s="61">
        <f>Вч5!H20</f>
        <v>0</v>
      </c>
    </row>
    <row r="9" spans="1:5" ht="12.75">
      <c r="A9" s="49">
        <v>8</v>
      </c>
      <c r="B9" s="58">
        <f>Вч5!D23</f>
        <v>0</v>
      </c>
      <c r="C9" s="59" t="str">
        <f>Вч5!E11</f>
        <v>Маневич Сергей</v>
      </c>
      <c r="D9" s="60" t="str">
        <f>Вч5!C24</f>
        <v>Ахмеров Илья</v>
      </c>
      <c r="E9" s="61">
        <f>Вч5!B33</f>
        <v>0</v>
      </c>
    </row>
    <row r="10" spans="1:5" ht="12.75">
      <c r="A10" s="49">
        <v>9</v>
      </c>
      <c r="B10" s="58">
        <f>Вч5!D27</f>
        <v>0</v>
      </c>
      <c r="C10" s="59" t="str">
        <f>Вч5!G28</f>
        <v>Маневич Сергей</v>
      </c>
      <c r="D10" s="60" t="str">
        <f>Вч5!G33</f>
        <v>Елпаев Игорь</v>
      </c>
      <c r="E10" s="61">
        <f>Вч5!B35</f>
        <v>0</v>
      </c>
    </row>
    <row r="11" spans="1:5" ht="12.75">
      <c r="A11" s="49">
        <v>10</v>
      </c>
      <c r="B11" s="58">
        <f>Вч5!F24</f>
        <v>0</v>
      </c>
      <c r="C11" s="59" t="str">
        <f>Вч5!E19</f>
        <v>Насыров Эмиль</v>
      </c>
      <c r="D11" s="60" t="str">
        <f>Вч5!C28</f>
        <v>Мингазов Данил </v>
      </c>
      <c r="E11" s="61">
        <f>Вч5!F31</f>
        <v>0</v>
      </c>
    </row>
    <row r="12" spans="1:5" ht="12.75">
      <c r="A12" s="49">
        <v>11</v>
      </c>
      <c r="B12" s="58">
        <f>Вч5!F28</f>
        <v>0</v>
      </c>
      <c r="C12" s="59" t="str">
        <f>Вч5!G17</f>
        <v>Насыров Эмиль</v>
      </c>
      <c r="D12" s="60" t="str">
        <f>Вч5!E25</f>
        <v>Фирсов Денис</v>
      </c>
      <c r="E12" s="61">
        <f>Вч5!F33</f>
        <v>0</v>
      </c>
    </row>
    <row r="13" spans="1:5" ht="12.75">
      <c r="A13" s="49">
        <v>12</v>
      </c>
      <c r="B13" s="58">
        <f>Вч5!H26</f>
        <v>0</v>
      </c>
      <c r="C13" s="59" t="str">
        <f>Вч5!G24</f>
        <v>Фирсов Денис</v>
      </c>
      <c r="D13" s="60" t="str">
        <f>Вч5!G31</f>
        <v>Ахмеров Илья</v>
      </c>
      <c r="E13" s="61">
        <f>Вч5!H29</f>
        <v>0</v>
      </c>
    </row>
    <row r="14" spans="1:5" ht="12.75">
      <c r="A14" s="49">
        <v>13</v>
      </c>
      <c r="B14" s="58">
        <f>Вч5!H32</f>
        <v>0</v>
      </c>
      <c r="C14" s="59" t="str">
        <f>Вч5!E15</f>
        <v>Фирсов Денис</v>
      </c>
      <c r="D14" s="60" t="str">
        <f>Вч5!C26</f>
        <v>Елпаев Игорь</v>
      </c>
      <c r="E14" s="61">
        <f>Вч5!H34</f>
        <v>0</v>
      </c>
    </row>
    <row r="15" spans="1:5" ht="12.75">
      <c r="A15" s="49">
        <v>14</v>
      </c>
      <c r="B15" s="58">
        <f>Вч5!D34</f>
        <v>0</v>
      </c>
      <c r="C15" s="59" t="str">
        <f>Вч5!I26</f>
        <v>Фирсов Денис</v>
      </c>
      <c r="D15" s="60" t="str">
        <f>Вч5!I29</f>
        <v>Маневич Сергей</v>
      </c>
      <c r="E15" s="61">
        <f>Вч5!D36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2"/>
  </sheetPr>
  <dimension ref="A1:AD64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95" customWidth="1"/>
    <col min="2" max="2" width="42.75390625" style="195" customWidth="1"/>
    <col min="3" max="3" width="7.75390625" style="195" customWidth="1"/>
    <col min="4" max="12" width="7.00390625" style="195" customWidth="1"/>
    <col min="13" max="16384" width="3.75390625" style="195" customWidth="1"/>
  </cols>
  <sheetData>
    <row r="1" spans="1:19" s="191" customFormat="1" ht="15.75" thickBot="1">
      <c r="A1" s="182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90"/>
      <c r="N1" s="190"/>
      <c r="O1" s="190"/>
      <c r="P1" s="190"/>
      <c r="Q1" s="190"/>
      <c r="R1" s="190"/>
      <c r="S1" s="190"/>
    </row>
    <row r="2" spans="1:19" s="191" customFormat="1" ht="13.5" thickBot="1">
      <c r="A2" s="183" t="s">
        <v>61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90"/>
      <c r="N2" s="190"/>
      <c r="O2" s="190"/>
      <c r="P2" s="190"/>
      <c r="Q2" s="190"/>
      <c r="R2" s="190"/>
      <c r="S2" s="190"/>
    </row>
    <row r="3" spans="1:30" ht="21.75" customHeight="1">
      <c r="A3" s="192" t="s">
        <v>42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>
        <v>17</v>
      </c>
      <c r="M3" s="194"/>
      <c r="N3" s="190"/>
      <c r="O3" s="190"/>
      <c r="P3" s="190"/>
      <c r="Q3" s="190"/>
      <c r="R3" s="190"/>
      <c r="S3" s="190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</row>
    <row r="4" spans="1:30" ht="21.75" customHeight="1">
      <c r="A4" s="196" t="s">
        <v>7</v>
      </c>
      <c r="B4" s="196"/>
      <c r="C4" s="197" t="s">
        <v>100</v>
      </c>
      <c r="D4" s="197"/>
      <c r="E4" s="197"/>
      <c r="F4" s="197"/>
      <c r="G4" s="197"/>
      <c r="H4" s="197"/>
      <c r="I4" s="197"/>
      <c r="J4" s="197"/>
      <c r="K4" s="197"/>
      <c r="L4" s="197"/>
      <c r="M4" s="194"/>
      <c r="N4" s="190"/>
      <c r="O4" s="190"/>
      <c r="P4" s="190"/>
      <c r="Q4" s="190"/>
      <c r="R4" s="190"/>
      <c r="S4" s="190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</row>
    <row r="5" spans="1:30" ht="15.75">
      <c r="A5" s="198"/>
      <c r="B5" s="198"/>
      <c r="C5" s="199" t="s">
        <v>8</v>
      </c>
      <c r="D5" s="199"/>
      <c r="E5" s="199"/>
      <c r="F5" s="200">
        <v>45413</v>
      </c>
      <c r="G5" s="200"/>
      <c r="H5" s="200"/>
      <c r="I5" s="201" t="s">
        <v>9</v>
      </c>
      <c r="J5" s="201"/>
      <c r="K5" s="202"/>
      <c r="L5" s="203" t="s">
        <v>10</v>
      </c>
      <c r="M5" s="194"/>
      <c r="N5" s="190"/>
      <c r="O5" s="190"/>
      <c r="P5" s="190"/>
      <c r="Q5" s="190"/>
      <c r="R5" s="190"/>
      <c r="S5" s="190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</row>
    <row r="6" spans="1:30" ht="9.7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91"/>
      <c r="M6" s="194"/>
      <c r="N6" s="190"/>
      <c r="O6" s="190"/>
      <c r="P6" s="190"/>
      <c r="Q6" s="190"/>
      <c r="R6" s="190"/>
      <c r="S6" s="190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</row>
    <row r="7" spans="1:29" ht="21" customHeight="1">
      <c r="A7" s="205" t="s">
        <v>11</v>
      </c>
      <c r="B7" s="206" t="s">
        <v>49</v>
      </c>
      <c r="C7" s="207"/>
      <c r="D7" s="208" t="s">
        <v>50</v>
      </c>
      <c r="E7" s="208" t="s">
        <v>51</v>
      </c>
      <c r="F7" s="208" t="s">
        <v>52</v>
      </c>
      <c r="G7" s="208" t="s">
        <v>53</v>
      </c>
      <c r="H7" s="208" t="s">
        <v>54</v>
      </c>
      <c r="I7" s="208" t="s">
        <v>55</v>
      </c>
      <c r="J7" s="208" t="s">
        <v>56</v>
      </c>
      <c r="K7" s="208" t="s">
        <v>57</v>
      </c>
      <c r="L7" s="209" t="s">
        <v>58</v>
      </c>
      <c r="M7" s="194"/>
      <c r="N7" s="194"/>
      <c r="O7" s="210"/>
      <c r="P7" s="210"/>
      <c r="Q7" s="210"/>
      <c r="R7" s="210"/>
      <c r="S7" s="210"/>
      <c r="T7" s="211"/>
      <c r="U7" s="211"/>
      <c r="V7" s="211"/>
      <c r="W7" s="211"/>
      <c r="X7" s="211"/>
      <c r="Y7" s="211"/>
      <c r="Z7" s="211"/>
      <c r="AA7" s="211"/>
      <c r="AB7" s="211"/>
      <c r="AC7" s="211"/>
    </row>
    <row r="8" spans="1:29" ht="34.5" customHeight="1">
      <c r="A8" s="212" t="s">
        <v>50</v>
      </c>
      <c r="B8" s="213" t="s">
        <v>67</v>
      </c>
      <c r="C8" s="214"/>
      <c r="D8" s="215" t="s">
        <v>62</v>
      </c>
      <c r="E8" s="216" t="s">
        <v>52</v>
      </c>
      <c r="F8" s="216" t="s">
        <v>51</v>
      </c>
      <c r="G8" s="215" t="s">
        <v>62</v>
      </c>
      <c r="H8" s="215" t="s">
        <v>62</v>
      </c>
      <c r="I8" s="215" t="s">
        <v>62</v>
      </c>
      <c r="J8" s="215" t="s">
        <v>62</v>
      </c>
      <c r="K8" s="215" t="s">
        <v>62</v>
      </c>
      <c r="L8" s="217" t="s">
        <v>50</v>
      </c>
      <c r="M8" s="194"/>
      <c r="N8" s="194"/>
      <c r="O8" s="210"/>
      <c r="P8" s="210"/>
      <c r="Q8" s="210"/>
      <c r="R8" s="210"/>
      <c r="S8" s="210"/>
      <c r="T8" s="211"/>
      <c r="U8" s="211"/>
      <c r="V8" s="211"/>
      <c r="W8" s="211"/>
      <c r="X8" s="211"/>
      <c r="Y8" s="211"/>
      <c r="Z8" s="211"/>
      <c r="AA8" s="211"/>
      <c r="AB8" s="211"/>
      <c r="AC8" s="211"/>
    </row>
    <row r="9" spans="1:29" ht="34.5" customHeight="1">
      <c r="A9" s="212" t="s">
        <v>51</v>
      </c>
      <c r="B9" s="213" t="s">
        <v>104</v>
      </c>
      <c r="C9" s="214"/>
      <c r="D9" s="216" t="s">
        <v>59</v>
      </c>
      <c r="E9" s="215" t="s">
        <v>62</v>
      </c>
      <c r="F9" s="216" t="s">
        <v>52</v>
      </c>
      <c r="G9" s="215" t="s">
        <v>62</v>
      </c>
      <c r="H9" s="215" t="s">
        <v>62</v>
      </c>
      <c r="I9" s="215" t="s">
        <v>62</v>
      </c>
      <c r="J9" s="215" t="s">
        <v>62</v>
      </c>
      <c r="K9" s="215" t="s">
        <v>62</v>
      </c>
      <c r="L9" s="217" t="s">
        <v>51</v>
      </c>
      <c r="M9" s="194"/>
      <c r="N9" s="194"/>
      <c r="O9" s="210"/>
      <c r="P9" s="210"/>
      <c r="Q9" s="210"/>
      <c r="R9" s="210"/>
      <c r="S9" s="210"/>
      <c r="T9" s="211"/>
      <c r="U9" s="211"/>
      <c r="V9" s="211"/>
      <c r="W9" s="211"/>
      <c r="X9" s="211"/>
      <c r="Y9" s="211"/>
      <c r="Z9" s="211"/>
      <c r="AA9" s="211"/>
      <c r="AB9" s="211"/>
      <c r="AC9" s="211"/>
    </row>
    <row r="10" spans="1:29" ht="34.5" customHeight="1">
      <c r="A10" s="212" t="s">
        <v>52</v>
      </c>
      <c r="B10" s="213" t="s">
        <v>80</v>
      </c>
      <c r="C10" s="214"/>
      <c r="D10" s="216" t="s">
        <v>52</v>
      </c>
      <c r="E10" s="216" t="s">
        <v>59</v>
      </c>
      <c r="F10" s="215" t="s">
        <v>62</v>
      </c>
      <c r="G10" s="215" t="s">
        <v>62</v>
      </c>
      <c r="H10" s="215" t="s">
        <v>62</v>
      </c>
      <c r="I10" s="215" t="s">
        <v>62</v>
      </c>
      <c r="J10" s="215" t="s">
        <v>62</v>
      </c>
      <c r="K10" s="215" t="s">
        <v>62</v>
      </c>
      <c r="L10" s="217" t="s">
        <v>52</v>
      </c>
      <c r="M10" s="194"/>
      <c r="N10" s="194"/>
      <c r="O10" s="210"/>
      <c r="P10" s="210"/>
      <c r="Q10" s="210"/>
      <c r="R10" s="210"/>
      <c r="S10" s="210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</row>
    <row r="11" spans="1:12" ht="10.5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</row>
    <row r="12" spans="1:12" ht="10.5" customHeight="1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ht="10.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</row>
    <row r="14" spans="1:12" ht="10.5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</row>
    <row r="15" spans="1:12" ht="10.5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</row>
    <row r="16" spans="1:12" ht="10.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</row>
    <row r="17" spans="1:12" ht="10.5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</row>
    <row r="18" spans="1:12" ht="10.5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</row>
    <row r="19" spans="1:12" ht="10.5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</row>
    <row r="20" spans="1:12" ht="10.5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</row>
    <row r="21" spans="1:12" ht="10.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1:12" ht="10.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</row>
    <row r="23" spans="1:12" ht="10.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</row>
    <row r="24" spans="1:12" ht="10.5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</row>
    <row r="25" spans="1:12" ht="10.5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</row>
    <row r="26" spans="1:12" ht="10.5" customHeigh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</row>
    <row r="27" spans="1:12" ht="10.5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</row>
    <row r="28" spans="1:12" ht="10.5" customHeigh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</row>
    <row r="29" spans="1:12" ht="10.5" customHeight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</row>
    <row r="30" spans="1:12" ht="10.5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</row>
    <row r="31" spans="1:12" ht="10.5" customHeight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</row>
    <row r="32" spans="1:12" ht="10.5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</row>
    <row r="33" spans="1:12" ht="10.5" customHeight="1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</row>
    <row r="34" spans="1:12" ht="10.5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</row>
    <row r="35" spans="1:12" ht="10.5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</row>
    <row r="36" spans="1:12" ht="10.5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</row>
    <row r="37" spans="1:12" ht="10.5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</row>
    <row r="38" spans="1:12" ht="10.5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</row>
    <row r="39" spans="1:12" ht="10.5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</row>
    <row r="40" spans="1:12" ht="10.5" customHeigh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</row>
    <row r="41" spans="1:12" ht="10.5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</row>
    <row r="42" spans="1:12" ht="10.5" customHeight="1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</row>
    <row r="43" spans="1:12" ht="10.5" customHeight="1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</row>
    <row r="44" spans="1:12" ht="10.5" customHeigh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</row>
    <row r="45" spans="1:12" ht="10.5" customHeight="1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</row>
    <row r="46" spans="1:12" ht="10.5" customHeight="1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</row>
    <row r="47" spans="1:12" ht="10.5" customHeigh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</row>
    <row r="48" spans="1:12" ht="10.5" customHeight="1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</row>
    <row r="49" spans="1:12" ht="10.5" customHeight="1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</row>
    <row r="50" spans="1:12" ht="10.5" customHeight="1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</row>
    <row r="51" spans="1:12" ht="10.5" customHeight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2" ht="10.5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</row>
    <row r="53" spans="1:12" ht="10.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</row>
    <row r="54" spans="1:12" ht="10.5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</row>
    <row r="55" spans="1:12" ht="10.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</row>
    <row r="56" spans="1:12" ht="10.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</row>
    <row r="57" spans="1:12" ht="10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</row>
    <row r="58" spans="1:12" ht="10.5" customHeigh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</row>
    <row r="59" spans="1:12" ht="10.5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</row>
    <row r="60" spans="1:12" ht="10.5" customHeight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</row>
    <row r="61" spans="1:12" ht="10.5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</row>
    <row r="62" spans="1:12" ht="10.5" customHeigh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</row>
    <row r="63" spans="1:12" ht="10.5" customHeight="1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</row>
    <row r="64" spans="1:12" ht="10.5" customHeight="1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369" t="s">
        <v>41</v>
      </c>
      <c r="B1" s="369"/>
      <c r="C1" s="369"/>
      <c r="D1" s="369"/>
      <c r="E1" s="369"/>
      <c r="F1" s="369"/>
      <c r="G1" s="369"/>
      <c r="H1" s="369"/>
      <c r="I1" s="369"/>
    </row>
    <row r="2" spans="1:9" ht="13.5" thickBot="1">
      <c r="A2" s="168" t="s">
        <v>37</v>
      </c>
      <c r="B2" s="168"/>
      <c r="C2" s="168"/>
      <c r="D2" s="168"/>
      <c r="E2" s="168"/>
      <c r="F2" s="168"/>
      <c r="G2" s="168"/>
      <c r="H2" s="168"/>
      <c r="I2" s="168"/>
    </row>
    <row r="3" spans="1:10" ht="23.25">
      <c r="A3" s="169" t="s">
        <v>42</v>
      </c>
      <c r="B3" s="170"/>
      <c r="C3" s="170"/>
      <c r="D3" s="170"/>
      <c r="E3" s="170"/>
      <c r="F3" s="170"/>
      <c r="G3" s="170"/>
      <c r="H3" s="170"/>
      <c r="I3" s="17">
        <v>17</v>
      </c>
      <c r="J3" s="18"/>
    </row>
    <row r="4" spans="1:10" ht="21.75" customHeight="1">
      <c r="A4" s="171" t="s">
        <v>7</v>
      </c>
      <c r="B4" s="171"/>
      <c r="C4" s="172" t="s">
        <v>208</v>
      </c>
      <c r="D4" s="172"/>
      <c r="E4" s="172"/>
      <c r="F4" s="172"/>
      <c r="G4" s="172"/>
      <c r="H4" s="172"/>
      <c r="I4" s="172"/>
      <c r="J4" s="19"/>
    </row>
    <row r="5" spans="1:10" ht="15.75">
      <c r="A5" s="164" t="s">
        <v>221</v>
      </c>
      <c r="B5" s="165"/>
      <c r="C5" s="165"/>
      <c r="D5" s="20" t="s">
        <v>159</v>
      </c>
      <c r="E5" s="166">
        <v>45417</v>
      </c>
      <c r="F5" s="166"/>
      <c r="G5" s="166"/>
      <c r="H5" s="21" t="s">
        <v>149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192</v>
      </c>
      <c r="C8" s="28">
        <v>1</v>
      </c>
      <c r="D8" s="29" t="str">
        <f>Нм14!K21</f>
        <v>Кривченков Глеб</v>
      </c>
      <c r="E8" s="54">
        <f>Нм14!J21</f>
        <v>0</v>
      </c>
      <c r="F8" s="1"/>
      <c r="G8" s="1"/>
      <c r="H8" s="1"/>
      <c r="I8" s="1"/>
    </row>
    <row r="9" spans="1:9" ht="18">
      <c r="A9" s="26"/>
      <c r="B9" s="27" t="s">
        <v>222</v>
      </c>
      <c r="C9" s="28">
        <v>2</v>
      </c>
      <c r="D9" s="29" t="str">
        <f>Нм14!K32</f>
        <v>Шаимов Назар</v>
      </c>
      <c r="E9" s="1">
        <f>Нм14!J32</f>
        <v>0</v>
      </c>
      <c r="F9" s="1"/>
      <c r="G9" s="1"/>
      <c r="H9" s="1"/>
      <c r="I9" s="1"/>
    </row>
    <row r="10" spans="1:9" ht="18">
      <c r="A10" s="26"/>
      <c r="B10" s="27" t="s">
        <v>223</v>
      </c>
      <c r="C10" s="28">
        <v>3</v>
      </c>
      <c r="D10" s="29" t="str">
        <f>Нм14!K40</f>
        <v>Кайль Юрий</v>
      </c>
      <c r="E10" s="1">
        <f>Нм14!L44</f>
        <v>0</v>
      </c>
      <c r="F10" s="1"/>
      <c r="G10" s="1"/>
      <c r="H10" s="1"/>
      <c r="I10" s="1"/>
    </row>
    <row r="11" spans="1:9" ht="18">
      <c r="A11" s="26"/>
      <c r="B11" s="27" t="s">
        <v>224</v>
      </c>
      <c r="C11" s="28">
        <v>3</v>
      </c>
      <c r="D11" s="29" t="str">
        <f>Нм14!K48</f>
        <v>Маникаев Яндар</v>
      </c>
      <c r="E11" s="1">
        <f>Нм14!L52</f>
        <v>0</v>
      </c>
      <c r="F11" s="1"/>
      <c r="G11" s="1"/>
      <c r="H11" s="1"/>
      <c r="I11" s="1"/>
    </row>
    <row r="12" spans="1:9" ht="18">
      <c r="A12" s="26"/>
      <c r="B12" s="27" t="s">
        <v>225</v>
      </c>
      <c r="C12" s="28">
        <v>5</v>
      </c>
      <c r="D12" s="29" t="str">
        <f>Нм14!E56</f>
        <v>Камалов Тимур</v>
      </c>
      <c r="E12" s="1">
        <f>Нм14!D56</f>
        <v>0</v>
      </c>
      <c r="F12" s="1"/>
      <c r="G12" s="1"/>
      <c r="H12" s="1"/>
      <c r="I12" s="1"/>
    </row>
    <row r="13" spans="1:9" ht="18">
      <c r="A13" s="26"/>
      <c r="B13" s="27" t="s">
        <v>226</v>
      </c>
      <c r="C13" s="28">
        <v>6</v>
      </c>
      <c r="D13" s="29" t="str">
        <f>Нм14!E58</f>
        <v>Багаутдинов Инсаф</v>
      </c>
      <c r="E13" s="1">
        <f>Нм14!D58</f>
        <v>0</v>
      </c>
      <c r="F13" s="1"/>
      <c r="G13" s="1"/>
      <c r="H13" s="1"/>
      <c r="I13" s="1"/>
    </row>
    <row r="14" spans="1:9" ht="18">
      <c r="A14" s="26"/>
      <c r="B14" s="27" t="s">
        <v>227</v>
      </c>
      <c r="C14" s="28">
        <v>7</v>
      </c>
      <c r="D14" s="29" t="str">
        <f>Нм14!E61</f>
        <v>Имашев Демьян</v>
      </c>
      <c r="E14" s="1">
        <f>Нм14!D61</f>
        <v>0</v>
      </c>
      <c r="F14" s="1"/>
      <c r="G14" s="1"/>
      <c r="H14" s="1"/>
      <c r="I14" s="1"/>
    </row>
    <row r="15" spans="1:9" ht="18">
      <c r="A15" s="26"/>
      <c r="B15" s="27" t="s">
        <v>228</v>
      </c>
      <c r="C15" s="28">
        <v>8</v>
      </c>
      <c r="D15" s="29" t="str">
        <f>Нм14!E63</f>
        <v>Валиуллин Тамаз</v>
      </c>
      <c r="E15" s="1">
        <f>Нм14!D63</f>
        <v>0</v>
      </c>
      <c r="F15" s="1"/>
      <c r="G15" s="1"/>
      <c r="H15" s="1"/>
      <c r="I15" s="1"/>
    </row>
    <row r="16" spans="1:9" ht="18">
      <c r="A16" s="26"/>
      <c r="B16" s="27" t="s">
        <v>229</v>
      </c>
      <c r="C16" s="28">
        <v>9</v>
      </c>
      <c r="D16" s="29" t="str">
        <f>Нм14!M58</f>
        <v>Сазонов Никита</v>
      </c>
      <c r="E16" s="1">
        <f>Нм14!L58</f>
        <v>0</v>
      </c>
      <c r="F16" s="1"/>
      <c r="G16" s="1"/>
      <c r="H16" s="1"/>
      <c r="I16" s="1"/>
    </row>
    <row r="17" spans="1:9" ht="18">
      <c r="A17" s="26"/>
      <c r="B17" s="27" t="s">
        <v>230</v>
      </c>
      <c r="C17" s="28">
        <v>10</v>
      </c>
      <c r="D17" s="29" t="str">
        <f>Нм14!M61</f>
        <v>Гилимшин Наиль</v>
      </c>
      <c r="E17" s="1">
        <f>Нм14!L61</f>
        <v>0</v>
      </c>
      <c r="F17" s="1"/>
      <c r="G17" s="1"/>
      <c r="H17" s="1"/>
      <c r="I17" s="1"/>
    </row>
    <row r="18" spans="1:9" ht="18">
      <c r="A18" s="26"/>
      <c r="B18" s="27" t="s">
        <v>231</v>
      </c>
      <c r="C18" s="28">
        <v>11</v>
      </c>
      <c r="D18" s="29" t="str">
        <f>Нм14!M65</f>
        <v>Хоснетдинов Равиль</v>
      </c>
      <c r="E18" s="1">
        <f>Нм14!L65</f>
        <v>0</v>
      </c>
      <c r="F18" s="1"/>
      <c r="G18" s="1"/>
      <c r="H18" s="1"/>
      <c r="I18" s="1"/>
    </row>
    <row r="19" spans="1:9" ht="18">
      <c r="A19" s="26"/>
      <c r="B19" s="27" t="s">
        <v>232</v>
      </c>
      <c r="C19" s="28">
        <v>12</v>
      </c>
      <c r="D19" s="29" t="str">
        <f>Нм14!M67</f>
        <v>Садыков Алмаз</v>
      </c>
      <c r="E19" s="1">
        <f>Нм14!L67</f>
        <v>0</v>
      </c>
      <c r="F19" s="1"/>
      <c r="G19" s="1"/>
      <c r="H19" s="1"/>
      <c r="I19" s="1"/>
    </row>
    <row r="20" spans="1:9" ht="18">
      <c r="A20" s="26"/>
      <c r="B20" s="27"/>
      <c r="C20" s="28">
        <v>13</v>
      </c>
      <c r="D20" s="29">
        <f>Нм14!G68</f>
        <v>0</v>
      </c>
      <c r="E20" s="1">
        <f>Нм14!F68</f>
        <v>0</v>
      </c>
      <c r="F20" s="1"/>
      <c r="G20" s="1"/>
      <c r="H20" s="1"/>
      <c r="I20" s="1"/>
    </row>
    <row r="21" spans="1:9" ht="18">
      <c r="A21" s="26"/>
      <c r="B21" s="27"/>
      <c r="C21" s="28">
        <v>14</v>
      </c>
      <c r="D21" s="29">
        <f>Нм14!G71</f>
        <v>0</v>
      </c>
      <c r="E21" s="1">
        <f>Нм14!F71</f>
        <v>0</v>
      </c>
      <c r="F21" s="1"/>
      <c r="G21" s="1"/>
      <c r="H21" s="1"/>
      <c r="I21" s="1"/>
    </row>
    <row r="22" spans="1:9" ht="18">
      <c r="A22" s="26"/>
      <c r="B22" s="27"/>
      <c r="C22" s="28">
        <v>15</v>
      </c>
      <c r="D22" s="29">
        <f>Нм14!M70</f>
        <v>0</v>
      </c>
      <c r="E22" s="1">
        <f>Нм14!L70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>
        <f>Нм14!M72</f>
        <v>0</v>
      </c>
      <c r="E23" s="1">
        <f>Нм14!L72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369" t="s">
        <v>43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s="2" customFormat="1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2.75">
      <c r="A3" s="174" t="str">
        <f>сНм14!A3</f>
        <v>LXVIII Чемпионат РБ в зачет XXV Кубка РБ, VII Кубка Давида - Детского Кубка РБ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2.75">
      <c r="A4" s="176" t="str">
        <f>CONCATENATE(сНм14!A4," ",сНм14!C4)</f>
        <v>Республиканские официальные спортивные соревнования посвященные Дню Победы в ВОВ 1941-1945г.г.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2.75">
      <c r="A5" s="173">
        <f>сНм14!E5</f>
        <v>45417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ht="12.75">
      <c r="A6" s="32">
        <v>1</v>
      </c>
      <c r="B6" s="55">
        <f>сНм14!A8</f>
        <v>0</v>
      </c>
      <c r="C6" s="434" t="str">
        <f>сНм14!B8</f>
        <v>Кривченков Глеб</v>
      </c>
      <c r="D6" s="435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2.75">
      <c r="A7" s="32"/>
      <c r="B7" s="56"/>
      <c r="C7" s="436">
        <v>1</v>
      </c>
      <c r="D7" s="437"/>
      <c r="E7" s="438" t="s">
        <v>192</v>
      </c>
      <c r="F7" s="439"/>
      <c r="G7" s="47"/>
      <c r="H7" s="47"/>
      <c r="I7" s="440"/>
      <c r="J7" s="440"/>
      <c r="K7" s="47"/>
      <c r="L7" s="47"/>
      <c r="M7" s="47"/>
      <c r="N7" s="47"/>
      <c r="O7" s="47"/>
    </row>
    <row r="8" spans="1:15" ht="12.75">
      <c r="A8" s="32">
        <v>16</v>
      </c>
      <c r="B8" s="55">
        <f>сНм14!A23</f>
        <v>0</v>
      </c>
      <c r="C8" s="441" t="str">
        <f>сНм14!B23</f>
        <v>_</v>
      </c>
      <c r="D8" s="442"/>
      <c r="E8" s="443"/>
      <c r="F8" s="444"/>
      <c r="G8" s="47"/>
      <c r="H8" s="47"/>
      <c r="I8" s="47"/>
      <c r="J8" s="47"/>
      <c r="K8" s="47"/>
      <c r="L8" s="47"/>
      <c r="M8" s="47"/>
      <c r="N8" s="47"/>
      <c r="O8" s="47"/>
    </row>
    <row r="9" spans="1:15" ht="12.75">
      <c r="A9" s="32"/>
      <c r="B9" s="56"/>
      <c r="C9" s="47"/>
      <c r="D9" s="56"/>
      <c r="E9" s="436">
        <v>9</v>
      </c>
      <c r="F9" s="437"/>
      <c r="G9" s="438" t="s">
        <v>192</v>
      </c>
      <c r="H9" s="439"/>
      <c r="I9" s="47"/>
      <c r="J9" s="47"/>
      <c r="K9" s="47"/>
      <c r="L9" s="47"/>
      <c r="M9" s="47"/>
      <c r="N9" s="47"/>
      <c r="O9" s="47"/>
    </row>
    <row r="10" spans="1:15" ht="12.75">
      <c r="A10" s="32">
        <v>9</v>
      </c>
      <c r="B10" s="55">
        <f>сНм14!A16</f>
        <v>0</v>
      </c>
      <c r="C10" s="434" t="str">
        <f>сНм14!B16</f>
        <v>Сазонов Никита</v>
      </c>
      <c r="D10" s="445"/>
      <c r="E10" s="443"/>
      <c r="F10" s="446"/>
      <c r="G10" s="443"/>
      <c r="H10" s="444"/>
      <c r="I10" s="47"/>
      <c r="J10" s="47"/>
      <c r="K10" s="47"/>
      <c r="L10" s="47"/>
      <c r="M10" s="47"/>
      <c r="N10" s="47"/>
      <c r="O10" s="47"/>
    </row>
    <row r="11" spans="1:15" ht="12.75">
      <c r="A11" s="32"/>
      <c r="B11" s="56"/>
      <c r="C11" s="436">
        <v>2</v>
      </c>
      <c r="D11" s="437"/>
      <c r="E11" s="447" t="s">
        <v>228</v>
      </c>
      <c r="F11" s="448"/>
      <c r="G11" s="443"/>
      <c r="H11" s="444"/>
      <c r="I11" s="47"/>
      <c r="J11" s="47"/>
      <c r="K11" s="47"/>
      <c r="L11" s="47"/>
      <c r="M11" s="47"/>
      <c r="N11" s="47"/>
      <c r="O11" s="47"/>
    </row>
    <row r="12" spans="1:15" ht="12.75">
      <c r="A12" s="32">
        <v>8</v>
      </c>
      <c r="B12" s="55">
        <f>сНм14!A15</f>
        <v>0</v>
      </c>
      <c r="C12" s="441" t="str">
        <f>сНм14!B15</f>
        <v>Валиуллин Тамаз</v>
      </c>
      <c r="D12" s="442"/>
      <c r="E12" s="47"/>
      <c r="F12" s="56"/>
      <c r="G12" s="443"/>
      <c r="H12" s="444"/>
      <c r="I12" s="47"/>
      <c r="J12" s="47"/>
      <c r="K12" s="47"/>
      <c r="L12" s="47"/>
      <c r="M12" s="449"/>
      <c r="N12" s="47"/>
      <c r="O12" s="47"/>
    </row>
    <row r="13" spans="1:15" ht="12.75">
      <c r="A13" s="32"/>
      <c r="B13" s="56"/>
      <c r="C13" s="47"/>
      <c r="D13" s="56"/>
      <c r="E13" s="47"/>
      <c r="F13" s="56"/>
      <c r="G13" s="436">
        <v>13</v>
      </c>
      <c r="H13" s="437"/>
      <c r="I13" s="438" t="s">
        <v>192</v>
      </c>
      <c r="J13" s="439"/>
      <c r="K13" s="47"/>
      <c r="L13" s="47"/>
      <c r="M13" s="449"/>
      <c r="N13" s="47"/>
      <c r="O13" s="47"/>
    </row>
    <row r="14" spans="1:15" ht="12.75">
      <c r="A14" s="32">
        <v>5</v>
      </c>
      <c r="B14" s="55">
        <f>сНм14!A12</f>
        <v>0</v>
      </c>
      <c r="C14" s="434" t="str">
        <f>сНм14!B12</f>
        <v>Багаутдинов Инсаф</v>
      </c>
      <c r="D14" s="445"/>
      <c r="E14" s="47"/>
      <c r="F14" s="56"/>
      <c r="G14" s="443"/>
      <c r="H14" s="446"/>
      <c r="I14" s="443"/>
      <c r="J14" s="444"/>
      <c r="K14" s="47"/>
      <c r="L14" s="47"/>
      <c r="M14" s="449"/>
      <c r="N14" s="47"/>
      <c r="O14" s="47"/>
    </row>
    <row r="15" spans="1:15" ht="12.75">
      <c r="A15" s="32"/>
      <c r="B15" s="56"/>
      <c r="C15" s="436">
        <v>3</v>
      </c>
      <c r="D15" s="437"/>
      <c r="E15" s="450" t="s">
        <v>225</v>
      </c>
      <c r="F15" s="451"/>
      <c r="G15" s="443"/>
      <c r="H15" s="452"/>
      <c r="I15" s="443"/>
      <c r="J15" s="444"/>
      <c r="K15" s="435"/>
      <c r="L15" s="47"/>
      <c r="M15" s="449"/>
      <c r="N15" s="47"/>
      <c r="O15" s="47"/>
    </row>
    <row r="16" spans="1:15" ht="12.75">
      <c r="A16" s="32">
        <v>12</v>
      </c>
      <c r="B16" s="55">
        <f>сНм14!A19</f>
        <v>0</v>
      </c>
      <c r="C16" s="441" t="str">
        <f>сНм14!B19</f>
        <v>Садыков Алмаз</v>
      </c>
      <c r="D16" s="442"/>
      <c r="E16" s="443"/>
      <c r="F16" s="451"/>
      <c r="G16" s="443"/>
      <c r="H16" s="452"/>
      <c r="I16" s="443"/>
      <c r="J16" s="444"/>
      <c r="K16" s="47"/>
      <c r="L16" s="47"/>
      <c r="M16" s="449"/>
      <c r="N16" s="47"/>
      <c r="O16" s="47"/>
    </row>
    <row r="17" spans="1:15" ht="12.75">
      <c r="A17" s="32"/>
      <c r="B17" s="56"/>
      <c r="C17" s="47"/>
      <c r="D17" s="56"/>
      <c r="E17" s="436">
        <v>10</v>
      </c>
      <c r="F17" s="437"/>
      <c r="G17" s="447" t="s">
        <v>224</v>
      </c>
      <c r="H17" s="448"/>
      <c r="I17" s="443"/>
      <c r="J17" s="444"/>
      <c r="K17" s="47"/>
      <c r="L17" s="47"/>
      <c r="M17" s="47"/>
      <c r="N17" s="47"/>
      <c r="O17" s="47"/>
    </row>
    <row r="18" spans="1:15" ht="12.75">
      <c r="A18" s="32">
        <v>13</v>
      </c>
      <c r="B18" s="55">
        <f>сНм14!A20</f>
        <v>0</v>
      </c>
      <c r="C18" s="434">
        <f>сНм14!B20</f>
        <v>0</v>
      </c>
      <c r="D18" s="445"/>
      <c r="E18" s="443"/>
      <c r="F18" s="446"/>
      <c r="G18" s="47"/>
      <c r="H18" s="56"/>
      <c r="I18" s="443"/>
      <c r="J18" s="444"/>
      <c r="K18" s="47"/>
      <c r="L18" s="47"/>
      <c r="M18" s="47"/>
      <c r="N18" s="47"/>
      <c r="O18" s="47"/>
    </row>
    <row r="19" spans="1:15" ht="12.75">
      <c r="A19" s="32"/>
      <c r="B19" s="56"/>
      <c r="C19" s="436">
        <v>4</v>
      </c>
      <c r="D19" s="437"/>
      <c r="E19" s="447" t="s">
        <v>224</v>
      </c>
      <c r="F19" s="448"/>
      <c r="G19" s="47"/>
      <c r="H19" s="56"/>
      <c r="I19" s="443"/>
      <c r="J19" s="444"/>
      <c r="K19" s="47"/>
      <c r="L19" s="47"/>
      <c r="M19" s="47"/>
      <c r="N19" s="47"/>
      <c r="O19" s="47"/>
    </row>
    <row r="20" spans="1:15" ht="12.75">
      <c r="A20" s="32">
        <v>4</v>
      </c>
      <c r="B20" s="55">
        <f>сНм14!A11</f>
        <v>0</v>
      </c>
      <c r="C20" s="441" t="str">
        <f>сНм14!B11</f>
        <v>Кайль Юрий</v>
      </c>
      <c r="D20" s="442"/>
      <c r="E20" s="47"/>
      <c r="F20" s="56"/>
      <c r="G20" s="47"/>
      <c r="H20" s="56"/>
      <c r="I20" s="443"/>
      <c r="J20" s="444"/>
      <c r="K20" s="47"/>
      <c r="L20" s="47"/>
      <c r="M20" s="47"/>
      <c r="N20" s="47"/>
      <c r="O20" s="47"/>
    </row>
    <row r="21" spans="1:15" ht="12.75">
      <c r="A21" s="32"/>
      <c r="B21" s="56"/>
      <c r="C21" s="47"/>
      <c r="D21" s="56"/>
      <c r="E21" s="47"/>
      <c r="F21" s="56"/>
      <c r="G21" s="47"/>
      <c r="H21" s="56"/>
      <c r="I21" s="436">
        <v>15</v>
      </c>
      <c r="J21" s="437"/>
      <c r="K21" s="438" t="s">
        <v>192</v>
      </c>
      <c r="L21" s="438"/>
      <c r="M21" s="438"/>
      <c r="N21" s="438"/>
      <c r="O21" s="438"/>
    </row>
    <row r="22" spans="1:15" ht="12.75">
      <c r="A22" s="32">
        <v>3</v>
      </c>
      <c r="B22" s="55">
        <f>сНм14!A10</f>
        <v>0</v>
      </c>
      <c r="C22" s="434" t="str">
        <f>сНм14!B10</f>
        <v>Маникаев Яндар</v>
      </c>
      <c r="D22" s="445"/>
      <c r="E22" s="47"/>
      <c r="F22" s="56"/>
      <c r="G22" s="47"/>
      <c r="H22" s="56"/>
      <c r="I22" s="443"/>
      <c r="J22" s="453"/>
      <c r="K22" s="444"/>
      <c r="L22" s="444"/>
      <c r="M22" s="47"/>
      <c r="N22" s="454" t="s">
        <v>18</v>
      </c>
      <c r="O22" s="454"/>
    </row>
    <row r="23" spans="1:15" ht="12.75">
      <c r="A23" s="32"/>
      <c r="B23" s="56"/>
      <c r="C23" s="436">
        <v>5</v>
      </c>
      <c r="D23" s="437"/>
      <c r="E23" s="438" t="s">
        <v>223</v>
      </c>
      <c r="F23" s="445"/>
      <c r="G23" s="47"/>
      <c r="H23" s="56"/>
      <c r="I23" s="443"/>
      <c r="J23" s="455"/>
      <c r="K23" s="444"/>
      <c r="L23" s="444"/>
      <c r="M23" s="47"/>
      <c r="N23" s="47"/>
      <c r="O23" s="47"/>
    </row>
    <row r="24" spans="1:15" ht="12.75">
      <c r="A24" s="32">
        <v>14</v>
      </c>
      <c r="B24" s="55">
        <f>сНм14!A21</f>
        <v>0</v>
      </c>
      <c r="C24" s="441">
        <f>сНм14!B21</f>
        <v>0</v>
      </c>
      <c r="D24" s="442"/>
      <c r="E24" s="443"/>
      <c r="F24" s="451"/>
      <c r="G24" s="47"/>
      <c r="H24" s="56"/>
      <c r="I24" s="443"/>
      <c r="J24" s="444"/>
      <c r="K24" s="444"/>
      <c r="L24" s="444"/>
      <c r="M24" s="47"/>
      <c r="N24" s="47"/>
      <c r="O24" s="47"/>
    </row>
    <row r="25" spans="1:15" ht="12.75">
      <c r="A25" s="32"/>
      <c r="B25" s="56"/>
      <c r="C25" s="47"/>
      <c r="D25" s="56"/>
      <c r="E25" s="436">
        <v>11</v>
      </c>
      <c r="F25" s="437"/>
      <c r="G25" s="438" t="s">
        <v>223</v>
      </c>
      <c r="H25" s="445"/>
      <c r="I25" s="443"/>
      <c r="J25" s="444"/>
      <c r="K25" s="444"/>
      <c r="L25" s="444"/>
      <c r="M25" s="47"/>
      <c r="N25" s="47"/>
      <c r="O25" s="47"/>
    </row>
    <row r="26" spans="1:15" ht="12.75">
      <c r="A26" s="32">
        <v>11</v>
      </c>
      <c r="B26" s="55">
        <f>сНм14!A18</f>
        <v>0</v>
      </c>
      <c r="C26" s="434" t="str">
        <f>сНм14!B18</f>
        <v>Гилимшин Наиль</v>
      </c>
      <c r="D26" s="445"/>
      <c r="E26" s="443"/>
      <c r="F26" s="446"/>
      <c r="G26" s="443"/>
      <c r="H26" s="451"/>
      <c r="I26" s="443"/>
      <c r="J26" s="444"/>
      <c r="K26" s="444"/>
      <c r="L26" s="444"/>
      <c r="M26" s="47"/>
      <c r="N26" s="47"/>
      <c r="O26" s="47"/>
    </row>
    <row r="27" spans="1:15" ht="12.75">
      <c r="A27" s="32"/>
      <c r="B27" s="56"/>
      <c r="C27" s="436">
        <v>6</v>
      </c>
      <c r="D27" s="437"/>
      <c r="E27" s="447" t="s">
        <v>226</v>
      </c>
      <c r="F27" s="448"/>
      <c r="G27" s="443"/>
      <c r="H27" s="451"/>
      <c r="I27" s="443"/>
      <c r="J27" s="444"/>
      <c r="K27" s="444"/>
      <c r="L27" s="444"/>
      <c r="M27" s="47"/>
      <c r="N27" s="47"/>
      <c r="O27" s="47"/>
    </row>
    <row r="28" spans="1:15" ht="12.75">
      <c r="A28" s="32">
        <v>6</v>
      </c>
      <c r="B28" s="55">
        <f>сНм14!A13</f>
        <v>0</v>
      </c>
      <c r="C28" s="441" t="str">
        <f>сНм14!B13</f>
        <v>Имашев Демьян</v>
      </c>
      <c r="D28" s="442"/>
      <c r="E28" s="47"/>
      <c r="F28" s="56"/>
      <c r="G28" s="443"/>
      <c r="H28" s="451"/>
      <c r="I28" s="443"/>
      <c r="J28" s="444"/>
      <c r="K28" s="444"/>
      <c r="L28" s="444"/>
      <c r="M28" s="47"/>
      <c r="N28" s="47"/>
      <c r="O28" s="47"/>
    </row>
    <row r="29" spans="1:15" ht="12.75">
      <c r="A29" s="32"/>
      <c r="B29" s="56"/>
      <c r="C29" s="47"/>
      <c r="D29" s="56"/>
      <c r="E29" s="47"/>
      <c r="F29" s="56"/>
      <c r="G29" s="436">
        <v>14</v>
      </c>
      <c r="H29" s="437"/>
      <c r="I29" s="447" t="s">
        <v>222</v>
      </c>
      <c r="J29" s="439"/>
      <c r="K29" s="444"/>
      <c r="L29" s="444"/>
      <c r="M29" s="47"/>
      <c r="N29" s="47"/>
      <c r="O29" s="47"/>
    </row>
    <row r="30" spans="1:15" ht="12.75">
      <c r="A30" s="32">
        <v>7</v>
      </c>
      <c r="B30" s="55">
        <f>сНм14!A14</f>
        <v>0</v>
      </c>
      <c r="C30" s="434" t="str">
        <f>сНм14!B14</f>
        <v>Хоснетдинов Равиль</v>
      </c>
      <c r="D30" s="445"/>
      <c r="E30" s="47"/>
      <c r="F30" s="56"/>
      <c r="G30" s="443"/>
      <c r="H30" s="453"/>
      <c r="I30" s="47"/>
      <c r="J30" s="47"/>
      <c r="K30" s="444"/>
      <c r="L30" s="444"/>
      <c r="M30" s="47"/>
      <c r="N30" s="47"/>
      <c r="O30" s="47"/>
    </row>
    <row r="31" spans="1:15" ht="12.75">
      <c r="A31" s="32"/>
      <c r="B31" s="56"/>
      <c r="C31" s="436">
        <v>7</v>
      </c>
      <c r="D31" s="437"/>
      <c r="E31" s="438" t="s">
        <v>230</v>
      </c>
      <c r="F31" s="445"/>
      <c r="G31" s="443"/>
      <c r="H31" s="456"/>
      <c r="I31" s="47"/>
      <c r="J31" s="47"/>
      <c r="K31" s="444"/>
      <c r="L31" s="444"/>
      <c r="M31" s="47"/>
      <c r="N31" s="47"/>
      <c r="O31" s="47"/>
    </row>
    <row r="32" spans="1:15" ht="12.75">
      <c r="A32" s="32">
        <v>10</v>
      </c>
      <c r="B32" s="55">
        <f>сНм14!A17</f>
        <v>0</v>
      </c>
      <c r="C32" s="441" t="str">
        <f>сНм14!B17</f>
        <v>Камалов Тимур</v>
      </c>
      <c r="D32" s="442"/>
      <c r="E32" s="443"/>
      <c r="F32" s="451"/>
      <c r="G32" s="443"/>
      <c r="H32" s="456"/>
      <c r="I32" s="32">
        <v>-15</v>
      </c>
      <c r="J32" s="57">
        <f>IF(J21=H13,H29,IF(J21=H29,H13,0))</f>
        <v>0</v>
      </c>
      <c r="K32" s="434" t="str">
        <f>IF(K21=I13,I29,IF(K21=I29,I13,0))</f>
        <v>Шаимов Назар</v>
      </c>
      <c r="L32" s="434"/>
      <c r="M32" s="450"/>
      <c r="N32" s="450"/>
      <c r="O32" s="450"/>
    </row>
    <row r="33" spans="1:15" ht="12.75">
      <c r="A33" s="32"/>
      <c r="B33" s="56"/>
      <c r="C33" s="47"/>
      <c r="D33" s="56"/>
      <c r="E33" s="436">
        <v>12</v>
      </c>
      <c r="F33" s="437"/>
      <c r="G33" s="447" t="s">
        <v>222</v>
      </c>
      <c r="H33" s="457"/>
      <c r="I33" s="47"/>
      <c r="J33" s="47"/>
      <c r="K33" s="444"/>
      <c r="L33" s="444"/>
      <c r="M33" s="47"/>
      <c r="N33" s="454" t="s">
        <v>19</v>
      </c>
      <c r="O33" s="454"/>
    </row>
    <row r="34" spans="1:15" ht="12.75">
      <c r="A34" s="32">
        <v>15</v>
      </c>
      <c r="B34" s="55">
        <f>сНм14!A22</f>
        <v>0</v>
      </c>
      <c r="C34" s="434">
        <f>сНм14!B22</f>
        <v>0</v>
      </c>
      <c r="D34" s="445"/>
      <c r="E34" s="443"/>
      <c r="F34" s="453"/>
      <c r="G34" s="47"/>
      <c r="H34" s="47"/>
      <c r="I34" s="47"/>
      <c r="J34" s="47"/>
      <c r="K34" s="444"/>
      <c r="L34" s="444"/>
      <c r="M34" s="47"/>
      <c r="N34" s="47"/>
      <c r="O34" s="47"/>
    </row>
    <row r="35" spans="1:15" ht="12.75">
      <c r="A35" s="32"/>
      <c r="B35" s="56"/>
      <c r="C35" s="436">
        <v>8</v>
      </c>
      <c r="D35" s="437"/>
      <c r="E35" s="447" t="s">
        <v>222</v>
      </c>
      <c r="F35" s="457"/>
      <c r="G35" s="47"/>
      <c r="H35" s="47"/>
      <c r="I35" s="47"/>
      <c r="J35" s="47"/>
      <c r="K35" s="444"/>
      <c r="L35" s="444"/>
      <c r="M35" s="47"/>
      <c r="N35" s="47"/>
      <c r="O35" s="47"/>
    </row>
    <row r="36" spans="1:15" ht="12.75">
      <c r="A36" s="32">
        <v>2</v>
      </c>
      <c r="B36" s="55">
        <f>сНм14!A9</f>
        <v>0</v>
      </c>
      <c r="C36" s="441" t="str">
        <f>сНм14!B9</f>
        <v>Шаимов Назар</v>
      </c>
      <c r="D36" s="458"/>
      <c r="E36" s="47"/>
      <c r="F36" s="47"/>
      <c r="G36" s="47"/>
      <c r="H36" s="47"/>
      <c r="I36" s="47"/>
      <c r="J36" s="47"/>
      <c r="K36" s="444"/>
      <c r="L36" s="444"/>
      <c r="M36" s="47"/>
      <c r="N36" s="47"/>
      <c r="O36" s="47"/>
    </row>
    <row r="37" spans="1:15" ht="12.75">
      <c r="A37" s="32"/>
      <c r="B37" s="32"/>
      <c r="C37" s="47"/>
      <c r="D37" s="47"/>
      <c r="E37" s="47"/>
      <c r="F37" s="47"/>
      <c r="G37" s="47"/>
      <c r="H37" s="47"/>
      <c r="I37" s="47"/>
      <c r="J37" s="47"/>
      <c r="K37" s="444"/>
      <c r="L37" s="444"/>
      <c r="M37" s="47"/>
      <c r="N37" s="47"/>
      <c r="O37" s="47"/>
    </row>
    <row r="38" spans="1:15" ht="12.75">
      <c r="A38" s="32">
        <v>-1</v>
      </c>
      <c r="B38" s="57">
        <f>IF(D7=B6,B8,IF(D7=B8,B6,0))</f>
        <v>0</v>
      </c>
      <c r="C38" s="434" t="str">
        <f>IF(E7=C6,C8,IF(E7=C8,C6,0))</f>
        <v>_</v>
      </c>
      <c r="D38" s="435"/>
      <c r="E38" s="47"/>
      <c r="F38" s="47"/>
      <c r="G38" s="32">
        <v>-13</v>
      </c>
      <c r="H38" s="57">
        <f>IF(H13=F9,F17,IF(H13=F17,F9,0))</f>
        <v>0</v>
      </c>
      <c r="I38" s="434" t="str">
        <f>IF(I13=G9,G17,IF(I13=G17,G9,0))</f>
        <v>Кайль Юрий</v>
      </c>
      <c r="J38" s="435"/>
      <c r="K38" s="47"/>
      <c r="L38" s="47"/>
      <c r="M38" s="47"/>
      <c r="N38" s="47"/>
      <c r="O38" s="47"/>
    </row>
    <row r="39" spans="1:15" ht="12.75">
      <c r="A39" s="32"/>
      <c r="B39" s="32"/>
      <c r="C39" s="436">
        <v>16</v>
      </c>
      <c r="D39" s="437"/>
      <c r="E39" s="459" t="s">
        <v>229</v>
      </c>
      <c r="F39" s="460"/>
      <c r="G39" s="47"/>
      <c r="H39" s="47"/>
      <c r="I39" s="443"/>
      <c r="J39" s="444"/>
      <c r="K39" s="47"/>
      <c r="L39" s="47"/>
      <c r="M39" s="47"/>
      <c r="N39" s="47"/>
      <c r="O39" s="47"/>
    </row>
    <row r="40" spans="1:15" ht="12.75">
      <c r="A40" s="32">
        <v>-2</v>
      </c>
      <c r="B40" s="57">
        <f>IF(D11=B10,B12,IF(D11=B12,B10,0))</f>
        <v>0</v>
      </c>
      <c r="C40" s="441" t="str">
        <f>IF(E11=C10,C12,IF(E11=C12,C10,0))</f>
        <v>Сазонов Никита</v>
      </c>
      <c r="D40" s="458"/>
      <c r="E40" s="436">
        <v>20</v>
      </c>
      <c r="F40" s="437"/>
      <c r="G40" s="459" t="s">
        <v>230</v>
      </c>
      <c r="H40" s="460"/>
      <c r="I40" s="436">
        <v>26</v>
      </c>
      <c r="J40" s="437"/>
      <c r="K40" s="459" t="s">
        <v>224</v>
      </c>
      <c r="L40" s="460"/>
      <c r="M40" s="47"/>
      <c r="N40" s="47"/>
      <c r="O40" s="47"/>
    </row>
    <row r="41" spans="1:15" ht="12.75">
      <c r="A41" s="32"/>
      <c r="B41" s="32"/>
      <c r="C41" s="32">
        <v>-12</v>
      </c>
      <c r="D41" s="57">
        <f>IF(F33=D31,D35,IF(F33=D35,D31,0))</f>
        <v>0</v>
      </c>
      <c r="E41" s="441" t="str">
        <f>IF(G33=E31,E35,IF(G33=E35,E31,0))</f>
        <v>Камалов Тимур</v>
      </c>
      <c r="F41" s="458"/>
      <c r="G41" s="443"/>
      <c r="H41" s="456"/>
      <c r="I41" s="443"/>
      <c r="J41" s="453"/>
      <c r="K41" s="443"/>
      <c r="L41" s="444"/>
      <c r="M41" s="47"/>
      <c r="N41" s="47"/>
      <c r="O41" s="47"/>
    </row>
    <row r="42" spans="1:15" ht="12.75">
      <c r="A42" s="32">
        <v>-3</v>
      </c>
      <c r="B42" s="57">
        <f>IF(D15=B14,B16,IF(D15=B16,B14,0))</f>
        <v>0</v>
      </c>
      <c r="C42" s="434" t="str">
        <f>IF(E15=C14,C16,IF(E15=C16,C14,0))</f>
        <v>Садыков Алмаз</v>
      </c>
      <c r="D42" s="435"/>
      <c r="E42" s="47"/>
      <c r="F42" s="47"/>
      <c r="G42" s="436">
        <v>24</v>
      </c>
      <c r="H42" s="437"/>
      <c r="I42" s="461" t="s">
        <v>230</v>
      </c>
      <c r="J42" s="455"/>
      <c r="K42" s="443"/>
      <c r="L42" s="444"/>
      <c r="M42" s="47"/>
      <c r="N42" s="47"/>
      <c r="O42" s="47"/>
    </row>
    <row r="43" spans="1:15" ht="12.75">
      <c r="A43" s="32"/>
      <c r="B43" s="32"/>
      <c r="C43" s="436">
        <v>17</v>
      </c>
      <c r="D43" s="437"/>
      <c r="E43" s="459" t="s">
        <v>232</v>
      </c>
      <c r="F43" s="460"/>
      <c r="G43" s="443"/>
      <c r="H43" s="444"/>
      <c r="I43" s="444"/>
      <c r="J43" s="444"/>
      <c r="K43" s="443"/>
      <c r="L43" s="444"/>
      <c r="M43" s="47"/>
      <c r="N43" s="47"/>
      <c r="O43" s="47"/>
    </row>
    <row r="44" spans="1:15" ht="12.75">
      <c r="A44" s="32">
        <v>-4</v>
      </c>
      <c r="B44" s="57">
        <f>IF(D19=B18,B20,IF(D19=B20,B18,0))</f>
        <v>0</v>
      </c>
      <c r="C44" s="441">
        <f>IF(E19=C18,C20,IF(E19=C20,C18,0))</f>
        <v>0</v>
      </c>
      <c r="D44" s="458"/>
      <c r="E44" s="436">
        <v>21</v>
      </c>
      <c r="F44" s="437"/>
      <c r="G44" s="461" t="s">
        <v>226</v>
      </c>
      <c r="H44" s="460"/>
      <c r="I44" s="444"/>
      <c r="J44" s="444"/>
      <c r="K44" s="436">
        <v>28</v>
      </c>
      <c r="L44" s="437"/>
      <c r="M44" s="459"/>
      <c r="N44" s="450"/>
      <c r="O44" s="450"/>
    </row>
    <row r="45" spans="1:15" ht="12.75">
      <c r="A45" s="32"/>
      <c r="B45" s="32"/>
      <c r="C45" s="32">
        <v>-11</v>
      </c>
      <c r="D45" s="57">
        <f>IF(F25=D23,D27,IF(F25=D27,D23,0))</f>
        <v>0</v>
      </c>
      <c r="E45" s="441" t="str">
        <f>IF(G25=E23,E27,IF(G25=E27,E23,0))</f>
        <v>Имашев Демьян</v>
      </c>
      <c r="F45" s="458"/>
      <c r="G45" s="47"/>
      <c r="H45" s="47"/>
      <c r="I45" s="444"/>
      <c r="J45" s="444"/>
      <c r="K45" s="443"/>
      <c r="L45" s="444"/>
      <c r="M45" s="47"/>
      <c r="N45" s="454" t="s">
        <v>28</v>
      </c>
      <c r="O45" s="454"/>
    </row>
    <row r="46" spans="1:15" ht="12.75">
      <c r="A46" s="32">
        <v>-5</v>
      </c>
      <c r="B46" s="57">
        <f>IF(D23=B22,B24,IF(D23=B24,B22,0))</f>
        <v>0</v>
      </c>
      <c r="C46" s="434">
        <f>IF(E23=C22,C24,IF(E23=C24,C22,0))</f>
        <v>0</v>
      </c>
      <c r="D46" s="435"/>
      <c r="E46" s="47"/>
      <c r="F46" s="47"/>
      <c r="G46" s="32">
        <v>-14</v>
      </c>
      <c r="H46" s="57">
        <f>IF(H29=F25,F33,IF(H29=F33,F25,0))</f>
        <v>0</v>
      </c>
      <c r="I46" s="434" t="str">
        <f>IF(I29=G25,G33,IF(I29=G33,G25,0))</f>
        <v>Маникаев Яндар</v>
      </c>
      <c r="J46" s="435"/>
      <c r="K46" s="443"/>
      <c r="L46" s="444"/>
      <c r="M46" s="444"/>
      <c r="N46" s="47"/>
      <c r="O46" s="47"/>
    </row>
    <row r="47" spans="1:15" ht="12.75">
      <c r="A47" s="32"/>
      <c r="B47" s="32"/>
      <c r="C47" s="436">
        <v>18</v>
      </c>
      <c r="D47" s="437"/>
      <c r="E47" s="459" t="s">
        <v>231</v>
      </c>
      <c r="F47" s="460"/>
      <c r="G47" s="47"/>
      <c r="H47" s="47"/>
      <c r="I47" s="462"/>
      <c r="J47" s="444"/>
      <c r="K47" s="443"/>
      <c r="L47" s="444"/>
      <c r="M47" s="444"/>
      <c r="N47" s="47"/>
      <c r="O47" s="47"/>
    </row>
    <row r="48" spans="1:15" ht="12.75">
      <c r="A48" s="32">
        <v>-6</v>
      </c>
      <c r="B48" s="57">
        <f>IF(D27=B26,B28,IF(D27=B28,B26,0))</f>
        <v>0</v>
      </c>
      <c r="C48" s="441" t="str">
        <f>IF(E27=C26,C28,IF(E27=C28,C26,0))</f>
        <v>Гилимшин Наиль</v>
      </c>
      <c r="D48" s="458"/>
      <c r="E48" s="436">
        <v>22</v>
      </c>
      <c r="F48" s="437"/>
      <c r="G48" s="459" t="s">
        <v>225</v>
      </c>
      <c r="H48" s="460"/>
      <c r="I48" s="436">
        <v>27</v>
      </c>
      <c r="J48" s="437"/>
      <c r="K48" s="461" t="s">
        <v>223</v>
      </c>
      <c r="L48" s="460"/>
      <c r="M48" s="444"/>
      <c r="N48" s="47"/>
      <c r="O48" s="47"/>
    </row>
    <row r="49" spans="1:15" ht="12.75">
      <c r="A49" s="32"/>
      <c r="B49" s="32"/>
      <c r="C49" s="32">
        <v>-10</v>
      </c>
      <c r="D49" s="57">
        <f>IF(F17=D15,D19,IF(F17=D19,D15,0))</f>
        <v>0</v>
      </c>
      <c r="E49" s="441" t="str">
        <f>IF(G17=E15,E19,IF(G17=E19,E15,0))</f>
        <v>Багаутдинов Инсаф</v>
      </c>
      <c r="F49" s="458"/>
      <c r="G49" s="443"/>
      <c r="H49" s="456"/>
      <c r="I49" s="443"/>
      <c r="J49" s="453"/>
      <c r="K49" s="47"/>
      <c r="L49" s="47"/>
      <c r="M49" s="444"/>
      <c r="N49" s="47"/>
      <c r="O49" s="47"/>
    </row>
    <row r="50" spans="1:15" ht="12.75">
      <c r="A50" s="32">
        <v>-7</v>
      </c>
      <c r="B50" s="57">
        <f>IF(D31=B30,B32,IF(D31=B32,B30,0))</f>
        <v>0</v>
      </c>
      <c r="C50" s="434" t="str">
        <f>IF(E31=C30,C32,IF(E31=C32,C30,0))</f>
        <v>Хоснетдинов Равиль</v>
      </c>
      <c r="D50" s="435"/>
      <c r="E50" s="47"/>
      <c r="F50" s="47"/>
      <c r="G50" s="436">
        <v>25</v>
      </c>
      <c r="H50" s="437"/>
      <c r="I50" s="461" t="s">
        <v>225</v>
      </c>
      <c r="J50" s="455"/>
      <c r="K50" s="47"/>
      <c r="L50" s="47"/>
      <c r="M50" s="444"/>
      <c r="N50" s="47"/>
      <c r="O50" s="47"/>
    </row>
    <row r="51" spans="1:15" ht="12.75">
      <c r="A51" s="32"/>
      <c r="B51" s="32"/>
      <c r="C51" s="436">
        <v>19</v>
      </c>
      <c r="D51" s="437"/>
      <c r="E51" s="459" t="s">
        <v>227</v>
      </c>
      <c r="F51" s="460"/>
      <c r="G51" s="443"/>
      <c r="H51" s="444"/>
      <c r="I51" s="444"/>
      <c r="J51" s="444"/>
      <c r="K51" s="47"/>
      <c r="L51" s="47"/>
      <c r="M51" s="444"/>
      <c r="N51" s="47"/>
      <c r="O51" s="47"/>
    </row>
    <row r="52" spans="1:15" ht="12.75">
      <c r="A52" s="32">
        <v>-8</v>
      </c>
      <c r="B52" s="57">
        <f>IF(D35=B34,B36,IF(D35=B36,B34,0))</f>
        <v>0</v>
      </c>
      <c r="C52" s="441">
        <f>IF(E35=C34,C36,IF(E35=C36,C34,0))</f>
        <v>0</v>
      </c>
      <c r="D52" s="458"/>
      <c r="E52" s="436">
        <v>23</v>
      </c>
      <c r="F52" s="437"/>
      <c r="G52" s="461" t="s">
        <v>228</v>
      </c>
      <c r="H52" s="460"/>
      <c r="I52" s="444"/>
      <c r="J52" s="444"/>
      <c r="K52" s="32">
        <v>-28</v>
      </c>
      <c r="L52" s="57">
        <f>IF(L44=J40,J48,IF(L44=J48,J40,0))</f>
        <v>0</v>
      </c>
      <c r="M52" s="434">
        <f>IF(M44=K40,K48,IF(M44=K48,K40,0))</f>
        <v>0</v>
      </c>
      <c r="N52" s="450"/>
      <c r="O52" s="450"/>
    </row>
    <row r="53" spans="1:15" ht="12.75">
      <c r="A53" s="32"/>
      <c r="B53" s="32"/>
      <c r="C53" s="463">
        <v>-9</v>
      </c>
      <c r="D53" s="57">
        <f>IF(F9=D7,D11,IF(F9=D11,D7,0))</f>
        <v>0</v>
      </c>
      <c r="E53" s="441" t="str">
        <f>IF(G9=E7,E11,IF(G9=E11,E7,0))</f>
        <v>Валиуллин Тамаз</v>
      </c>
      <c r="F53" s="458"/>
      <c r="G53" s="47"/>
      <c r="H53" s="47"/>
      <c r="I53" s="444"/>
      <c r="J53" s="444"/>
      <c r="K53" s="47"/>
      <c r="L53" s="47"/>
      <c r="M53" s="464"/>
      <c r="N53" s="454" t="s">
        <v>29</v>
      </c>
      <c r="O53" s="454"/>
    </row>
    <row r="54" spans="1:15" ht="12.75">
      <c r="A54" s="32"/>
      <c r="B54" s="32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.75">
      <c r="A55" s="32">
        <v>-26</v>
      </c>
      <c r="B55" s="57">
        <f>IF(J40=H38,H42,IF(J40=H42,H38,0))</f>
        <v>0</v>
      </c>
      <c r="C55" s="434" t="str">
        <f>IF(K40=I38,I42,IF(K40=I42,I38,0))</f>
        <v>Камалов Тимур</v>
      </c>
      <c r="D55" s="435"/>
      <c r="E55" s="47"/>
      <c r="F55" s="47"/>
      <c r="G55" s="32">
        <v>-20</v>
      </c>
      <c r="H55" s="57">
        <f>IF(F40=D39,D41,IF(F40=D41,D39,0))</f>
        <v>0</v>
      </c>
      <c r="I55" s="434" t="str">
        <f>IF(G40=E39,E41,IF(G40=E41,E39,0))</f>
        <v>Сазонов Никита</v>
      </c>
      <c r="J55" s="435"/>
      <c r="K55" s="47"/>
      <c r="L55" s="47"/>
      <c r="M55" s="47"/>
      <c r="N55" s="47"/>
      <c r="O55" s="47"/>
    </row>
    <row r="56" spans="1:15" ht="12.75">
      <c r="A56" s="32"/>
      <c r="B56" s="56"/>
      <c r="C56" s="436">
        <v>29</v>
      </c>
      <c r="D56" s="437"/>
      <c r="E56" s="438" t="s">
        <v>230</v>
      </c>
      <c r="F56" s="439"/>
      <c r="G56" s="32"/>
      <c r="H56" s="32"/>
      <c r="I56" s="436">
        <v>31</v>
      </c>
      <c r="J56" s="437"/>
      <c r="K56" s="438" t="s">
        <v>229</v>
      </c>
      <c r="L56" s="439"/>
      <c r="M56" s="47"/>
      <c r="N56" s="47"/>
      <c r="O56" s="47"/>
    </row>
    <row r="57" spans="1:15" ht="12.75">
      <c r="A57" s="32">
        <v>-27</v>
      </c>
      <c r="B57" s="57">
        <f>IF(J48=H46,H50,IF(J48=H50,H46,0))</f>
        <v>0</v>
      </c>
      <c r="C57" s="441" t="str">
        <f>IF(K48=I46,I50,IF(K48=I50,I46,0))</f>
        <v>Багаутдинов Инсаф</v>
      </c>
      <c r="D57" s="458"/>
      <c r="E57" s="465" t="s">
        <v>20</v>
      </c>
      <c r="F57" s="465"/>
      <c r="G57" s="32">
        <v>-21</v>
      </c>
      <c r="H57" s="57">
        <f>IF(F44=D43,D45,IF(F44=D45,D43,0))</f>
        <v>0</v>
      </c>
      <c r="I57" s="441" t="str">
        <f>IF(G44=E43,E45,IF(G44=E45,E43,0))</f>
        <v>Садыков Алмаз</v>
      </c>
      <c r="J57" s="458"/>
      <c r="K57" s="443"/>
      <c r="L57" s="444"/>
      <c r="M57" s="444"/>
      <c r="N57" s="47"/>
      <c r="O57" s="47"/>
    </row>
    <row r="58" spans="1:15" ht="12.75">
      <c r="A58" s="32"/>
      <c r="B58" s="32"/>
      <c r="C58" s="32">
        <v>-29</v>
      </c>
      <c r="D58" s="57">
        <f>IF(D56=B55,B57,IF(D56=B57,B55,0))</f>
        <v>0</v>
      </c>
      <c r="E58" s="434" t="str">
        <f>IF(E56=C55,C57,IF(E56=C57,C55,0))</f>
        <v>Багаутдинов Инсаф</v>
      </c>
      <c r="F58" s="435"/>
      <c r="G58" s="32"/>
      <c r="H58" s="32"/>
      <c r="I58" s="47"/>
      <c r="J58" s="47"/>
      <c r="K58" s="436">
        <v>33</v>
      </c>
      <c r="L58" s="437"/>
      <c r="M58" s="438" t="s">
        <v>229</v>
      </c>
      <c r="N58" s="450"/>
      <c r="O58" s="450"/>
    </row>
    <row r="59" spans="1:15" ht="12.75">
      <c r="A59" s="32"/>
      <c r="B59" s="32"/>
      <c r="C59" s="47"/>
      <c r="D59" s="47"/>
      <c r="E59" s="465" t="s">
        <v>21</v>
      </c>
      <c r="F59" s="465"/>
      <c r="G59" s="32">
        <v>-22</v>
      </c>
      <c r="H59" s="57">
        <f>IF(F48=D47,D49,IF(F48=D49,D47,0))</f>
        <v>0</v>
      </c>
      <c r="I59" s="434" t="str">
        <f>IF(G48=E47,E49,IF(G48=E49,E47,0))</f>
        <v>Гилимшин Наиль</v>
      </c>
      <c r="J59" s="435"/>
      <c r="K59" s="443"/>
      <c r="L59" s="444"/>
      <c r="M59" s="47"/>
      <c r="N59" s="454" t="s">
        <v>24</v>
      </c>
      <c r="O59" s="454"/>
    </row>
    <row r="60" spans="1:15" ht="12.75">
      <c r="A60" s="32">
        <v>-24</v>
      </c>
      <c r="B60" s="57">
        <f>IF(H42=F40,F44,IF(H42=F44,F40,0))</f>
        <v>0</v>
      </c>
      <c r="C60" s="434" t="str">
        <f>IF(I42=G40,G44,IF(I42=G44,G40,0))</f>
        <v>Имашев Демьян</v>
      </c>
      <c r="D60" s="435"/>
      <c r="E60" s="47"/>
      <c r="F60" s="47"/>
      <c r="G60" s="32"/>
      <c r="H60" s="32"/>
      <c r="I60" s="436">
        <v>32</v>
      </c>
      <c r="J60" s="437"/>
      <c r="K60" s="447" t="s">
        <v>231</v>
      </c>
      <c r="L60" s="439"/>
      <c r="M60" s="466"/>
      <c r="N60" s="47"/>
      <c r="O60" s="47"/>
    </row>
    <row r="61" spans="1:15" ht="12.75">
      <c r="A61" s="32"/>
      <c r="B61" s="32"/>
      <c r="C61" s="436">
        <v>30</v>
      </c>
      <c r="D61" s="437"/>
      <c r="E61" s="438" t="s">
        <v>226</v>
      </c>
      <c r="F61" s="439"/>
      <c r="G61" s="32">
        <v>-23</v>
      </c>
      <c r="H61" s="57">
        <f>IF(F52=D51,D53,IF(F52=D53,D51,0))</f>
        <v>0</v>
      </c>
      <c r="I61" s="441" t="str">
        <f>IF(G52=E51,E53,IF(G52=E53,E51,0))</f>
        <v>Хоснетдинов Равиль</v>
      </c>
      <c r="J61" s="458"/>
      <c r="K61" s="32">
        <v>-33</v>
      </c>
      <c r="L61" s="57">
        <f>IF(L58=J56,J60,IF(L58=J60,J56,0))</f>
        <v>0</v>
      </c>
      <c r="M61" s="434" t="str">
        <f>IF(M58=K56,K60,IF(M58=K60,K56,0))</f>
        <v>Гилимшин Наиль</v>
      </c>
      <c r="N61" s="450"/>
      <c r="O61" s="450"/>
    </row>
    <row r="62" spans="1:15" ht="12.75">
      <c r="A62" s="32">
        <v>-25</v>
      </c>
      <c r="B62" s="57">
        <f>IF(H50=F48,F52,IF(H50=F52,F48,0))</f>
        <v>0</v>
      </c>
      <c r="C62" s="441" t="str">
        <f>IF(I50=G48,G52,IF(I50=G52,G48,0))</f>
        <v>Валиуллин Тамаз</v>
      </c>
      <c r="D62" s="458"/>
      <c r="E62" s="465" t="s">
        <v>22</v>
      </c>
      <c r="F62" s="465"/>
      <c r="G62" s="47"/>
      <c r="H62" s="47"/>
      <c r="I62" s="47"/>
      <c r="J62" s="47"/>
      <c r="K62" s="47"/>
      <c r="L62" s="47"/>
      <c r="M62" s="47"/>
      <c r="N62" s="454" t="s">
        <v>26</v>
      </c>
      <c r="O62" s="454"/>
    </row>
    <row r="63" spans="1:15" ht="12.75">
      <c r="A63" s="32"/>
      <c r="B63" s="32"/>
      <c r="C63" s="32">
        <v>-30</v>
      </c>
      <c r="D63" s="57">
        <f>IF(D61=B60,B62,IF(D61=B62,B60,0))</f>
        <v>0</v>
      </c>
      <c r="E63" s="434" t="str">
        <f>IF(E61=C60,C62,IF(E61=C62,C60,0))</f>
        <v>Валиуллин Тамаз</v>
      </c>
      <c r="F63" s="435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.75">
      <c r="A64" s="32"/>
      <c r="B64" s="32"/>
      <c r="C64" s="47"/>
      <c r="D64" s="47"/>
      <c r="E64" s="465" t="s">
        <v>23</v>
      </c>
      <c r="F64" s="465"/>
      <c r="G64" s="47"/>
      <c r="H64" s="47"/>
      <c r="I64" s="32">
        <v>-31</v>
      </c>
      <c r="J64" s="57">
        <f>IF(J56=H55,H57,IF(J56=H57,H55,0))</f>
        <v>0</v>
      </c>
      <c r="K64" s="434" t="str">
        <f>IF(K56=I55,I57,IF(K56=I57,I55,0))</f>
        <v>Садыков Алмаз</v>
      </c>
      <c r="L64" s="435"/>
      <c r="M64" s="47"/>
      <c r="N64" s="47"/>
      <c r="O64" s="47"/>
    </row>
    <row r="65" spans="1:15" ht="12.75">
      <c r="A65" s="32">
        <v>-16</v>
      </c>
      <c r="B65" s="57">
        <f>IF(D39=B38,B40,IF(D39=B40,B38,0))</f>
        <v>0</v>
      </c>
      <c r="C65" s="434" t="str">
        <f>IF(E39=C38,C40,IF(E39=C40,C38,0))</f>
        <v>_</v>
      </c>
      <c r="D65" s="435"/>
      <c r="E65" s="47"/>
      <c r="F65" s="47"/>
      <c r="G65" s="47"/>
      <c r="H65" s="47"/>
      <c r="I65" s="47"/>
      <c r="J65" s="47"/>
      <c r="K65" s="436">
        <v>34</v>
      </c>
      <c r="L65" s="437"/>
      <c r="M65" s="438" t="s">
        <v>227</v>
      </c>
      <c r="N65" s="450"/>
      <c r="O65" s="450"/>
    </row>
    <row r="66" spans="1:15" ht="12.75">
      <c r="A66" s="32"/>
      <c r="B66" s="32"/>
      <c r="C66" s="436">
        <v>35</v>
      </c>
      <c r="D66" s="437"/>
      <c r="E66" s="438"/>
      <c r="F66" s="439"/>
      <c r="G66" s="47"/>
      <c r="H66" s="47"/>
      <c r="I66" s="32">
        <v>-32</v>
      </c>
      <c r="J66" s="57">
        <f>IF(J60=H59,H61,IF(J60=H61,H59,0))</f>
        <v>0</v>
      </c>
      <c r="K66" s="441" t="str">
        <f>IF(K60=I59,I61,IF(K60=I61,I59,0))</f>
        <v>Хоснетдинов Равиль</v>
      </c>
      <c r="L66" s="435"/>
      <c r="M66" s="47"/>
      <c r="N66" s="454" t="s">
        <v>25</v>
      </c>
      <c r="O66" s="454"/>
    </row>
    <row r="67" spans="1:15" ht="12.75">
      <c r="A67" s="32">
        <v>-17</v>
      </c>
      <c r="B67" s="57">
        <f>IF(D43=B42,B44,IF(D43=B44,B42,0))</f>
        <v>0</v>
      </c>
      <c r="C67" s="441">
        <f>IF(E43=C42,C44,IF(E43=C44,C42,0))</f>
        <v>0</v>
      </c>
      <c r="D67" s="458"/>
      <c r="E67" s="443"/>
      <c r="F67" s="444"/>
      <c r="G67" s="444"/>
      <c r="H67" s="444"/>
      <c r="I67" s="32"/>
      <c r="J67" s="32"/>
      <c r="K67" s="32">
        <v>-34</v>
      </c>
      <c r="L67" s="57">
        <f>IF(L65=J64,J66,IF(L65=J66,J64,0))</f>
        <v>0</v>
      </c>
      <c r="M67" s="434" t="str">
        <f>IF(M65=K64,K66,IF(M65=K66,K64,0))</f>
        <v>Садыков Алмаз</v>
      </c>
      <c r="N67" s="450"/>
      <c r="O67" s="450"/>
    </row>
    <row r="68" spans="1:15" ht="12.75">
      <c r="A68" s="32"/>
      <c r="B68" s="32"/>
      <c r="C68" s="47"/>
      <c r="D68" s="47"/>
      <c r="E68" s="436">
        <v>37</v>
      </c>
      <c r="F68" s="437"/>
      <c r="G68" s="438"/>
      <c r="H68" s="439"/>
      <c r="I68" s="32"/>
      <c r="J68" s="32"/>
      <c r="K68" s="47"/>
      <c r="L68" s="47"/>
      <c r="M68" s="47"/>
      <c r="N68" s="454" t="s">
        <v>27</v>
      </c>
      <c r="O68" s="454"/>
    </row>
    <row r="69" spans="1:15" ht="12.75">
      <c r="A69" s="32">
        <v>-18</v>
      </c>
      <c r="B69" s="57">
        <f>IF(D47=B46,B48,IF(D47=B48,B46,0))</f>
        <v>0</v>
      </c>
      <c r="C69" s="434">
        <f>IF(E47=C46,C48,IF(E47=C48,C46,0))</f>
        <v>0</v>
      </c>
      <c r="D69" s="435"/>
      <c r="E69" s="443"/>
      <c r="F69" s="444"/>
      <c r="G69" s="467" t="s">
        <v>30</v>
      </c>
      <c r="H69" s="467"/>
      <c r="I69" s="32">
        <v>-35</v>
      </c>
      <c r="J69" s="57">
        <f>IF(D66=B65,B67,IF(D66=B67,B65,0))</f>
        <v>0</v>
      </c>
      <c r="K69" s="434"/>
      <c r="L69" s="435"/>
      <c r="M69" s="47"/>
      <c r="N69" s="47"/>
      <c r="O69" s="47"/>
    </row>
    <row r="70" spans="1:15" ht="12.75">
      <c r="A70" s="32"/>
      <c r="B70" s="32"/>
      <c r="C70" s="436">
        <v>36</v>
      </c>
      <c r="D70" s="437"/>
      <c r="E70" s="447"/>
      <c r="F70" s="439"/>
      <c r="G70" s="466"/>
      <c r="H70" s="466"/>
      <c r="I70" s="32"/>
      <c r="J70" s="32"/>
      <c r="K70" s="436">
        <v>38</v>
      </c>
      <c r="L70" s="437"/>
      <c r="M70" s="438"/>
      <c r="N70" s="450"/>
      <c r="O70" s="450"/>
    </row>
    <row r="71" spans="1:15" ht="12.75">
      <c r="A71" s="32">
        <v>-19</v>
      </c>
      <c r="B71" s="57">
        <f>IF(D51=B50,B52,IF(D51=B52,B50,0))</f>
        <v>0</v>
      </c>
      <c r="C71" s="441">
        <f>IF(E51=C50,C52,IF(E51=C52,C50,0))</f>
        <v>0</v>
      </c>
      <c r="D71" s="458"/>
      <c r="E71" s="32">
        <v>-37</v>
      </c>
      <c r="F71" s="57">
        <f>IF(F68=D66,D70,IF(F68=D70,D66,0))</f>
        <v>0</v>
      </c>
      <c r="G71" s="434">
        <f>IF(G68=E66,E70,IF(G68=E70,E66,0))</f>
        <v>0</v>
      </c>
      <c r="H71" s="435"/>
      <c r="I71" s="32">
        <v>-36</v>
      </c>
      <c r="J71" s="57">
        <f>IF(D70=B69,B71,IF(D70=B71,B69,0))</f>
        <v>0</v>
      </c>
      <c r="K71" s="441">
        <f>IF(E70=C69,C71,IF(E70=C71,C69,0))</f>
        <v>0</v>
      </c>
      <c r="L71" s="435"/>
      <c r="M71" s="47"/>
      <c r="N71" s="454" t="s">
        <v>32</v>
      </c>
      <c r="O71" s="454"/>
    </row>
    <row r="72" spans="1:15" ht="12.75">
      <c r="A72" s="47"/>
      <c r="B72" s="47"/>
      <c r="C72" s="47"/>
      <c r="D72" s="47"/>
      <c r="E72" s="47"/>
      <c r="F72" s="47"/>
      <c r="G72" s="465" t="s">
        <v>31</v>
      </c>
      <c r="H72" s="465"/>
      <c r="I72" s="47"/>
      <c r="J72" s="47"/>
      <c r="K72" s="32">
        <v>-38</v>
      </c>
      <c r="L72" s="57">
        <f>IF(L70=J69,J71,IF(L70=J71,J69,0))</f>
        <v>0</v>
      </c>
      <c r="M72" s="434">
        <f>IF(M70=K69,K71,IF(M70=K71,K69,0))</f>
        <v>0</v>
      </c>
      <c r="N72" s="450"/>
      <c r="O72" s="450"/>
    </row>
    <row r="73" spans="1:15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54" t="s">
        <v>33</v>
      </c>
      <c r="O73" s="454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zoomScalePageLayoutView="0" workbookViewId="0" topLeftCell="A14">
      <selection activeCell="A2" sqref="A2:I2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35" customWidth="1"/>
    <col min="5" max="5" width="5.75390625" style="35" customWidth="1"/>
    <col min="6" max="16384" width="9.125" style="35" customWidth="1"/>
  </cols>
  <sheetData>
    <row r="1" spans="1:5" ht="12.75">
      <c r="A1" s="48" t="s">
        <v>34</v>
      </c>
      <c r="B1" s="180" t="s">
        <v>35</v>
      </c>
      <c r="C1" s="181"/>
      <c r="D1" s="178" t="s">
        <v>36</v>
      </c>
      <c r="E1" s="179"/>
    </row>
    <row r="2" spans="1:5" ht="12.75">
      <c r="A2" s="49">
        <v>1</v>
      </c>
      <c r="B2" s="58">
        <f>Нм14!D7</f>
        <v>0</v>
      </c>
      <c r="C2" s="59" t="str">
        <f>Нм14!E19</f>
        <v>Кайль Юрий</v>
      </c>
      <c r="D2" s="60">
        <f>Нм14!C44</f>
        <v>0</v>
      </c>
      <c r="E2" s="61">
        <f>Нм14!B38</f>
        <v>0</v>
      </c>
    </row>
    <row r="3" spans="1:5" ht="12.75">
      <c r="A3" s="49">
        <v>2</v>
      </c>
      <c r="B3" s="58">
        <f>Нм14!D11</f>
        <v>0</v>
      </c>
      <c r="C3" s="59" t="str">
        <f>Нм14!E23</f>
        <v>Маникаев Яндар</v>
      </c>
      <c r="D3" s="60">
        <f>Нм14!C46</f>
        <v>0</v>
      </c>
      <c r="E3" s="61">
        <f>Нм14!B40</f>
        <v>0</v>
      </c>
    </row>
    <row r="4" spans="1:5" ht="12.75">
      <c r="A4" s="49">
        <v>3</v>
      </c>
      <c r="B4" s="58">
        <f>Нм14!D15</f>
        <v>0</v>
      </c>
      <c r="C4" s="59" t="str">
        <f>Нм14!E35</f>
        <v>Шаимов Назар</v>
      </c>
      <c r="D4" s="60">
        <f>Нм14!C52</f>
        <v>0</v>
      </c>
      <c r="E4" s="61">
        <f>Нм14!B42</f>
        <v>0</v>
      </c>
    </row>
    <row r="5" spans="1:5" ht="12.75">
      <c r="A5" s="49">
        <v>4</v>
      </c>
      <c r="B5" s="58">
        <f>Нм14!D19</f>
        <v>0</v>
      </c>
      <c r="C5" s="59" t="str">
        <f>Нм14!E43</f>
        <v>Садыков Алмаз</v>
      </c>
      <c r="D5" s="60">
        <f>Нм14!C67</f>
        <v>0</v>
      </c>
      <c r="E5" s="61">
        <f>Нм14!B44</f>
        <v>0</v>
      </c>
    </row>
    <row r="6" spans="1:5" ht="12.75">
      <c r="A6" s="49">
        <v>5</v>
      </c>
      <c r="B6" s="58">
        <f>Нм14!D23</f>
        <v>0</v>
      </c>
      <c r="C6" s="59" t="str">
        <f>Нм14!E47</f>
        <v>Гилимшин Наиль</v>
      </c>
      <c r="D6" s="60">
        <f>Нм14!C69</f>
        <v>0</v>
      </c>
      <c r="E6" s="61">
        <f>Нм14!B46</f>
        <v>0</v>
      </c>
    </row>
    <row r="7" spans="1:5" ht="12.75">
      <c r="A7" s="49">
        <v>6</v>
      </c>
      <c r="B7" s="58">
        <f>Нм14!D27</f>
        <v>0</v>
      </c>
      <c r="C7" s="59" t="str">
        <f>Нм14!E51</f>
        <v>Хоснетдинов Равиль</v>
      </c>
      <c r="D7" s="60">
        <f>Нм14!C71</f>
        <v>0</v>
      </c>
      <c r="E7" s="61">
        <f>Нм14!B48</f>
        <v>0</v>
      </c>
    </row>
    <row r="8" spans="1:5" ht="12.75">
      <c r="A8" s="49">
        <v>7</v>
      </c>
      <c r="B8" s="58">
        <f>Нм14!D31</f>
        <v>0</v>
      </c>
      <c r="C8" s="59">
        <f>Нм14!M44</f>
        <v>0</v>
      </c>
      <c r="D8" s="60">
        <f>Нм14!M52</f>
        <v>0</v>
      </c>
      <c r="E8" s="61">
        <f>Нм14!B50</f>
        <v>0</v>
      </c>
    </row>
    <row r="9" spans="1:5" ht="12.75">
      <c r="A9" s="49">
        <v>8</v>
      </c>
      <c r="B9" s="58">
        <f>Нм14!D35</f>
        <v>0</v>
      </c>
      <c r="C9" s="59">
        <f>Нм14!E66</f>
        <v>0</v>
      </c>
      <c r="D9" s="60">
        <f>Нм14!K69</f>
        <v>0</v>
      </c>
      <c r="E9" s="61">
        <f>Нм14!B52</f>
        <v>0</v>
      </c>
    </row>
    <row r="10" spans="1:5" ht="12.75">
      <c r="A10" s="49">
        <v>9</v>
      </c>
      <c r="B10" s="58">
        <f>Нм14!F9</f>
        <v>0</v>
      </c>
      <c r="C10" s="59">
        <f>Нм14!E70</f>
        <v>0</v>
      </c>
      <c r="D10" s="60">
        <f>Нм14!K71</f>
        <v>0</v>
      </c>
      <c r="E10" s="61">
        <f>Нм14!D53</f>
        <v>0</v>
      </c>
    </row>
    <row r="11" spans="1:5" ht="12.75">
      <c r="A11" s="49">
        <v>10</v>
      </c>
      <c r="B11" s="58">
        <f>Нм14!F17</f>
        <v>0</v>
      </c>
      <c r="C11" s="59">
        <f>Нм14!G68</f>
        <v>0</v>
      </c>
      <c r="D11" s="60">
        <f>Нм14!G71</f>
        <v>0</v>
      </c>
      <c r="E11" s="61">
        <f>Нм14!D49</f>
        <v>0</v>
      </c>
    </row>
    <row r="12" spans="1:5" ht="12.75">
      <c r="A12" s="49">
        <v>11</v>
      </c>
      <c r="B12" s="58">
        <f>Нм14!F25</f>
        <v>0</v>
      </c>
      <c r="C12" s="59">
        <f>Нм14!M70</f>
        <v>0</v>
      </c>
      <c r="D12" s="60">
        <f>Нм14!M72</f>
        <v>0</v>
      </c>
      <c r="E12" s="61">
        <f>Нм14!D45</f>
        <v>0</v>
      </c>
    </row>
    <row r="13" spans="1:5" ht="12.75">
      <c r="A13" s="49">
        <v>12</v>
      </c>
      <c r="B13" s="58">
        <f>Нм14!F33</f>
        <v>0</v>
      </c>
      <c r="C13" s="59" t="str">
        <f>Нм14!E7</f>
        <v>Кривченков Глеб</v>
      </c>
      <c r="D13" s="60" t="str">
        <f>Нм14!C38</f>
        <v>_</v>
      </c>
      <c r="E13" s="61">
        <f>Нм14!D41</f>
        <v>0</v>
      </c>
    </row>
    <row r="14" spans="1:5" ht="12.75">
      <c r="A14" s="49">
        <v>13</v>
      </c>
      <c r="B14" s="58">
        <f>Нм14!H13</f>
        <v>0</v>
      </c>
      <c r="C14" s="59" t="str">
        <f>Нм14!E39</f>
        <v>Сазонов Никита</v>
      </c>
      <c r="D14" s="60" t="str">
        <f>Нм14!C65</f>
        <v>_</v>
      </c>
      <c r="E14" s="61">
        <f>Нм14!H38</f>
        <v>0</v>
      </c>
    </row>
    <row r="15" spans="1:5" ht="12.75">
      <c r="A15" s="49">
        <v>14</v>
      </c>
      <c r="B15" s="58">
        <f>Нм14!H29</f>
        <v>0</v>
      </c>
      <c r="C15" s="59" t="str">
        <f>Нм14!I50</f>
        <v>Багаутдинов Инсаф</v>
      </c>
      <c r="D15" s="60" t="str">
        <f>Нм14!C62</f>
        <v>Валиуллин Тамаз</v>
      </c>
      <c r="E15" s="61">
        <f>Нм14!H46</f>
        <v>0</v>
      </c>
    </row>
    <row r="16" spans="1:5" ht="12.75">
      <c r="A16" s="49">
        <v>15</v>
      </c>
      <c r="B16" s="58">
        <f>Нм14!J21</f>
        <v>0</v>
      </c>
      <c r="C16" s="59" t="str">
        <f>Нм14!G48</f>
        <v>Багаутдинов Инсаф</v>
      </c>
      <c r="D16" s="60" t="str">
        <f>Нм14!I59</f>
        <v>Гилимшин Наиль</v>
      </c>
      <c r="E16" s="61">
        <f>Нм14!J32</f>
        <v>0</v>
      </c>
    </row>
    <row r="17" spans="1:5" ht="12.75">
      <c r="A17" s="49">
        <v>16</v>
      </c>
      <c r="B17" s="58">
        <f>Нм14!D39</f>
        <v>0</v>
      </c>
      <c r="C17" s="59" t="str">
        <f>Нм14!E15</f>
        <v>Багаутдинов Инсаф</v>
      </c>
      <c r="D17" s="60" t="str">
        <f>Нм14!C42</f>
        <v>Садыков Алмаз</v>
      </c>
      <c r="E17" s="61">
        <f>Нм14!B65</f>
        <v>0</v>
      </c>
    </row>
    <row r="18" spans="1:5" ht="12.75">
      <c r="A18" s="49">
        <v>17</v>
      </c>
      <c r="B18" s="58">
        <f>Нм14!D43</f>
        <v>0</v>
      </c>
      <c r="C18" s="59" t="str">
        <f>Нм14!E11</f>
        <v>Валиуллин Тамаз</v>
      </c>
      <c r="D18" s="60" t="str">
        <f>Нм14!C40</f>
        <v>Сазонов Никита</v>
      </c>
      <c r="E18" s="61">
        <f>Нм14!B67</f>
        <v>0</v>
      </c>
    </row>
    <row r="19" spans="1:5" ht="12.75">
      <c r="A19" s="49">
        <v>18</v>
      </c>
      <c r="B19" s="58">
        <f>Нм14!D47</f>
        <v>0</v>
      </c>
      <c r="C19" s="59" t="str">
        <f>Нм14!G52</f>
        <v>Валиуллин Тамаз</v>
      </c>
      <c r="D19" s="60" t="str">
        <f>Нм14!I61</f>
        <v>Хоснетдинов Равиль</v>
      </c>
      <c r="E19" s="61">
        <f>Нм14!B69</f>
        <v>0</v>
      </c>
    </row>
    <row r="20" spans="1:5" ht="12.75">
      <c r="A20" s="49">
        <v>19</v>
      </c>
      <c r="B20" s="58">
        <f>Нм14!D51</f>
        <v>0</v>
      </c>
      <c r="C20" s="59" t="str">
        <f>Нм14!K60</f>
        <v>Гилимшин Наиль</v>
      </c>
      <c r="D20" s="60" t="str">
        <f>Нм14!K66</f>
        <v>Хоснетдинов Равиль</v>
      </c>
      <c r="E20" s="61">
        <f>Нм14!B71</f>
        <v>0</v>
      </c>
    </row>
    <row r="21" spans="1:5" ht="12.75">
      <c r="A21" s="49">
        <v>20</v>
      </c>
      <c r="B21" s="58">
        <f>Нм14!F40</f>
        <v>0</v>
      </c>
      <c r="C21" s="59" t="str">
        <f>Нм14!E61</f>
        <v>Имашев Демьян</v>
      </c>
      <c r="D21" s="60" t="str">
        <f>Нм14!E63</f>
        <v>Валиуллин Тамаз</v>
      </c>
      <c r="E21" s="61">
        <f>Нм14!H55</f>
        <v>0</v>
      </c>
    </row>
    <row r="22" spans="1:5" ht="12.75">
      <c r="A22" s="49">
        <v>21</v>
      </c>
      <c r="B22" s="58">
        <f>Нм14!F44</f>
        <v>0</v>
      </c>
      <c r="C22" s="59" t="str">
        <f>Нм14!E27</f>
        <v>Имашев Демьян</v>
      </c>
      <c r="D22" s="60" t="str">
        <f>Нм14!C48</f>
        <v>Гилимшин Наиль</v>
      </c>
      <c r="E22" s="61">
        <f>Нм14!H57</f>
        <v>0</v>
      </c>
    </row>
    <row r="23" spans="1:5" ht="12.75">
      <c r="A23" s="49">
        <v>22</v>
      </c>
      <c r="B23" s="58">
        <f>Нм14!F48</f>
        <v>0</v>
      </c>
      <c r="C23" s="59" t="str">
        <f>Нм14!G44</f>
        <v>Имашев Демьян</v>
      </c>
      <c r="D23" s="60" t="str">
        <f>Нм14!I57</f>
        <v>Садыков Алмаз</v>
      </c>
      <c r="E23" s="61">
        <f>Нм14!H59</f>
        <v>0</v>
      </c>
    </row>
    <row r="24" spans="1:5" ht="12.75">
      <c r="A24" s="49">
        <v>23</v>
      </c>
      <c r="B24" s="58">
        <f>Нм14!F52</f>
        <v>0</v>
      </c>
      <c r="C24" s="59" t="str">
        <f>Нм14!G17</f>
        <v>Кайль Юрий</v>
      </c>
      <c r="D24" s="60" t="str">
        <f>Нм14!E49</f>
        <v>Багаутдинов Инсаф</v>
      </c>
      <c r="E24" s="61">
        <f>Нм14!H61</f>
        <v>0</v>
      </c>
    </row>
    <row r="25" spans="1:5" ht="12.75">
      <c r="A25" s="49">
        <v>24</v>
      </c>
      <c r="B25" s="58">
        <f>Нм14!H42</f>
        <v>0</v>
      </c>
      <c r="C25" s="59" t="str">
        <f>Нм14!K40</f>
        <v>Кайль Юрий</v>
      </c>
      <c r="D25" s="60" t="str">
        <f>Нм14!C55</f>
        <v>Камалов Тимур</v>
      </c>
      <c r="E25" s="61">
        <f>Нм14!B60</f>
        <v>0</v>
      </c>
    </row>
    <row r="26" spans="1:5" ht="12.75">
      <c r="A26" s="49">
        <v>25</v>
      </c>
      <c r="B26" s="58">
        <f>Нм14!H50</f>
        <v>0</v>
      </c>
      <c r="C26" s="59" t="str">
        <f>Нм14!E56</f>
        <v>Камалов Тимур</v>
      </c>
      <c r="D26" s="60" t="str">
        <f>Нм14!E58</f>
        <v>Багаутдинов Инсаф</v>
      </c>
      <c r="E26" s="61">
        <f>Нм14!B62</f>
        <v>0</v>
      </c>
    </row>
    <row r="27" spans="1:5" ht="12.75">
      <c r="A27" s="49">
        <v>26</v>
      </c>
      <c r="B27" s="58">
        <f>Нм14!J40</f>
        <v>0</v>
      </c>
      <c r="C27" s="59" t="str">
        <f>Нм14!I42</f>
        <v>Камалов Тимур</v>
      </c>
      <c r="D27" s="60" t="str">
        <f>Нм14!C60</f>
        <v>Имашев Демьян</v>
      </c>
      <c r="E27" s="61">
        <f>Нм14!B55</f>
        <v>0</v>
      </c>
    </row>
    <row r="28" spans="1:5" ht="12.75">
      <c r="A28" s="49">
        <v>27</v>
      </c>
      <c r="B28" s="58">
        <f>Нм14!J48</f>
        <v>0</v>
      </c>
      <c r="C28" s="59" t="str">
        <f>Нм14!G40</f>
        <v>Камалов Тимур</v>
      </c>
      <c r="D28" s="60" t="str">
        <f>Нм14!I55</f>
        <v>Сазонов Никита</v>
      </c>
      <c r="E28" s="61">
        <f>Нм14!B57</f>
        <v>0</v>
      </c>
    </row>
    <row r="29" spans="1:5" ht="12.75">
      <c r="A29" s="49">
        <v>28</v>
      </c>
      <c r="B29" s="58">
        <f>Нм14!L44</f>
        <v>0</v>
      </c>
      <c r="C29" s="59" t="str">
        <f>Нм14!E31</f>
        <v>Камалов Тимур</v>
      </c>
      <c r="D29" s="60" t="str">
        <f>Нм14!C50</f>
        <v>Хоснетдинов Равиль</v>
      </c>
      <c r="E29" s="61">
        <f>Нм14!L52</f>
        <v>0</v>
      </c>
    </row>
    <row r="30" spans="1:5" ht="12.75">
      <c r="A30" s="49">
        <v>29</v>
      </c>
      <c r="B30" s="58">
        <f>Нм14!D56</f>
        <v>0</v>
      </c>
      <c r="C30" s="59" t="str">
        <f>Нм14!G9</f>
        <v>Кривченков Глеб</v>
      </c>
      <c r="D30" s="60" t="str">
        <f>Нм14!E53</f>
        <v>Валиуллин Тамаз</v>
      </c>
      <c r="E30" s="61">
        <f>Нм14!D58</f>
        <v>0</v>
      </c>
    </row>
    <row r="31" spans="1:5" ht="12.75">
      <c r="A31" s="49">
        <v>30</v>
      </c>
      <c r="B31" s="58">
        <f>Нм14!D61</f>
        <v>0</v>
      </c>
      <c r="C31" s="59" t="str">
        <f>Нм14!I13</f>
        <v>Кривченков Глеб</v>
      </c>
      <c r="D31" s="60" t="str">
        <f>Нм14!I38</f>
        <v>Кайль Юрий</v>
      </c>
      <c r="E31" s="61">
        <f>Нм14!D63</f>
        <v>0</v>
      </c>
    </row>
    <row r="32" spans="1:5" ht="12.75">
      <c r="A32" s="49">
        <v>31</v>
      </c>
      <c r="B32" s="58">
        <f>Нм14!J56</f>
        <v>0</v>
      </c>
      <c r="C32" s="59" t="str">
        <f>Нм14!K21</f>
        <v>Кривченков Глеб</v>
      </c>
      <c r="D32" s="60" t="str">
        <f>Нм14!K32</f>
        <v>Шаимов Назар</v>
      </c>
      <c r="E32" s="61">
        <f>Нм14!J64</f>
        <v>0</v>
      </c>
    </row>
    <row r="33" spans="1:5" ht="12.75">
      <c r="A33" s="49">
        <v>32</v>
      </c>
      <c r="B33" s="58">
        <f>Нм14!J60</f>
        <v>0</v>
      </c>
      <c r="C33" s="59" t="str">
        <f>Нм14!K48</f>
        <v>Маникаев Яндар</v>
      </c>
      <c r="D33" s="60" t="str">
        <f>Нм14!C57</f>
        <v>Багаутдинов Инсаф</v>
      </c>
      <c r="E33" s="61">
        <f>Нм14!J66</f>
        <v>0</v>
      </c>
    </row>
    <row r="34" spans="1:5" ht="12.75">
      <c r="A34" s="49">
        <v>33</v>
      </c>
      <c r="B34" s="58">
        <f>Нм14!L58</f>
        <v>0</v>
      </c>
      <c r="C34" s="59" t="str">
        <f>Нм14!G25</f>
        <v>Маникаев Яндар</v>
      </c>
      <c r="D34" s="60" t="str">
        <f>Нм14!E45</f>
        <v>Имашев Демьян</v>
      </c>
      <c r="E34" s="61">
        <f>Нм14!L61</f>
        <v>0</v>
      </c>
    </row>
    <row r="35" spans="1:5" ht="12.75">
      <c r="A35" s="49">
        <v>34</v>
      </c>
      <c r="B35" s="58">
        <f>Нм14!L65</f>
        <v>0</v>
      </c>
      <c r="C35" s="59" t="str">
        <f>Нм14!M58</f>
        <v>Сазонов Никита</v>
      </c>
      <c r="D35" s="60" t="str">
        <f>Нм14!M61</f>
        <v>Гилимшин Наиль</v>
      </c>
      <c r="E35" s="61">
        <f>Нм14!L67</f>
        <v>0</v>
      </c>
    </row>
    <row r="36" spans="1:5" ht="12.75">
      <c r="A36" s="49">
        <v>35</v>
      </c>
      <c r="B36" s="58">
        <f>Нм14!D66</f>
        <v>0</v>
      </c>
      <c r="C36" s="59" t="str">
        <f>Нм14!K56</f>
        <v>Сазонов Никита</v>
      </c>
      <c r="D36" s="60" t="str">
        <f>Нм14!K64</f>
        <v>Садыков Алмаз</v>
      </c>
      <c r="E36" s="61">
        <f>Нм14!J69</f>
        <v>0</v>
      </c>
    </row>
    <row r="37" spans="1:5" ht="12.75">
      <c r="A37" s="49">
        <v>36</v>
      </c>
      <c r="B37" s="58">
        <f>Нм14!D70</f>
        <v>0</v>
      </c>
      <c r="C37" s="59" t="str">
        <f>Нм14!M65</f>
        <v>Хоснетдинов Равиль</v>
      </c>
      <c r="D37" s="60" t="str">
        <f>Нм14!M67</f>
        <v>Садыков Алмаз</v>
      </c>
      <c r="E37" s="61">
        <f>Нм14!J71</f>
        <v>0</v>
      </c>
    </row>
    <row r="38" spans="1:5" ht="12.75">
      <c r="A38" s="49">
        <v>37</v>
      </c>
      <c r="B38" s="58">
        <f>Нм14!F68</f>
        <v>0</v>
      </c>
      <c r="C38" s="59" t="str">
        <f>Нм14!G33</f>
        <v>Шаимов Назар</v>
      </c>
      <c r="D38" s="60" t="str">
        <f>Нм14!E41</f>
        <v>Камалов Тимур</v>
      </c>
      <c r="E38" s="61">
        <f>Нм14!F71</f>
        <v>0</v>
      </c>
    </row>
    <row r="39" spans="1:5" ht="12.75">
      <c r="A39" s="49">
        <v>38</v>
      </c>
      <c r="B39" s="58">
        <f>Нм14!L70</f>
        <v>0</v>
      </c>
      <c r="C39" s="59" t="str">
        <f>Нм14!I29</f>
        <v>Шаимов Назар</v>
      </c>
      <c r="D39" s="60" t="str">
        <f>Нм14!I46</f>
        <v>Маникаев Яндар</v>
      </c>
      <c r="E39" s="61">
        <f>Нм14!L72</f>
        <v>0</v>
      </c>
    </row>
  </sheetData>
  <sheetProtection sheet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zoomScalePageLayoutView="0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369" t="s">
        <v>41</v>
      </c>
      <c r="B1" s="369"/>
      <c r="C1" s="369"/>
      <c r="D1" s="369"/>
      <c r="E1" s="369"/>
      <c r="F1" s="369"/>
      <c r="G1" s="369"/>
      <c r="H1" s="369"/>
      <c r="I1" s="369"/>
    </row>
    <row r="2" spans="1:9" ht="13.5" thickBot="1">
      <c r="A2" s="168" t="s">
        <v>37</v>
      </c>
      <c r="B2" s="168"/>
      <c r="C2" s="168"/>
      <c r="D2" s="168"/>
      <c r="E2" s="168"/>
      <c r="F2" s="168"/>
      <c r="G2" s="168"/>
      <c r="H2" s="168"/>
      <c r="I2" s="168"/>
    </row>
    <row r="3" spans="1:10" ht="23.25">
      <c r="A3" s="169" t="s">
        <v>42</v>
      </c>
      <c r="B3" s="170"/>
      <c r="C3" s="170"/>
      <c r="D3" s="170"/>
      <c r="E3" s="170"/>
      <c r="F3" s="170"/>
      <c r="G3" s="170"/>
      <c r="H3" s="170"/>
      <c r="I3" s="17">
        <v>17</v>
      </c>
      <c r="J3" s="18"/>
    </row>
    <row r="4" spans="1:10" ht="21.75" customHeight="1">
      <c r="A4" s="171" t="s">
        <v>7</v>
      </c>
      <c r="B4" s="171"/>
      <c r="C4" s="172" t="s">
        <v>208</v>
      </c>
      <c r="D4" s="172"/>
      <c r="E4" s="172"/>
      <c r="F4" s="172"/>
      <c r="G4" s="172"/>
      <c r="H4" s="172"/>
      <c r="I4" s="172"/>
      <c r="J4" s="19"/>
    </row>
    <row r="5" spans="1:10" ht="15.75">
      <c r="A5" s="164" t="s">
        <v>209</v>
      </c>
      <c r="B5" s="165"/>
      <c r="C5" s="165"/>
      <c r="D5" s="20" t="s">
        <v>210</v>
      </c>
      <c r="E5" s="166">
        <v>45417</v>
      </c>
      <c r="F5" s="166"/>
      <c r="G5" s="166"/>
      <c r="H5" s="21" t="s">
        <v>149</v>
      </c>
      <c r="I5" s="22" t="s">
        <v>10</v>
      </c>
      <c r="J5" s="19"/>
    </row>
    <row r="6" spans="1:10" ht="15.75">
      <c r="A6" s="50"/>
      <c r="B6" s="50"/>
      <c r="C6" s="50"/>
      <c r="D6" s="51"/>
      <c r="E6" s="51"/>
      <c r="F6" s="51"/>
      <c r="G6" s="51"/>
      <c r="H6" s="52"/>
      <c r="I6" s="53"/>
      <c r="J6" s="19"/>
    </row>
    <row r="7" spans="1:9" ht="10.5" customHeight="1">
      <c r="A7" s="1"/>
      <c r="B7" s="24" t="s">
        <v>13</v>
      </c>
      <c r="C7" s="25" t="s">
        <v>11</v>
      </c>
      <c r="D7" s="1" t="s">
        <v>14</v>
      </c>
      <c r="E7" s="1"/>
      <c r="F7" s="1"/>
      <c r="G7" s="1"/>
      <c r="H7" s="1"/>
      <c r="I7" s="1"/>
    </row>
    <row r="8" spans="1:9" ht="18">
      <c r="A8" s="26"/>
      <c r="B8" s="27" t="s">
        <v>182</v>
      </c>
      <c r="C8" s="28">
        <v>1</v>
      </c>
      <c r="D8" s="29" t="str">
        <f>Нж12!K21</f>
        <v>Ахтямова Камилла</v>
      </c>
      <c r="E8" s="54">
        <f>Нж12!J21</f>
        <v>0</v>
      </c>
      <c r="F8" s="1"/>
      <c r="G8" s="1"/>
      <c r="H8" s="1"/>
      <c r="I8" s="1"/>
    </row>
    <row r="9" spans="1:9" ht="18">
      <c r="A9" s="26"/>
      <c r="B9" s="27" t="s">
        <v>211</v>
      </c>
      <c r="C9" s="28">
        <v>2</v>
      </c>
      <c r="D9" s="29" t="str">
        <f>Нж12!K32</f>
        <v>Геворгян Сусанна</v>
      </c>
      <c r="E9" s="1">
        <f>Нж12!J32</f>
        <v>0</v>
      </c>
      <c r="F9" s="1"/>
      <c r="G9" s="1"/>
      <c r="H9" s="1"/>
      <c r="I9" s="1"/>
    </row>
    <row r="10" spans="1:9" ht="18">
      <c r="A10" s="26"/>
      <c r="B10" s="27" t="s">
        <v>188</v>
      </c>
      <c r="C10" s="28">
        <v>3</v>
      </c>
      <c r="D10" s="29" t="str">
        <f>Нж12!K40</f>
        <v>Агиева Валерия</v>
      </c>
      <c r="E10" s="1">
        <f>Нж12!L44</f>
        <v>0</v>
      </c>
      <c r="F10" s="1"/>
      <c r="G10" s="1"/>
      <c r="H10" s="1"/>
      <c r="I10" s="1"/>
    </row>
    <row r="11" spans="1:9" ht="18">
      <c r="A11" s="26"/>
      <c r="B11" s="27" t="s">
        <v>212</v>
      </c>
      <c r="C11" s="28">
        <v>3</v>
      </c>
      <c r="D11" s="29" t="str">
        <f>Нж12!K48</f>
        <v>Ягудина Элина</v>
      </c>
      <c r="E11" s="1">
        <f>Нж12!L52</f>
        <v>0</v>
      </c>
      <c r="F11" s="1"/>
      <c r="G11" s="1"/>
      <c r="H11" s="1"/>
      <c r="I11" s="1"/>
    </row>
    <row r="12" spans="1:9" ht="18">
      <c r="A12" s="26"/>
      <c r="B12" s="27" t="s">
        <v>213</v>
      </c>
      <c r="C12" s="28">
        <v>5</v>
      </c>
      <c r="D12" s="29" t="str">
        <f>Нж12!E56</f>
        <v>Салахова Милана</v>
      </c>
      <c r="E12" s="1">
        <f>Нж12!D56</f>
        <v>0</v>
      </c>
      <c r="F12" s="1"/>
      <c r="G12" s="1"/>
      <c r="H12" s="1"/>
      <c r="I12" s="1"/>
    </row>
    <row r="13" spans="1:9" ht="18">
      <c r="A13" s="26"/>
      <c r="B13" s="27" t="s">
        <v>214</v>
      </c>
      <c r="C13" s="28">
        <v>6</v>
      </c>
      <c r="D13" s="29" t="str">
        <f>Нж12!E58</f>
        <v>Мазитова Лиана</v>
      </c>
      <c r="E13" s="1">
        <f>Нж12!D58</f>
        <v>0</v>
      </c>
      <c r="F13" s="1"/>
      <c r="G13" s="1"/>
      <c r="H13" s="1"/>
      <c r="I13" s="1"/>
    </row>
    <row r="14" spans="1:9" ht="18">
      <c r="A14" s="26"/>
      <c r="B14" s="27" t="s">
        <v>215</v>
      </c>
      <c r="C14" s="28">
        <v>7</v>
      </c>
      <c r="D14" s="29" t="str">
        <f>Нж12!E61</f>
        <v>Галимова Зарина</v>
      </c>
      <c r="E14" s="1">
        <f>Нж12!D61</f>
        <v>0</v>
      </c>
      <c r="F14" s="1"/>
      <c r="G14" s="1"/>
      <c r="H14" s="1"/>
      <c r="I14" s="1"/>
    </row>
    <row r="15" spans="1:9" ht="18">
      <c r="A15" s="26"/>
      <c r="B15" s="27" t="s">
        <v>216</v>
      </c>
      <c r="C15" s="28">
        <v>8</v>
      </c>
      <c r="D15" s="29" t="str">
        <f>Нж12!E63</f>
        <v>Валеева Аиша</v>
      </c>
      <c r="E15" s="1">
        <f>Нж12!D63</f>
        <v>0</v>
      </c>
      <c r="F15" s="1"/>
      <c r="G15" s="1"/>
      <c r="H15" s="1"/>
      <c r="I15" s="1"/>
    </row>
    <row r="16" spans="1:9" ht="18">
      <c r="A16" s="26"/>
      <c r="B16" s="27" t="s">
        <v>217</v>
      </c>
      <c r="C16" s="28">
        <v>9</v>
      </c>
      <c r="D16" s="29" t="str">
        <f>Нж12!M58</f>
        <v>Набиева Виктория</v>
      </c>
      <c r="E16" s="1">
        <f>Нж12!L58</f>
        <v>0</v>
      </c>
      <c r="F16" s="1"/>
      <c r="G16" s="1"/>
      <c r="H16" s="1"/>
      <c r="I16" s="1"/>
    </row>
    <row r="17" spans="1:9" ht="18">
      <c r="A17" s="26"/>
      <c r="B17" s="27" t="s">
        <v>218</v>
      </c>
      <c r="C17" s="28">
        <v>10</v>
      </c>
      <c r="D17" s="29" t="str">
        <f>Нж12!M61</f>
        <v>Сазонова Кира</v>
      </c>
      <c r="E17" s="1">
        <f>Нж12!L61</f>
        <v>0</v>
      </c>
      <c r="F17" s="1"/>
      <c r="G17" s="1"/>
      <c r="H17" s="1"/>
      <c r="I17" s="1"/>
    </row>
    <row r="18" spans="1:9" ht="18">
      <c r="A18" s="26"/>
      <c r="B18" s="27" t="s">
        <v>219</v>
      </c>
      <c r="C18" s="28">
        <v>11</v>
      </c>
      <c r="D18" s="29" t="str">
        <f>Нж12!M65</f>
        <v>Дехтерева Виктория</v>
      </c>
      <c r="E18" s="1">
        <f>Нж12!L65</f>
        <v>0</v>
      </c>
      <c r="F18" s="1"/>
      <c r="G18" s="1"/>
      <c r="H18" s="1"/>
      <c r="I18" s="1"/>
    </row>
    <row r="19" spans="1:9" ht="18">
      <c r="A19" s="26"/>
      <c r="B19" s="27" t="s">
        <v>220</v>
      </c>
      <c r="C19" s="28">
        <v>12</v>
      </c>
      <c r="D19" s="29" t="str">
        <f>Нж12!M67</f>
        <v>Шайхилисламова Карина </v>
      </c>
      <c r="E19" s="1">
        <f>Нж12!L67</f>
        <v>0</v>
      </c>
      <c r="F19" s="1"/>
      <c r="G19" s="1"/>
      <c r="H19" s="1"/>
      <c r="I19" s="1"/>
    </row>
    <row r="20" spans="1:9" ht="18">
      <c r="A20" s="26"/>
      <c r="B20" s="27" t="s">
        <v>17</v>
      </c>
      <c r="C20" s="28">
        <v>13</v>
      </c>
      <c r="D20" s="29">
        <f>Нж12!G68</f>
        <v>0</v>
      </c>
      <c r="E20" s="1">
        <f>Нж12!F68</f>
        <v>0</v>
      </c>
      <c r="F20" s="1"/>
      <c r="G20" s="1"/>
      <c r="H20" s="1"/>
      <c r="I20" s="1"/>
    </row>
    <row r="21" spans="1:9" ht="18">
      <c r="A21" s="26"/>
      <c r="B21" s="27" t="s">
        <v>17</v>
      </c>
      <c r="C21" s="28">
        <v>14</v>
      </c>
      <c r="D21" s="29">
        <f>Нж12!G71</f>
        <v>0</v>
      </c>
      <c r="E21" s="1">
        <f>Нж12!F71</f>
        <v>0</v>
      </c>
      <c r="F21" s="1"/>
      <c r="G21" s="1"/>
      <c r="H21" s="1"/>
      <c r="I21" s="1"/>
    </row>
    <row r="22" spans="1:9" ht="18">
      <c r="A22" s="26"/>
      <c r="B22" s="27" t="s">
        <v>17</v>
      </c>
      <c r="C22" s="28">
        <v>15</v>
      </c>
      <c r="D22" s="29">
        <f>Нж12!M70</f>
        <v>0</v>
      </c>
      <c r="E22" s="1">
        <f>Нж12!L70</f>
        <v>0</v>
      </c>
      <c r="F22" s="1"/>
      <c r="G22" s="1"/>
      <c r="H22" s="1"/>
      <c r="I22" s="1"/>
    </row>
    <row r="23" spans="1:9" ht="18">
      <c r="A23" s="26"/>
      <c r="B23" s="27" t="s">
        <v>17</v>
      </c>
      <c r="C23" s="28">
        <v>16</v>
      </c>
      <c r="D23" s="29">
        <f>Нж12!M72</f>
        <v>0</v>
      </c>
      <c r="E23" s="1">
        <f>Нж12!L72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369" t="s">
        <v>43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s="2" customFormat="1" ht="13.5" thickBot="1">
      <c r="A2" s="175" t="s">
        <v>39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2.75">
      <c r="A3" s="174" t="str">
        <f>сНж12!A3</f>
        <v>LXVIII Чемпионат РБ в зачет XXV Кубка РБ, VII Кубка Давида - Детского Кубка РБ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ht="12.75">
      <c r="A4" s="176" t="str">
        <f>CONCATENATE(сНж12!A4," ",сНж12!C4)</f>
        <v>Республиканские официальные спортивные соревнования посвященные Дню Победы в ВОВ 1941-1945г.г.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2.75">
      <c r="A5" s="173">
        <f>сНж12!E5</f>
        <v>45417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ht="12.75">
      <c r="A6" s="32">
        <v>1</v>
      </c>
      <c r="B6" s="55">
        <f>сНж12!A8</f>
        <v>0</v>
      </c>
      <c r="C6" s="434" t="str">
        <f>сНж12!B8</f>
        <v>Ахтямова Камилла</v>
      </c>
      <c r="D6" s="435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2.75">
      <c r="A7" s="32"/>
      <c r="B7" s="56"/>
      <c r="C7" s="436">
        <v>1</v>
      </c>
      <c r="D7" s="437"/>
      <c r="E7" s="438" t="s">
        <v>182</v>
      </c>
      <c r="F7" s="439"/>
      <c r="G7" s="47"/>
      <c r="H7" s="47"/>
      <c r="I7" s="440"/>
      <c r="J7" s="440"/>
      <c r="K7" s="47"/>
      <c r="L7" s="47"/>
      <c r="M7" s="47"/>
      <c r="N7" s="47"/>
      <c r="O7" s="47"/>
    </row>
    <row r="8" spans="1:15" ht="12.75">
      <c r="A8" s="32">
        <v>16</v>
      </c>
      <c r="B8" s="55">
        <f>сНж12!A23</f>
        <v>0</v>
      </c>
      <c r="C8" s="441" t="str">
        <f>сНж12!B23</f>
        <v>_</v>
      </c>
      <c r="D8" s="442"/>
      <c r="E8" s="443"/>
      <c r="F8" s="444"/>
      <c r="G8" s="47"/>
      <c r="H8" s="47"/>
      <c r="I8" s="47"/>
      <c r="J8" s="47"/>
      <c r="K8" s="47"/>
      <c r="L8" s="47"/>
      <c r="M8" s="47"/>
      <c r="N8" s="47"/>
      <c r="O8" s="47"/>
    </row>
    <row r="9" spans="1:15" ht="12.75">
      <c r="A9" s="32"/>
      <c r="B9" s="56"/>
      <c r="C9" s="47"/>
      <c r="D9" s="56"/>
      <c r="E9" s="436">
        <v>9</v>
      </c>
      <c r="F9" s="437"/>
      <c r="G9" s="438" t="s">
        <v>182</v>
      </c>
      <c r="H9" s="439"/>
      <c r="I9" s="47"/>
      <c r="J9" s="47"/>
      <c r="K9" s="47"/>
      <c r="L9" s="47"/>
      <c r="M9" s="47"/>
      <c r="N9" s="47"/>
      <c r="O9" s="47"/>
    </row>
    <row r="10" spans="1:15" ht="12.75">
      <c r="A10" s="32">
        <v>9</v>
      </c>
      <c r="B10" s="55">
        <f>сНж12!A16</f>
        <v>0</v>
      </c>
      <c r="C10" s="434" t="str">
        <f>сНж12!B16</f>
        <v>Набиева Виктория</v>
      </c>
      <c r="D10" s="445"/>
      <c r="E10" s="443"/>
      <c r="F10" s="446"/>
      <c r="G10" s="443"/>
      <c r="H10" s="444"/>
      <c r="I10" s="47"/>
      <c r="J10" s="47"/>
      <c r="K10" s="47"/>
      <c r="L10" s="47"/>
      <c r="M10" s="47"/>
      <c r="N10" s="47"/>
      <c r="O10" s="47"/>
    </row>
    <row r="11" spans="1:15" ht="12.75">
      <c r="A11" s="32"/>
      <c r="B11" s="56"/>
      <c r="C11" s="436">
        <v>2</v>
      </c>
      <c r="D11" s="437"/>
      <c r="E11" s="447" t="s">
        <v>217</v>
      </c>
      <c r="F11" s="448"/>
      <c r="G11" s="443"/>
      <c r="H11" s="444"/>
      <c r="I11" s="47"/>
      <c r="J11" s="47"/>
      <c r="K11" s="47"/>
      <c r="L11" s="47"/>
      <c r="M11" s="47"/>
      <c r="N11" s="47"/>
      <c r="O11" s="47"/>
    </row>
    <row r="12" spans="1:15" ht="12.75">
      <c r="A12" s="32">
        <v>8</v>
      </c>
      <c r="B12" s="55">
        <f>сНж12!A15</f>
        <v>0</v>
      </c>
      <c r="C12" s="441" t="str">
        <f>сНж12!B15</f>
        <v>Сазонова Кира</v>
      </c>
      <c r="D12" s="442"/>
      <c r="E12" s="47"/>
      <c r="F12" s="56"/>
      <c r="G12" s="443"/>
      <c r="H12" s="444"/>
      <c r="I12" s="47"/>
      <c r="J12" s="47"/>
      <c r="K12" s="47"/>
      <c r="L12" s="47"/>
      <c r="M12" s="449"/>
      <c r="N12" s="47"/>
      <c r="O12" s="47"/>
    </row>
    <row r="13" spans="1:15" ht="12.75">
      <c r="A13" s="32"/>
      <c r="B13" s="56"/>
      <c r="C13" s="47"/>
      <c r="D13" s="56"/>
      <c r="E13" s="47"/>
      <c r="F13" s="56"/>
      <c r="G13" s="436">
        <v>13</v>
      </c>
      <c r="H13" s="437"/>
      <c r="I13" s="438" t="s">
        <v>182</v>
      </c>
      <c r="J13" s="439"/>
      <c r="K13" s="47"/>
      <c r="L13" s="47"/>
      <c r="M13" s="449"/>
      <c r="N13" s="47"/>
      <c r="O13" s="47"/>
    </row>
    <row r="14" spans="1:15" ht="12.75">
      <c r="A14" s="32">
        <v>5</v>
      </c>
      <c r="B14" s="55">
        <f>сНж12!A12</f>
        <v>0</v>
      </c>
      <c r="C14" s="434" t="str">
        <f>сНж12!B12</f>
        <v>Мазитова Лиана</v>
      </c>
      <c r="D14" s="445"/>
      <c r="E14" s="47"/>
      <c r="F14" s="56"/>
      <c r="G14" s="443"/>
      <c r="H14" s="446"/>
      <c r="I14" s="443"/>
      <c r="J14" s="444"/>
      <c r="K14" s="47"/>
      <c r="L14" s="47"/>
      <c r="M14" s="449"/>
      <c r="N14" s="47"/>
      <c r="O14" s="47"/>
    </row>
    <row r="15" spans="1:15" ht="12.75">
      <c r="A15" s="32"/>
      <c r="B15" s="56"/>
      <c r="C15" s="436">
        <v>3</v>
      </c>
      <c r="D15" s="437"/>
      <c r="E15" s="450" t="s">
        <v>213</v>
      </c>
      <c r="F15" s="451"/>
      <c r="G15" s="443"/>
      <c r="H15" s="452"/>
      <c r="I15" s="443"/>
      <c r="J15" s="444"/>
      <c r="K15" s="435"/>
      <c r="L15" s="47"/>
      <c r="M15" s="449"/>
      <c r="N15" s="47"/>
      <c r="O15" s="47"/>
    </row>
    <row r="16" spans="1:15" ht="12.75">
      <c r="A16" s="32">
        <v>12</v>
      </c>
      <c r="B16" s="55">
        <f>сНж12!A19</f>
        <v>0</v>
      </c>
      <c r="C16" s="441" t="str">
        <f>сНж12!B19</f>
        <v>Дехтерева Виктория</v>
      </c>
      <c r="D16" s="442"/>
      <c r="E16" s="443"/>
      <c r="F16" s="451"/>
      <c r="G16" s="443"/>
      <c r="H16" s="452"/>
      <c r="I16" s="443"/>
      <c r="J16" s="444"/>
      <c r="K16" s="47"/>
      <c r="L16" s="47"/>
      <c r="M16" s="449"/>
      <c r="N16" s="47"/>
      <c r="O16" s="47"/>
    </row>
    <row r="17" spans="1:15" ht="12.75">
      <c r="A17" s="32"/>
      <c r="B17" s="56"/>
      <c r="C17" s="47"/>
      <c r="D17" s="56"/>
      <c r="E17" s="436">
        <v>10</v>
      </c>
      <c r="F17" s="437"/>
      <c r="G17" s="447" t="s">
        <v>212</v>
      </c>
      <c r="H17" s="448"/>
      <c r="I17" s="443"/>
      <c r="J17" s="444"/>
      <c r="K17" s="47"/>
      <c r="L17" s="47"/>
      <c r="M17" s="47"/>
      <c r="N17" s="47"/>
      <c r="O17" s="47"/>
    </row>
    <row r="18" spans="1:15" ht="12.75">
      <c r="A18" s="32">
        <v>13</v>
      </c>
      <c r="B18" s="55">
        <f>сНж12!A20</f>
        <v>0</v>
      </c>
      <c r="C18" s="434" t="str">
        <f>сНж12!B20</f>
        <v>_</v>
      </c>
      <c r="D18" s="445"/>
      <c r="E18" s="443"/>
      <c r="F18" s="446"/>
      <c r="G18" s="47"/>
      <c r="H18" s="56"/>
      <c r="I18" s="443"/>
      <c r="J18" s="444"/>
      <c r="K18" s="47"/>
      <c r="L18" s="47"/>
      <c r="M18" s="47"/>
      <c r="N18" s="47"/>
      <c r="O18" s="47"/>
    </row>
    <row r="19" spans="1:15" ht="12.75">
      <c r="A19" s="32"/>
      <c r="B19" s="56"/>
      <c r="C19" s="436">
        <v>4</v>
      </c>
      <c r="D19" s="437"/>
      <c r="E19" s="447" t="s">
        <v>212</v>
      </c>
      <c r="F19" s="448"/>
      <c r="G19" s="47"/>
      <c r="H19" s="56"/>
      <c r="I19" s="443"/>
      <c r="J19" s="444"/>
      <c r="K19" s="47"/>
      <c r="L19" s="47"/>
      <c r="M19" s="47"/>
      <c r="N19" s="47"/>
      <c r="O19" s="47"/>
    </row>
    <row r="20" spans="1:15" ht="12.75">
      <c r="A20" s="32">
        <v>4</v>
      </c>
      <c r="B20" s="55">
        <f>сНж12!A11</f>
        <v>0</v>
      </c>
      <c r="C20" s="441" t="str">
        <f>сНж12!B11</f>
        <v>Салахова Милана</v>
      </c>
      <c r="D20" s="442"/>
      <c r="E20" s="47"/>
      <c r="F20" s="56"/>
      <c r="G20" s="47"/>
      <c r="H20" s="56"/>
      <c r="I20" s="443"/>
      <c r="J20" s="444"/>
      <c r="K20" s="47"/>
      <c r="L20" s="47"/>
      <c r="M20" s="47"/>
      <c r="N20" s="47"/>
      <c r="O20" s="47"/>
    </row>
    <row r="21" spans="1:15" ht="12.75">
      <c r="A21" s="32"/>
      <c r="B21" s="56"/>
      <c r="C21" s="47"/>
      <c r="D21" s="56"/>
      <c r="E21" s="47"/>
      <c r="F21" s="56"/>
      <c r="G21" s="47"/>
      <c r="H21" s="56"/>
      <c r="I21" s="436">
        <v>15</v>
      </c>
      <c r="J21" s="437"/>
      <c r="K21" s="438" t="s">
        <v>182</v>
      </c>
      <c r="L21" s="438"/>
      <c r="M21" s="438"/>
      <c r="N21" s="438"/>
      <c r="O21" s="438"/>
    </row>
    <row r="22" spans="1:15" ht="12.75">
      <c r="A22" s="32">
        <v>3</v>
      </c>
      <c r="B22" s="55">
        <f>сНж12!A10</f>
        <v>0</v>
      </c>
      <c r="C22" s="434" t="str">
        <f>сНж12!B10</f>
        <v>Агиева Валерия</v>
      </c>
      <c r="D22" s="445"/>
      <c r="E22" s="47"/>
      <c r="F22" s="56"/>
      <c r="G22" s="47"/>
      <c r="H22" s="56"/>
      <c r="I22" s="443"/>
      <c r="J22" s="453"/>
      <c r="K22" s="444"/>
      <c r="L22" s="444"/>
      <c r="M22" s="47"/>
      <c r="N22" s="454" t="s">
        <v>18</v>
      </c>
      <c r="O22" s="454"/>
    </row>
    <row r="23" spans="1:15" ht="12.75">
      <c r="A23" s="32"/>
      <c r="B23" s="56"/>
      <c r="C23" s="436">
        <v>5</v>
      </c>
      <c r="D23" s="437"/>
      <c r="E23" s="438" t="s">
        <v>188</v>
      </c>
      <c r="F23" s="445"/>
      <c r="G23" s="47"/>
      <c r="H23" s="56"/>
      <c r="I23" s="443"/>
      <c r="J23" s="455"/>
      <c r="K23" s="444"/>
      <c r="L23" s="444"/>
      <c r="M23" s="47"/>
      <c r="N23" s="47"/>
      <c r="O23" s="47"/>
    </row>
    <row r="24" spans="1:15" ht="12.75">
      <c r="A24" s="32">
        <v>14</v>
      </c>
      <c r="B24" s="55">
        <f>сНж12!A21</f>
        <v>0</v>
      </c>
      <c r="C24" s="441" t="str">
        <f>сНж12!B21</f>
        <v>_</v>
      </c>
      <c r="D24" s="442"/>
      <c r="E24" s="443"/>
      <c r="F24" s="451"/>
      <c r="G24" s="47"/>
      <c r="H24" s="56"/>
      <c r="I24" s="443"/>
      <c r="J24" s="444"/>
      <c r="K24" s="444"/>
      <c r="L24" s="444"/>
      <c r="M24" s="47"/>
      <c r="N24" s="47"/>
      <c r="O24" s="47"/>
    </row>
    <row r="25" spans="1:15" ht="12.75">
      <c r="A25" s="32"/>
      <c r="B25" s="56"/>
      <c r="C25" s="47"/>
      <c r="D25" s="56"/>
      <c r="E25" s="436">
        <v>11</v>
      </c>
      <c r="F25" s="437"/>
      <c r="G25" s="438" t="s">
        <v>214</v>
      </c>
      <c r="H25" s="445"/>
      <c r="I25" s="443"/>
      <c r="J25" s="444"/>
      <c r="K25" s="444"/>
      <c r="L25" s="444"/>
      <c r="M25" s="47"/>
      <c r="N25" s="47"/>
      <c r="O25" s="47"/>
    </row>
    <row r="26" spans="1:15" ht="12.75">
      <c r="A26" s="32">
        <v>11</v>
      </c>
      <c r="B26" s="55">
        <f>сНж12!A18</f>
        <v>0</v>
      </c>
      <c r="C26" s="434" t="str">
        <f>сНж12!B18</f>
        <v>Шайхилисламова Карина </v>
      </c>
      <c r="D26" s="445"/>
      <c r="E26" s="443"/>
      <c r="F26" s="446"/>
      <c r="G26" s="443"/>
      <c r="H26" s="451"/>
      <c r="I26" s="443"/>
      <c r="J26" s="444"/>
      <c r="K26" s="444"/>
      <c r="L26" s="444"/>
      <c r="M26" s="47"/>
      <c r="N26" s="47"/>
      <c r="O26" s="47"/>
    </row>
    <row r="27" spans="1:15" ht="12.75">
      <c r="A27" s="32"/>
      <c r="B27" s="56"/>
      <c r="C27" s="436">
        <v>6</v>
      </c>
      <c r="D27" s="437"/>
      <c r="E27" s="447" t="s">
        <v>214</v>
      </c>
      <c r="F27" s="448"/>
      <c r="G27" s="443"/>
      <c r="H27" s="451"/>
      <c r="I27" s="443"/>
      <c r="J27" s="444"/>
      <c r="K27" s="444"/>
      <c r="L27" s="444"/>
      <c r="M27" s="47"/>
      <c r="N27" s="47"/>
      <c r="O27" s="47"/>
    </row>
    <row r="28" spans="1:15" ht="12.75">
      <c r="A28" s="32">
        <v>6</v>
      </c>
      <c r="B28" s="55">
        <f>сНж12!A13</f>
        <v>0</v>
      </c>
      <c r="C28" s="441" t="str">
        <f>сНж12!B13</f>
        <v>Геворгян Сусанна</v>
      </c>
      <c r="D28" s="442"/>
      <c r="E28" s="47"/>
      <c r="F28" s="56"/>
      <c r="G28" s="443"/>
      <c r="H28" s="451"/>
      <c r="I28" s="443"/>
      <c r="J28" s="444"/>
      <c r="K28" s="444"/>
      <c r="L28" s="444"/>
      <c r="M28" s="47"/>
      <c r="N28" s="47"/>
      <c r="O28" s="47"/>
    </row>
    <row r="29" spans="1:15" ht="12.75">
      <c r="A29" s="32"/>
      <c r="B29" s="56"/>
      <c r="C29" s="47"/>
      <c r="D29" s="56"/>
      <c r="E29" s="47"/>
      <c r="F29" s="56"/>
      <c r="G29" s="436">
        <v>14</v>
      </c>
      <c r="H29" s="437"/>
      <c r="I29" s="447" t="s">
        <v>214</v>
      </c>
      <c r="J29" s="439"/>
      <c r="K29" s="444"/>
      <c r="L29" s="444"/>
      <c r="M29" s="47"/>
      <c r="N29" s="47"/>
      <c r="O29" s="47"/>
    </row>
    <row r="30" spans="1:15" ht="12.75">
      <c r="A30" s="32">
        <v>7</v>
      </c>
      <c r="B30" s="55">
        <f>сНж12!A14</f>
        <v>0</v>
      </c>
      <c r="C30" s="434" t="str">
        <f>сНж12!B14</f>
        <v>Галимова Зарина</v>
      </c>
      <c r="D30" s="445"/>
      <c r="E30" s="47"/>
      <c r="F30" s="56"/>
      <c r="G30" s="443"/>
      <c r="H30" s="453"/>
      <c r="I30" s="47"/>
      <c r="J30" s="47"/>
      <c r="K30" s="444"/>
      <c r="L30" s="444"/>
      <c r="M30" s="47"/>
      <c r="N30" s="47"/>
      <c r="O30" s="47"/>
    </row>
    <row r="31" spans="1:15" ht="12.75">
      <c r="A31" s="32"/>
      <c r="B31" s="56"/>
      <c r="C31" s="436">
        <v>7</v>
      </c>
      <c r="D31" s="437"/>
      <c r="E31" s="438" t="s">
        <v>215</v>
      </c>
      <c r="F31" s="445"/>
      <c r="G31" s="443"/>
      <c r="H31" s="456"/>
      <c r="I31" s="47"/>
      <c r="J31" s="47"/>
      <c r="K31" s="444"/>
      <c r="L31" s="444"/>
      <c r="M31" s="47"/>
      <c r="N31" s="47"/>
      <c r="O31" s="47"/>
    </row>
    <row r="32" spans="1:15" ht="12.75">
      <c r="A32" s="32">
        <v>10</v>
      </c>
      <c r="B32" s="55">
        <f>сНж12!A17</f>
        <v>0</v>
      </c>
      <c r="C32" s="441" t="str">
        <f>сНж12!B17</f>
        <v>Валеева Аиша</v>
      </c>
      <c r="D32" s="442"/>
      <c r="E32" s="443"/>
      <c r="F32" s="451"/>
      <c r="G32" s="443"/>
      <c r="H32" s="456"/>
      <c r="I32" s="32">
        <v>-15</v>
      </c>
      <c r="J32" s="57">
        <f>IF(J21=H13,H29,IF(J21=H29,H13,0))</f>
        <v>0</v>
      </c>
      <c r="K32" s="434" t="str">
        <f>IF(K21=I13,I29,IF(K21=I29,I13,0))</f>
        <v>Геворгян Сусанна</v>
      </c>
      <c r="L32" s="434"/>
      <c r="M32" s="450"/>
      <c r="N32" s="450"/>
      <c r="O32" s="450"/>
    </row>
    <row r="33" spans="1:15" ht="12.75">
      <c r="A33" s="32"/>
      <c r="B33" s="56"/>
      <c r="C33" s="47"/>
      <c r="D33" s="56"/>
      <c r="E33" s="436">
        <v>12</v>
      </c>
      <c r="F33" s="437"/>
      <c r="G33" s="447" t="s">
        <v>211</v>
      </c>
      <c r="H33" s="457"/>
      <c r="I33" s="47"/>
      <c r="J33" s="47"/>
      <c r="K33" s="444"/>
      <c r="L33" s="444"/>
      <c r="M33" s="47"/>
      <c r="N33" s="454" t="s">
        <v>19</v>
      </c>
      <c r="O33" s="454"/>
    </row>
    <row r="34" spans="1:15" ht="12.75">
      <c r="A34" s="32">
        <v>15</v>
      </c>
      <c r="B34" s="55">
        <f>сНж12!A22</f>
        <v>0</v>
      </c>
      <c r="C34" s="434" t="str">
        <f>сНж12!B22</f>
        <v>_</v>
      </c>
      <c r="D34" s="445"/>
      <c r="E34" s="443"/>
      <c r="F34" s="453"/>
      <c r="G34" s="47"/>
      <c r="H34" s="47"/>
      <c r="I34" s="47"/>
      <c r="J34" s="47"/>
      <c r="K34" s="444"/>
      <c r="L34" s="444"/>
      <c r="M34" s="47"/>
      <c r="N34" s="47"/>
      <c r="O34" s="47"/>
    </row>
    <row r="35" spans="1:15" ht="12.75">
      <c r="A35" s="32"/>
      <c r="B35" s="56"/>
      <c r="C35" s="436">
        <v>8</v>
      </c>
      <c r="D35" s="437"/>
      <c r="E35" s="447" t="s">
        <v>211</v>
      </c>
      <c r="F35" s="457"/>
      <c r="G35" s="47"/>
      <c r="H35" s="47"/>
      <c r="I35" s="47"/>
      <c r="J35" s="47"/>
      <c r="K35" s="444"/>
      <c r="L35" s="444"/>
      <c r="M35" s="47"/>
      <c r="N35" s="47"/>
      <c r="O35" s="47"/>
    </row>
    <row r="36" spans="1:15" ht="12.75">
      <c r="A36" s="32">
        <v>2</v>
      </c>
      <c r="B36" s="55">
        <f>сНж12!A9</f>
        <v>0</v>
      </c>
      <c r="C36" s="441" t="str">
        <f>сНж12!B9</f>
        <v>Ягудина Элина</v>
      </c>
      <c r="D36" s="458"/>
      <c r="E36" s="47"/>
      <c r="F36" s="47"/>
      <c r="G36" s="47"/>
      <c r="H36" s="47"/>
      <c r="I36" s="47"/>
      <c r="J36" s="47"/>
      <c r="K36" s="444"/>
      <c r="L36" s="444"/>
      <c r="M36" s="47"/>
      <c r="N36" s="47"/>
      <c r="O36" s="47"/>
    </row>
    <row r="37" spans="1:15" ht="12.75">
      <c r="A37" s="32"/>
      <c r="B37" s="32"/>
      <c r="C37" s="47"/>
      <c r="D37" s="47"/>
      <c r="E37" s="47"/>
      <c r="F37" s="47"/>
      <c r="G37" s="47"/>
      <c r="H37" s="47"/>
      <c r="I37" s="47"/>
      <c r="J37" s="47"/>
      <c r="K37" s="444"/>
      <c r="L37" s="444"/>
      <c r="M37" s="47"/>
      <c r="N37" s="47"/>
      <c r="O37" s="47"/>
    </row>
    <row r="38" spans="1:15" ht="12.75">
      <c r="A38" s="32">
        <v>-1</v>
      </c>
      <c r="B38" s="57">
        <f>IF(D7=B6,B8,IF(D7=B8,B6,0))</f>
        <v>0</v>
      </c>
      <c r="C38" s="434" t="str">
        <f>IF(E7=C6,C8,IF(E7=C8,C6,0))</f>
        <v>_</v>
      </c>
      <c r="D38" s="435"/>
      <c r="E38" s="47"/>
      <c r="F38" s="47"/>
      <c r="G38" s="32">
        <v>-13</v>
      </c>
      <c r="H38" s="57">
        <f>IF(H13=F9,F17,IF(H13=F17,F9,0))</f>
        <v>0</v>
      </c>
      <c r="I38" s="434" t="str">
        <f>IF(I13=G9,G17,IF(I13=G17,G9,0))</f>
        <v>Салахова Милана</v>
      </c>
      <c r="J38" s="435"/>
      <c r="K38" s="47"/>
      <c r="L38" s="47"/>
      <c r="M38" s="47"/>
      <c r="N38" s="47"/>
      <c r="O38" s="47"/>
    </row>
    <row r="39" spans="1:15" ht="12.75">
      <c r="A39" s="32"/>
      <c r="B39" s="32"/>
      <c r="C39" s="436">
        <v>16</v>
      </c>
      <c r="D39" s="437"/>
      <c r="E39" s="459" t="s">
        <v>216</v>
      </c>
      <c r="F39" s="460"/>
      <c r="G39" s="47"/>
      <c r="H39" s="47"/>
      <c r="I39" s="443"/>
      <c r="J39" s="444"/>
      <c r="K39" s="47"/>
      <c r="L39" s="47"/>
      <c r="M39" s="47"/>
      <c r="N39" s="47"/>
      <c r="O39" s="47"/>
    </row>
    <row r="40" spans="1:15" ht="12.75">
      <c r="A40" s="32">
        <v>-2</v>
      </c>
      <c r="B40" s="57">
        <f>IF(D11=B10,B12,IF(D11=B12,B10,0))</f>
        <v>0</v>
      </c>
      <c r="C40" s="441" t="str">
        <f>IF(E11=C10,C12,IF(E11=C12,C10,0))</f>
        <v>Сазонова Кира</v>
      </c>
      <c r="D40" s="458"/>
      <c r="E40" s="436">
        <v>20</v>
      </c>
      <c r="F40" s="437"/>
      <c r="G40" s="459" t="s">
        <v>215</v>
      </c>
      <c r="H40" s="460"/>
      <c r="I40" s="436">
        <v>26</v>
      </c>
      <c r="J40" s="437"/>
      <c r="K40" s="459" t="s">
        <v>188</v>
      </c>
      <c r="L40" s="460"/>
      <c r="M40" s="47"/>
      <c r="N40" s="47"/>
      <c r="O40" s="47"/>
    </row>
    <row r="41" spans="1:15" ht="12.75">
      <c r="A41" s="32"/>
      <c r="B41" s="32"/>
      <c r="C41" s="32">
        <v>-12</v>
      </c>
      <c r="D41" s="57">
        <f>IF(F33=D31,D35,IF(F33=D35,D31,0))</f>
        <v>0</v>
      </c>
      <c r="E41" s="441" t="str">
        <f>IF(G33=E31,E35,IF(G33=E35,E31,0))</f>
        <v>Галимова Зарина</v>
      </c>
      <c r="F41" s="458"/>
      <c r="G41" s="443"/>
      <c r="H41" s="456"/>
      <c r="I41" s="443"/>
      <c r="J41" s="453"/>
      <c r="K41" s="443"/>
      <c r="L41" s="444"/>
      <c r="M41" s="47"/>
      <c r="N41" s="47"/>
      <c r="O41" s="47"/>
    </row>
    <row r="42" spans="1:15" ht="12.75">
      <c r="A42" s="32">
        <v>-3</v>
      </c>
      <c r="B42" s="57">
        <f>IF(D15=B14,B16,IF(D15=B16,B14,0))</f>
        <v>0</v>
      </c>
      <c r="C42" s="434" t="str">
        <f>IF(E15=C14,C16,IF(E15=C16,C14,0))</f>
        <v>Дехтерева Виктория</v>
      </c>
      <c r="D42" s="435"/>
      <c r="E42" s="47"/>
      <c r="F42" s="47"/>
      <c r="G42" s="436">
        <v>24</v>
      </c>
      <c r="H42" s="437"/>
      <c r="I42" s="461" t="s">
        <v>188</v>
      </c>
      <c r="J42" s="455"/>
      <c r="K42" s="443"/>
      <c r="L42" s="444"/>
      <c r="M42" s="47"/>
      <c r="N42" s="47"/>
      <c r="O42" s="47"/>
    </row>
    <row r="43" spans="1:15" ht="12.75">
      <c r="A43" s="32"/>
      <c r="B43" s="32"/>
      <c r="C43" s="436">
        <v>17</v>
      </c>
      <c r="D43" s="437"/>
      <c r="E43" s="459" t="s">
        <v>220</v>
      </c>
      <c r="F43" s="460"/>
      <c r="G43" s="443"/>
      <c r="H43" s="444"/>
      <c r="I43" s="444"/>
      <c r="J43" s="444"/>
      <c r="K43" s="443"/>
      <c r="L43" s="444"/>
      <c r="M43" s="47"/>
      <c r="N43" s="47"/>
      <c r="O43" s="47"/>
    </row>
    <row r="44" spans="1:15" ht="12.75">
      <c r="A44" s="32">
        <v>-4</v>
      </c>
      <c r="B44" s="57">
        <f>IF(D19=B18,B20,IF(D19=B20,B18,0))</f>
        <v>0</v>
      </c>
      <c r="C44" s="441" t="str">
        <f>IF(E19=C18,C20,IF(E19=C20,C18,0))</f>
        <v>_</v>
      </c>
      <c r="D44" s="458"/>
      <c r="E44" s="436">
        <v>21</v>
      </c>
      <c r="F44" s="437"/>
      <c r="G44" s="461" t="s">
        <v>188</v>
      </c>
      <c r="H44" s="460"/>
      <c r="I44" s="444"/>
      <c r="J44" s="444"/>
      <c r="K44" s="436">
        <v>28</v>
      </c>
      <c r="L44" s="437"/>
      <c r="M44" s="459"/>
      <c r="N44" s="450"/>
      <c r="O44" s="450"/>
    </row>
    <row r="45" spans="1:15" ht="12.75">
      <c r="A45" s="32"/>
      <c r="B45" s="32"/>
      <c r="C45" s="32">
        <v>-11</v>
      </c>
      <c r="D45" s="57">
        <f>IF(F25=D23,D27,IF(F25=D27,D23,0))</f>
        <v>0</v>
      </c>
      <c r="E45" s="441" t="str">
        <f>IF(G25=E23,E27,IF(G25=E27,E23,0))</f>
        <v>Агиева Валерия</v>
      </c>
      <c r="F45" s="458"/>
      <c r="G45" s="47"/>
      <c r="H45" s="47"/>
      <c r="I45" s="444"/>
      <c r="J45" s="444"/>
      <c r="K45" s="443"/>
      <c r="L45" s="444"/>
      <c r="M45" s="47"/>
      <c r="N45" s="454" t="s">
        <v>28</v>
      </c>
      <c r="O45" s="454"/>
    </row>
    <row r="46" spans="1:15" ht="12.75">
      <c r="A46" s="32">
        <v>-5</v>
      </c>
      <c r="B46" s="57">
        <f>IF(D23=B22,B24,IF(D23=B24,B22,0))</f>
        <v>0</v>
      </c>
      <c r="C46" s="434" t="str">
        <f>IF(E23=C22,C24,IF(E23=C24,C22,0))</f>
        <v>_</v>
      </c>
      <c r="D46" s="435"/>
      <c r="E46" s="47"/>
      <c r="F46" s="47"/>
      <c r="G46" s="32">
        <v>-14</v>
      </c>
      <c r="H46" s="57">
        <f>IF(H29=F25,F33,IF(H29=F33,F25,0))</f>
        <v>0</v>
      </c>
      <c r="I46" s="434" t="str">
        <f>IF(I29=G25,G33,IF(I29=G33,G25,0))</f>
        <v>Ягудина Элина</v>
      </c>
      <c r="J46" s="435"/>
      <c r="K46" s="443"/>
      <c r="L46" s="444"/>
      <c r="M46" s="444"/>
      <c r="N46" s="47"/>
      <c r="O46" s="47"/>
    </row>
    <row r="47" spans="1:15" ht="12.75">
      <c r="A47" s="32"/>
      <c r="B47" s="32"/>
      <c r="C47" s="436">
        <v>18</v>
      </c>
      <c r="D47" s="437"/>
      <c r="E47" s="459" t="s">
        <v>219</v>
      </c>
      <c r="F47" s="460"/>
      <c r="G47" s="47"/>
      <c r="H47" s="47"/>
      <c r="I47" s="462"/>
      <c r="J47" s="444"/>
      <c r="K47" s="443"/>
      <c r="L47" s="444"/>
      <c r="M47" s="444"/>
      <c r="N47" s="47"/>
      <c r="O47" s="47"/>
    </row>
    <row r="48" spans="1:15" ht="12.75">
      <c r="A48" s="32">
        <v>-6</v>
      </c>
      <c r="B48" s="57">
        <f>IF(D27=B26,B28,IF(D27=B28,B26,0))</f>
        <v>0</v>
      </c>
      <c r="C48" s="441" t="str">
        <f>IF(E27=C26,C28,IF(E27=C28,C26,0))</f>
        <v>Шайхилисламова Карина </v>
      </c>
      <c r="D48" s="458"/>
      <c r="E48" s="436">
        <v>22</v>
      </c>
      <c r="F48" s="437"/>
      <c r="G48" s="459" t="s">
        <v>213</v>
      </c>
      <c r="H48" s="460"/>
      <c r="I48" s="436">
        <v>27</v>
      </c>
      <c r="J48" s="437"/>
      <c r="K48" s="461" t="s">
        <v>211</v>
      </c>
      <c r="L48" s="460"/>
      <c r="M48" s="444"/>
      <c r="N48" s="47"/>
      <c r="O48" s="47"/>
    </row>
    <row r="49" spans="1:15" ht="12.75">
      <c r="A49" s="32"/>
      <c r="B49" s="32"/>
      <c r="C49" s="32">
        <v>-10</v>
      </c>
      <c r="D49" s="57">
        <f>IF(F17=D15,D19,IF(F17=D19,D15,0))</f>
        <v>0</v>
      </c>
      <c r="E49" s="441" t="str">
        <f>IF(G17=E15,E19,IF(G17=E19,E15,0))</f>
        <v>Мазитова Лиана</v>
      </c>
      <c r="F49" s="458"/>
      <c r="G49" s="443"/>
      <c r="H49" s="456"/>
      <c r="I49" s="443"/>
      <c r="J49" s="453"/>
      <c r="K49" s="47"/>
      <c r="L49" s="47"/>
      <c r="M49" s="444"/>
      <c r="N49" s="47"/>
      <c r="O49" s="47"/>
    </row>
    <row r="50" spans="1:15" ht="12.75">
      <c r="A50" s="32">
        <v>-7</v>
      </c>
      <c r="B50" s="57">
        <f>IF(D31=B30,B32,IF(D31=B32,B30,0))</f>
        <v>0</v>
      </c>
      <c r="C50" s="434" t="str">
        <f>IF(E31=C30,C32,IF(E31=C32,C30,0))</f>
        <v>Валеева Аиша</v>
      </c>
      <c r="D50" s="435"/>
      <c r="E50" s="47"/>
      <c r="F50" s="47"/>
      <c r="G50" s="436">
        <v>25</v>
      </c>
      <c r="H50" s="437"/>
      <c r="I50" s="461" t="s">
        <v>213</v>
      </c>
      <c r="J50" s="455"/>
      <c r="K50" s="47"/>
      <c r="L50" s="47"/>
      <c r="M50" s="444"/>
      <c r="N50" s="47"/>
      <c r="O50" s="47"/>
    </row>
    <row r="51" spans="1:15" ht="12.75">
      <c r="A51" s="32"/>
      <c r="B51" s="32"/>
      <c r="C51" s="436">
        <v>19</v>
      </c>
      <c r="D51" s="437"/>
      <c r="E51" s="459" t="s">
        <v>218</v>
      </c>
      <c r="F51" s="460"/>
      <c r="G51" s="443"/>
      <c r="H51" s="444"/>
      <c r="I51" s="444"/>
      <c r="J51" s="444"/>
      <c r="K51" s="47"/>
      <c r="L51" s="47"/>
      <c r="M51" s="444"/>
      <c r="N51" s="47"/>
      <c r="O51" s="47"/>
    </row>
    <row r="52" spans="1:15" ht="12.75">
      <c r="A52" s="32">
        <v>-8</v>
      </c>
      <c r="B52" s="57">
        <f>IF(D35=B34,B36,IF(D35=B36,B34,0))</f>
        <v>0</v>
      </c>
      <c r="C52" s="441" t="str">
        <f>IF(E35=C34,C36,IF(E35=C36,C34,0))</f>
        <v>_</v>
      </c>
      <c r="D52" s="458"/>
      <c r="E52" s="436">
        <v>23</v>
      </c>
      <c r="F52" s="437"/>
      <c r="G52" s="461" t="s">
        <v>218</v>
      </c>
      <c r="H52" s="460"/>
      <c r="I52" s="444"/>
      <c r="J52" s="444"/>
      <c r="K52" s="32">
        <v>-28</v>
      </c>
      <c r="L52" s="57">
        <f>IF(L44=J40,J48,IF(L44=J48,J40,0))</f>
        <v>0</v>
      </c>
      <c r="M52" s="434">
        <f>IF(M44=K40,K48,IF(M44=K48,K40,0))</f>
        <v>0</v>
      </c>
      <c r="N52" s="450"/>
      <c r="O52" s="450"/>
    </row>
    <row r="53" spans="1:15" ht="12.75">
      <c r="A53" s="32"/>
      <c r="B53" s="32"/>
      <c r="C53" s="463">
        <v>-9</v>
      </c>
      <c r="D53" s="57">
        <f>IF(F9=D7,D11,IF(F9=D11,D7,0))</f>
        <v>0</v>
      </c>
      <c r="E53" s="441" t="str">
        <f>IF(G9=E7,E11,IF(G9=E11,E7,0))</f>
        <v>Набиева Виктория</v>
      </c>
      <c r="F53" s="458"/>
      <c r="G53" s="47"/>
      <c r="H53" s="47"/>
      <c r="I53" s="444"/>
      <c r="J53" s="444"/>
      <c r="K53" s="47"/>
      <c r="L53" s="47"/>
      <c r="M53" s="464"/>
      <c r="N53" s="454" t="s">
        <v>29</v>
      </c>
      <c r="O53" s="454"/>
    </row>
    <row r="54" spans="1:15" ht="12.75">
      <c r="A54" s="32"/>
      <c r="B54" s="32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.75">
      <c r="A55" s="32">
        <v>-26</v>
      </c>
      <c r="B55" s="57">
        <f>IF(J40=H38,H42,IF(J40=H42,H38,0))</f>
        <v>0</v>
      </c>
      <c r="C55" s="434" t="str">
        <f>IF(K40=I38,I42,IF(K40=I42,I38,0))</f>
        <v>Салахова Милана</v>
      </c>
      <c r="D55" s="435"/>
      <c r="E55" s="47"/>
      <c r="F55" s="47"/>
      <c r="G55" s="32">
        <v>-20</v>
      </c>
      <c r="H55" s="57">
        <f>IF(F40=D39,D41,IF(F40=D41,D39,0))</f>
        <v>0</v>
      </c>
      <c r="I55" s="434" t="str">
        <f>IF(G40=E39,E41,IF(G40=E41,E39,0))</f>
        <v>Сазонова Кира</v>
      </c>
      <c r="J55" s="435"/>
      <c r="K55" s="47"/>
      <c r="L55" s="47"/>
      <c r="M55" s="47"/>
      <c r="N55" s="47"/>
      <c r="O55" s="47"/>
    </row>
    <row r="56" spans="1:15" ht="12.75">
      <c r="A56" s="32"/>
      <c r="B56" s="56"/>
      <c r="C56" s="436">
        <v>29</v>
      </c>
      <c r="D56" s="437"/>
      <c r="E56" s="438" t="s">
        <v>212</v>
      </c>
      <c r="F56" s="439"/>
      <c r="G56" s="32"/>
      <c r="H56" s="32"/>
      <c r="I56" s="436">
        <v>31</v>
      </c>
      <c r="J56" s="437"/>
      <c r="K56" s="438" t="s">
        <v>216</v>
      </c>
      <c r="L56" s="439"/>
      <c r="M56" s="47"/>
      <c r="N56" s="47"/>
      <c r="O56" s="47"/>
    </row>
    <row r="57" spans="1:15" ht="12.75">
      <c r="A57" s="32">
        <v>-27</v>
      </c>
      <c r="B57" s="57">
        <f>IF(J48=H46,H50,IF(J48=H50,H46,0))</f>
        <v>0</v>
      </c>
      <c r="C57" s="441" t="str">
        <f>IF(K48=I46,I50,IF(K48=I50,I46,0))</f>
        <v>Мазитова Лиана</v>
      </c>
      <c r="D57" s="458"/>
      <c r="E57" s="465" t="s">
        <v>20</v>
      </c>
      <c r="F57" s="465"/>
      <c r="G57" s="32">
        <v>-21</v>
      </c>
      <c r="H57" s="57">
        <f>IF(F44=D43,D45,IF(F44=D45,D43,0))</f>
        <v>0</v>
      </c>
      <c r="I57" s="441" t="str">
        <f>IF(G44=E43,E45,IF(G44=E45,E43,0))</f>
        <v>Дехтерева Виктория</v>
      </c>
      <c r="J57" s="458"/>
      <c r="K57" s="443"/>
      <c r="L57" s="444"/>
      <c r="M57" s="444"/>
      <c r="N57" s="47"/>
      <c r="O57" s="47"/>
    </row>
    <row r="58" spans="1:15" ht="12.75">
      <c r="A58" s="32"/>
      <c r="B58" s="32"/>
      <c r="C58" s="32">
        <v>-29</v>
      </c>
      <c r="D58" s="57">
        <f>IF(D56=B55,B57,IF(D56=B57,B55,0))</f>
        <v>0</v>
      </c>
      <c r="E58" s="434" t="str">
        <f>IF(E56=C55,C57,IF(E56=C57,C55,0))</f>
        <v>Мазитова Лиана</v>
      </c>
      <c r="F58" s="435"/>
      <c r="G58" s="32"/>
      <c r="H58" s="32"/>
      <c r="I58" s="47"/>
      <c r="J58" s="47"/>
      <c r="K58" s="436">
        <v>33</v>
      </c>
      <c r="L58" s="437"/>
      <c r="M58" s="438" t="s">
        <v>217</v>
      </c>
      <c r="N58" s="450"/>
      <c r="O58" s="450"/>
    </row>
    <row r="59" spans="1:15" ht="12.75">
      <c r="A59" s="32"/>
      <c r="B59" s="32"/>
      <c r="C59" s="47"/>
      <c r="D59" s="47"/>
      <c r="E59" s="465" t="s">
        <v>21</v>
      </c>
      <c r="F59" s="465"/>
      <c r="G59" s="32">
        <v>-22</v>
      </c>
      <c r="H59" s="57">
        <f>IF(F48=D47,D49,IF(F48=D49,D47,0))</f>
        <v>0</v>
      </c>
      <c r="I59" s="434" t="str">
        <f>IF(G48=E47,E49,IF(G48=E49,E47,0))</f>
        <v>Шайхилисламова Карина </v>
      </c>
      <c r="J59" s="435"/>
      <c r="K59" s="443"/>
      <c r="L59" s="444"/>
      <c r="M59" s="47"/>
      <c r="N59" s="454" t="s">
        <v>24</v>
      </c>
      <c r="O59" s="454"/>
    </row>
    <row r="60" spans="1:15" ht="12.75">
      <c r="A60" s="32">
        <v>-24</v>
      </c>
      <c r="B60" s="57">
        <f>IF(H42=F40,F44,IF(H42=F44,F40,0))</f>
        <v>0</v>
      </c>
      <c r="C60" s="434" t="str">
        <f>IF(I42=G40,G44,IF(I42=G44,G40,0))</f>
        <v>Галимова Зарина</v>
      </c>
      <c r="D60" s="435"/>
      <c r="E60" s="47"/>
      <c r="F60" s="47"/>
      <c r="G60" s="32"/>
      <c r="H60" s="32"/>
      <c r="I60" s="436">
        <v>32</v>
      </c>
      <c r="J60" s="437"/>
      <c r="K60" s="447" t="s">
        <v>217</v>
      </c>
      <c r="L60" s="439"/>
      <c r="M60" s="466"/>
      <c r="N60" s="47"/>
      <c r="O60" s="47"/>
    </row>
    <row r="61" spans="1:15" ht="12.75">
      <c r="A61" s="32"/>
      <c r="B61" s="32"/>
      <c r="C61" s="436">
        <v>30</v>
      </c>
      <c r="D61" s="437"/>
      <c r="E61" s="438" t="s">
        <v>215</v>
      </c>
      <c r="F61" s="439"/>
      <c r="G61" s="32">
        <v>-23</v>
      </c>
      <c r="H61" s="57">
        <f>IF(F52=D51,D53,IF(F52=D53,D51,0))</f>
        <v>0</v>
      </c>
      <c r="I61" s="441" t="str">
        <f>IF(G52=E51,E53,IF(G52=E53,E51,0))</f>
        <v>Набиева Виктория</v>
      </c>
      <c r="J61" s="458"/>
      <c r="K61" s="32">
        <v>-33</v>
      </c>
      <c r="L61" s="57">
        <f>IF(L58=J56,J60,IF(L58=J60,J56,0))</f>
        <v>0</v>
      </c>
      <c r="M61" s="434" t="str">
        <f>IF(M58=K56,K60,IF(M58=K60,K56,0))</f>
        <v>Сазонова Кира</v>
      </c>
      <c r="N61" s="450"/>
      <c r="O61" s="450"/>
    </row>
    <row r="62" spans="1:15" ht="12.75">
      <c r="A62" s="32">
        <v>-25</v>
      </c>
      <c r="B62" s="57">
        <f>IF(H50=F48,F52,IF(H50=F52,F48,0))</f>
        <v>0</v>
      </c>
      <c r="C62" s="441" t="str">
        <f>IF(I50=G48,G52,IF(I50=G52,G48,0))</f>
        <v>Валеева Аиша</v>
      </c>
      <c r="D62" s="458"/>
      <c r="E62" s="465" t="s">
        <v>22</v>
      </c>
      <c r="F62" s="465"/>
      <c r="G62" s="47"/>
      <c r="H62" s="47"/>
      <c r="I62" s="47"/>
      <c r="J62" s="47"/>
      <c r="K62" s="47"/>
      <c r="L62" s="47"/>
      <c r="M62" s="47"/>
      <c r="N62" s="454" t="s">
        <v>26</v>
      </c>
      <c r="O62" s="454"/>
    </row>
    <row r="63" spans="1:15" ht="12.75">
      <c r="A63" s="32"/>
      <c r="B63" s="32"/>
      <c r="C63" s="32">
        <v>-30</v>
      </c>
      <c r="D63" s="57">
        <f>IF(D61=B60,B62,IF(D61=B62,B60,0))</f>
        <v>0</v>
      </c>
      <c r="E63" s="434" t="str">
        <f>IF(E61=C60,C62,IF(E61=C62,C60,0))</f>
        <v>Валеева Аиша</v>
      </c>
      <c r="F63" s="435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.75">
      <c r="A64" s="32"/>
      <c r="B64" s="32"/>
      <c r="C64" s="47"/>
      <c r="D64" s="47"/>
      <c r="E64" s="465" t="s">
        <v>23</v>
      </c>
      <c r="F64" s="465"/>
      <c r="G64" s="47"/>
      <c r="H64" s="47"/>
      <c r="I64" s="32">
        <v>-31</v>
      </c>
      <c r="J64" s="57">
        <f>IF(J56=H55,H57,IF(J56=H57,H55,0))</f>
        <v>0</v>
      </c>
      <c r="K64" s="434" t="str">
        <f>IF(K56=I55,I57,IF(K56=I57,I55,0))</f>
        <v>Дехтерева Виктория</v>
      </c>
      <c r="L64" s="435"/>
      <c r="M64" s="47"/>
      <c r="N64" s="47"/>
      <c r="O64" s="47"/>
    </row>
    <row r="65" spans="1:15" ht="12.75">
      <c r="A65" s="32">
        <v>-16</v>
      </c>
      <c r="B65" s="57">
        <f>IF(D39=B38,B40,IF(D39=B40,B38,0))</f>
        <v>0</v>
      </c>
      <c r="C65" s="434" t="str">
        <f>IF(E39=C38,C40,IF(E39=C40,C38,0))</f>
        <v>_</v>
      </c>
      <c r="D65" s="435"/>
      <c r="E65" s="47"/>
      <c r="F65" s="47"/>
      <c r="G65" s="47"/>
      <c r="H65" s="47"/>
      <c r="I65" s="47"/>
      <c r="J65" s="47"/>
      <c r="K65" s="436">
        <v>34</v>
      </c>
      <c r="L65" s="437"/>
      <c r="M65" s="438" t="s">
        <v>220</v>
      </c>
      <c r="N65" s="450"/>
      <c r="O65" s="450"/>
    </row>
    <row r="66" spans="1:15" ht="12.75">
      <c r="A66" s="32"/>
      <c r="B66" s="32"/>
      <c r="C66" s="436">
        <v>35</v>
      </c>
      <c r="D66" s="437"/>
      <c r="E66" s="438"/>
      <c r="F66" s="439"/>
      <c r="G66" s="47"/>
      <c r="H66" s="47"/>
      <c r="I66" s="32">
        <v>-32</v>
      </c>
      <c r="J66" s="57">
        <f>IF(J60=H59,H61,IF(J60=H61,H59,0))</f>
        <v>0</v>
      </c>
      <c r="K66" s="441" t="str">
        <f>IF(K60=I59,I61,IF(K60=I61,I59,0))</f>
        <v>Шайхилисламова Карина </v>
      </c>
      <c r="L66" s="435"/>
      <c r="M66" s="47"/>
      <c r="N66" s="454" t="s">
        <v>25</v>
      </c>
      <c r="O66" s="454"/>
    </row>
    <row r="67" spans="1:15" ht="12.75">
      <c r="A67" s="32">
        <v>-17</v>
      </c>
      <c r="B67" s="57">
        <f>IF(D43=B42,B44,IF(D43=B44,B42,0))</f>
        <v>0</v>
      </c>
      <c r="C67" s="441" t="str">
        <f>IF(E43=C42,C44,IF(E43=C44,C42,0))</f>
        <v>_</v>
      </c>
      <c r="D67" s="458"/>
      <c r="E67" s="443"/>
      <c r="F67" s="444"/>
      <c r="G67" s="444"/>
      <c r="H67" s="444"/>
      <c r="I67" s="32"/>
      <c r="J67" s="32"/>
      <c r="K67" s="32">
        <v>-34</v>
      </c>
      <c r="L67" s="57">
        <f>IF(L65=J64,J66,IF(L65=J66,J64,0))</f>
        <v>0</v>
      </c>
      <c r="M67" s="434" t="str">
        <f>IF(M65=K64,K66,IF(M65=K66,K64,0))</f>
        <v>Шайхилисламова Карина </v>
      </c>
      <c r="N67" s="450"/>
      <c r="O67" s="450"/>
    </row>
    <row r="68" spans="1:15" ht="12.75">
      <c r="A68" s="32"/>
      <c r="B68" s="32"/>
      <c r="C68" s="47"/>
      <c r="D68" s="47"/>
      <c r="E68" s="436">
        <v>37</v>
      </c>
      <c r="F68" s="437"/>
      <c r="G68" s="438"/>
      <c r="H68" s="439"/>
      <c r="I68" s="32"/>
      <c r="J68" s="32"/>
      <c r="K68" s="47"/>
      <c r="L68" s="47"/>
      <c r="M68" s="47"/>
      <c r="N68" s="454" t="s">
        <v>27</v>
      </c>
      <c r="O68" s="454"/>
    </row>
    <row r="69" spans="1:15" ht="12.75">
      <c r="A69" s="32">
        <v>-18</v>
      </c>
      <c r="B69" s="57">
        <f>IF(D47=B46,B48,IF(D47=B48,B46,0))</f>
        <v>0</v>
      </c>
      <c r="C69" s="434" t="str">
        <f>IF(E47=C46,C48,IF(E47=C48,C46,0))</f>
        <v>_</v>
      </c>
      <c r="D69" s="435"/>
      <c r="E69" s="443"/>
      <c r="F69" s="444"/>
      <c r="G69" s="467" t="s">
        <v>30</v>
      </c>
      <c r="H69" s="467"/>
      <c r="I69" s="32">
        <v>-35</v>
      </c>
      <c r="J69" s="57">
        <f>IF(D66=B65,B67,IF(D66=B67,B65,0))</f>
        <v>0</v>
      </c>
      <c r="K69" s="434">
        <f>IF(E66=C65,C67,IF(E66=C67,C65,0))</f>
        <v>0</v>
      </c>
      <c r="L69" s="435"/>
      <c r="M69" s="47"/>
      <c r="N69" s="47"/>
      <c r="O69" s="47"/>
    </row>
    <row r="70" spans="1:15" ht="12.75">
      <c r="A70" s="32"/>
      <c r="B70" s="32"/>
      <c r="C70" s="436">
        <v>36</v>
      </c>
      <c r="D70" s="437"/>
      <c r="E70" s="447"/>
      <c r="F70" s="439"/>
      <c r="G70" s="466"/>
      <c r="H70" s="466"/>
      <c r="I70" s="32"/>
      <c r="J70" s="32"/>
      <c r="K70" s="436">
        <v>38</v>
      </c>
      <c r="L70" s="437"/>
      <c r="M70" s="438"/>
      <c r="N70" s="450"/>
      <c r="O70" s="450"/>
    </row>
    <row r="71" spans="1:15" ht="12.75">
      <c r="A71" s="32">
        <v>-19</v>
      </c>
      <c r="B71" s="57">
        <f>IF(D51=B50,B52,IF(D51=B52,B50,0))</f>
        <v>0</v>
      </c>
      <c r="C71" s="441" t="str">
        <f>IF(E51=C50,C52,IF(E51=C52,C50,0))</f>
        <v>_</v>
      </c>
      <c r="D71" s="458"/>
      <c r="E71" s="32">
        <v>-37</v>
      </c>
      <c r="F71" s="57">
        <f>IF(F68=D66,D70,IF(F68=D70,D66,0))</f>
        <v>0</v>
      </c>
      <c r="G71" s="434">
        <f>IF(G68=E66,E70,IF(G68=E70,E66,0))</f>
        <v>0</v>
      </c>
      <c r="H71" s="435"/>
      <c r="I71" s="32">
        <v>-36</v>
      </c>
      <c r="J71" s="57">
        <f>IF(D70=B69,B71,IF(D70=B71,B69,0))</f>
        <v>0</v>
      </c>
      <c r="K71" s="441">
        <f>IF(E70=C69,C71,IF(E70=C71,C69,0))</f>
        <v>0</v>
      </c>
      <c r="L71" s="435"/>
      <c r="M71" s="47"/>
      <c r="N71" s="454" t="s">
        <v>32</v>
      </c>
      <c r="O71" s="454"/>
    </row>
    <row r="72" spans="1:15" ht="12.75">
      <c r="A72" s="47"/>
      <c r="B72" s="47"/>
      <c r="C72" s="47"/>
      <c r="D72" s="47"/>
      <c r="E72" s="47"/>
      <c r="F72" s="47"/>
      <c r="G72" s="465" t="s">
        <v>31</v>
      </c>
      <c r="H72" s="465"/>
      <c r="I72" s="47"/>
      <c r="J72" s="47"/>
      <c r="K72" s="32">
        <v>-38</v>
      </c>
      <c r="L72" s="57">
        <f>IF(L70=J69,J71,IF(L70=J71,J69,0))</f>
        <v>0</v>
      </c>
      <c r="M72" s="434">
        <f>IF(M70=K69,K71,IF(M70=K71,K69,0))</f>
        <v>0</v>
      </c>
      <c r="N72" s="450"/>
      <c r="O72" s="450"/>
    </row>
    <row r="73" spans="1:15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54" t="s">
        <v>33</v>
      </c>
      <c r="O73" s="454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O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2024-05-06T13:29:29Z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