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9" activeTab="0"/>
  </bookViews>
  <sheets>
    <sheet name="Итог03" sheetId="1" r:id="rId1"/>
    <sheet name="с1" sheetId="2" r:id="rId2"/>
    <sheet name="1" sheetId="3" r:id="rId3"/>
    <sheet name="п1" sheetId="4" r:id="rId4"/>
    <sheet name="с2" sheetId="5" r:id="rId5"/>
    <sheet name="2" sheetId="6" r:id="rId6"/>
    <sheet name="п2" sheetId="7" r:id="rId7"/>
    <sheet name="с3" sheetId="8" r:id="rId8"/>
    <sheet name="3" sheetId="9" r:id="rId9"/>
    <sheet name="п3" sheetId="10" r:id="rId10"/>
    <sheet name="сМл" sheetId="11" r:id="rId11"/>
    <sheet name="Мл" sheetId="12" r:id="rId12"/>
    <sheet name="пМл" sheetId="13" r:id="rId13"/>
    <sheet name="сСт" sheetId="14" r:id="rId14"/>
    <sheet name="Ст" sheetId="15" r:id="rId15"/>
    <sheet name="пСт" sheetId="16" r:id="rId16"/>
    <sheet name="сУт" sheetId="17" r:id="rId17"/>
    <sheet name="Ут" sheetId="18" r:id="rId18"/>
    <sheet name="пУт" sheetId="19" r:id="rId19"/>
    <sheet name="сПф" sheetId="20" r:id="rId20"/>
    <sheet name="Пф" sheetId="21" r:id="rId21"/>
    <sheet name="пПф" sheetId="22" r:id="rId22"/>
    <sheet name="сМшС" sheetId="23" r:id="rId23"/>
    <sheet name="МшС" sheetId="24" r:id="rId24"/>
    <sheet name="пМшС" sheetId="25" r:id="rId25"/>
    <sheet name="сМшМ" sheetId="26" r:id="rId26"/>
    <sheet name="1МшМ" sheetId="27" r:id="rId27"/>
    <sheet name="2МшМ" sheetId="28" r:id="rId28"/>
    <sheet name="пМшМ" sheetId="29" r:id="rId29"/>
    <sheet name="сРб4" sheetId="30" r:id="rId30"/>
    <sheet name="Рб4" sheetId="31" r:id="rId31"/>
    <sheet name="пРб4" sheetId="32" r:id="rId32"/>
    <sheet name="Рб2" sheetId="33" r:id="rId33"/>
  </sheets>
  <definedNames>
    <definedName name="_xlnm.Print_Area" localSheetId="2">'1'!$A$1:$N$36</definedName>
    <definedName name="_xlnm.Print_Area" localSheetId="26">'1МшМ'!$A$1:$M$77</definedName>
    <definedName name="_xlnm.Print_Area" localSheetId="5">'2'!$A$1:$O$72</definedName>
    <definedName name="_xlnm.Print_Area" localSheetId="27">'2МшМ'!$A$1:$S$77</definedName>
    <definedName name="_xlnm.Print_Area" localSheetId="8">'3'!$A$1:$N$36</definedName>
    <definedName name="_xlnm.Print_Area" localSheetId="0">'Итог03'!$A$1:$AJ$192</definedName>
    <definedName name="_xlnm.Print_Area" localSheetId="11">'Мл'!$A$1:$O$72</definedName>
    <definedName name="_xlnm.Print_Area" localSheetId="23">'МшС'!$A$1:$O$72</definedName>
    <definedName name="_xlnm.Print_Area" localSheetId="3">'п1'!$A$1:$E$15</definedName>
    <definedName name="_xlnm.Print_Area" localSheetId="9">'п3'!$A$1:$E$15</definedName>
    <definedName name="_xlnm.Print_Area" localSheetId="18">'пУт'!$A$1:$E$15</definedName>
    <definedName name="_xlnm.Print_Area" localSheetId="20">'Пф'!$A$1:$O$72</definedName>
    <definedName name="_xlnm.Print_Area" localSheetId="32">'Рб2'!$A$1:$L$12</definedName>
    <definedName name="_xlnm.Print_Area" localSheetId="30">'Рб4'!$A$1:$O$72</definedName>
    <definedName name="_xlnm.Print_Area" localSheetId="1">'с1'!$A$1:$I$15</definedName>
    <definedName name="_xlnm.Print_Area" localSheetId="4">'с2'!$A$1:$I$23</definedName>
    <definedName name="_xlnm.Print_Area" localSheetId="7">'с3'!$A$1:$I$15</definedName>
    <definedName name="_xlnm.Print_Area" localSheetId="10">'сМл'!$A$1:$I$23</definedName>
    <definedName name="_xlnm.Print_Area" localSheetId="25">'сМшМ'!$A$1:$I$39</definedName>
    <definedName name="_xlnm.Print_Area" localSheetId="22">'сМшС'!$A$1:$I$23</definedName>
    <definedName name="_xlnm.Print_Area" localSheetId="19">'сПф'!$A$1:$I$23</definedName>
    <definedName name="_xlnm.Print_Area" localSheetId="29">'сРб4'!$A$1:$I$23</definedName>
    <definedName name="_xlnm.Print_Area" localSheetId="13">'сСт'!$A$1:$I$23</definedName>
    <definedName name="_xlnm.Print_Area" localSheetId="14">'Ст'!$A$1:$O$72</definedName>
    <definedName name="_xlnm.Print_Area" localSheetId="16">'сУт'!$A$1:$I$15</definedName>
    <definedName name="_xlnm.Print_Area" localSheetId="17">'Ут'!$A$1:$N$36</definedName>
  </definedNames>
  <calcPr fullCalcOnLoad="1"/>
</workbook>
</file>

<file path=xl/sharedStrings.xml><?xml version="1.0" encoding="utf-8"?>
<sst xmlns="http://schemas.openxmlformats.org/spreadsheetml/2006/main" count="923" uniqueCount="176">
  <si>
    <t>СУММА</t>
  </si>
  <si>
    <t>Фамилия Имя игрока, наделяемого баллами</t>
  </si>
  <si>
    <r>
      <t>ФЕДЕРАЦИЯ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НАСТОЛЬНОГО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ТЕННИСА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РЕСПУБЛИКИ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БАШКОРТОСТАН</t>
    </r>
    <r>
      <rPr>
        <b/>
        <sz val="14"/>
        <color indexed="9"/>
        <rFont val="Arial"/>
        <family val="2"/>
      </rPr>
      <t xml:space="preserve">     </t>
    </r>
    <r>
      <rPr>
        <b/>
        <sz val="14"/>
        <color indexed="12"/>
        <rFont val="Arial"/>
        <family val="2"/>
      </rPr>
      <t>ФНТ</t>
    </r>
    <r>
      <rPr>
        <b/>
        <sz val="14"/>
        <color indexed="9"/>
        <rFont val="Arial"/>
        <family val="2"/>
      </rPr>
      <t xml:space="preserve"> </t>
    </r>
    <r>
      <rPr>
        <b/>
        <sz val="14"/>
        <color indexed="58"/>
        <rFont val="Arial"/>
        <family val="2"/>
      </rPr>
      <t>РБ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fntb</t>
    </r>
    <r>
      <rPr>
        <b/>
        <sz val="14"/>
        <color indexed="58"/>
        <rFont val="Arial"/>
        <family val="2"/>
      </rPr>
      <t>.ru</t>
    </r>
    <r>
      <rPr>
        <b/>
        <sz val="14"/>
        <color indexed="9"/>
        <rFont val="Arial"/>
        <family val="2"/>
      </rPr>
      <t xml:space="preserve">    </t>
    </r>
    <r>
      <rPr>
        <b/>
        <sz val="14"/>
        <color indexed="12"/>
        <rFont val="Arial"/>
        <family val="2"/>
      </rPr>
      <t>fntrb</t>
    </r>
    <r>
      <rPr>
        <b/>
        <sz val="14"/>
        <color indexed="58"/>
        <rFont val="Arial"/>
        <family val="2"/>
      </rPr>
      <t>@mail.ru</t>
    </r>
  </si>
  <si>
    <t>тур</t>
  </si>
  <si>
    <r>
      <t xml:space="preserve">НОМЕР-КОД вида спорта  </t>
    </r>
    <r>
      <rPr>
        <b/>
        <sz val="9"/>
        <color indexed="9"/>
        <rFont val="Arial"/>
        <family val="2"/>
      </rPr>
      <t xml:space="preserve">004 000 2611Я                        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</si>
  <si>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Республиканские соревнования в зачет Кубков РБ 2021</t>
  </si>
  <si>
    <t>LXV Чемпионат Республики Башкортостан</t>
  </si>
  <si>
    <t>18-24 января 2021 г.</t>
  </si>
  <si>
    <t>ДЕНЬ СТУДЕНЧЕСТВА</t>
  </si>
  <si>
    <t>Участников - 118.    Премии - 7500 р.    Расходы - 159 700 р.</t>
  </si>
  <si>
    <t>г.Уфа, с.Мишкино</t>
  </si>
  <si>
    <t>LXV Чемпионат РБ в зачет Кубка РБ 21, Кубка Давида - Детского Кубка РБ 21</t>
  </si>
  <si>
    <t>г.Уфа</t>
  </si>
  <si>
    <t>Рабочая</t>
  </si>
  <si>
    <t>лига</t>
  </si>
  <si>
    <t>№</t>
  </si>
  <si>
    <t>ФИО</t>
  </si>
  <si>
    <t>1</t>
  </si>
  <si>
    <t>2</t>
  </si>
  <si>
    <t>3</t>
  </si>
  <si>
    <t>4</t>
  </si>
  <si>
    <t>5</t>
  </si>
  <si>
    <t>6</t>
  </si>
  <si>
    <t>7</t>
  </si>
  <si>
    <t>8</t>
  </si>
  <si>
    <t>М</t>
  </si>
  <si>
    <t>Семенов Константин</t>
  </si>
  <si>
    <t>Андрющенко Александр</t>
  </si>
  <si>
    <t>Фирсов Денис</t>
  </si>
  <si>
    <t>0</t>
  </si>
  <si>
    <t>Хуснутдинов Радмир</t>
  </si>
  <si>
    <t>Петров Глеб</t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</si>
  <si>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</si>
  <si>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</si>
  <si>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</si>
  <si>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Список в соответствии с рейтингом</t>
  </si>
  <si>
    <t>Список согласно занятым местам</t>
  </si>
  <si>
    <t>Ахметзянов Фауль</t>
  </si>
  <si>
    <t>Аюпов Радик</t>
  </si>
  <si>
    <t>Аксенов Артем</t>
  </si>
  <si>
    <t>Семенов Юрий</t>
  </si>
  <si>
    <t>Маневич Сергей</t>
  </si>
  <si>
    <t>Лось Андрей</t>
  </si>
  <si>
    <t>Салихов Рим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</si>
  <si>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</si>
  <si>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</si>
  <si>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</si>
  <si>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</si>
  <si>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</si>
  <si>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</si>
  <si>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</si>
  <si>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</si>
  <si>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</si>
  <si>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</si>
  <si>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</si>
  <si>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</si>
  <si>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</si>
  <si>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</si>
  <si>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</si>
  <si>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</si>
  <si>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</si>
  <si>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</si>
  <si>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</si>
  <si>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</si>
  <si>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</si>
  <si>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</si>
  <si>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</si>
  <si>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</si>
  <si>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Младшая группа</t>
  </si>
  <si>
    <t>с.Мишкино</t>
  </si>
  <si>
    <t>Мишкинская</t>
  </si>
  <si>
    <t>Михайлова Екатерина</t>
  </si>
  <si>
    <t>Фазлыева Алина</t>
  </si>
  <si>
    <t>Михайлова Полина</t>
  </si>
  <si>
    <t>Михайлова Кристина</t>
  </si>
  <si>
    <t>Сабирова Ляйсан</t>
  </si>
  <si>
    <t>Муратбаев Илья</t>
  </si>
  <si>
    <t>Изиляев Яков</t>
  </si>
  <si>
    <t>Иликбаева Елизавета</t>
  </si>
  <si>
    <t>Яикбаева Ксения</t>
  </si>
  <si>
    <t>Манаева Рената</t>
  </si>
  <si>
    <t>Салмиярова Анна</t>
  </si>
  <si>
    <t>Абдуллина Анна</t>
  </si>
  <si>
    <t>Биктубаева Софья</t>
  </si>
  <si>
    <t>Юзыкбаев Радим</t>
  </si>
  <si>
    <t>Мустафин Ислам</t>
  </si>
  <si>
    <t>Айгузин Динар</t>
  </si>
  <si>
    <t>Андреев Егор</t>
  </si>
  <si>
    <t>Байдимиров Глеб</t>
  </si>
  <si>
    <t>Муратбаева Кира</t>
  </si>
  <si>
    <t>Саетгареева Сабина</t>
  </si>
  <si>
    <t>Ашиев Максим</t>
  </si>
  <si>
    <t>Тажбаева Ева</t>
  </si>
  <si>
    <t>Каримова Лейсан</t>
  </si>
  <si>
    <t>Карамутдинова Сабина</t>
  </si>
  <si>
    <t>Мурзанаева Лера</t>
  </si>
  <si>
    <t>Ашиева Мария</t>
  </si>
  <si>
    <t>Аптаева София</t>
  </si>
  <si>
    <t>Киликаева Екатерина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</si>
  <si>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</si>
  <si>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</si>
  <si>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</si>
  <si>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</si>
  <si>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</si>
  <si>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</si>
  <si>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</si>
  <si>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</si>
  <si>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</si>
  <si>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</si>
  <si>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</si>
  <si>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</si>
  <si>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</si>
  <si>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</si>
  <si>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</si>
  <si>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</si>
  <si>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</si>
  <si>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</si>
  <si>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Старшая группа</t>
  </si>
  <si>
    <t>Апсатарова Дарина</t>
  </si>
  <si>
    <t>Аксаев Алексей</t>
  </si>
  <si>
    <t>Айгузина Валентина</t>
  </si>
  <si>
    <t>Сабиров Ильяс</t>
  </si>
  <si>
    <t>Иликбаев Глеб</t>
  </si>
  <si>
    <t>Фатхинурова Карина</t>
  </si>
  <si>
    <t>Яикбаева Мария</t>
  </si>
  <si>
    <t>Андрюшкина Рада</t>
  </si>
  <si>
    <t>Апсатарова Наталья</t>
  </si>
  <si>
    <t>Гареева Аделина</t>
  </si>
  <si>
    <t>Яркаев Дмитрий</t>
  </si>
  <si>
    <t>Минилбаев Никита</t>
  </si>
  <si>
    <t>Профессиональная</t>
  </si>
  <si>
    <t>Аббасов Рустамхон</t>
  </si>
  <si>
    <t>Абулаев Салават</t>
  </si>
  <si>
    <t>Хафизов Булат</t>
  </si>
  <si>
    <t>Яковлев Денис</t>
  </si>
  <si>
    <t>Лончакова Юлия</t>
  </si>
  <si>
    <t>Запольских Алена</t>
  </si>
  <si>
    <t>Асылгужин Ринат</t>
  </si>
  <si>
    <t>Нестеренко Георгий</t>
  </si>
  <si>
    <t>H</t>
  </si>
  <si>
    <t>Утренняя</t>
  </si>
  <si>
    <t>Хабиров Марс</t>
  </si>
  <si>
    <t>Садыков Амир</t>
  </si>
  <si>
    <t>Камалтдинов Ирек</t>
  </si>
  <si>
    <t>Нуриев Артур</t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</si>
  <si>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</si>
  <si>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</si>
  <si>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Старшая</t>
  </si>
  <si>
    <t>Барышев Сергей</t>
  </si>
  <si>
    <t>Тодрамович Александр</t>
  </si>
  <si>
    <t>Муфтахутдинов Ринат</t>
  </si>
  <si>
    <t>Могилевская Инесса</t>
  </si>
  <si>
    <t>Хайбуллин Олег</t>
  </si>
  <si>
    <t>Николаева Валентина</t>
  </si>
  <si>
    <t>Сайфуллин Рамиль</t>
  </si>
  <si>
    <t>Младшая</t>
  </si>
  <si>
    <t>Плеханова Арина</t>
  </si>
  <si>
    <t>Касимов Линар</t>
  </si>
  <si>
    <t>Кушнарев Никита</t>
  </si>
  <si>
    <t>Петровский Тимофей</t>
  </si>
  <si>
    <t>Назмиев Аскар</t>
  </si>
  <si>
    <t>Саликова Юлия</t>
  </si>
  <si>
    <t>Нургалиев Тимур</t>
  </si>
  <si>
    <t>Шайхутдинов Рамир</t>
  </si>
  <si>
    <t>Назмиева Мелина</t>
  </si>
  <si>
    <t>Сакратова Камилла</t>
  </si>
  <si>
    <t>Третья</t>
  </si>
  <si>
    <t>Кушнарева Юлия</t>
  </si>
  <si>
    <t>Грошев Юрий</t>
  </si>
  <si>
    <t>Вторая</t>
  </si>
  <si>
    <t>Аминев Айдар</t>
  </si>
  <si>
    <t>Ниценко Снежана</t>
  </si>
  <si>
    <t>Фролов Роман</t>
  </si>
  <si>
    <t>Петухова Надежда</t>
  </si>
  <si>
    <t>Шайхутдинов Ренат</t>
  </si>
  <si>
    <t>Первая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</si>
</sst>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\ &quot;тур&quot;;[Red]\-#,##0\ &quot;тур&quot;"/>
    <numFmt numFmtId="196" formatCode="#,##0\ &quot;лига&quot;;[Red]\-#,##0\ &quot;лига&quot;"/>
    <numFmt numFmtId="197" formatCode="#,##0&quot; тур&quot;;&quot;-&quot;#,##0&quot; тур&quot;"/>
    <numFmt numFmtId="198" formatCode="dddd&quot;, &quot;mmmm&quot; &quot;dd&quot;, &quot;yyyy"/>
    <numFmt numFmtId="199" formatCode="[$-419]d\ mmm;@"/>
  </numFmts>
  <fonts count="1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9"/>
      <color indexed="5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6"/>
      <color indexed="12"/>
      <name val="Arial Cyr"/>
      <family val="0"/>
    </font>
    <font>
      <b/>
      <sz val="8"/>
      <color indexed="12"/>
      <name val="Arial Black"/>
      <family val="2"/>
    </font>
    <font>
      <b/>
      <sz val="8"/>
      <color indexed="12"/>
      <name val="Arial Cyr"/>
      <family val="0"/>
    </font>
    <font>
      <b/>
      <sz val="36"/>
      <color indexed="12"/>
      <name val="Arial Narrow"/>
      <family val="2"/>
    </font>
    <font>
      <sz val="10"/>
      <color indexed="21"/>
      <name val="Arial Cyr"/>
      <family val="0"/>
    </font>
    <font>
      <b/>
      <sz val="28"/>
      <color indexed="12"/>
      <name val="Verdana"/>
      <family val="2"/>
    </font>
    <font>
      <sz val="18"/>
      <color indexed="21"/>
      <name val="Times New Roman"/>
      <family val="1"/>
    </font>
    <font>
      <sz val="24"/>
      <color indexed="21"/>
      <name val="Times New Roman"/>
      <family val="1"/>
    </font>
    <font>
      <sz val="8"/>
      <color indexed="17"/>
      <name val="Arial Cyr"/>
      <family val="0"/>
    </font>
    <font>
      <sz val="8"/>
      <color indexed="14"/>
      <name val="Arial Cyr"/>
      <family val="0"/>
    </font>
    <font>
      <sz val="8"/>
      <color indexed="22"/>
      <name val="Arial Narrow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i/>
      <sz val="14"/>
      <color indexed="21"/>
      <name val="Times New Roman"/>
      <family val="1"/>
    </font>
    <font>
      <b/>
      <sz val="14"/>
      <color indexed="12"/>
      <name val="Arial"/>
      <family val="2"/>
    </font>
    <font>
      <b/>
      <sz val="14"/>
      <color indexed="9"/>
      <name val="Arial"/>
      <family val="2"/>
    </font>
    <font>
      <b/>
      <sz val="14"/>
      <color indexed="58"/>
      <name val="Arial"/>
      <family val="2"/>
    </font>
    <font>
      <i/>
      <sz val="10"/>
      <color indexed="12"/>
      <name val="Times New Roman"/>
      <family val="1"/>
    </font>
    <font>
      <i/>
      <sz val="11"/>
      <color indexed="62"/>
      <name val="Times New Roman"/>
      <family val="1"/>
    </font>
    <font>
      <i/>
      <sz val="10"/>
      <color indexed="17"/>
      <name val="Times New Roman"/>
      <family val="1"/>
    </font>
    <font>
      <b/>
      <i/>
      <sz val="14"/>
      <color indexed="16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58"/>
      <name val="Arial"/>
      <family val="2"/>
    </font>
    <font>
      <sz val="10"/>
      <color indexed="18"/>
      <name val="Arial Cyr"/>
      <family val="0"/>
    </font>
    <font>
      <b/>
      <sz val="7"/>
      <color indexed="9"/>
      <name val="Arial"/>
      <family val="2"/>
    </font>
    <font>
      <b/>
      <sz val="7"/>
      <color indexed="13"/>
      <name val="Arial"/>
      <family val="2"/>
    </font>
    <font>
      <sz val="16"/>
      <color indexed="21"/>
      <name val="Times New Roman"/>
      <family val="1"/>
    </font>
    <font>
      <sz val="12"/>
      <color indexed="17"/>
      <name val="Times New Roman"/>
      <family val="1"/>
    </font>
    <font>
      <b/>
      <i/>
      <sz val="12"/>
      <color indexed="16"/>
      <name val="Times New Roman"/>
      <family val="1"/>
    </font>
    <font>
      <b/>
      <i/>
      <sz val="12"/>
      <color indexed="21"/>
      <name val="Times New Roman"/>
      <family val="1"/>
    </font>
    <font>
      <sz val="11"/>
      <color indexed="21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Verdana"/>
      <family val="2"/>
    </font>
    <font>
      <b/>
      <i/>
      <sz val="12"/>
      <color indexed="12"/>
      <name val="Times New Roman"/>
      <family val="1"/>
    </font>
    <font>
      <b/>
      <sz val="12"/>
      <color indexed="56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8"/>
      <color indexed="13"/>
      <name val="Arial Narrow"/>
      <family val="2"/>
    </font>
    <font>
      <b/>
      <sz val="10"/>
      <color indexed="21"/>
      <name val="Arial Narrow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  <font>
      <b/>
      <sz val="10"/>
      <color indexed="12"/>
      <name val="Arial Narrow"/>
      <family val="2"/>
    </font>
    <font>
      <b/>
      <sz val="16"/>
      <color indexed="21"/>
      <name val="KR All Sport"/>
      <family val="0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10"/>
      <color indexed="21"/>
      <name val="Times New Roman"/>
      <family val="1"/>
    </font>
    <font>
      <sz val="10"/>
      <color indexed="22"/>
      <name val="Arial Cyr"/>
      <family val="0"/>
    </font>
    <font>
      <sz val="8"/>
      <color indexed="10"/>
      <name val="Arial Narrow"/>
      <family val="2"/>
    </font>
    <font>
      <b/>
      <sz val="10"/>
      <color indexed="9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56"/>
      <name val="Arial"/>
      <family val="2"/>
    </font>
    <font>
      <sz val="10"/>
      <color indexed="12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1"/>
      </top>
      <bottom style="thin">
        <color indexed="11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6" fillId="11" borderId="10" xfId="0" applyFont="1" applyFill="1" applyBorder="1" applyAlignment="1" applyProtection="1">
      <alignment horizontal="center"/>
      <protection/>
    </xf>
    <xf numFmtId="0" fontId="5" fillId="25" borderId="10" xfId="0" applyFont="1" applyFill="1" applyBorder="1" applyAlignment="1" applyProtection="1">
      <alignment horizontal="right"/>
      <protection locked="0"/>
    </xf>
    <xf numFmtId="0" fontId="7" fillId="26" borderId="11" xfId="0" applyFont="1" applyFill="1" applyBorder="1" applyAlignment="1" applyProtection="1">
      <alignment horizontal="center"/>
      <protection/>
    </xf>
    <xf numFmtId="0" fontId="8" fillId="24" borderId="0" xfId="0" applyFont="1" applyFill="1" applyAlignment="1" applyProtection="1">
      <alignment horizontal="right"/>
      <protection/>
    </xf>
    <xf numFmtId="0" fontId="29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left" vertical="center"/>
    </xf>
    <xf numFmtId="0" fontId="4" fillId="24" borderId="0" xfId="0" applyFont="1" applyFill="1" applyAlignment="1" applyProtection="1">
      <alignment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33" fillId="27" borderId="0" xfId="0" applyFont="1" applyFill="1" applyAlignment="1">
      <alignment horizontal="left" vertical="center"/>
    </xf>
    <xf numFmtId="0" fontId="31" fillId="27" borderId="0" xfId="0" applyFont="1" applyFill="1" applyAlignment="1">
      <alignment horizontal="left" vertical="center"/>
    </xf>
    <xf numFmtId="0" fontId="28" fillId="27" borderId="0" xfId="0" applyFont="1" applyFill="1" applyAlignment="1">
      <alignment horizontal="left" vertical="center"/>
    </xf>
    <xf numFmtId="0" fontId="0" fillId="27" borderId="0" xfId="0" applyFill="1" applyAlignment="1" applyProtection="1">
      <alignment/>
      <protection/>
    </xf>
    <xf numFmtId="0" fontId="36" fillId="24" borderId="0" xfId="0" applyFont="1" applyFill="1" applyAlignment="1" applyProtection="1">
      <alignment horizontal="center"/>
      <protection/>
    </xf>
    <xf numFmtId="0" fontId="37" fillId="24" borderId="0" xfId="0" applyFont="1" applyFill="1" applyAlignment="1" applyProtection="1">
      <alignment horizontal="center"/>
      <protection/>
    </xf>
    <xf numFmtId="0" fontId="38" fillId="24" borderId="0" xfId="0" applyFont="1" applyFill="1" applyAlignment="1" applyProtection="1">
      <alignment horizontal="center" vertical="top"/>
      <protection/>
    </xf>
    <xf numFmtId="0" fontId="7" fillId="26" borderId="12" xfId="0" applyFont="1" applyFill="1" applyBorder="1" applyAlignment="1" applyProtection="1">
      <alignment horizontal="center"/>
      <protection/>
    </xf>
    <xf numFmtId="0" fontId="46" fillId="24" borderId="13" xfId="0" applyFont="1" applyFill="1" applyBorder="1" applyAlignment="1" applyProtection="1">
      <alignment horizontal="left"/>
      <protection/>
    </xf>
    <xf numFmtId="0" fontId="46" fillId="24" borderId="14" xfId="0" applyFont="1" applyFill="1" applyBorder="1" applyAlignment="1" applyProtection="1">
      <alignment horizontal="left"/>
      <protection/>
    </xf>
    <xf numFmtId="0" fontId="47" fillId="28" borderId="15" xfId="0" applyFont="1" applyFill="1" applyBorder="1" applyAlignment="1" applyProtection="1">
      <alignment horizontal="right"/>
      <protection/>
    </xf>
    <xf numFmtId="0" fontId="47" fillId="28" borderId="16" xfId="0" applyFont="1" applyFill="1" applyBorder="1" applyAlignment="1" applyProtection="1">
      <alignment horizontal="right"/>
      <protection/>
    </xf>
    <xf numFmtId="0" fontId="47" fillId="28" borderId="17" xfId="0" applyFont="1" applyFill="1" applyBorder="1" applyAlignment="1" applyProtection="1">
      <alignment horizontal="right"/>
      <protection/>
    </xf>
    <xf numFmtId="0" fontId="42" fillId="24" borderId="0" xfId="42" applyFont="1" applyFill="1" applyBorder="1" applyAlignment="1" applyProtection="1">
      <alignment horizontal="center" vertical="center"/>
      <protection/>
    </xf>
    <xf numFmtId="0" fontId="42" fillId="24" borderId="0" xfId="42" applyFont="1" applyFill="1" applyBorder="1" applyAlignment="1" applyProtection="1">
      <alignment horizontal="center" vertical="center"/>
      <protection/>
    </xf>
    <xf numFmtId="0" fontId="45" fillId="24" borderId="18" xfId="0" applyFont="1" applyFill="1" applyBorder="1" applyAlignment="1" applyProtection="1">
      <alignment horizontal="left" vertical="center"/>
      <protection/>
    </xf>
    <xf numFmtId="0" fontId="4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Border="1" applyAlignment="1" applyProtection="1">
      <alignment horizontal="left" vertical="top"/>
      <protection/>
    </xf>
    <xf numFmtId="0" fontId="48" fillId="24" borderId="19" xfId="0" applyFont="1" applyFill="1" applyBorder="1" applyAlignment="1" applyProtection="1">
      <alignment horizontal="left" vertical="top"/>
      <protection/>
    </xf>
    <xf numFmtId="0" fontId="41" fillId="4" borderId="13" xfId="0" applyFont="1" applyFill="1" applyBorder="1" applyAlignment="1" applyProtection="1">
      <alignment horizontal="right" vertical="center"/>
      <protection/>
    </xf>
    <xf numFmtId="0" fontId="41" fillId="4" borderId="14" xfId="0" applyFont="1" applyFill="1" applyBorder="1" applyAlignment="1" applyProtection="1">
      <alignment horizontal="right" vertical="center"/>
      <protection/>
    </xf>
    <xf numFmtId="0" fontId="41" fillId="4" borderId="20" xfId="0" applyFont="1" applyFill="1" applyBorder="1" applyAlignment="1" applyProtection="1">
      <alignment horizontal="right" vertical="center"/>
      <protection/>
    </xf>
    <xf numFmtId="0" fontId="35" fillId="24" borderId="18" xfId="0" applyFont="1" applyFill="1" applyBorder="1" applyAlignment="1" applyProtection="1">
      <alignment horizontal="left"/>
      <protection/>
    </xf>
    <xf numFmtId="0" fontId="35" fillId="24" borderId="0" xfId="0" applyFont="1" applyFill="1" applyBorder="1" applyAlignment="1" applyProtection="1">
      <alignment horizontal="left"/>
      <protection/>
    </xf>
    <xf numFmtId="0" fontId="35" fillId="24" borderId="19" xfId="0" applyFont="1" applyFill="1" applyBorder="1" applyAlignment="1" applyProtection="1">
      <alignment horizontal="left"/>
      <protection/>
    </xf>
    <xf numFmtId="0" fontId="35" fillId="28" borderId="13" xfId="0" applyFont="1" applyFill="1" applyBorder="1" applyAlignment="1" applyProtection="1">
      <alignment horizontal="right" vertical="center"/>
      <protection/>
    </xf>
    <xf numFmtId="0" fontId="35" fillId="28" borderId="14" xfId="0" applyFont="1" applyFill="1" applyBorder="1" applyAlignment="1" applyProtection="1">
      <alignment horizontal="right" vertical="center"/>
      <protection/>
    </xf>
    <xf numFmtId="49" fontId="34" fillId="28" borderId="14" xfId="0" applyNumberFormat="1" applyFont="1" applyFill="1" applyBorder="1" applyAlignment="1" applyProtection="1">
      <alignment horizontal="left" vertical="center"/>
      <protection/>
    </xf>
    <xf numFmtId="49" fontId="34" fillId="28" borderId="20" xfId="0" applyNumberFormat="1" applyFont="1" applyFill="1" applyBorder="1" applyAlignment="1" applyProtection="1">
      <alignment horizontal="left" vertical="center"/>
      <protection/>
    </xf>
    <xf numFmtId="0" fontId="39" fillId="27" borderId="0" xfId="54" applyFont="1" applyFill="1" applyBorder="1" applyAlignment="1">
      <alignment horizontal="center" vertical="center"/>
      <protection/>
    </xf>
    <xf numFmtId="0" fontId="51" fillId="24" borderId="21" xfId="42" applyFont="1" applyFill="1" applyBorder="1" applyAlignment="1">
      <alignment horizontal="center" vertical="center"/>
    </xf>
    <xf numFmtId="0" fontId="53" fillId="27" borderId="0" xfId="55" applyFont="1" applyFill="1" applyProtection="1">
      <alignment/>
      <protection/>
    </xf>
    <xf numFmtId="0" fontId="0" fillId="27" borderId="0" xfId="55" applyFill="1" applyProtection="1">
      <alignment/>
      <protection/>
    </xf>
    <xf numFmtId="0" fontId="55" fillId="27" borderId="22" xfId="54" applyFont="1" applyFill="1" applyBorder="1" applyAlignment="1">
      <alignment horizontal="center" vertical="center"/>
      <protection/>
    </xf>
    <xf numFmtId="0" fontId="56" fillId="24" borderId="23" xfId="55" applyFont="1" applyFill="1" applyBorder="1" applyAlignment="1" applyProtection="1">
      <alignment horizontal="left" vertical="top" wrapText="1"/>
      <protection/>
    </xf>
    <xf numFmtId="195" fontId="57" fillId="28" borderId="23" xfId="55" applyNumberFormat="1" applyFont="1" applyFill="1" applyBorder="1" applyAlignment="1" applyProtection="1">
      <alignment horizontal="right" vertical="center"/>
      <protection/>
    </xf>
    <xf numFmtId="49" fontId="53" fillId="27" borderId="0" xfId="55" applyNumberFormat="1" applyFont="1" applyFill="1">
      <alignment/>
      <protection/>
    </xf>
    <xf numFmtId="49" fontId="0" fillId="27" borderId="0" xfId="55" applyNumberFormat="1" applyFill="1">
      <alignment/>
      <protection/>
    </xf>
    <xf numFmtId="0" fontId="58" fillId="24" borderId="0" xfId="55" applyFont="1" applyFill="1" applyAlignment="1" applyProtection="1">
      <alignment horizontal="center" vertical="center"/>
      <protection/>
    </xf>
    <xf numFmtId="190" fontId="59" fillId="4" borderId="24" xfId="55" applyNumberFormat="1" applyFont="1" applyFill="1" applyBorder="1" applyAlignment="1" applyProtection="1">
      <alignment horizontal="left"/>
      <protection/>
    </xf>
    <xf numFmtId="190" fontId="59" fillId="28" borderId="24" xfId="55" applyNumberFormat="1" applyFont="1" applyFill="1" applyBorder="1" applyAlignment="1" applyProtection="1">
      <alignment horizontal="center"/>
      <protection/>
    </xf>
    <xf numFmtId="190" fontId="59" fillId="4" borderId="24" xfId="55" applyNumberFormat="1" applyFont="1" applyFill="1" applyBorder="1" applyAlignment="1" applyProtection="1">
      <alignment horizontal="center"/>
      <protection/>
    </xf>
    <xf numFmtId="190" fontId="59" fillId="28" borderId="24" xfId="55" applyNumberFormat="1" applyFont="1" applyFill="1" applyBorder="1" applyAlignment="1" applyProtection="1">
      <alignment horizontal="right"/>
      <protection/>
    </xf>
    <xf numFmtId="190" fontId="59" fillId="28" borderId="15" xfId="55" applyNumberFormat="1" applyFont="1" applyFill="1" applyBorder="1" applyAlignment="1" applyProtection="1">
      <alignment horizontal="right"/>
      <protection/>
    </xf>
    <xf numFmtId="190" fontId="59" fillId="28" borderId="17" xfId="55" applyNumberFormat="1" applyFont="1" applyFill="1" applyBorder="1" applyAlignment="1" applyProtection="1">
      <alignment horizontal="left" vertical="center"/>
      <protection/>
    </xf>
    <xf numFmtId="190" fontId="59" fillId="24" borderId="0" xfId="55" applyNumberFormat="1" applyFont="1" applyFill="1" applyAlignment="1" applyProtection="1">
      <alignment horizontal="left"/>
      <protection/>
    </xf>
    <xf numFmtId="49" fontId="60" fillId="24" borderId="0" xfId="53" applyNumberFormat="1" applyFont="1" applyFill="1" applyBorder="1" applyAlignment="1">
      <alignment horizontal="center"/>
      <protection/>
    </xf>
    <xf numFmtId="49" fontId="61" fillId="24" borderId="25" xfId="55" applyNumberFormat="1" applyFont="1" applyFill="1" applyBorder="1" applyAlignment="1">
      <alignment horizontal="center" vertical="center"/>
      <protection/>
    </xf>
    <xf numFmtId="49" fontId="62" fillId="24" borderId="26" xfId="55" applyNumberFormat="1" applyFont="1" applyFill="1" applyBorder="1" applyAlignment="1">
      <alignment horizontal="center" vertical="center"/>
      <protection/>
    </xf>
    <xf numFmtId="49" fontId="62" fillId="22" borderId="25" xfId="55" applyNumberFormat="1" applyFont="1" applyFill="1" applyBorder="1" applyAlignment="1">
      <alignment horizontal="center" vertical="center"/>
      <protection/>
    </xf>
    <xf numFmtId="49" fontId="62" fillId="24" borderId="25" xfId="55" applyNumberFormat="1" applyFont="1" applyFill="1" applyBorder="1" applyAlignment="1">
      <alignment horizontal="center" vertical="center" textRotation="255"/>
      <protection/>
    </xf>
    <xf numFmtId="49" fontId="63" fillId="24" borderId="25" xfId="55" applyNumberFormat="1" applyFont="1" applyFill="1" applyBorder="1" applyAlignment="1">
      <alignment horizontal="center" vertical="center" textRotation="255" wrapText="1"/>
      <protection/>
    </xf>
    <xf numFmtId="49" fontId="53" fillId="27" borderId="0" xfId="55" applyNumberFormat="1" applyFont="1" applyFill="1" applyAlignment="1">
      <alignment horizontal="center" vertical="center"/>
      <protection/>
    </xf>
    <xf numFmtId="49" fontId="0" fillId="27" borderId="0" xfId="55" applyNumberFormat="1" applyFill="1" applyAlignment="1">
      <alignment horizontal="center" vertical="center"/>
      <protection/>
    </xf>
    <xf numFmtId="49" fontId="62" fillId="24" borderId="25" xfId="55" applyNumberFormat="1" applyFont="1" applyFill="1" applyBorder="1" applyAlignment="1">
      <alignment horizontal="center" vertical="center"/>
      <protection/>
    </xf>
    <xf numFmtId="0" fontId="64" fillId="29" borderId="26" xfId="55" applyFont="1" applyFill="1" applyBorder="1" applyAlignment="1">
      <alignment horizontal="left" vertical="center"/>
      <protection/>
    </xf>
    <xf numFmtId="49" fontId="64" fillId="22" borderId="25" xfId="55" applyNumberFormat="1" applyFont="1" applyFill="1" applyBorder="1" applyAlignment="1">
      <alignment horizontal="left" vertical="center"/>
      <protection/>
    </xf>
    <xf numFmtId="0" fontId="66" fillId="24" borderId="25" xfId="55" applyFont="1" applyFill="1" applyBorder="1" applyAlignment="1">
      <alignment horizontal="center" vertical="center" wrapText="1"/>
      <protection/>
    </xf>
    <xf numFmtId="49" fontId="67" fillId="24" borderId="25" xfId="55" applyNumberFormat="1" applyFont="1" applyFill="1" applyBorder="1" applyAlignment="1">
      <alignment horizontal="center" vertical="center"/>
      <protection/>
    </xf>
    <xf numFmtId="49" fontId="68" fillId="24" borderId="25" xfId="55" applyNumberFormat="1" applyFont="1" applyFill="1" applyBorder="1" applyAlignment="1">
      <alignment horizontal="center" vertical="center"/>
      <protection/>
    </xf>
    <xf numFmtId="0" fontId="67" fillId="29" borderId="26" xfId="55" applyFont="1" applyFill="1" applyBorder="1" applyAlignment="1">
      <alignment horizontal="left" vertical="center"/>
      <protection/>
    </xf>
    <xf numFmtId="49" fontId="67" fillId="22" borderId="25" xfId="55" applyNumberFormat="1" applyFont="1" applyFill="1" applyBorder="1" applyAlignment="1">
      <alignment horizontal="left" vertical="center"/>
      <protection/>
    </xf>
    <xf numFmtId="49" fontId="64" fillId="22" borderId="25" xfId="55" applyNumberFormat="1" applyFont="1" applyFill="1" applyBorder="1" applyAlignment="1">
      <alignment horizontal="left" vertical="center"/>
      <protection/>
    </xf>
    <xf numFmtId="0" fontId="0" fillId="27" borderId="0" xfId="55" applyFill="1">
      <alignment/>
      <protection/>
    </xf>
    <xf numFmtId="0" fontId="66" fillId="24" borderId="21" xfId="42" applyFont="1" applyFill="1" applyBorder="1" applyAlignment="1">
      <alignment horizontal="center" vertical="center"/>
    </xf>
    <xf numFmtId="0" fontId="39" fillId="27" borderId="22" xfId="54" applyFont="1" applyFill="1" applyBorder="1" applyAlignment="1">
      <alignment horizontal="center" vertical="center"/>
      <protection/>
    </xf>
    <xf numFmtId="0" fontId="34" fillId="24" borderId="23" xfId="0" applyFont="1" applyFill="1" applyBorder="1" applyAlignment="1" applyProtection="1">
      <alignment horizontal="left" vertical="top" wrapText="1"/>
      <protection/>
    </xf>
    <xf numFmtId="0" fontId="34" fillId="24" borderId="23" xfId="0" applyFont="1" applyFill="1" applyBorder="1" applyAlignment="1" applyProtection="1">
      <alignment horizontal="left" vertical="top"/>
      <protection/>
    </xf>
    <xf numFmtId="195" fontId="57" fillId="28" borderId="23" xfId="0" applyNumberFormat="1" applyFont="1" applyFill="1" applyBorder="1" applyAlignment="1" applyProtection="1">
      <alignment horizontal="right" vertical="center"/>
      <protection/>
    </xf>
    <xf numFmtId="0" fontId="71" fillId="27" borderId="0" xfId="0" applyFont="1" applyFill="1" applyAlignment="1" applyProtection="1">
      <alignment horizontal="left"/>
      <protection/>
    </xf>
    <xf numFmtId="0" fontId="58" fillId="24" borderId="0" xfId="0" applyFont="1" applyFill="1" applyAlignment="1" applyProtection="1">
      <alignment horizontal="center" vertical="center"/>
      <protection/>
    </xf>
    <xf numFmtId="0" fontId="72" fillId="24" borderId="0" xfId="0" applyFont="1" applyFill="1" applyAlignment="1" applyProtection="1">
      <alignment horizontal="center" vertical="center"/>
      <protection/>
    </xf>
    <xf numFmtId="189" fontId="73" fillId="27" borderId="0" xfId="0" applyNumberFormat="1" applyFont="1" applyFill="1" applyAlignment="1" applyProtection="1">
      <alignment horizontal="left"/>
      <protection locked="0"/>
    </xf>
    <xf numFmtId="190" fontId="59" fillId="4" borderId="15" xfId="0" applyNumberFormat="1" applyFont="1" applyFill="1" applyBorder="1" applyAlignment="1" applyProtection="1">
      <alignment horizontal="left"/>
      <protection/>
    </xf>
    <xf numFmtId="190" fontId="59" fillId="4" borderId="16" xfId="0" applyNumberFormat="1" applyFont="1" applyFill="1" applyBorder="1" applyAlignment="1" applyProtection="1">
      <alignment horizontal="left"/>
      <protection/>
    </xf>
    <xf numFmtId="190" fontId="59" fillId="28" borderId="24" xfId="0" applyNumberFormat="1" applyFont="1" applyFill="1" applyBorder="1" applyAlignment="1" applyProtection="1">
      <alignment horizontal="center"/>
      <protection/>
    </xf>
    <xf numFmtId="190" fontId="59" fillId="4" borderId="24" xfId="0" applyNumberFormat="1" applyFont="1" applyFill="1" applyBorder="1" applyAlignment="1" applyProtection="1">
      <alignment horizontal="center"/>
      <protection/>
    </xf>
    <xf numFmtId="190" fontId="59" fillId="28" borderId="15" xfId="0" applyNumberFormat="1" applyFont="1" applyFill="1" applyBorder="1" applyAlignment="1" applyProtection="1">
      <alignment horizontal="right"/>
      <protection/>
    </xf>
    <xf numFmtId="190" fontId="59" fillId="28" borderId="16" xfId="0" applyNumberFormat="1" applyFont="1" applyFill="1" applyBorder="1" applyAlignment="1" applyProtection="1">
      <alignment horizontal="left" vertical="center"/>
      <protection/>
    </xf>
    <xf numFmtId="190" fontId="59" fillId="24" borderId="0" xfId="0" applyNumberFormat="1" applyFont="1" applyFill="1" applyBorder="1" applyAlignment="1" applyProtection="1">
      <alignment horizontal="left"/>
      <protection/>
    </xf>
    <xf numFmtId="190" fontId="59" fillId="24" borderId="0" xfId="0" applyNumberFormat="1" applyFont="1" applyFill="1" applyBorder="1" applyAlignment="1" applyProtection="1">
      <alignment horizontal="center"/>
      <protection/>
    </xf>
    <xf numFmtId="190" fontId="59" fillId="24" borderId="0" xfId="0" applyNumberFormat="1" applyFont="1" applyFill="1" applyBorder="1" applyAlignment="1" applyProtection="1">
      <alignment horizontal="right"/>
      <protection/>
    </xf>
    <xf numFmtId="190" fontId="59" fillId="24" borderId="0" xfId="0" applyNumberFormat="1" applyFont="1" applyFill="1" applyBorder="1" applyAlignment="1" applyProtection="1">
      <alignment horizontal="left" vertical="center"/>
      <protection/>
    </xf>
    <xf numFmtId="0" fontId="0" fillId="24" borderId="0" xfId="0" applyFill="1" applyAlignment="1" applyProtection="1">
      <alignment horizontal="right"/>
      <protection/>
    </xf>
    <xf numFmtId="0" fontId="0" fillId="24" borderId="0" xfId="0" applyFill="1" applyAlignment="1" applyProtection="1">
      <alignment horizontal="center"/>
      <protection/>
    </xf>
    <xf numFmtId="0" fontId="6" fillId="22" borderId="25" xfId="0" applyFont="1" applyFill="1" applyBorder="1" applyAlignment="1" applyProtection="1">
      <alignment horizontal="center"/>
      <protection/>
    </xf>
    <xf numFmtId="0" fontId="5" fillId="25" borderId="25" xfId="0" applyFont="1" applyFill="1" applyBorder="1" applyAlignment="1" applyProtection="1">
      <alignment horizontal="right"/>
      <protection locked="0"/>
    </xf>
    <xf numFmtId="0" fontId="74" fillId="24" borderId="0" xfId="0" applyFont="1" applyFill="1" applyAlignment="1" applyProtection="1">
      <alignment horizontal="center"/>
      <protection/>
    </xf>
    <xf numFmtId="0" fontId="75" fillId="24" borderId="0" xfId="0" applyFont="1" applyFill="1" applyAlignment="1" applyProtection="1">
      <alignment horizontal="left"/>
      <protection/>
    </xf>
    <xf numFmtId="0" fontId="0" fillId="24" borderId="0" xfId="0" applyFont="1" applyFill="1" applyAlignment="1" applyProtection="1">
      <alignment/>
      <protection/>
    </xf>
    <xf numFmtId="0" fontId="77" fillId="27" borderId="22" xfId="54" applyFont="1" applyFill="1" applyBorder="1" applyAlignment="1">
      <alignment horizontal="center" vertical="center"/>
      <protection/>
    </xf>
    <xf numFmtId="0" fontId="78" fillId="24" borderId="23" xfId="0" applyFont="1" applyFill="1" applyBorder="1" applyAlignment="1" applyProtection="1">
      <alignment horizontal="center" vertical="center"/>
      <protection/>
    </xf>
    <xf numFmtId="0" fontId="63" fillId="27" borderId="0" xfId="0" applyFont="1" applyFill="1" applyAlignment="1">
      <alignment/>
    </xf>
    <xf numFmtId="14" fontId="79" fillId="24" borderId="0" xfId="0" applyNumberFormat="1" applyFont="1" applyFill="1" applyAlignment="1" applyProtection="1">
      <alignment horizontal="center" vertical="center"/>
      <protection/>
    </xf>
    <xf numFmtId="0" fontId="80" fillId="24" borderId="0" xfId="0" applyFont="1" applyFill="1" applyAlignment="1" applyProtection="1">
      <alignment/>
      <protection/>
    </xf>
    <xf numFmtId="0" fontId="81" fillId="24" borderId="27" xfId="0" applyFont="1" applyFill="1" applyBorder="1" applyAlignment="1" applyProtection="1">
      <alignment/>
      <protection/>
    </xf>
    <xf numFmtId="0" fontId="82" fillId="24" borderId="27" xfId="0" applyFont="1" applyFill="1" applyBorder="1" applyAlignment="1" applyProtection="1">
      <alignment horizontal="left"/>
      <protection/>
    </xf>
    <xf numFmtId="0" fontId="82" fillId="24" borderId="0" xfId="0" applyFont="1" applyFill="1" applyBorder="1" applyAlignment="1" applyProtection="1">
      <alignment horizontal="left"/>
      <protection/>
    </xf>
    <xf numFmtId="0" fontId="63" fillId="24" borderId="0" xfId="0" applyFont="1" applyFill="1" applyAlignment="1" applyProtection="1">
      <alignment/>
      <protection/>
    </xf>
    <xf numFmtId="0" fontId="81" fillId="24" borderId="0" xfId="0" applyFont="1" applyFill="1" applyAlignment="1" applyProtection="1">
      <alignment/>
      <protection/>
    </xf>
    <xf numFmtId="0" fontId="80" fillId="24" borderId="28" xfId="0" applyFont="1" applyFill="1" applyBorder="1" applyAlignment="1" applyProtection="1">
      <alignment/>
      <protection/>
    </xf>
    <xf numFmtId="0" fontId="81" fillId="24" borderId="29" xfId="0" applyFont="1" applyFill="1" applyBorder="1" applyAlignment="1" applyProtection="1">
      <alignment/>
      <protection/>
    </xf>
    <xf numFmtId="0" fontId="63" fillId="24" borderId="27" xfId="0" applyFont="1" applyFill="1" applyBorder="1" applyAlignment="1" applyProtection="1">
      <alignment horizontal="left"/>
      <protection/>
    </xf>
    <xf numFmtId="0" fontId="63" fillId="24" borderId="0" xfId="0" applyFont="1" applyFill="1" applyBorder="1" applyAlignment="1" applyProtection="1">
      <alignment horizontal="left"/>
      <protection/>
    </xf>
    <xf numFmtId="0" fontId="63" fillId="24" borderId="0" xfId="0" applyFont="1" applyFill="1" applyAlignment="1" applyProtection="1">
      <alignment/>
      <protection/>
    </xf>
    <xf numFmtId="0" fontId="82" fillId="24" borderId="30" xfId="0" applyFont="1" applyFill="1" applyBorder="1" applyAlignment="1" applyProtection="1">
      <alignment horizontal="left"/>
      <protection/>
    </xf>
    <xf numFmtId="0" fontId="81" fillId="24" borderId="31" xfId="0" applyFont="1" applyFill="1" applyBorder="1" applyAlignment="1" applyProtection="1">
      <alignment horizontal="left"/>
      <protection/>
    </xf>
    <xf numFmtId="0" fontId="63" fillId="24" borderId="28" xfId="0" applyFont="1" applyFill="1" applyBorder="1" applyAlignment="1" applyProtection="1">
      <alignment/>
      <protection/>
    </xf>
    <xf numFmtId="0" fontId="63" fillId="24" borderId="0" xfId="0" applyFont="1" applyFill="1" applyBorder="1" applyAlignment="1" applyProtection="1">
      <alignment/>
      <protection/>
    </xf>
    <xf numFmtId="0" fontId="81" fillId="24" borderId="0" xfId="0" applyFont="1" applyFill="1" applyBorder="1" applyAlignment="1" applyProtection="1">
      <alignment horizontal="left"/>
      <protection/>
    </xf>
    <xf numFmtId="0" fontId="81" fillId="24" borderId="31" xfId="0" applyFont="1" applyFill="1" applyBorder="1" applyAlignment="1" applyProtection="1">
      <alignment/>
      <protection/>
    </xf>
    <xf numFmtId="0" fontId="63" fillId="24" borderId="30" xfId="0" applyFont="1" applyFill="1" applyBorder="1" applyAlignment="1" applyProtection="1">
      <alignment horizontal="left"/>
      <protection/>
    </xf>
    <xf numFmtId="0" fontId="81" fillId="24" borderId="32" xfId="0" applyFont="1" applyFill="1" applyBorder="1" applyAlignment="1" applyProtection="1">
      <alignment horizontal="left"/>
      <protection/>
    </xf>
    <xf numFmtId="0" fontId="63" fillId="24" borderId="0" xfId="0" applyFont="1" applyFill="1" applyAlignment="1" applyProtection="1">
      <alignment horizontal="center"/>
      <protection/>
    </xf>
    <xf numFmtId="0" fontId="63" fillId="24" borderId="27" xfId="0" applyFont="1" applyFill="1" applyBorder="1" applyAlignment="1" applyProtection="1">
      <alignment/>
      <protection/>
    </xf>
    <xf numFmtId="0" fontId="81" fillId="24" borderId="0" xfId="0" applyFont="1" applyFill="1" applyBorder="1" applyAlignment="1" applyProtection="1">
      <alignment/>
      <protection/>
    </xf>
    <xf numFmtId="0" fontId="81" fillId="24" borderId="32" xfId="0" applyFont="1" applyFill="1" applyBorder="1" applyAlignment="1" applyProtection="1">
      <alignment/>
      <protection/>
    </xf>
    <xf numFmtId="0" fontId="63" fillId="24" borderId="31" xfId="0" applyFont="1" applyFill="1" applyBorder="1" applyAlignment="1" applyProtection="1">
      <alignment/>
      <protection/>
    </xf>
    <xf numFmtId="0" fontId="83" fillId="24" borderId="33" xfId="0" applyFont="1" applyFill="1" applyBorder="1" applyAlignment="1" applyProtection="1">
      <alignment horizontal="right"/>
      <protection/>
    </xf>
    <xf numFmtId="0" fontId="80" fillId="24" borderId="32" xfId="0" applyFont="1" applyFill="1" applyBorder="1" applyAlignment="1" applyProtection="1">
      <alignment horizontal="left"/>
      <protection/>
    </xf>
    <xf numFmtId="0" fontId="63" fillId="24" borderId="32" xfId="0" applyFont="1" applyFill="1" applyBorder="1" applyAlignment="1" applyProtection="1">
      <alignment/>
      <protection/>
    </xf>
    <xf numFmtId="0" fontId="81" fillId="24" borderId="27" xfId="0" applyFont="1" applyFill="1" applyBorder="1" applyAlignment="1" applyProtection="1">
      <alignment horizontal="left"/>
      <protection/>
    </xf>
    <xf numFmtId="0" fontId="63" fillId="24" borderId="32" xfId="0" applyFont="1" applyFill="1" applyBorder="1" applyAlignment="1" applyProtection="1">
      <alignment horizontal="left"/>
      <protection/>
    </xf>
    <xf numFmtId="0" fontId="82" fillId="24" borderId="31" xfId="0" applyFont="1" applyFill="1" applyBorder="1" applyAlignment="1" applyProtection="1">
      <alignment horizontal="left"/>
      <protection/>
    </xf>
    <xf numFmtId="0" fontId="80" fillId="24" borderId="27" xfId="0" applyFont="1" applyFill="1" applyBorder="1" applyAlignment="1" applyProtection="1">
      <alignment horizontal="left"/>
      <protection/>
    </xf>
    <xf numFmtId="0" fontId="80" fillId="24" borderId="0" xfId="0" applyFont="1" applyFill="1" applyBorder="1" applyAlignment="1" applyProtection="1">
      <alignment horizontal="left"/>
      <protection/>
    </xf>
    <xf numFmtId="0" fontId="80" fillId="24" borderId="30" xfId="0" applyFont="1" applyFill="1" applyBorder="1" applyAlignment="1" applyProtection="1">
      <alignment horizontal="left"/>
      <protection/>
    </xf>
    <xf numFmtId="0" fontId="83" fillId="24" borderId="28" xfId="0" applyFont="1" applyFill="1" applyBorder="1" applyAlignment="1" applyProtection="1">
      <alignment/>
      <protection/>
    </xf>
    <xf numFmtId="0" fontId="80" fillId="24" borderId="0" xfId="0" applyFont="1" applyFill="1" applyBorder="1" applyAlignment="1" applyProtection="1">
      <alignment/>
      <protection/>
    </xf>
    <xf numFmtId="0" fontId="63" fillId="24" borderId="0" xfId="0" applyFont="1" applyFill="1" applyBorder="1" applyAlignment="1" applyProtection="1">
      <alignment horizontal="right"/>
      <protection/>
    </xf>
    <xf numFmtId="0" fontId="83" fillId="24" borderId="0" xfId="0" applyFont="1" applyFill="1" applyAlignment="1" applyProtection="1">
      <alignment horizontal="right"/>
      <protection/>
    </xf>
    <xf numFmtId="0" fontId="63" fillId="24" borderId="0" xfId="0" applyFont="1" applyFill="1" applyAlignment="1" applyProtection="1">
      <alignment horizontal="right"/>
      <protection/>
    </xf>
    <xf numFmtId="0" fontId="83" fillId="24" borderId="0" xfId="0" applyFont="1" applyFill="1" applyBorder="1" applyAlignment="1" applyProtection="1">
      <alignment horizontal="right"/>
      <protection/>
    </xf>
    <xf numFmtId="0" fontId="0" fillId="20" borderId="25" xfId="0" applyFill="1" applyBorder="1" applyAlignment="1">
      <alignment horizontal="center" vertical="center"/>
    </xf>
    <xf numFmtId="0" fontId="84" fillId="20" borderId="26" xfId="0" applyFont="1" applyFill="1" applyBorder="1" applyAlignment="1">
      <alignment horizontal="center" vertical="center"/>
    </xf>
    <xf numFmtId="0" fontId="84" fillId="20" borderId="34" xfId="0" applyFont="1" applyFill="1" applyBorder="1" applyAlignment="1">
      <alignment horizontal="center" vertical="center"/>
    </xf>
    <xf numFmtId="0" fontId="85" fillId="20" borderId="26" xfId="0" applyFont="1" applyFill="1" applyBorder="1" applyAlignment="1">
      <alignment horizontal="center" vertical="center"/>
    </xf>
    <xf numFmtId="0" fontId="85" fillId="20" borderId="34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0" fillId="20" borderId="25" xfId="0" applyFill="1" applyBorder="1" applyAlignment="1">
      <alignment horizontal="center"/>
    </xf>
    <xf numFmtId="0" fontId="49" fillId="30" borderId="25" xfId="0" applyFont="1" applyFill="1" applyBorder="1" applyAlignment="1">
      <alignment horizontal="center" vertical="center"/>
    </xf>
    <xf numFmtId="0" fontId="86" fillId="30" borderId="25" xfId="0" applyFont="1" applyFill="1" applyBorder="1" applyAlignment="1">
      <alignment horizontal="left"/>
    </xf>
    <xf numFmtId="0" fontId="86" fillId="31" borderId="25" xfId="0" applyFont="1" applyFill="1" applyBorder="1" applyAlignment="1">
      <alignment horizontal="left"/>
    </xf>
    <xf numFmtId="0" fontId="49" fillId="31" borderId="25" xfId="0" applyFont="1" applyFill="1" applyBorder="1" applyAlignment="1">
      <alignment horizontal="center" vertical="center"/>
    </xf>
    <xf numFmtId="0" fontId="0" fillId="27" borderId="0" xfId="0" applyFill="1" applyAlignment="1">
      <alignment horizontal="center"/>
    </xf>
    <xf numFmtId="190" fontId="59" fillId="24" borderId="0" xfId="0" applyNumberFormat="1" applyFont="1" applyFill="1" applyAlignment="1" applyProtection="1">
      <alignment horizontal="left"/>
      <protection/>
    </xf>
    <xf numFmtId="0" fontId="87" fillId="27" borderId="22" xfId="54" applyFont="1" applyFill="1" applyBorder="1" applyAlignment="1">
      <alignment horizontal="center" vertical="center"/>
      <protection/>
    </xf>
    <xf numFmtId="0" fontId="88" fillId="27" borderId="23" xfId="0" applyFont="1" applyFill="1" applyBorder="1" applyAlignment="1" applyProtection="1">
      <alignment horizontal="center" vertical="center"/>
      <protection/>
    </xf>
    <xf numFmtId="14" fontId="79" fillId="27" borderId="0" xfId="0" applyNumberFormat="1" applyFont="1" applyFill="1" applyAlignment="1" applyProtection="1">
      <alignment horizontal="center" vertical="center"/>
      <protection/>
    </xf>
    <xf numFmtId="0" fontId="63" fillId="24" borderId="0" xfId="0" applyFont="1" applyFill="1" applyAlignment="1" applyProtection="1">
      <alignment vertical="center"/>
      <protection/>
    </xf>
    <xf numFmtId="0" fontId="80" fillId="24" borderId="0" xfId="0" applyFont="1" applyFill="1" applyAlignment="1" applyProtection="1">
      <alignment vertical="center"/>
      <protection/>
    </xf>
    <xf numFmtId="0" fontId="89" fillId="24" borderId="27" xfId="0" applyFont="1" applyFill="1" applyBorder="1" applyAlignment="1" applyProtection="1">
      <alignment horizontal="center" vertical="center"/>
      <protection/>
    </xf>
    <xf numFmtId="0" fontId="82" fillId="24" borderId="27" xfId="0" applyFont="1" applyFill="1" applyBorder="1" applyAlignment="1" applyProtection="1">
      <alignment horizontal="left" vertical="center"/>
      <protection/>
    </xf>
    <xf numFmtId="0" fontId="82" fillId="24" borderId="0" xfId="0" applyFont="1" applyFill="1" applyBorder="1" applyAlignment="1" applyProtection="1">
      <alignment horizontal="left" vertical="center"/>
      <protection/>
    </xf>
    <xf numFmtId="0" fontId="62" fillId="27" borderId="0" xfId="0" applyFont="1" applyFill="1" applyAlignment="1">
      <alignment/>
    </xf>
    <xf numFmtId="0" fontId="89" fillId="24" borderId="0" xfId="0" applyFont="1" applyFill="1" applyAlignment="1" applyProtection="1">
      <alignment horizontal="center" vertical="center"/>
      <protection/>
    </xf>
    <xf numFmtId="0" fontId="80" fillId="24" borderId="28" xfId="0" applyFont="1" applyFill="1" applyBorder="1" applyAlignment="1" applyProtection="1">
      <alignment vertical="center"/>
      <protection/>
    </xf>
    <xf numFmtId="0" fontId="89" fillId="24" borderId="0" xfId="0" applyFont="1" applyFill="1" applyBorder="1" applyAlignment="1" applyProtection="1">
      <alignment horizontal="center" vertical="center"/>
      <protection/>
    </xf>
    <xf numFmtId="0" fontId="63" fillId="24" borderId="27" xfId="0" applyFont="1" applyFill="1" applyBorder="1" applyAlignment="1" applyProtection="1">
      <alignment horizontal="left" vertical="center"/>
      <protection/>
    </xf>
    <xf numFmtId="0" fontId="63" fillId="24" borderId="0" xfId="0" applyFont="1" applyFill="1" applyBorder="1" applyAlignment="1" applyProtection="1">
      <alignment horizontal="center" vertical="center"/>
      <protection/>
    </xf>
    <xf numFmtId="0" fontId="63" fillId="24" borderId="0" xfId="0" applyFont="1" applyFill="1" applyAlignment="1" applyProtection="1">
      <alignment horizontal="center" vertical="center"/>
      <protection/>
    </xf>
    <xf numFmtId="0" fontId="82" fillId="24" borderId="30" xfId="0" applyFont="1" applyFill="1" applyBorder="1" applyAlignment="1" applyProtection="1">
      <alignment horizontal="left" vertical="center"/>
      <protection/>
    </xf>
    <xf numFmtId="0" fontId="82" fillId="24" borderId="31" xfId="0" applyFont="1" applyFill="1" applyBorder="1" applyAlignment="1" applyProtection="1">
      <alignment horizontal="center" vertical="center"/>
      <protection/>
    </xf>
    <xf numFmtId="0" fontId="63" fillId="24" borderId="28" xfId="0" applyFont="1" applyFill="1" applyBorder="1" applyAlignment="1" applyProtection="1">
      <alignment vertical="center"/>
      <protection/>
    </xf>
    <xf numFmtId="0" fontId="82" fillId="24" borderId="0" xfId="0" applyFont="1" applyFill="1" applyBorder="1" applyAlignment="1" applyProtection="1">
      <alignment horizontal="center" vertical="center"/>
      <protection/>
    </xf>
    <xf numFmtId="0" fontId="80" fillId="24" borderId="31" xfId="0" applyFont="1" applyFill="1" applyBorder="1" applyAlignment="1" applyProtection="1">
      <alignment horizontal="center" vertical="center"/>
      <protection/>
    </xf>
    <xf numFmtId="0" fontId="80" fillId="24" borderId="30" xfId="0" applyFont="1" applyFill="1" applyBorder="1" applyAlignment="1" applyProtection="1">
      <alignment horizontal="left" vertical="center"/>
      <protection/>
    </xf>
    <xf numFmtId="0" fontId="80" fillId="24" borderId="32" xfId="0" applyFont="1" applyFill="1" applyBorder="1" applyAlignment="1" applyProtection="1">
      <alignment horizontal="center" vertical="center"/>
      <protection/>
    </xf>
    <xf numFmtId="0" fontId="80" fillId="24" borderId="0" xfId="0" applyFont="1" applyFill="1" applyAlignment="1" applyProtection="1">
      <alignment horizontal="center" vertical="center"/>
      <protection/>
    </xf>
    <xf numFmtId="0" fontId="80" fillId="24" borderId="27" xfId="0" applyFont="1" applyFill="1" applyBorder="1" applyAlignment="1" applyProtection="1">
      <alignment horizontal="left" vertical="center"/>
      <protection/>
    </xf>
    <xf numFmtId="0" fontId="80" fillId="24" borderId="0" xfId="0" applyFont="1" applyFill="1" applyBorder="1" applyAlignment="1" applyProtection="1">
      <alignment horizontal="center" vertical="center"/>
      <protection/>
    </xf>
    <xf numFmtId="0" fontId="63" fillId="24" borderId="31" xfId="0" applyFont="1" applyFill="1" applyBorder="1" applyAlignment="1" applyProtection="1">
      <alignment horizontal="center" vertical="center"/>
      <protection/>
    </xf>
    <xf numFmtId="0" fontId="63" fillId="24" borderId="32" xfId="0" applyFont="1" applyFill="1" applyBorder="1" applyAlignment="1" applyProtection="1">
      <alignment horizontal="center" vertical="center"/>
      <protection/>
    </xf>
    <xf numFmtId="0" fontId="63" fillId="24" borderId="30" xfId="0" applyFont="1" applyFill="1" applyBorder="1" applyAlignment="1" applyProtection="1">
      <alignment horizontal="left" vertical="center"/>
      <protection/>
    </xf>
    <xf numFmtId="0" fontId="89" fillId="24" borderId="29" xfId="0" applyFont="1" applyFill="1" applyBorder="1" applyAlignment="1" applyProtection="1">
      <alignment horizontal="center" vertical="center"/>
      <protection/>
    </xf>
    <xf numFmtId="0" fontId="83" fillId="24" borderId="0" xfId="0" applyFont="1" applyFill="1" applyAlignment="1" applyProtection="1">
      <alignment horizontal="right" vertical="center"/>
      <protection/>
    </xf>
    <xf numFmtId="0" fontId="63" fillId="24" borderId="32" xfId="0" applyFont="1" applyFill="1" applyBorder="1" applyAlignment="1" applyProtection="1">
      <alignment vertical="center"/>
      <protection/>
    </xf>
    <xf numFmtId="0" fontId="80" fillId="24" borderId="0" xfId="0" applyFont="1" applyFill="1" applyBorder="1" applyAlignment="1" applyProtection="1">
      <alignment vertical="center"/>
      <protection/>
    </xf>
    <xf numFmtId="0" fontId="63" fillId="24" borderId="32" xfId="0" applyFont="1" applyFill="1" applyBorder="1" applyAlignment="1" applyProtection="1">
      <alignment horizontal="left" vertical="center"/>
      <protection/>
    </xf>
    <xf numFmtId="0" fontId="63" fillId="24" borderId="0" xfId="0" applyFont="1" applyFill="1" applyBorder="1" applyAlignment="1" applyProtection="1">
      <alignment vertical="center"/>
      <protection/>
    </xf>
    <xf numFmtId="0" fontId="83" fillId="24" borderId="0" xfId="0" applyFont="1" applyFill="1" applyBorder="1" applyAlignment="1" applyProtection="1">
      <alignment horizontal="right" vertical="center"/>
      <protection/>
    </xf>
    <xf numFmtId="0" fontId="83" fillId="24" borderId="0" xfId="0" applyFont="1" applyFill="1" applyBorder="1" applyAlignment="1" applyProtection="1">
      <alignment horizontal="center" vertical="center"/>
      <protection/>
    </xf>
    <xf numFmtId="0" fontId="63" fillId="24" borderId="0" xfId="0" applyFont="1" applyFill="1" applyAlignment="1" applyProtection="1">
      <alignment horizontal="right" vertical="center"/>
      <protection/>
    </xf>
    <xf numFmtId="0" fontId="90" fillId="24" borderId="0" xfId="0" applyFont="1" applyFill="1" applyAlignment="1" applyProtection="1">
      <alignment vertical="center"/>
      <protection/>
    </xf>
    <xf numFmtId="0" fontId="83" fillId="24" borderId="0" xfId="0" applyFont="1" applyFill="1" applyAlignment="1" applyProtection="1">
      <alignment horizontal="center" vertical="center"/>
      <protection/>
    </xf>
    <xf numFmtId="0" fontId="63" fillId="27" borderId="0" xfId="0" applyFont="1" applyFill="1" applyAlignment="1">
      <alignment vertical="center"/>
    </xf>
    <xf numFmtId="0" fontId="90" fillId="27" borderId="0" xfId="0" applyFont="1" applyFill="1" applyAlignment="1">
      <alignment vertical="center"/>
    </xf>
    <xf numFmtId="0" fontId="63" fillId="27" borderId="0" xfId="0" applyFont="1" applyFill="1" applyAlignment="1">
      <alignment horizontal="center" vertical="center"/>
    </xf>
    <xf numFmtId="0" fontId="62" fillId="27" borderId="0" xfId="0" applyFont="1" applyFill="1" applyAlignment="1">
      <alignment vertical="center"/>
    </xf>
    <xf numFmtId="0" fontId="91" fillId="27" borderId="0" xfId="0" applyFont="1" applyFill="1" applyAlignment="1">
      <alignment vertical="center"/>
    </xf>
    <xf numFmtId="0" fontId="62" fillId="27" borderId="0" xfId="0" applyFont="1" applyFill="1" applyAlignment="1">
      <alignment horizontal="center" vertical="center"/>
    </xf>
    <xf numFmtId="0" fontId="92" fillId="27" borderId="0" xfId="0" applyFont="1" applyFill="1" applyAlignment="1">
      <alignment/>
    </xf>
    <xf numFmtId="189" fontId="93" fillId="24" borderId="0" xfId="0" applyNumberFormat="1" applyFont="1" applyFill="1" applyAlignment="1" applyProtection="1">
      <alignment horizontal="center" vertical="center"/>
      <protection/>
    </xf>
    <xf numFmtId="0" fontId="89" fillId="24" borderId="27" xfId="0" applyFont="1" applyFill="1" applyBorder="1" applyAlignment="1" applyProtection="1">
      <alignment horizontal="center"/>
      <protection/>
    </xf>
    <xf numFmtId="0" fontId="89" fillId="24" borderId="0" xfId="0" applyFont="1" applyFill="1" applyBorder="1" applyAlignment="1" applyProtection="1">
      <alignment horizontal="center"/>
      <protection/>
    </xf>
    <xf numFmtId="0" fontId="94" fillId="24" borderId="31" xfId="0" applyFont="1" applyFill="1" applyBorder="1" applyAlignment="1" applyProtection="1">
      <alignment horizontal="left"/>
      <protection/>
    </xf>
    <xf numFmtId="0" fontId="94" fillId="24" borderId="0" xfId="0" applyFont="1" applyFill="1" applyBorder="1" applyAlignment="1" applyProtection="1">
      <alignment horizontal="left"/>
      <protection/>
    </xf>
    <xf numFmtId="0" fontId="89" fillId="24" borderId="29" xfId="0" applyFont="1" applyFill="1" applyBorder="1" applyAlignment="1" applyProtection="1">
      <alignment horizontal="center"/>
      <protection/>
    </xf>
    <xf numFmtId="0" fontId="63" fillId="24" borderId="30" xfId="0" applyFont="1" applyFill="1" applyBorder="1" applyAlignment="1" applyProtection="1">
      <alignment/>
      <protection/>
    </xf>
    <xf numFmtId="0" fontId="80" fillId="24" borderId="30" xfId="0" applyFont="1" applyFill="1" applyBorder="1" applyAlignment="1" applyProtection="1">
      <alignment/>
      <protection/>
    </xf>
    <xf numFmtId="0" fontId="80" fillId="24" borderId="27" xfId="0" applyFont="1" applyFill="1" applyBorder="1" applyAlignment="1" applyProtection="1">
      <alignment/>
      <protection/>
    </xf>
    <xf numFmtId="0" fontId="82" fillId="24" borderId="32" xfId="0" applyFont="1" applyFill="1" applyBorder="1" applyAlignment="1" applyProtection="1">
      <alignment horizontal="left"/>
      <protection/>
    </xf>
    <xf numFmtId="0" fontId="90" fillId="24" borderId="0" xfId="0" applyFont="1" applyFill="1" applyBorder="1" applyAlignment="1" applyProtection="1">
      <alignment/>
      <protection/>
    </xf>
    <xf numFmtId="0" fontId="90" fillId="24" borderId="0" xfId="0" applyFont="1" applyFill="1" applyAlignment="1" applyProtection="1">
      <alignment/>
      <protection/>
    </xf>
    <xf numFmtId="0" fontId="94" fillId="24" borderId="33" xfId="0" applyFont="1" applyFill="1" applyBorder="1" applyAlignment="1" applyProtection="1">
      <alignment horizontal="left"/>
      <protection/>
    </xf>
    <xf numFmtId="0" fontId="63" fillId="24" borderId="33" xfId="0" applyFont="1" applyFill="1" applyBorder="1" applyAlignment="1" applyProtection="1">
      <alignment/>
      <protection/>
    </xf>
    <xf numFmtId="0" fontId="82" fillId="24" borderId="33" xfId="0" applyFont="1" applyFill="1" applyBorder="1" applyAlignment="1" applyProtection="1">
      <alignment horizontal="left"/>
      <protection/>
    </xf>
    <xf numFmtId="0" fontId="49" fillId="11" borderId="25" xfId="0" applyFont="1" applyFill="1" applyBorder="1" applyAlignment="1">
      <alignment horizontal="center"/>
    </xf>
    <xf numFmtId="0" fontId="86" fillId="17" borderId="25" xfId="0" applyFont="1" applyFill="1" applyBorder="1" applyAlignment="1">
      <alignment horizontal="left"/>
    </xf>
    <xf numFmtId="0" fontId="86" fillId="32" borderId="25" xfId="0" applyFont="1" applyFill="1" applyBorder="1" applyAlignment="1">
      <alignment horizontal="left"/>
    </xf>
    <xf numFmtId="0" fontId="49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5" fillId="27" borderId="0" xfId="0" applyFont="1" applyFill="1" applyAlignment="1" applyProtection="1">
      <alignment horizontal="left"/>
      <protection/>
    </xf>
    <xf numFmtId="0" fontId="96" fillId="27" borderId="0" xfId="0" applyFont="1" applyFill="1" applyAlignment="1" applyProtection="1">
      <alignment horizontal="left"/>
      <protection/>
    </xf>
    <xf numFmtId="0" fontId="97" fillId="27" borderId="0" xfId="0" applyFont="1" applyFill="1" applyAlignment="1" applyProtection="1">
      <alignment horizontal="left"/>
      <protection locked="0"/>
    </xf>
    <xf numFmtId="190" fontId="98" fillId="4" borderId="24" xfId="0" applyNumberFormat="1" applyFont="1" applyFill="1" applyBorder="1" applyAlignment="1" applyProtection="1">
      <alignment horizontal="center"/>
      <protection/>
    </xf>
    <xf numFmtId="189" fontId="97" fillId="27" borderId="0" xfId="0" applyNumberFormat="1" applyFont="1" applyFill="1" applyAlignment="1" applyProtection="1">
      <alignment horizontal="left"/>
      <protection locked="0"/>
    </xf>
    <xf numFmtId="0" fontId="99" fillId="24" borderId="0" xfId="0" applyFont="1" applyFill="1" applyAlignment="1" applyProtection="1">
      <alignment horizontal="right"/>
      <protection/>
    </xf>
    <xf numFmtId="0" fontId="99" fillId="24" borderId="0" xfId="0" applyFont="1" applyFill="1" applyAlignment="1" applyProtection="1">
      <alignment horizontal="center"/>
      <protection/>
    </xf>
    <xf numFmtId="0" fontId="99" fillId="24" borderId="0" xfId="0" applyFont="1" applyFill="1" applyAlignment="1" applyProtection="1">
      <alignment/>
      <protection/>
    </xf>
    <xf numFmtId="0" fontId="4" fillId="27" borderId="0" xfId="0" applyFont="1" applyFill="1" applyAlignment="1" applyProtection="1">
      <alignment/>
      <protection/>
    </xf>
    <xf numFmtId="0" fontId="100" fillId="22" borderId="25" xfId="0" applyFont="1" applyFill="1" applyBorder="1" applyAlignment="1" applyProtection="1">
      <alignment/>
      <protection/>
    </xf>
    <xf numFmtId="0" fontId="4" fillId="27" borderId="0" xfId="0" applyFont="1" applyFill="1" applyAlignment="1" applyProtection="1">
      <alignment horizontal="right"/>
      <protection/>
    </xf>
    <xf numFmtId="0" fontId="82" fillId="24" borderId="21" xfId="42" applyFont="1" applyFill="1" applyBorder="1" applyAlignment="1">
      <alignment horizontal="center" vertical="center"/>
    </xf>
    <xf numFmtId="0" fontId="87" fillId="27" borderId="22" xfId="54" applyFont="1" applyFill="1" applyBorder="1" applyAlignment="1">
      <alignment horizontal="center" vertical="center"/>
      <protection/>
    </xf>
    <xf numFmtId="0" fontId="104" fillId="24" borderId="0" xfId="0" applyFont="1" applyFill="1" applyAlignment="1" applyProtection="1">
      <alignment horizontal="center" vertical="center"/>
      <protection/>
    </xf>
    <xf numFmtId="0" fontId="105" fillId="27" borderId="0" xfId="0" applyFont="1" applyFill="1" applyAlignment="1" applyProtection="1">
      <alignment horizontal="center" vertical="center"/>
      <protection/>
    </xf>
    <xf numFmtId="0" fontId="106" fillId="27" borderId="0" xfId="0" applyFont="1" applyFill="1" applyAlignment="1">
      <alignment vertical="center"/>
    </xf>
    <xf numFmtId="189" fontId="107" fillId="27" borderId="0" xfId="0" applyNumberFormat="1" applyFont="1" applyFill="1" applyAlignment="1" applyProtection="1">
      <alignment horizontal="center" vertical="center"/>
      <protection/>
    </xf>
    <xf numFmtId="0" fontId="90" fillId="24" borderId="0" xfId="0" applyFont="1" applyFill="1" applyAlignment="1">
      <alignment vertical="center"/>
    </xf>
    <xf numFmtId="0" fontId="89" fillId="24" borderId="27" xfId="0" applyFont="1" applyFill="1" applyBorder="1" applyAlignment="1">
      <alignment vertical="center"/>
    </xf>
    <xf numFmtId="0" fontId="94" fillId="24" borderId="27" xfId="0" applyFont="1" applyFill="1" applyBorder="1" applyAlignment="1">
      <alignment vertical="center"/>
    </xf>
    <xf numFmtId="0" fontId="108" fillId="24" borderId="0" xfId="0" applyFont="1" applyFill="1" applyBorder="1" applyAlignment="1">
      <alignment vertical="center"/>
    </xf>
    <xf numFmtId="0" fontId="106" fillId="24" borderId="0" xfId="0" applyFont="1" applyFill="1" applyAlignment="1">
      <alignment vertical="center"/>
    </xf>
    <xf numFmtId="0" fontId="89" fillId="24" borderId="0" xfId="0" applyFont="1" applyFill="1" applyAlignment="1">
      <alignment vertical="center"/>
    </xf>
    <xf numFmtId="0" fontId="90" fillId="24" borderId="28" xfId="0" applyFont="1" applyFill="1" applyBorder="1" applyAlignment="1">
      <alignment vertical="center"/>
    </xf>
    <xf numFmtId="0" fontId="89" fillId="24" borderId="29" xfId="0" applyFont="1" applyFill="1" applyBorder="1" applyAlignment="1">
      <alignment vertical="center"/>
    </xf>
    <xf numFmtId="0" fontId="90" fillId="24" borderId="27" xfId="0" applyFont="1" applyFill="1" applyBorder="1" applyAlignment="1">
      <alignment vertical="center"/>
    </xf>
    <xf numFmtId="0" fontId="90" fillId="24" borderId="0" xfId="0" applyFont="1" applyFill="1" applyBorder="1" applyAlignment="1">
      <alignment vertical="center"/>
    </xf>
    <xf numFmtId="0" fontId="94" fillId="24" borderId="30" xfId="0" applyFont="1" applyFill="1" applyBorder="1" applyAlignment="1">
      <alignment vertical="center"/>
    </xf>
    <xf numFmtId="0" fontId="89" fillId="24" borderId="31" xfId="0" applyFont="1" applyFill="1" applyBorder="1" applyAlignment="1">
      <alignment vertical="center"/>
    </xf>
    <xf numFmtId="0" fontId="91" fillId="24" borderId="0" xfId="0" applyFont="1" applyFill="1" applyBorder="1" applyAlignment="1">
      <alignment vertical="center"/>
    </xf>
    <xf numFmtId="0" fontId="89" fillId="24" borderId="0" xfId="0" applyFont="1" applyFill="1" applyBorder="1" applyAlignment="1">
      <alignment vertical="center"/>
    </xf>
    <xf numFmtId="0" fontId="90" fillId="24" borderId="30" xfId="0" applyFont="1" applyFill="1" applyBorder="1" applyAlignment="1">
      <alignment vertical="center"/>
    </xf>
    <xf numFmtId="0" fontId="89" fillId="24" borderId="32" xfId="0" applyFont="1" applyFill="1" applyBorder="1" applyAlignment="1">
      <alignment vertical="center"/>
    </xf>
    <xf numFmtId="0" fontId="90" fillId="24" borderId="27" xfId="0" applyFont="1" applyFill="1" applyBorder="1" applyAlignment="1">
      <alignment horizontal="left" vertical="center"/>
    </xf>
    <xf numFmtId="0" fontId="90" fillId="24" borderId="0" xfId="0" applyFont="1" applyFill="1" applyBorder="1" applyAlignment="1">
      <alignment horizontal="right" vertical="center"/>
    </xf>
    <xf numFmtId="0" fontId="106" fillId="24" borderId="0" xfId="0" applyFont="1" applyFill="1" applyBorder="1" applyAlignment="1">
      <alignment vertical="center"/>
    </xf>
    <xf numFmtId="0" fontId="109" fillId="24" borderId="0" xfId="0" applyFont="1" applyFill="1" applyBorder="1" applyAlignment="1">
      <alignment horizontal="right" vertical="center"/>
    </xf>
    <xf numFmtId="0" fontId="89" fillId="24" borderId="27" xfId="0" applyFont="1" applyFill="1" applyBorder="1" applyAlignment="1" applyProtection="1">
      <alignment horizontal="right" vertical="center"/>
      <protection/>
    </xf>
    <xf numFmtId="0" fontId="94" fillId="24" borderId="27" xfId="0" applyFont="1" applyFill="1" applyBorder="1" applyAlignment="1" applyProtection="1">
      <alignment horizontal="left" vertical="center"/>
      <protection/>
    </xf>
    <xf numFmtId="0" fontId="90" fillId="24" borderId="0" xfId="0" applyFont="1" applyFill="1" applyAlignment="1">
      <alignment horizontal="right" vertical="center"/>
    </xf>
    <xf numFmtId="0" fontId="109" fillId="24" borderId="0" xfId="0" applyFont="1" applyFill="1" applyAlignment="1">
      <alignment horizontal="right" vertical="center"/>
    </xf>
    <xf numFmtId="0" fontId="89" fillId="24" borderId="0" xfId="0" applyFont="1" applyFill="1" applyBorder="1" applyAlignment="1" applyProtection="1">
      <alignment horizontal="left" vertical="center"/>
      <protection/>
    </xf>
    <xf numFmtId="0" fontId="90" fillId="24" borderId="35" xfId="0" applyFont="1" applyFill="1" applyBorder="1" applyAlignment="1">
      <alignment vertical="center"/>
    </xf>
    <xf numFmtId="0" fontId="94" fillId="24" borderId="30" xfId="0" applyFont="1" applyFill="1" applyBorder="1" applyAlignment="1" applyProtection="1">
      <alignment horizontal="left" vertical="center"/>
      <protection/>
    </xf>
    <xf numFmtId="0" fontId="89" fillId="24" borderId="31" xfId="0" applyFont="1" applyFill="1" applyBorder="1" applyAlignment="1" applyProtection="1">
      <alignment horizontal="left" vertical="center"/>
      <protection/>
    </xf>
    <xf numFmtId="0" fontId="89" fillId="24" borderId="27" xfId="0" applyFont="1" applyFill="1" applyBorder="1" applyAlignment="1" applyProtection="1">
      <alignment horizontal="left" vertical="center"/>
      <protection/>
    </xf>
    <xf numFmtId="0" fontId="110" fillId="24" borderId="0" xfId="0" applyFont="1" applyFill="1" applyAlignment="1">
      <alignment vertical="center"/>
    </xf>
    <xf numFmtId="0" fontId="91" fillId="24" borderId="0" xfId="0" applyFont="1" applyFill="1" applyAlignment="1">
      <alignment vertical="center"/>
    </xf>
    <xf numFmtId="0" fontId="108" fillId="24" borderId="0" xfId="0" applyFont="1" applyFill="1" applyBorder="1" applyAlignment="1" applyProtection="1">
      <alignment horizontal="left" vertical="center"/>
      <protection/>
    </xf>
    <xf numFmtId="0" fontId="111" fillId="24" borderId="0" xfId="0" applyFont="1" applyFill="1" applyBorder="1" applyAlignment="1">
      <alignment horizontal="left" vertical="center"/>
    </xf>
    <xf numFmtId="0" fontId="111" fillId="24" borderId="0" xfId="0" applyFont="1" applyFill="1" applyAlignment="1">
      <alignment horizontal="right" vertical="center"/>
    </xf>
    <xf numFmtId="0" fontId="109" fillId="24" borderId="0" xfId="0" applyFont="1" applyFill="1" applyAlignment="1">
      <alignment vertical="center"/>
    </xf>
    <xf numFmtId="0" fontId="111" fillId="24" borderId="0" xfId="0" applyFont="1" applyFill="1" applyBorder="1" applyAlignment="1" applyProtection="1">
      <alignment horizontal="left" vertical="center"/>
      <protection/>
    </xf>
    <xf numFmtId="0" fontId="94" fillId="24" borderId="0" xfId="0" applyFont="1" applyFill="1" applyBorder="1" applyAlignment="1" applyProtection="1">
      <alignment horizontal="left" vertical="center"/>
      <protection/>
    </xf>
    <xf numFmtId="0" fontId="89" fillId="27" borderId="0" xfId="0" applyFont="1" applyFill="1" applyAlignment="1">
      <alignment vertical="center"/>
    </xf>
    <xf numFmtId="0" fontId="111" fillId="27" borderId="0" xfId="0" applyFont="1" applyFill="1" applyAlignment="1">
      <alignment vertical="center"/>
    </xf>
    <xf numFmtId="0" fontId="0" fillId="27" borderId="0" xfId="0" applyFont="1" applyFill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210301раб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">
    <dxf>
      <font>
        <color rgb="FFFFFFFF"/>
      </font>
      <border/>
    </dxf>
    <dxf>
      <font>
        <color rgb="FFFFFF00"/>
      </font>
      <border/>
    </dxf>
    <dxf>
      <font>
        <color rgb="FF008000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C80019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AF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9525</xdr:colOff>
      <xdr:row>2</xdr:row>
      <xdr:rowOff>0</xdr:rowOff>
    </xdr:from>
    <xdr:to>
      <xdr:col>38</xdr:col>
      <xdr:colOff>390525</xdr:colOff>
      <xdr:row>19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25200" y="390525"/>
          <a:ext cx="28956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P194"/>
  <sheetViews>
    <sheetView showRowColHeaders="0" showZeros="0" tabSelected="1" showOutlineSymbols="0" zoomScaleSheetLayoutView="97" workbookViewId="0" topLeftCell="A1">
      <selection activeCell="A2" sqref="A2:AJ2"/>
    </sheetView>
  </sheetViews>
  <sheetFormatPr defaultColWidth="9.00390625" defaultRowHeight="12.75"/>
  <cols>
    <col min="1" max="1" width="3.75390625" style="13" customWidth="1"/>
    <col min="2" max="2" width="36.75390625" style="13" customWidth="1"/>
    <col min="3" max="3" width="6.375" style="13" customWidth="1"/>
    <col min="4" max="36" width="3.00390625" style="13" customWidth="1"/>
    <col min="37" max="37" width="23.875" style="13" customWidth="1"/>
    <col min="38" max="16384" width="9.125" style="13" customWidth="1"/>
  </cols>
  <sheetData>
    <row r="1" spans="1:36" ht="18">
      <c r="A1" s="23" t="s">
        <v>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</row>
    <row r="2" spans="1:36" ht="12.75">
      <c r="A2" s="39" t="s">
        <v>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68" ht="33.75" customHeight="1">
      <c r="A3" s="32" t="s">
        <v>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4"/>
      <c r="T3" s="35">
        <v>3</v>
      </c>
      <c r="U3" s="36"/>
      <c r="V3" s="37" t="s">
        <v>3</v>
      </c>
      <c r="W3" s="38"/>
      <c r="X3" s="29" t="s">
        <v>7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1"/>
      <c r="AK3" s="10"/>
      <c r="AL3" s="11"/>
      <c r="AM3" s="11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</row>
    <row r="4" spans="1:68" ht="20.25" customHeight="1">
      <c r="A4" s="25" t="s">
        <v>5</v>
      </c>
      <c r="B4" s="26"/>
      <c r="C4" s="26"/>
      <c r="D4" s="27" t="s">
        <v>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8"/>
      <c r="AK4" s="11"/>
      <c r="AL4" s="11"/>
      <c r="AM4" s="11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ht="12" customHeight="1">
      <c r="A5" s="18" t="s">
        <v>10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 t="s">
        <v>9</v>
      </c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2"/>
      <c r="AK5" s="11"/>
      <c r="AL5" s="11"/>
      <c r="AM5" s="11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</row>
    <row r="6" spans="1:36" ht="9.75" customHeight="1">
      <c r="A6" s="6"/>
      <c r="B6" s="7"/>
      <c r="C6" s="8"/>
      <c r="D6" s="16">
        <f aca="true" t="shared" si="0" ref="D6:M6">SUM(D8:D192)</f>
        <v>30</v>
      </c>
      <c r="E6" s="16">
        <f t="shared" si="0"/>
        <v>36</v>
      </c>
      <c r="F6" s="16">
        <f t="shared" si="0"/>
        <v>15</v>
      </c>
      <c r="G6" s="16">
        <f t="shared" si="0"/>
        <v>15</v>
      </c>
      <c r="H6" s="16">
        <f t="shared" si="0"/>
        <v>576</v>
      </c>
      <c r="I6" s="16">
        <f t="shared" si="0"/>
        <v>66</v>
      </c>
      <c r="J6" s="16">
        <f t="shared" si="0"/>
        <v>36</v>
      </c>
      <c r="K6" s="16">
        <f t="shared" si="0"/>
        <v>75</v>
      </c>
      <c r="L6" s="16">
        <f t="shared" si="0"/>
        <v>33</v>
      </c>
      <c r="M6" s="16">
        <f t="shared" si="0"/>
        <v>72</v>
      </c>
      <c r="N6" s="16">
        <f aca="true" t="shared" si="1" ref="N6:AJ6">SUM(N8:N192)</f>
        <v>99</v>
      </c>
      <c r="O6" s="16">
        <f t="shared" si="1"/>
        <v>0</v>
      </c>
      <c r="P6" s="16">
        <f t="shared" si="1"/>
        <v>0</v>
      </c>
      <c r="Q6" s="16">
        <f t="shared" si="1"/>
        <v>0</v>
      </c>
      <c r="R6" s="16">
        <f t="shared" si="1"/>
        <v>0</v>
      </c>
      <c r="S6" s="16">
        <f t="shared" si="1"/>
        <v>0</v>
      </c>
      <c r="T6" s="16">
        <f t="shared" si="1"/>
        <v>0</v>
      </c>
      <c r="U6" s="16">
        <f t="shared" si="1"/>
        <v>0</v>
      </c>
      <c r="V6" s="16">
        <f t="shared" si="1"/>
        <v>0</v>
      </c>
      <c r="W6" s="16">
        <f t="shared" si="1"/>
        <v>0</v>
      </c>
      <c r="X6" s="16">
        <f t="shared" si="1"/>
        <v>0</v>
      </c>
      <c r="Y6" s="16">
        <f t="shared" si="1"/>
        <v>0</v>
      </c>
      <c r="Z6" s="16">
        <f t="shared" si="1"/>
        <v>0</v>
      </c>
      <c r="AA6" s="16">
        <f t="shared" si="1"/>
        <v>0</v>
      </c>
      <c r="AB6" s="16">
        <f t="shared" si="1"/>
        <v>0</v>
      </c>
      <c r="AC6" s="16">
        <f t="shared" si="1"/>
        <v>0</v>
      </c>
      <c r="AD6" s="16">
        <f t="shared" si="1"/>
        <v>0</v>
      </c>
      <c r="AE6" s="16">
        <f t="shared" si="1"/>
        <v>0</v>
      </c>
      <c r="AF6" s="16">
        <f t="shared" si="1"/>
        <v>0</v>
      </c>
      <c r="AG6" s="16">
        <f t="shared" si="1"/>
        <v>0</v>
      </c>
      <c r="AH6" s="16">
        <f t="shared" si="1"/>
        <v>0</v>
      </c>
      <c r="AI6" s="16">
        <f t="shared" si="1"/>
        <v>0</v>
      </c>
      <c r="AJ6" s="16">
        <f t="shared" si="1"/>
        <v>0</v>
      </c>
    </row>
    <row r="7" spans="1:36" ht="12.75" customHeight="1">
      <c r="A7" s="1"/>
      <c r="B7" s="5" t="s">
        <v>1</v>
      </c>
      <c r="C7" s="14" t="s">
        <v>0</v>
      </c>
      <c r="D7" s="15">
        <v>1</v>
      </c>
      <c r="E7" s="15">
        <v>2</v>
      </c>
      <c r="F7" s="15">
        <v>3</v>
      </c>
      <c r="G7" s="15">
        <v>4</v>
      </c>
      <c r="H7" s="15">
        <v>5</v>
      </c>
      <c r="I7" s="15">
        <v>6</v>
      </c>
      <c r="J7" s="15">
        <v>7</v>
      </c>
      <c r="K7" s="15">
        <v>8</v>
      </c>
      <c r="L7" s="15">
        <v>9</v>
      </c>
      <c r="M7" s="15">
        <v>10</v>
      </c>
      <c r="N7" s="15">
        <v>11</v>
      </c>
      <c r="O7" s="15">
        <v>12</v>
      </c>
      <c r="P7" s="15">
        <v>13</v>
      </c>
      <c r="Q7" s="15">
        <v>14</v>
      </c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5">
        <v>22</v>
      </c>
      <c r="Z7" s="15">
        <v>23</v>
      </c>
      <c r="AA7" s="15">
        <v>24</v>
      </c>
      <c r="AB7" s="15">
        <v>25</v>
      </c>
      <c r="AC7" s="15">
        <v>26</v>
      </c>
      <c r="AD7" s="15">
        <v>27</v>
      </c>
      <c r="AE7" s="15">
        <v>28</v>
      </c>
      <c r="AF7" s="15">
        <v>29</v>
      </c>
      <c r="AG7" s="15">
        <v>30</v>
      </c>
      <c r="AH7" s="15">
        <v>31</v>
      </c>
      <c r="AI7" s="15">
        <v>32</v>
      </c>
      <c r="AJ7" s="15">
        <v>33</v>
      </c>
    </row>
    <row r="8" spans="1:36" ht="18">
      <c r="A8" s="2">
        <v>1</v>
      </c>
      <c r="B8" s="3" t="s">
        <v>131</v>
      </c>
      <c r="C8" s="17">
        <f>SUM(D8:AJ8)</f>
        <v>96</v>
      </c>
      <c r="D8" s="9"/>
      <c r="E8" s="9"/>
      <c r="F8" s="9"/>
      <c r="G8" s="9"/>
      <c r="H8" s="9">
        <v>96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18">
      <c r="A9" s="2">
        <v>2</v>
      </c>
      <c r="B9" s="3" t="s">
        <v>26</v>
      </c>
      <c r="C9" s="4">
        <f>SUM(D9:AJ9)</f>
        <v>88</v>
      </c>
      <c r="D9" s="9">
        <v>8</v>
      </c>
      <c r="E9" s="9"/>
      <c r="F9" s="9"/>
      <c r="G9" s="9"/>
      <c r="H9" s="9">
        <v>80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18">
      <c r="A10" s="2">
        <v>3</v>
      </c>
      <c r="B10" s="3" t="s">
        <v>132</v>
      </c>
      <c r="C10" s="4">
        <f>SUM(D10:AJ10)</f>
        <v>68</v>
      </c>
      <c r="D10" s="9"/>
      <c r="E10" s="9"/>
      <c r="F10" s="9"/>
      <c r="G10" s="9"/>
      <c r="H10" s="9">
        <v>68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18">
      <c r="A11" s="2">
        <v>4</v>
      </c>
      <c r="B11" s="3" t="s">
        <v>135</v>
      </c>
      <c r="C11" s="4">
        <f>SUM(D11:AJ11)</f>
        <v>58</v>
      </c>
      <c r="D11" s="9"/>
      <c r="E11" s="9"/>
      <c r="F11" s="9"/>
      <c r="G11" s="9"/>
      <c r="H11" s="9">
        <v>58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18">
      <c r="A12" s="2">
        <v>5</v>
      </c>
      <c r="B12" s="3" t="s">
        <v>27</v>
      </c>
      <c r="C12" s="4">
        <f>SUM(D12:AJ12)</f>
        <v>54</v>
      </c>
      <c r="D12" s="9">
        <v>6</v>
      </c>
      <c r="E12" s="9">
        <v>8</v>
      </c>
      <c r="F12" s="9"/>
      <c r="G12" s="9"/>
      <c r="H12" s="9">
        <v>40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18">
      <c r="A13" s="2">
        <v>6</v>
      </c>
      <c r="B13" s="3" t="s">
        <v>28</v>
      </c>
      <c r="C13" s="4">
        <f>SUM(D13:AJ13)</f>
        <v>54</v>
      </c>
      <c r="D13" s="9">
        <v>5</v>
      </c>
      <c r="E13" s="9">
        <v>7</v>
      </c>
      <c r="F13" s="9"/>
      <c r="G13" s="9"/>
      <c r="H13" s="9">
        <v>28</v>
      </c>
      <c r="I13" s="9">
        <v>14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18">
      <c r="A14" s="2">
        <v>7</v>
      </c>
      <c r="B14" s="3" t="s">
        <v>138</v>
      </c>
      <c r="C14" s="4">
        <f>SUM(D14:AJ14)</f>
        <v>50</v>
      </c>
      <c r="D14" s="9"/>
      <c r="E14" s="9"/>
      <c r="F14" s="9"/>
      <c r="G14" s="9"/>
      <c r="H14" s="9">
        <v>24</v>
      </c>
      <c r="I14" s="9">
        <v>8</v>
      </c>
      <c r="J14" s="9">
        <v>1</v>
      </c>
      <c r="K14" s="9"/>
      <c r="L14" s="9"/>
      <c r="M14" s="9">
        <v>2</v>
      </c>
      <c r="N14" s="9">
        <v>15</v>
      </c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18">
      <c r="A15" s="2">
        <v>8</v>
      </c>
      <c r="B15" s="3" t="s">
        <v>134</v>
      </c>
      <c r="C15" s="4">
        <f>SUM(D15:AJ15)</f>
        <v>50</v>
      </c>
      <c r="D15" s="9"/>
      <c r="E15" s="9"/>
      <c r="F15" s="9"/>
      <c r="G15" s="9"/>
      <c r="H15" s="9">
        <v>50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18">
      <c r="A16" s="2">
        <v>9</v>
      </c>
      <c r="B16" s="3" t="s">
        <v>133</v>
      </c>
      <c r="C16" s="4">
        <f>SUM(D16:AJ16)</f>
        <v>44</v>
      </c>
      <c r="D16" s="9"/>
      <c r="E16" s="9"/>
      <c r="F16" s="9"/>
      <c r="G16" s="9"/>
      <c r="H16" s="9">
        <v>44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18">
      <c r="A17" s="2">
        <v>10</v>
      </c>
      <c r="B17" s="3" t="s">
        <v>170</v>
      </c>
      <c r="C17" s="4">
        <f>SUM(D17:AJ17)</f>
        <v>40</v>
      </c>
      <c r="D17" s="9"/>
      <c r="E17" s="9"/>
      <c r="F17" s="9"/>
      <c r="G17" s="9"/>
      <c r="H17" s="9"/>
      <c r="I17" s="9"/>
      <c r="J17" s="9"/>
      <c r="K17" s="9"/>
      <c r="L17" s="9"/>
      <c r="M17" s="9">
        <v>16</v>
      </c>
      <c r="N17" s="9">
        <v>24</v>
      </c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8">
      <c r="A18" s="2">
        <v>11</v>
      </c>
      <c r="B18" s="3" t="s">
        <v>136</v>
      </c>
      <c r="C18" s="4">
        <f>SUM(D18:AJ18)</f>
        <v>36</v>
      </c>
      <c r="D18" s="9"/>
      <c r="E18" s="9"/>
      <c r="F18" s="9"/>
      <c r="G18" s="9"/>
      <c r="H18" s="9">
        <v>36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18">
      <c r="A19" s="2">
        <v>12</v>
      </c>
      <c r="B19" s="3" t="s">
        <v>38</v>
      </c>
      <c r="C19" s="4">
        <f>SUM(D19:AJ19)</f>
        <v>35</v>
      </c>
      <c r="D19" s="9"/>
      <c r="E19" s="9">
        <v>3</v>
      </c>
      <c r="F19" s="9"/>
      <c r="G19" s="9"/>
      <c r="H19" s="9">
        <v>32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18">
      <c r="A20" s="2">
        <v>13</v>
      </c>
      <c r="B20" s="3" t="s">
        <v>42</v>
      </c>
      <c r="C20" s="4">
        <f>SUM(D20:AJ20)</f>
        <v>32</v>
      </c>
      <c r="D20" s="9"/>
      <c r="E20" s="9"/>
      <c r="F20" s="9"/>
      <c r="G20" s="9"/>
      <c r="H20" s="9"/>
      <c r="I20" s="9"/>
      <c r="J20" s="9"/>
      <c r="K20" s="9"/>
      <c r="L20" s="9"/>
      <c r="M20" s="9">
        <v>14</v>
      </c>
      <c r="N20" s="9">
        <v>18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18">
      <c r="A21" s="2">
        <v>14</v>
      </c>
      <c r="B21" s="3" t="s">
        <v>141</v>
      </c>
      <c r="C21" s="4">
        <f>SUM(D21:AJ21)</f>
        <v>24</v>
      </c>
      <c r="D21" s="9"/>
      <c r="E21" s="9"/>
      <c r="F21" s="9"/>
      <c r="G21" s="9"/>
      <c r="H21" s="9"/>
      <c r="I21" s="9">
        <v>16</v>
      </c>
      <c r="J21" s="9">
        <v>8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18">
      <c r="A22" s="2">
        <v>15</v>
      </c>
      <c r="B22" s="3" t="s">
        <v>156</v>
      </c>
      <c r="C22" s="4">
        <f>SUM(D22:AJ22)</f>
        <v>22</v>
      </c>
      <c r="D22" s="9"/>
      <c r="E22" s="9"/>
      <c r="F22" s="9"/>
      <c r="G22" s="9"/>
      <c r="H22" s="9"/>
      <c r="I22" s="9"/>
      <c r="J22" s="9"/>
      <c r="K22" s="9">
        <v>12</v>
      </c>
      <c r="L22" s="9"/>
      <c r="M22" s="9">
        <v>10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18">
      <c r="A23" s="2">
        <v>16</v>
      </c>
      <c r="B23" s="3" t="s">
        <v>43</v>
      </c>
      <c r="C23" s="4">
        <f>SUM(D23:AJ23)</f>
        <v>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>
        <v>21</v>
      </c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18">
      <c r="A24" s="2">
        <v>17</v>
      </c>
      <c r="B24" s="3" t="s">
        <v>137</v>
      </c>
      <c r="C24" s="4">
        <f>SUM(D24:AJ24)</f>
        <v>20</v>
      </c>
      <c r="D24" s="9"/>
      <c r="E24" s="9"/>
      <c r="F24" s="9"/>
      <c r="G24" s="9"/>
      <c r="H24" s="9">
        <v>20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8">
      <c r="A25" s="2">
        <v>18</v>
      </c>
      <c r="B25" s="3" t="s">
        <v>173</v>
      </c>
      <c r="C25" s="4">
        <f>SUM(D25:AJ25)</f>
        <v>20</v>
      </c>
      <c r="D25" s="9"/>
      <c r="E25" s="9"/>
      <c r="F25" s="9"/>
      <c r="G25" s="9"/>
      <c r="H25" s="9"/>
      <c r="I25" s="9"/>
      <c r="J25" s="9"/>
      <c r="K25" s="9"/>
      <c r="L25" s="9"/>
      <c r="M25" s="9">
        <v>8</v>
      </c>
      <c r="N25" s="9">
        <v>12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8">
      <c r="A26" s="2">
        <v>19</v>
      </c>
      <c r="B26" s="3" t="s">
        <v>159</v>
      </c>
      <c r="C26" s="4">
        <f>SUM(D26:AJ26)</f>
        <v>17</v>
      </c>
      <c r="D26" s="9"/>
      <c r="E26" s="9"/>
      <c r="F26" s="9"/>
      <c r="G26" s="9"/>
      <c r="H26" s="9"/>
      <c r="I26" s="9"/>
      <c r="J26" s="9"/>
      <c r="K26" s="9">
        <v>8</v>
      </c>
      <c r="L26" s="9"/>
      <c r="M26" s="9"/>
      <c r="N26" s="9">
        <v>9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18">
      <c r="A27" s="2">
        <v>20</v>
      </c>
      <c r="B27" s="3" t="s">
        <v>142</v>
      </c>
      <c r="C27" s="4">
        <f>SUM(D27:AJ27)</f>
        <v>17</v>
      </c>
      <c r="D27" s="9"/>
      <c r="E27" s="9"/>
      <c r="F27" s="9"/>
      <c r="G27" s="9"/>
      <c r="H27" s="9"/>
      <c r="I27" s="9">
        <v>12</v>
      </c>
      <c r="J27" s="9">
        <v>5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18">
      <c r="A28" s="2">
        <v>21</v>
      </c>
      <c r="B28" s="3" t="s">
        <v>157</v>
      </c>
      <c r="C28" s="4">
        <f>SUM(D28:AJ28)</f>
        <v>16</v>
      </c>
      <c r="D28" s="9"/>
      <c r="E28" s="9"/>
      <c r="F28" s="9"/>
      <c r="G28" s="9"/>
      <c r="H28" s="9"/>
      <c r="I28" s="9"/>
      <c r="J28" s="9"/>
      <c r="K28" s="9">
        <v>10</v>
      </c>
      <c r="L28" s="9"/>
      <c r="M28" s="9">
        <v>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18">
      <c r="A29" s="2">
        <v>22</v>
      </c>
      <c r="B29" s="3" t="s">
        <v>162</v>
      </c>
      <c r="C29" s="4">
        <f>SUM(D29:AJ29)</f>
        <v>16</v>
      </c>
      <c r="D29" s="9"/>
      <c r="E29" s="9"/>
      <c r="F29" s="9"/>
      <c r="G29" s="9"/>
      <c r="H29" s="9"/>
      <c r="I29" s="9"/>
      <c r="J29" s="9"/>
      <c r="K29" s="9">
        <v>9</v>
      </c>
      <c r="L29" s="9">
        <v>7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18">
      <c r="A30" s="2">
        <v>23</v>
      </c>
      <c r="B30" s="3" t="s">
        <v>143</v>
      </c>
      <c r="C30" s="4">
        <f>SUM(D30:AJ30)</f>
        <v>12</v>
      </c>
      <c r="D30" s="9"/>
      <c r="E30" s="9"/>
      <c r="F30" s="9"/>
      <c r="G30" s="9"/>
      <c r="H30" s="9"/>
      <c r="I30" s="9">
        <v>10</v>
      </c>
      <c r="J30" s="9">
        <v>2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18">
      <c r="A31" s="2">
        <v>24</v>
      </c>
      <c r="B31" s="3" t="s">
        <v>172</v>
      </c>
      <c r="C31" s="4">
        <f>SUM(D31:AJ31)</f>
        <v>12</v>
      </c>
      <c r="D31" s="9"/>
      <c r="E31" s="9"/>
      <c r="F31" s="9"/>
      <c r="G31" s="9"/>
      <c r="H31" s="9"/>
      <c r="I31" s="9"/>
      <c r="J31" s="9"/>
      <c r="K31" s="9"/>
      <c r="L31" s="9"/>
      <c r="M31" s="9">
        <v>12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18">
      <c r="A32" s="2">
        <v>25</v>
      </c>
      <c r="B32" s="3" t="s">
        <v>158</v>
      </c>
      <c r="C32" s="4">
        <f>SUM(D32:AJ32)</f>
        <v>11</v>
      </c>
      <c r="D32" s="9"/>
      <c r="E32" s="9"/>
      <c r="F32" s="9"/>
      <c r="G32" s="9"/>
      <c r="H32" s="9"/>
      <c r="I32" s="9"/>
      <c r="J32" s="9"/>
      <c r="K32" s="9">
        <v>11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18">
      <c r="A33" s="2">
        <v>26</v>
      </c>
      <c r="B33" s="3" t="s">
        <v>160</v>
      </c>
      <c r="C33" s="4">
        <f>SUM(D33:AJ33)</f>
        <v>10</v>
      </c>
      <c r="D33" s="9"/>
      <c r="E33" s="9"/>
      <c r="F33" s="9"/>
      <c r="G33" s="9"/>
      <c r="H33" s="9"/>
      <c r="I33" s="9"/>
      <c r="J33" s="9"/>
      <c r="K33" s="9">
        <v>7</v>
      </c>
      <c r="L33" s="9">
        <v>3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ht="18">
      <c r="A34" s="2">
        <v>27</v>
      </c>
      <c r="B34" s="3" t="s">
        <v>164</v>
      </c>
      <c r="C34" s="4">
        <f>SUM(D34:AJ34)</f>
        <v>10</v>
      </c>
      <c r="D34" s="9"/>
      <c r="E34" s="9"/>
      <c r="F34" s="9"/>
      <c r="G34" s="9"/>
      <c r="H34" s="9"/>
      <c r="I34" s="9"/>
      <c r="J34" s="9"/>
      <c r="K34" s="9">
        <v>6</v>
      </c>
      <c r="L34" s="9">
        <v>4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ht="18">
      <c r="A35" s="2">
        <v>28</v>
      </c>
      <c r="B35" s="3" t="s">
        <v>161</v>
      </c>
      <c r="C35" s="4">
        <f>SUM(D35:AJ35)</f>
        <v>10</v>
      </c>
      <c r="D35" s="9"/>
      <c r="E35" s="9"/>
      <c r="F35" s="9"/>
      <c r="G35" s="9"/>
      <c r="H35" s="9"/>
      <c r="I35" s="9"/>
      <c r="J35" s="9"/>
      <c r="K35" s="9">
        <v>5</v>
      </c>
      <c r="L35" s="9">
        <v>5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ht="18">
      <c r="A36" s="2">
        <v>29</v>
      </c>
      <c r="B36" s="3" t="s">
        <v>168</v>
      </c>
      <c r="C36" s="4">
        <f>SUM(D36:AJ36)</f>
        <v>8</v>
      </c>
      <c r="D36" s="9"/>
      <c r="E36" s="9"/>
      <c r="F36" s="9"/>
      <c r="G36" s="9"/>
      <c r="H36" s="9"/>
      <c r="I36" s="9"/>
      <c r="J36" s="9"/>
      <c r="K36" s="9"/>
      <c r="L36" s="9">
        <v>8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ht="18">
      <c r="A37" s="2">
        <v>30</v>
      </c>
      <c r="B37" s="3" t="s">
        <v>40</v>
      </c>
      <c r="C37" s="4">
        <f>SUM(D37:AJ37)</f>
        <v>8</v>
      </c>
      <c r="D37" s="9"/>
      <c r="E37" s="9">
        <v>4</v>
      </c>
      <c r="F37" s="9"/>
      <c r="G37" s="9"/>
      <c r="H37" s="9"/>
      <c r="I37" s="9"/>
      <c r="J37" s="9">
        <v>4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8">
      <c r="A38" s="2">
        <v>31</v>
      </c>
      <c r="B38" s="3" t="s">
        <v>148</v>
      </c>
      <c r="C38" s="4">
        <f>SUM(D38:AJ38)</f>
        <v>7</v>
      </c>
      <c r="D38" s="9"/>
      <c r="E38" s="9"/>
      <c r="F38" s="9"/>
      <c r="G38" s="9"/>
      <c r="H38" s="9"/>
      <c r="I38" s="9"/>
      <c r="J38" s="9">
        <v>7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ht="18">
      <c r="A39" s="2">
        <v>32</v>
      </c>
      <c r="B39" s="3" t="s">
        <v>30</v>
      </c>
      <c r="C39" s="4">
        <f>SUM(D39:AJ39)</f>
        <v>7</v>
      </c>
      <c r="D39" s="9">
        <v>7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</row>
    <row r="40" spans="1:36" ht="18">
      <c r="A40" s="2">
        <v>33</v>
      </c>
      <c r="B40" s="3" t="s">
        <v>37</v>
      </c>
      <c r="C40" s="4">
        <f>SUM(D40:AJ40)</f>
        <v>6</v>
      </c>
      <c r="D40" s="9"/>
      <c r="E40" s="9">
        <v>6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</row>
    <row r="41" spans="1:36" ht="18">
      <c r="A41" s="2">
        <v>34</v>
      </c>
      <c r="B41" s="3" t="s">
        <v>167</v>
      </c>
      <c r="C41" s="4">
        <f>SUM(D41:AJ41)</f>
        <v>6</v>
      </c>
      <c r="D41" s="9"/>
      <c r="E41" s="9"/>
      <c r="F41" s="9"/>
      <c r="G41" s="9"/>
      <c r="H41" s="9"/>
      <c r="I41" s="9"/>
      <c r="J41" s="9"/>
      <c r="K41" s="9"/>
      <c r="L41" s="9">
        <v>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ht="18">
      <c r="A42" s="2">
        <v>35</v>
      </c>
      <c r="B42" s="3" t="s">
        <v>144</v>
      </c>
      <c r="C42" s="4">
        <f>SUM(D42:AJ42)</f>
        <v>6</v>
      </c>
      <c r="D42" s="9"/>
      <c r="E42" s="9"/>
      <c r="F42" s="9"/>
      <c r="G42" s="9"/>
      <c r="H42" s="9"/>
      <c r="I42" s="9">
        <v>6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ht="18">
      <c r="A43" s="2">
        <v>36</v>
      </c>
      <c r="B43" s="3" t="s">
        <v>149</v>
      </c>
      <c r="C43" s="4">
        <f>SUM(D43:AJ43)</f>
        <v>6</v>
      </c>
      <c r="D43" s="9"/>
      <c r="E43" s="9"/>
      <c r="F43" s="9"/>
      <c r="G43" s="9"/>
      <c r="H43" s="9"/>
      <c r="I43" s="9"/>
      <c r="J43" s="9">
        <v>6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ht="18">
      <c r="A44" s="2">
        <v>37</v>
      </c>
      <c r="B44" s="3" t="s">
        <v>119</v>
      </c>
      <c r="C44" s="4">
        <f>SUM(D44:AJ44)</f>
        <v>5</v>
      </c>
      <c r="D44" s="9"/>
      <c r="E44" s="9"/>
      <c r="F44" s="9"/>
      <c r="G44" s="9">
        <v>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ht="18">
      <c r="A45" s="2">
        <v>38</v>
      </c>
      <c r="B45" s="3" t="s">
        <v>39</v>
      </c>
      <c r="C45" s="4">
        <f>SUM(D45:AJ45)</f>
        <v>5</v>
      </c>
      <c r="D45" s="9"/>
      <c r="E45" s="9">
        <v>5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ht="18">
      <c r="A46" s="2">
        <v>39</v>
      </c>
      <c r="B46" s="3" t="s">
        <v>74</v>
      </c>
      <c r="C46" s="4">
        <f>SUM(D46:AJ46)</f>
        <v>5</v>
      </c>
      <c r="D46" s="9"/>
      <c r="E46" s="9"/>
      <c r="F46" s="9">
        <v>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8">
      <c r="A47" s="2">
        <v>40</v>
      </c>
      <c r="B47" s="3" t="s">
        <v>31</v>
      </c>
      <c r="C47" s="4">
        <f>SUM(D47:AJ47)</f>
        <v>5</v>
      </c>
      <c r="D47" s="9">
        <v>4</v>
      </c>
      <c r="E47" s="9">
        <v>1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</row>
    <row r="48" spans="1:36" ht="18">
      <c r="A48" s="2">
        <v>41</v>
      </c>
      <c r="B48" s="3" t="s">
        <v>118</v>
      </c>
      <c r="C48" s="4">
        <f>SUM(D48:AJ48)</f>
        <v>4</v>
      </c>
      <c r="D48" s="9"/>
      <c r="E48" s="9"/>
      <c r="F48" s="9"/>
      <c r="G48" s="9">
        <v>4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</row>
    <row r="49" spans="1:36" ht="18">
      <c r="A49" s="2">
        <v>42</v>
      </c>
      <c r="B49" s="3" t="s">
        <v>171</v>
      </c>
      <c r="C49" s="4">
        <f>SUM(D49:AJ49)</f>
        <v>4</v>
      </c>
      <c r="D49" s="9"/>
      <c r="E49" s="9"/>
      <c r="F49" s="9"/>
      <c r="G49" s="9"/>
      <c r="H49" s="9"/>
      <c r="I49" s="9"/>
      <c r="J49" s="9"/>
      <c r="K49" s="9"/>
      <c r="L49" s="9"/>
      <c r="M49" s="9">
        <v>4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</row>
    <row r="50" spans="1:36" ht="18">
      <c r="A50" s="2">
        <v>43</v>
      </c>
      <c r="B50" s="3" t="s">
        <v>72</v>
      </c>
      <c r="C50" s="4">
        <f>SUM(D50:AJ50)</f>
        <v>4</v>
      </c>
      <c r="D50" s="9"/>
      <c r="E50" s="9"/>
      <c r="F50" s="9">
        <v>4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</row>
    <row r="51" spans="1:36" ht="18">
      <c r="A51" s="2">
        <v>44</v>
      </c>
      <c r="B51" s="3" t="s">
        <v>163</v>
      </c>
      <c r="C51" s="4">
        <f>SUM(D51:AJ51)</f>
        <v>4</v>
      </c>
      <c r="D51" s="9"/>
      <c r="E51" s="9"/>
      <c r="F51" s="9"/>
      <c r="G51" s="9"/>
      <c r="H51" s="9"/>
      <c r="I51" s="9"/>
      <c r="J51" s="9"/>
      <c r="K51" s="9">
        <v>4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</row>
    <row r="52" spans="1:36" ht="18">
      <c r="A52" s="2">
        <v>45</v>
      </c>
      <c r="B52" s="3" t="s">
        <v>91</v>
      </c>
      <c r="C52" s="4">
        <f>SUM(D52:AJ52)</f>
        <v>3</v>
      </c>
      <c r="D52" s="9"/>
      <c r="E52" s="9"/>
      <c r="F52" s="9">
        <v>3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</row>
    <row r="53" spans="1:36" ht="18">
      <c r="A53" s="2">
        <v>46</v>
      </c>
      <c r="B53" s="3" t="s">
        <v>150</v>
      </c>
      <c r="C53" s="4">
        <f>SUM(D53:AJ53)</f>
        <v>3</v>
      </c>
      <c r="D53" s="9"/>
      <c r="E53" s="9"/>
      <c r="F53" s="9"/>
      <c r="G53" s="9"/>
      <c r="H53" s="9"/>
      <c r="I53" s="9"/>
      <c r="J53" s="9">
        <v>3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</row>
    <row r="54" spans="1:36" ht="18">
      <c r="A54" s="2">
        <v>47</v>
      </c>
      <c r="B54" s="3" t="s">
        <v>165</v>
      </c>
      <c r="C54" s="4">
        <f>SUM(D54:AJ54)</f>
        <v>3</v>
      </c>
      <c r="D54" s="9"/>
      <c r="E54" s="9"/>
      <c r="F54" s="9"/>
      <c r="G54" s="9"/>
      <c r="H54" s="9"/>
      <c r="I54" s="9"/>
      <c r="J54" s="9"/>
      <c r="K54" s="9">
        <v>3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</row>
    <row r="55" spans="1:36" ht="18">
      <c r="A55" s="2">
        <v>48</v>
      </c>
      <c r="B55" s="3" t="s">
        <v>128</v>
      </c>
      <c r="C55" s="4">
        <f>SUM(D55:AJ55)</f>
        <v>3</v>
      </c>
      <c r="D55" s="9"/>
      <c r="E55" s="9"/>
      <c r="F55" s="9"/>
      <c r="G55" s="9">
        <v>3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</row>
    <row r="56" spans="1:36" ht="18">
      <c r="A56" s="2">
        <v>49</v>
      </c>
      <c r="B56" s="3" t="s">
        <v>41</v>
      </c>
      <c r="C56" s="4">
        <f>SUM(D56:AJ56)</f>
        <v>2</v>
      </c>
      <c r="D56" s="9"/>
      <c r="E56" s="9">
        <v>2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</row>
    <row r="57" spans="1:36" ht="18">
      <c r="A57" s="2">
        <v>50</v>
      </c>
      <c r="B57" s="3" t="s">
        <v>129</v>
      </c>
      <c r="C57" s="4">
        <f>SUM(D57:AJ57)</f>
        <v>2</v>
      </c>
      <c r="D57" s="9"/>
      <c r="E57" s="9"/>
      <c r="F57" s="9"/>
      <c r="G57" s="9">
        <v>2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ht="18">
      <c r="A58" s="2">
        <v>51</v>
      </c>
      <c r="B58" s="3" t="s">
        <v>73</v>
      </c>
      <c r="C58" s="4">
        <f>SUM(D58:AJ58)</f>
        <v>2</v>
      </c>
      <c r="D58" s="9"/>
      <c r="E58" s="9"/>
      <c r="F58" s="9">
        <v>2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ht="18">
      <c r="A59" s="2">
        <v>52</v>
      </c>
      <c r="B59" s="3" t="s">
        <v>71</v>
      </c>
      <c r="C59" s="4">
        <f>SUM(D59:AJ59)</f>
        <v>1</v>
      </c>
      <c r="D59" s="9"/>
      <c r="E59" s="9"/>
      <c r="F59" s="9">
        <v>1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</row>
    <row r="60" spans="1:36" ht="18">
      <c r="A60" s="2">
        <v>53</v>
      </c>
      <c r="B60" s="3" t="s">
        <v>121</v>
      </c>
      <c r="C60" s="4">
        <f>SUM(D60:AJ60)</f>
        <v>1</v>
      </c>
      <c r="D60" s="9"/>
      <c r="E60" s="9"/>
      <c r="F60" s="9"/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</row>
    <row r="61" spans="1:36" ht="18">
      <c r="A61" s="2">
        <v>54</v>
      </c>
      <c r="B61" s="3"/>
      <c r="C61" s="4">
        <f>SUM(D61:AJ61)</f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</row>
    <row r="62" spans="1:36" ht="18">
      <c r="A62" s="2">
        <v>55</v>
      </c>
      <c r="B62" s="3"/>
      <c r="C62" s="4">
        <f>SUM(D62:AJ62)</f>
        <v>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</row>
    <row r="63" spans="1:36" ht="18">
      <c r="A63" s="2">
        <v>56</v>
      </c>
      <c r="B63" s="3"/>
      <c r="C63" s="4">
        <f>SUM(D63:AJ63)</f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</row>
    <row r="64" spans="1:36" ht="18">
      <c r="A64" s="2">
        <v>57</v>
      </c>
      <c r="B64" s="3"/>
      <c r="C64" s="4">
        <f>SUM(D64:AJ64)</f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</row>
    <row r="65" spans="1:36" ht="18">
      <c r="A65" s="2">
        <v>58</v>
      </c>
      <c r="B65" s="3"/>
      <c r="C65" s="4">
        <f>SUM(D65:AJ65)</f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</row>
    <row r="66" spans="1:36" ht="18">
      <c r="A66" s="2">
        <v>59</v>
      </c>
      <c r="B66" s="3"/>
      <c r="C66" s="4">
        <f>SUM(D66:AJ66)</f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</row>
    <row r="67" spans="1:36" ht="18">
      <c r="A67" s="2">
        <v>60</v>
      </c>
      <c r="B67" s="3"/>
      <c r="C67" s="4">
        <f>SUM(D67:AJ67)</f>
        <v>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</row>
    <row r="68" spans="1:36" ht="18">
      <c r="A68" s="2">
        <v>61</v>
      </c>
      <c r="B68" s="3"/>
      <c r="C68" s="4">
        <f>SUM(D68:AJ68)</f>
        <v>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</row>
    <row r="69" spans="1:36" ht="18">
      <c r="A69" s="2">
        <v>62</v>
      </c>
      <c r="B69" s="3"/>
      <c r="C69" s="4">
        <f>SUM(D69:AJ69)</f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</row>
    <row r="70" spans="1:36" ht="18">
      <c r="A70" s="2">
        <v>63</v>
      </c>
      <c r="B70" s="3"/>
      <c r="C70" s="4">
        <f>SUM(D70:AJ70)</f>
        <v>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</row>
    <row r="71" spans="1:36" ht="18">
      <c r="A71" s="2">
        <v>64</v>
      </c>
      <c r="B71" s="3"/>
      <c r="C71" s="4">
        <f>SUM(D71:AJ71)</f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</row>
    <row r="72" spans="1:36" ht="18">
      <c r="A72" s="2">
        <v>65</v>
      </c>
      <c r="B72" s="3"/>
      <c r="C72" s="4">
        <f>SUM(D72:AJ72)</f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</row>
    <row r="73" spans="1:36" ht="18">
      <c r="A73" s="2">
        <v>66</v>
      </c>
      <c r="B73" s="3"/>
      <c r="C73" s="4">
        <f>SUM(D73:AJ73)</f>
        <v>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</row>
    <row r="74" spans="1:36" ht="18">
      <c r="A74" s="2">
        <v>67</v>
      </c>
      <c r="B74" s="3"/>
      <c r="C74" s="4">
        <f>SUM(D74:AJ74)</f>
        <v>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</row>
    <row r="75" spans="1:36" ht="18">
      <c r="A75" s="2">
        <v>68</v>
      </c>
      <c r="B75" s="3"/>
      <c r="C75" s="4">
        <f>SUM(D75:AJ75)</f>
        <v>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</row>
    <row r="76" spans="1:36" ht="18">
      <c r="A76" s="2">
        <v>69</v>
      </c>
      <c r="B76" s="3"/>
      <c r="C76" s="4">
        <f>SUM(D76:AJ76)</f>
        <v>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</row>
    <row r="77" spans="1:36" ht="18">
      <c r="A77" s="2">
        <v>70</v>
      </c>
      <c r="B77" s="3"/>
      <c r="C77" s="4">
        <f>SUM(D77:AJ77)</f>
        <v>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</row>
    <row r="78" spans="1:36" ht="18">
      <c r="A78" s="2">
        <v>71</v>
      </c>
      <c r="B78" s="3"/>
      <c r="C78" s="4">
        <f>SUM(D78:AJ78)</f>
        <v>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</row>
    <row r="79" spans="1:36" ht="18">
      <c r="A79" s="2">
        <v>72</v>
      </c>
      <c r="B79" s="3"/>
      <c r="C79" s="4">
        <f>SUM(D79:AJ79)</f>
        <v>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</row>
    <row r="80" spans="1:36" ht="18">
      <c r="A80" s="2">
        <v>73</v>
      </c>
      <c r="B80" s="3"/>
      <c r="C80" s="4">
        <f>SUM(D80:AJ80)</f>
        <v>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</row>
    <row r="81" spans="1:36" ht="18">
      <c r="A81" s="2">
        <v>74</v>
      </c>
      <c r="B81" s="3"/>
      <c r="C81" s="4">
        <f>SUM(D81:AJ81)</f>
        <v>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</row>
    <row r="82" spans="1:36" ht="18">
      <c r="A82" s="2">
        <v>75</v>
      </c>
      <c r="B82" s="3"/>
      <c r="C82" s="4">
        <f>SUM(D82:AJ82)</f>
        <v>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</row>
    <row r="83" spans="1:36" ht="18">
      <c r="A83" s="2">
        <v>76</v>
      </c>
      <c r="B83" s="3"/>
      <c r="C83" s="4">
        <f>SUM(D83:AJ83)</f>
        <v>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</row>
    <row r="84" spans="1:36" ht="18">
      <c r="A84" s="2">
        <v>77</v>
      </c>
      <c r="B84" s="3"/>
      <c r="C84" s="4">
        <f>SUM(D84:AJ84)</f>
        <v>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</row>
    <row r="85" spans="1:36" ht="18">
      <c r="A85" s="2">
        <v>78</v>
      </c>
      <c r="B85" s="3"/>
      <c r="C85" s="4">
        <f>SUM(D85:AJ85)</f>
        <v>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</row>
    <row r="86" spans="1:36" ht="18">
      <c r="A86" s="2">
        <v>79</v>
      </c>
      <c r="B86" s="3"/>
      <c r="C86" s="4">
        <f>SUM(D86:AJ86)</f>
        <v>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</row>
    <row r="87" spans="1:36" ht="18">
      <c r="A87" s="2">
        <v>80</v>
      </c>
      <c r="B87" s="3"/>
      <c r="C87" s="4">
        <f aca="true" t="shared" si="2" ref="C72:C103">SUM(D87:AJ87)</f>
        <v>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</row>
    <row r="88" spans="1:36" ht="18">
      <c r="A88" s="2">
        <v>81</v>
      </c>
      <c r="B88" s="3"/>
      <c r="C88" s="4">
        <f t="shared" si="2"/>
        <v>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</row>
    <row r="89" spans="1:36" ht="18">
      <c r="A89" s="2">
        <v>82</v>
      </c>
      <c r="B89" s="3"/>
      <c r="C89" s="4">
        <f t="shared" si="2"/>
        <v>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</row>
    <row r="90" spans="1:36" ht="18">
      <c r="A90" s="2">
        <v>83</v>
      </c>
      <c r="B90" s="3"/>
      <c r="C90" s="4">
        <f t="shared" si="2"/>
        <v>0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</row>
    <row r="91" spans="1:36" ht="18">
      <c r="A91" s="2">
        <v>84</v>
      </c>
      <c r="B91" s="3"/>
      <c r="C91" s="4">
        <f t="shared" si="2"/>
        <v>0</v>
      </c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</row>
    <row r="92" spans="1:36" ht="18">
      <c r="A92" s="2">
        <v>85</v>
      </c>
      <c r="B92" s="3"/>
      <c r="C92" s="4">
        <f t="shared" si="2"/>
        <v>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</row>
    <row r="93" spans="1:36" ht="18">
      <c r="A93" s="2">
        <v>86</v>
      </c>
      <c r="B93" s="3"/>
      <c r="C93" s="4">
        <f t="shared" si="2"/>
        <v>0</v>
      </c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</row>
    <row r="94" spans="1:36" ht="18">
      <c r="A94" s="2">
        <v>87</v>
      </c>
      <c r="B94" s="3"/>
      <c r="C94" s="4">
        <f t="shared" si="2"/>
        <v>0</v>
      </c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</row>
    <row r="95" spans="1:36" ht="18">
      <c r="A95" s="2">
        <v>88</v>
      </c>
      <c r="B95" s="3"/>
      <c r="C95" s="4">
        <f t="shared" si="2"/>
        <v>0</v>
      </c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</row>
    <row r="96" spans="1:36" ht="18">
      <c r="A96" s="2">
        <v>89</v>
      </c>
      <c r="B96" s="3"/>
      <c r="C96" s="4">
        <f t="shared" si="2"/>
        <v>0</v>
      </c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</row>
    <row r="97" spans="1:36" ht="18">
      <c r="A97" s="2">
        <v>90</v>
      </c>
      <c r="B97" s="3"/>
      <c r="C97" s="4">
        <f t="shared" si="2"/>
        <v>0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</row>
    <row r="98" spans="1:36" ht="18">
      <c r="A98" s="2">
        <v>91</v>
      </c>
      <c r="B98" s="3"/>
      <c r="C98" s="4">
        <f t="shared" si="2"/>
        <v>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</row>
    <row r="99" spans="1:36" ht="18">
      <c r="A99" s="2">
        <v>92</v>
      </c>
      <c r="B99" s="3"/>
      <c r="C99" s="4">
        <f t="shared" si="2"/>
        <v>0</v>
      </c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</row>
    <row r="100" spans="1:36" ht="18">
      <c r="A100" s="2">
        <v>93</v>
      </c>
      <c r="B100" s="3"/>
      <c r="C100" s="4">
        <f t="shared" si="2"/>
        <v>0</v>
      </c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</row>
    <row r="101" spans="1:36" ht="18">
      <c r="A101" s="2">
        <v>94</v>
      </c>
      <c r="B101" s="3"/>
      <c r="C101" s="4">
        <f t="shared" si="2"/>
        <v>0</v>
      </c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</row>
    <row r="102" spans="1:36" ht="18">
      <c r="A102" s="2">
        <v>95</v>
      </c>
      <c r="B102" s="3"/>
      <c r="C102" s="4">
        <f t="shared" si="2"/>
        <v>0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</row>
    <row r="103" spans="1:36" ht="18">
      <c r="A103" s="2">
        <v>96</v>
      </c>
      <c r="B103" s="3"/>
      <c r="C103" s="4">
        <f t="shared" si="2"/>
        <v>0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</row>
    <row r="104" spans="1:36" ht="18">
      <c r="A104" s="2">
        <v>97</v>
      </c>
      <c r="B104" s="3"/>
      <c r="C104" s="4">
        <f>SUM(D104:AJ104)</f>
        <v>0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</row>
    <row r="105" spans="1:36" ht="18">
      <c r="A105" s="2">
        <v>98</v>
      </c>
      <c r="B105" s="3"/>
      <c r="C105" s="4">
        <f aca="true" t="shared" si="3" ref="C105:C135">SUM(D105:AJ105)</f>
        <v>0</v>
      </c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</row>
    <row r="106" spans="1:36" ht="18">
      <c r="A106" s="2">
        <v>99</v>
      </c>
      <c r="B106" s="3"/>
      <c r="C106" s="4">
        <f t="shared" si="3"/>
        <v>0</v>
      </c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</row>
    <row r="107" spans="1:36" ht="18">
      <c r="A107" s="2">
        <v>100</v>
      </c>
      <c r="B107" s="3"/>
      <c r="C107" s="4">
        <f t="shared" si="3"/>
        <v>0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</row>
    <row r="108" spans="1:36" ht="18">
      <c r="A108" s="2">
        <v>101</v>
      </c>
      <c r="B108" s="3"/>
      <c r="C108" s="4">
        <f t="shared" si="3"/>
        <v>0</v>
      </c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</row>
    <row r="109" spans="1:36" ht="18">
      <c r="A109" s="2">
        <v>102</v>
      </c>
      <c r="B109" s="3"/>
      <c r="C109" s="4">
        <f t="shared" si="3"/>
        <v>0</v>
      </c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</row>
    <row r="110" spans="1:36" ht="18">
      <c r="A110" s="2">
        <v>103</v>
      </c>
      <c r="B110" s="3"/>
      <c r="C110" s="4">
        <f t="shared" si="3"/>
        <v>0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</row>
    <row r="111" spans="1:36" ht="18">
      <c r="A111" s="2">
        <v>104</v>
      </c>
      <c r="B111" s="3"/>
      <c r="C111" s="4">
        <f t="shared" si="3"/>
        <v>0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</row>
    <row r="112" spans="1:36" ht="18">
      <c r="A112" s="2">
        <v>105</v>
      </c>
      <c r="B112" s="3"/>
      <c r="C112" s="4">
        <f t="shared" si="3"/>
        <v>0</v>
      </c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</row>
    <row r="113" spans="1:36" ht="18">
      <c r="A113" s="2">
        <v>106</v>
      </c>
      <c r="B113" s="3"/>
      <c r="C113" s="4">
        <f t="shared" si="3"/>
        <v>0</v>
      </c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</row>
    <row r="114" spans="1:36" ht="18">
      <c r="A114" s="2">
        <v>107</v>
      </c>
      <c r="B114" s="3"/>
      <c r="C114" s="4">
        <f t="shared" si="3"/>
        <v>0</v>
      </c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</row>
    <row r="115" spans="1:36" ht="18">
      <c r="A115" s="2">
        <v>108</v>
      </c>
      <c r="B115" s="3"/>
      <c r="C115" s="4">
        <f t="shared" si="3"/>
        <v>0</v>
      </c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</row>
    <row r="116" spans="1:36" ht="18">
      <c r="A116" s="2">
        <v>109</v>
      </c>
      <c r="B116" s="3"/>
      <c r="C116" s="4">
        <f t="shared" si="3"/>
        <v>0</v>
      </c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</row>
    <row r="117" spans="1:36" ht="18">
      <c r="A117" s="2">
        <v>110</v>
      </c>
      <c r="B117" s="3"/>
      <c r="C117" s="4">
        <f t="shared" si="3"/>
        <v>0</v>
      </c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</row>
    <row r="118" spans="1:36" ht="18">
      <c r="A118" s="2">
        <v>111</v>
      </c>
      <c r="B118" s="3"/>
      <c r="C118" s="4">
        <f t="shared" si="3"/>
        <v>0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</row>
    <row r="119" spans="1:36" ht="18">
      <c r="A119" s="2">
        <v>112</v>
      </c>
      <c r="B119" s="3"/>
      <c r="C119" s="4">
        <f t="shared" si="3"/>
        <v>0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</row>
    <row r="120" spans="1:36" ht="18">
      <c r="A120" s="2">
        <v>113</v>
      </c>
      <c r="B120" s="3"/>
      <c r="C120" s="4">
        <f t="shared" si="3"/>
        <v>0</v>
      </c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</row>
    <row r="121" spans="1:36" ht="18">
      <c r="A121" s="2">
        <v>114</v>
      </c>
      <c r="B121" s="3"/>
      <c r="C121" s="4">
        <f t="shared" si="3"/>
        <v>0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</row>
    <row r="122" spans="1:36" ht="18">
      <c r="A122" s="2">
        <v>115</v>
      </c>
      <c r="B122" s="3"/>
      <c r="C122" s="4">
        <f t="shared" si="3"/>
        <v>0</v>
      </c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</row>
    <row r="123" spans="1:36" ht="18">
      <c r="A123" s="2">
        <v>116</v>
      </c>
      <c r="B123" s="3"/>
      <c r="C123" s="4">
        <f t="shared" si="3"/>
        <v>0</v>
      </c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</row>
    <row r="124" spans="1:36" ht="18">
      <c r="A124" s="2">
        <v>117</v>
      </c>
      <c r="B124" s="3"/>
      <c r="C124" s="4">
        <f t="shared" si="3"/>
        <v>0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</row>
    <row r="125" spans="1:36" ht="18">
      <c r="A125" s="2">
        <v>118</v>
      </c>
      <c r="B125" s="3"/>
      <c r="C125" s="4">
        <f t="shared" si="3"/>
        <v>0</v>
      </c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</row>
    <row r="126" spans="1:36" ht="18">
      <c r="A126" s="2">
        <v>119</v>
      </c>
      <c r="B126" s="3"/>
      <c r="C126" s="4">
        <f t="shared" si="3"/>
        <v>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</row>
    <row r="127" spans="1:36" ht="18">
      <c r="A127" s="2">
        <v>120</v>
      </c>
      <c r="B127" s="3"/>
      <c r="C127" s="4">
        <f t="shared" si="3"/>
        <v>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</row>
    <row r="128" spans="1:36" ht="18">
      <c r="A128" s="2">
        <v>121</v>
      </c>
      <c r="B128" s="3"/>
      <c r="C128" s="4">
        <f t="shared" si="3"/>
        <v>0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</row>
    <row r="129" spans="1:36" ht="18">
      <c r="A129" s="2">
        <v>122</v>
      </c>
      <c r="B129" s="3"/>
      <c r="C129" s="4">
        <f t="shared" si="3"/>
        <v>0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</row>
    <row r="130" spans="1:36" ht="18">
      <c r="A130" s="2">
        <v>123</v>
      </c>
      <c r="B130" s="3"/>
      <c r="C130" s="4">
        <f t="shared" si="3"/>
        <v>0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</row>
    <row r="131" spans="1:36" ht="18">
      <c r="A131" s="2">
        <v>124</v>
      </c>
      <c r="B131" s="3"/>
      <c r="C131" s="4">
        <f t="shared" si="3"/>
        <v>0</v>
      </c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</row>
    <row r="132" spans="1:36" ht="18">
      <c r="A132" s="2">
        <v>125</v>
      </c>
      <c r="B132" s="3"/>
      <c r="C132" s="4">
        <f t="shared" si="3"/>
        <v>0</v>
      </c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</row>
    <row r="133" spans="1:36" ht="18">
      <c r="A133" s="2">
        <v>126</v>
      </c>
      <c r="B133" s="3"/>
      <c r="C133" s="4">
        <f t="shared" si="3"/>
        <v>0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</row>
    <row r="134" spans="1:36" ht="18">
      <c r="A134" s="2">
        <v>127</v>
      </c>
      <c r="B134" s="3"/>
      <c r="C134" s="4">
        <f t="shared" si="3"/>
        <v>0</v>
      </c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</row>
    <row r="135" spans="1:36" ht="18">
      <c r="A135" s="2">
        <v>128</v>
      </c>
      <c r="B135" s="3"/>
      <c r="C135" s="4">
        <f t="shared" si="3"/>
        <v>0</v>
      </c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</row>
    <row r="136" spans="1:36" ht="18">
      <c r="A136" s="2">
        <v>129</v>
      </c>
      <c r="B136" s="3"/>
      <c r="C136" s="4">
        <f aca="true" t="shared" si="4" ref="C136:C167">SUM(D136:AJ136)</f>
        <v>0</v>
      </c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</row>
    <row r="137" spans="1:36" ht="18">
      <c r="A137" s="2">
        <v>130</v>
      </c>
      <c r="B137" s="3"/>
      <c r="C137" s="4">
        <f t="shared" si="4"/>
        <v>0</v>
      </c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</row>
    <row r="138" spans="1:36" ht="18">
      <c r="A138" s="2">
        <v>131</v>
      </c>
      <c r="B138" s="3"/>
      <c r="C138" s="4">
        <f t="shared" si="4"/>
        <v>0</v>
      </c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ht="18">
      <c r="A139" s="2">
        <v>132</v>
      </c>
      <c r="B139" s="3"/>
      <c r="C139" s="4">
        <f t="shared" si="4"/>
        <v>0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</row>
    <row r="140" spans="1:36" ht="18">
      <c r="A140" s="2">
        <v>133</v>
      </c>
      <c r="B140" s="3"/>
      <c r="C140" s="4">
        <f t="shared" si="4"/>
        <v>0</v>
      </c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</row>
    <row r="141" spans="1:36" ht="18">
      <c r="A141" s="2">
        <v>134</v>
      </c>
      <c r="B141" s="3"/>
      <c r="C141" s="4">
        <f t="shared" si="4"/>
        <v>0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</row>
    <row r="142" spans="1:36" ht="18">
      <c r="A142" s="2">
        <v>135</v>
      </c>
      <c r="B142" s="3"/>
      <c r="C142" s="4">
        <f t="shared" si="4"/>
        <v>0</v>
      </c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</row>
    <row r="143" spans="1:36" ht="18">
      <c r="A143" s="2">
        <v>136</v>
      </c>
      <c r="B143" s="3"/>
      <c r="C143" s="4">
        <f t="shared" si="4"/>
        <v>0</v>
      </c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</row>
    <row r="144" spans="1:36" ht="18">
      <c r="A144" s="2">
        <v>137</v>
      </c>
      <c r="B144" s="3"/>
      <c r="C144" s="4">
        <f t="shared" si="4"/>
        <v>0</v>
      </c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36" ht="18">
      <c r="A145" s="2">
        <v>138</v>
      </c>
      <c r="B145" s="3"/>
      <c r="C145" s="4">
        <f t="shared" si="4"/>
        <v>0</v>
      </c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</row>
    <row r="146" spans="1:36" ht="18">
      <c r="A146" s="2">
        <v>139</v>
      </c>
      <c r="B146" s="3"/>
      <c r="C146" s="4">
        <f t="shared" si="4"/>
        <v>0</v>
      </c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</row>
    <row r="147" spans="1:36" ht="18">
      <c r="A147" s="2">
        <v>140</v>
      </c>
      <c r="B147" s="3"/>
      <c r="C147" s="4">
        <f t="shared" si="4"/>
        <v>0</v>
      </c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</row>
    <row r="148" spans="1:36" ht="18">
      <c r="A148" s="2">
        <v>141</v>
      </c>
      <c r="B148" s="3"/>
      <c r="C148" s="4">
        <f t="shared" si="4"/>
        <v>0</v>
      </c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</row>
    <row r="149" spans="1:36" ht="18">
      <c r="A149" s="2">
        <v>142</v>
      </c>
      <c r="B149" s="3"/>
      <c r="C149" s="4">
        <f t="shared" si="4"/>
        <v>0</v>
      </c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</row>
    <row r="150" spans="1:36" ht="18">
      <c r="A150" s="2">
        <v>143</v>
      </c>
      <c r="B150" s="3"/>
      <c r="C150" s="4">
        <f t="shared" si="4"/>
        <v>0</v>
      </c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</row>
    <row r="151" spans="1:36" ht="18">
      <c r="A151" s="2">
        <v>144</v>
      </c>
      <c r="B151" s="3"/>
      <c r="C151" s="4">
        <f t="shared" si="4"/>
        <v>0</v>
      </c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</row>
    <row r="152" spans="1:36" ht="18">
      <c r="A152" s="2">
        <v>145</v>
      </c>
      <c r="B152" s="3"/>
      <c r="C152" s="4">
        <f t="shared" si="4"/>
        <v>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</row>
    <row r="153" spans="1:36" ht="18">
      <c r="A153" s="2">
        <v>146</v>
      </c>
      <c r="B153" s="3"/>
      <c r="C153" s="4">
        <f t="shared" si="4"/>
        <v>0</v>
      </c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</row>
    <row r="154" spans="1:36" ht="18">
      <c r="A154" s="2">
        <v>147</v>
      </c>
      <c r="B154" s="3"/>
      <c r="C154" s="4">
        <f t="shared" si="4"/>
        <v>0</v>
      </c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</row>
    <row r="155" spans="1:36" ht="18">
      <c r="A155" s="2">
        <v>148</v>
      </c>
      <c r="B155" s="3"/>
      <c r="C155" s="4">
        <f t="shared" si="4"/>
        <v>0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</row>
    <row r="156" spans="1:36" ht="18">
      <c r="A156" s="2">
        <v>149</v>
      </c>
      <c r="B156" s="3"/>
      <c r="C156" s="4">
        <f t="shared" si="4"/>
        <v>0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</row>
    <row r="157" spans="1:36" ht="18">
      <c r="A157" s="2">
        <v>150</v>
      </c>
      <c r="B157" s="3"/>
      <c r="C157" s="4">
        <f t="shared" si="4"/>
        <v>0</v>
      </c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</row>
    <row r="158" spans="1:36" ht="18">
      <c r="A158" s="2">
        <v>151</v>
      </c>
      <c r="B158" s="3"/>
      <c r="C158" s="4">
        <f t="shared" si="4"/>
        <v>0</v>
      </c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</row>
    <row r="159" spans="1:36" ht="18">
      <c r="A159" s="2">
        <v>152</v>
      </c>
      <c r="B159" s="3"/>
      <c r="C159" s="4">
        <f t="shared" si="4"/>
        <v>0</v>
      </c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</row>
    <row r="160" spans="1:36" ht="18">
      <c r="A160" s="2">
        <v>153</v>
      </c>
      <c r="B160" s="3"/>
      <c r="C160" s="4">
        <f t="shared" si="4"/>
        <v>0</v>
      </c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</row>
    <row r="161" spans="1:36" ht="18">
      <c r="A161" s="2">
        <v>154</v>
      </c>
      <c r="B161" s="3"/>
      <c r="C161" s="4">
        <f t="shared" si="4"/>
        <v>0</v>
      </c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</row>
    <row r="162" spans="1:36" ht="18">
      <c r="A162" s="2">
        <v>155</v>
      </c>
      <c r="B162" s="3"/>
      <c r="C162" s="4">
        <f t="shared" si="4"/>
        <v>0</v>
      </c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</row>
    <row r="163" spans="1:36" ht="18">
      <c r="A163" s="2">
        <v>156</v>
      </c>
      <c r="B163" s="3"/>
      <c r="C163" s="4">
        <f t="shared" si="4"/>
        <v>0</v>
      </c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</row>
    <row r="164" spans="1:36" ht="18">
      <c r="A164" s="2">
        <v>157</v>
      </c>
      <c r="B164" s="3"/>
      <c r="C164" s="4">
        <f t="shared" si="4"/>
        <v>0</v>
      </c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</row>
    <row r="165" spans="1:36" ht="18">
      <c r="A165" s="2">
        <v>158</v>
      </c>
      <c r="B165" s="3"/>
      <c r="C165" s="4">
        <f t="shared" si="4"/>
        <v>0</v>
      </c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</row>
    <row r="166" spans="1:36" ht="18">
      <c r="A166" s="2">
        <v>159</v>
      </c>
      <c r="B166" s="3"/>
      <c r="C166" s="4">
        <f t="shared" si="4"/>
        <v>0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</row>
    <row r="167" spans="1:36" ht="18">
      <c r="A167" s="2">
        <v>160</v>
      </c>
      <c r="B167" s="3"/>
      <c r="C167" s="4">
        <f t="shared" si="4"/>
        <v>0</v>
      </c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</row>
    <row r="168" spans="1:36" ht="18">
      <c r="A168" s="2">
        <v>161</v>
      </c>
      <c r="B168" s="3"/>
      <c r="C168" s="4">
        <f aca="true" t="shared" si="5" ref="C168:C194">SUM(D168:AJ168)</f>
        <v>0</v>
      </c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</row>
    <row r="169" spans="1:36" ht="18">
      <c r="A169" s="2">
        <v>162</v>
      </c>
      <c r="B169" s="3"/>
      <c r="C169" s="4">
        <f t="shared" si="5"/>
        <v>0</v>
      </c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</row>
    <row r="170" spans="1:36" ht="18">
      <c r="A170" s="2">
        <v>163</v>
      </c>
      <c r="B170" s="3"/>
      <c r="C170" s="4">
        <f t="shared" si="5"/>
        <v>0</v>
      </c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</row>
    <row r="171" spans="1:36" ht="18">
      <c r="A171" s="2">
        <v>164</v>
      </c>
      <c r="B171" s="3"/>
      <c r="C171" s="4">
        <f t="shared" si="5"/>
        <v>0</v>
      </c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</row>
    <row r="172" spans="1:36" ht="18">
      <c r="A172" s="2">
        <v>165</v>
      </c>
      <c r="B172" s="3"/>
      <c r="C172" s="4">
        <f t="shared" si="5"/>
        <v>0</v>
      </c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</row>
    <row r="173" spans="1:36" ht="18">
      <c r="A173" s="2">
        <v>166</v>
      </c>
      <c r="B173" s="3"/>
      <c r="C173" s="4">
        <f t="shared" si="5"/>
        <v>0</v>
      </c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</row>
    <row r="174" spans="1:36" ht="18">
      <c r="A174" s="2">
        <v>167</v>
      </c>
      <c r="B174" s="3"/>
      <c r="C174" s="4">
        <f t="shared" si="5"/>
        <v>0</v>
      </c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</row>
    <row r="175" spans="1:36" ht="18">
      <c r="A175" s="2">
        <v>168</v>
      </c>
      <c r="B175" s="3"/>
      <c r="C175" s="4">
        <f t="shared" si="5"/>
        <v>0</v>
      </c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</row>
    <row r="176" spans="1:36" ht="18">
      <c r="A176" s="2">
        <v>169</v>
      </c>
      <c r="B176" s="3"/>
      <c r="C176" s="4">
        <f t="shared" si="5"/>
        <v>0</v>
      </c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</row>
    <row r="177" spans="1:36" ht="18">
      <c r="A177" s="2">
        <v>170</v>
      </c>
      <c r="B177" s="3"/>
      <c r="C177" s="4">
        <f t="shared" si="5"/>
        <v>0</v>
      </c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</row>
    <row r="178" spans="1:36" ht="18">
      <c r="A178" s="2">
        <v>171</v>
      </c>
      <c r="B178" s="3"/>
      <c r="C178" s="4">
        <f t="shared" si="5"/>
        <v>0</v>
      </c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</row>
    <row r="179" spans="1:36" ht="18">
      <c r="A179" s="2">
        <v>172</v>
      </c>
      <c r="B179" s="3"/>
      <c r="C179" s="4">
        <f t="shared" si="5"/>
        <v>0</v>
      </c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</row>
    <row r="180" spans="1:36" ht="18">
      <c r="A180" s="2">
        <v>173</v>
      </c>
      <c r="B180" s="3"/>
      <c r="C180" s="4">
        <f t="shared" si="5"/>
        <v>0</v>
      </c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</row>
    <row r="181" spans="1:36" ht="18">
      <c r="A181" s="2">
        <v>174</v>
      </c>
      <c r="B181" s="3"/>
      <c r="C181" s="4">
        <f t="shared" si="5"/>
        <v>0</v>
      </c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</row>
    <row r="182" spans="1:36" ht="18">
      <c r="A182" s="2">
        <v>175</v>
      </c>
      <c r="B182" s="3"/>
      <c r="C182" s="4">
        <f t="shared" si="5"/>
        <v>0</v>
      </c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</row>
    <row r="183" spans="1:36" ht="18">
      <c r="A183" s="2">
        <v>176</v>
      </c>
      <c r="B183" s="3"/>
      <c r="C183" s="4">
        <f t="shared" si="5"/>
        <v>0</v>
      </c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</row>
    <row r="184" spans="1:36" ht="18">
      <c r="A184" s="2">
        <v>177</v>
      </c>
      <c r="B184" s="3"/>
      <c r="C184" s="4">
        <f t="shared" si="5"/>
        <v>0</v>
      </c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</row>
    <row r="185" spans="1:36" ht="18">
      <c r="A185" s="2">
        <v>178</v>
      </c>
      <c r="B185" s="3"/>
      <c r="C185" s="4">
        <f t="shared" si="5"/>
        <v>0</v>
      </c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</row>
    <row r="186" spans="1:36" ht="18">
      <c r="A186" s="2">
        <v>179</v>
      </c>
      <c r="B186" s="3"/>
      <c r="C186" s="4">
        <f t="shared" si="5"/>
        <v>0</v>
      </c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</row>
    <row r="187" spans="1:36" ht="18">
      <c r="A187" s="2">
        <v>180</v>
      </c>
      <c r="B187" s="3"/>
      <c r="C187" s="4">
        <f t="shared" si="5"/>
        <v>0</v>
      </c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</row>
    <row r="188" spans="1:36" ht="18">
      <c r="A188" s="2">
        <v>181</v>
      </c>
      <c r="B188" s="3"/>
      <c r="C188" s="4">
        <f t="shared" si="5"/>
        <v>0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</row>
    <row r="189" spans="1:36" ht="18">
      <c r="A189" s="2">
        <v>182</v>
      </c>
      <c r="B189" s="3"/>
      <c r="C189" s="4">
        <f t="shared" si="5"/>
        <v>0</v>
      </c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</row>
    <row r="190" spans="1:36" ht="18">
      <c r="A190" s="2">
        <v>183</v>
      </c>
      <c r="B190" s="3"/>
      <c r="C190" s="4">
        <f t="shared" si="5"/>
        <v>0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</row>
    <row r="191" spans="1:36" ht="18">
      <c r="A191" s="2">
        <v>184</v>
      </c>
      <c r="B191" s="3"/>
      <c r="C191" s="4">
        <f t="shared" si="5"/>
        <v>0</v>
      </c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</row>
    <row r="192" spans="1:36" ht="18">
      <c r="A192" s="2">
        <v>185</v>
      </c>
      <c r="B192" s="3"/>
      <c r="C192" s="4">
        <f t="shared" si="5"/>
        <v>0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</row>
    <row r="193" spans="1:36" ht="18">
      <c r="A193" s="2">
        <v>186</v>
      </c>
      <c r="B193" s="3"/>
      <c r="C193" s="4">
        <f t="shared" si="5"/>
        <v>0</v>
      </c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</row>
    <row r="194" spans="1:36" ht="18">
      <c r="A194" s="2">
        <v>187</v>
      </c>
      <c r="B194" s="3"/>
      <c r="C194" s="4">
        <f t="shared" si="5"/>
        <v>0</v>
      </c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5:S5"/>
    <mergeCell ref="T5:AJ5"/>
    <mergeCell ref="A1:AJ1"/>
    <mergeCell ref="A4:C4"/>
    <mergeCell ref="D4:AJ4"/>
    <mergeCell ref="X3:AJ3"/>
    <mergeCell ref="A3:S3"/>
    <mergeCell ref="T3:U3"/>
    <mergeCell ref="V3:W3"/>
    <mergeCell ref="A2:AJ2"/>
  </mergeCells>
  <conditionalFormatting sqref="D8:D194 E15:E20">
    <cfRule type="cellIs" priority="1" dxfId="0" operator="equal" stopIfTrue="1">
      <formula>0</formula>
    </cfRule>
  </conditionalFormatting>
  <conditionalFormatting sqref="B8:B194">
    <cfRule type="cellIs" priority="2" dxfId="1" operator="equal" stopIfTrue="1">
      <formula>"_"</formula>
    </cfRule>
  </conditionalFormatting>
  <conditionalFormatting sqref="D7">
    <cfRule type="expression" priority="3" dxfId="2" stopIfTrue="1">
      <formula>"сумма($D$7:$D$106)&gt;0"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3!D6</f>
        <v>0</v>
      </c>
      <c r="C2" s="151" t="str">
        <f>3!E6</f>
        <v>Кушнарева Юлия</v>
      </c>
      <c r="D2" s="152" t="str">
        <f>3!C21</f>
        <v>_</v>
      </c>
      <c r="E2" s="153">
        <f>3!B21</f>
        <v>0</v>
      </c>
    </row>
    <row r="3" spans="1:13" ht="12.75">
      <c r="A3" s="149">
        <v>2</v>
      </c>
      <c r="B3" s="150">
        <f>3!D10</f>
        <v>0</v>
      </c>
      <c r="C3" s="151" t="str">
        <f>3!E10</f>
        <v>Нургалиев Тимур</v>
      </c>
      <c r="D3" s="152" t="str">
        <f>3!C23</f>
        <v>Саликова Юлия</v>
      </c>
      <c r="E3" s="153">
        <f>3!B23</f>
        <v>0</v>
      </c>
      <c r="M3" s="278"/>
    </row>
    <row r="4" spans="1:5" ht="12.75">
      <c r="A4" s="149">
        <v>3</v>
      </c>
      <c r="B4" s="150">
        <f>3!D14</f>
        <v>0</v>
      </c>
      <c r="C4" s="151" t="str">
        <f>3!E14</f>
        <v>Назмиева Мелина</v>
      </c>
      <c r="D4" s="152" t="str">
        <f>3!C25</f>
        <v>Назмиев Аскар</v>
      </c>
      <c r="E4" s="153">
        <f>3!B25</f>
        <v>0</v>
      </c>
    </row>
    <row r="5" spans="1:5" ht="12.75">
      <c r="A5" s="149">
        <v>4</v>
      </c>
      <c r="B5" s="150">
        <f>3!D18</f>
        <v>0</v>
      </c>
      <c r="C5" s="151" t="str">
        <f>3!E18</f>
        <v>Грошев Юрий</v>
      </c>
      <c r="D5" s="152" t="str">
        <f>3!C27</f>
        <v>_</v>
      </c>
      <c r="E5" s="153">
        <f>3!B27</f>
        <v>0</v>
      </c>
    </row>
    <row r="6" spans="1:5" ht="12.75">
      <c r="A6" s="149">
        <v>5</v>
      </c>
      <c r="B6" s="150">
        <f>3!F8</f>
        <v>0</v>
      </c>
      <c r="C6" s="151" t="str">
        <f>3!G8</f>
        <v>Нургалиев Тимур</v>
      </c>
      <c r="D6" s="152" t="str">
        <f>3!E28</f>
        <v>Кушнарева Юлия</v>
      </c>
      <c r="E6" s="153">
        <f>3!D28</f>
        <v>0</v>
      </c>
    </row>
    <row r="7" spans="1:5" ht="12.75">
      <c r="A7" s="149">
        <v>6</v>
      </c>
      <c r="B7" s="150">
        <f>3!F16</f>
        <v>0</v>
      </c>
      <c r="C7" s="151" t="str">
        <f>3!G16</f>
        <v>Грошев Юрий</v>
      </c>
      <c r="D7" s="152" t="str">
        <f>3!E24</f>
        <v>Назмиева Мелина</v>
      </c>
      <c r="E7" s="153">
        <f>3!D24</f>
        <v>0</v>
      </c>
    </row>
    <row r="8" spans="1:5" ht="12.75">
      <c r="A8" s="149">
        <v>7</v>
      </c>
      <c r="B8" s="150">
        <f>3!H12</f>
        <v>0</v>
      </c>
      <c r="C8" s="151" t="str">
        <f>3!I12</f>
        <v>Грошев Юрий</v>
      </c>
      <c r="D8" s="152" t="str">
        <f>3!I19</f>
        <v>Нургалиев Тимур</v>
      </c>
      <c r="E8" s="153">
        <f>3!H19</f>
        <v>0</v>
      </c>
    </row>
    <row r="9" spans="1:5" ht="12.75">
      <c r="A9" s="149">
        <v>8</v>
      </c>
      <c r="B9" s="150">
        <f>3!D22</f>
        <v>0</v>
      </c>
      <c r="C9" s="151" t="str">
        <f>3!E22</f>
        <v>Саликова Юлия</v>
      </c>
      <c r="D9" s="152" t="str">
        <f>3!C32</f>
        <v>_</v>
      </c>
      <c r="E9" s="153">
        <f>3!B32</f>
        <v>0</v>
      </c>
    </row>
    <row r="10" spans="1:5" ht="12.75">
      <c r="A10" s="149">
        <v>9</v>
      </c>
      <c r="B10" s="150">
        <f>3!D26</f>
        <v>0</v>
      </c>
      <c r="C10" s="151" t="str">
        <f>3!E26</f>
        <v>Назмиев Аскар</v>
      </c>
      <c r="D10" s="152" t="str">
        <f>3!C34</f>
        <v>_</v>
      </c>
      <c r="E10" s="153">
        <f>3!B34</f>
        <v>0</v>
      </c>
    </row>
    <row r="11" spans="1:5" ht="12.75">
      <c r="A11" s="149">
        <v>10</v>
      </c>
      <c r="B11" s="150">
        <f>3!F23</f>
        <v>0</v>
      </c>
      <c r="C11" s="151" t="str">
        <f>3!G23</f>
        <v>Саликова Юлия</v>
      </c>
      <c r="D11" s="152" t="str">
        <f>3!G30</f>
        <v>Назмиева Мелина</v>
      </c>
      <c r="E11" s="153">
        <f>3!F30</f>
        <v>0</v>
      </c>
    </row>
    <row r="12" spans="1:5" ht="12.75">
      <c r="A12" s="149">
        <v>11</v>
      </c>
      <c r="B12" s="150">
        <f>3!F27</f>
        <v>0</v>
      </c>
      <c r="C12" s="151" t="str">
        <f>3!G27</f>
        <v>Кушнарева Юлия</v>
      </c>
      <c r="D12" s="152" t="str">
        <f>3!G32</f>
        <v>Назмиев Аскар</v>
      </c>
      <c r="E12" s="153">
        <f>3!F32</f>
        <v>0</v>
      </c>
    </row>
    <row r="13" spans="1:5" ht="12.75">
      <c r="A13" s="149">
        <v>12</v>
      </c>
      <c r="B13" s="150">
        <f>3!H25</f>
        <v>0</v>
      </c>
      <c r="C13" s="151" t="str">
        <f>3!I25</f>
        <v>Кушнарева Юлия</v>
      </c>
      <c r="D13" s="152" t="str">
        <f>3!I28</f>
        <v>Саликова Юлия</v>
      </c>
      <c r="E13" s="153">
        <f>3!H28</f>
        <v>0</v>
      </c>
    </row>
    <row r="14" spans="1:5" ht="12.75">
      <c r="A14" s="149">
        <v>13</v>
      </c>
      <c r="B14" s="150">
        <f>3!H31</f>
        <v>0</v>
      </c>
      <c r="C14" s="151" t="str">
        <f>3!I31</f>
        <v>Назмиева Мелина</v>
      </c>
      <c r="D14" s="152" t="str">
        <f>3!I33</f>
        <v>Назмиев Аскар</v>
      </c>
      <c r="E14" s="153">
        <f>3!H33</f>
        <v>0</v>
      </c>
    </row>
    <row r="15" spans="1:5" ht="12.75">
      <c r="A15" s="149">
        <v>14</v>
      </c>
      <c r="B15" s="150">
        <f>3!D33</f>
        <v>0</v>
      </c>
      <c r="C15" s="151">
        <f>3!E33</f>
        <v>0</v>
      </c>
      <c r="D15" s="152">
        <f>3!E35</f>
        <v>0</v>
      </c>
      <c r="E15" s="153">
        <f>3!D35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21.75" customHeight="1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5.75">
      <c r="A5" s="83"/>
      <c r="B5" s="84"/>
      <c r="C5" s="84"/>
      <c r="D5" s="85" t="s">
        <v>12</v>
      </c>
      <c r="E5" s="86">
        <v>44220</v>
      </c>
      <c r="F5" s="86"/>
      <c r="G5" s="86"/>
      <c r="H5" s="87" t="s">
        <v>155</v>
      </c>
      <c r="I5" s="88" t="s">
        <v>14</v>
      </c>
      <c r="J5" s="82"/>
    </row>
    <row r="6" spans="1:10" ht="15.75">
      <c r="A6" s="89"/>
      <c r="B6" s="89"/>
      <c r="C6" s="89"/>
      <c r="D6" s="90"/>
      <c r="E6" s="90"/>
      <c r="F6" s="90"/>
      <c r="G6" s="90"/>
      <c r="H6" s="91"/>
      <c r="I6" s="92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156</v>
      </c>
      <c r="C8" s="97">
        <v>1</v>
      </c>
      <c r="D8" s="98" t="str">
        <f>Мл!K20</f>
        <v>Плеханова Арина</v>
      </c>
      <c r="E8" s="99">
        <f>Мл!J20</f>
        <v>0</v>
      </c>
      <c r="F8" s="1"/>
      <c r="G8" s="1"/>
      <c r="H8" s="1"/>
      <c r="I8" s="1"/>
    </row>
    <row r="9" spans="1:9" ht="18">
      <c r="A9" s="95"/>
      <c r="B9" s="96" t="s">
        <v>157</v>
      </c>
      <c r="C9" s="97">
        <v>2</v>
      </c>
      <c r="D9" s="98" t="str">
        <f>Мл!K31</f>
        <v>Кушнарев Никита</v>
      </c>
      <c r="E9" s="1">
        <f>Мл!J31</f>
        <v>0</v>
      </c>
      <c r="F9" s="1"/>
      <c r="G9" s="1"/>
      <c r="H9" s="1"/>
      <c r="I9" s="1"/>
    </row>
    <row r="10" spans="1:9" ht="18">
      <c r="A10" s="95"/>
      <c r="B10" s="96" t="s">
        <v>158</v>
      </c>
      <c r="C10" s="97">
        <v>3</v>
      </c>
      <c r="D10" s="98" t="str">
        <f>Мл!M43</f>
        <v>Касимов Линар</v>
      </c>
      <c r="E10" s="1">
        <f>Мл!L43</f>
        <v>0</v>
      </c>
      <c r="F10" s="1"/>
      <c r="G10" s="1"/>
      <c r="H10" s="1"/>
      <c r="I10" s="1"/>
    </row>
    <row r="11" spans="1:9" ht="18">
      <c r="A11" s="95"/>
      <c r="B11" s="96" t="s">
        <v>159</v>
      </c>
      <c r="C11" s="97">
        <v>4</v>
      </c>
      <c r="D11" s="98" t="str">
        <f>Мл!M51</f>
        <v>Нургалиев Тимур</v>
      </c>
      <c r="E11" s="1">
        <f>Мл!L51</f>
        <v>0</v>
      </c>
      <c r="F11" s="1"/>
      <c r="G11" s="1"/>
      <c r="H11" s="1"/>
      <c r="I11" s="1"/>
    </row>
    <row r="12" spans="1:9" ht="18">
      <c r="A12" s="95"/>
      <c r="B12" s="96" t="s">
        <v>160</v>
      </c>
      <c r="C12" s="97">
        <v>5</v>
      </c>
      <c r="D12" s="98" t="str">
        <f>Мл!E55</f>
        <v>Петровский Тимофей</v>
      </c>
      <c r="E12" s="1">
        <f>Мл!D55</f>
        <v>0</v>
      </c>
      <c r="F12" s="1"/>
      <c r="G12" s="1"/>
      <c r="H12" s="1"/>
      <c r="I12" s="1"/>
    </row>
    <row r="13" spans="1:9" ht="18">
      <c r="A13" s="95"/>
      <c r="B13" s="96" t="s">
        <v>161</v>
      </c>
      <c r="C13" s="97">
        <v>6</v>
      </c>
      <c r="D13" s="98" t="str">
        <f>Мл!E57</f>
        <v>Назмиев Аскар</v>
      </c>
      <c r="E13" s="1">
        <f>Мл!D57</f>
        <v>0</v>
      </c>
      <c r="F13" s="1"/>
      <c r="G13" s="1"/>
      <c r="H13" s="1"/>
      <c r="I13" s="1"/>
    </row>
    <row r="14" spans="1:9" ht="18">
      <c r="A14" s="95"/>
      <c r="B14" s="96" t="s">
        <v>162</v>
      </c>
      <c r="C14" s="97">
        <v>7</v>
      </c>
      <c r="D14" s="98" t="str">
        <f>Мл!E60</f>
        <v>Назмиева Мелина</v>
      </c>
      <c r="E14" s="1">
        <f>Мл!D60</f>
        <v>0</v>
      </c>
      <c r="F14" s="1"/>
      <c r="G14" s="1"/>
      <c r="H14" s="1"/>
      <c r="I14" s="1"/>
    </row>
    <row r="15" spans="1:9" ht="18">
      <c r="A15" s="95"/>
      <c r="B15" s="96" t="s">
        <v>163</v>
      </c>
      <c r="C15" s="97">
        <v>8</v>
      </c>
      <c r="D15" s="98" t="str">
        <f>Мл!E62</f>
        <v>Саликова Юлия</v>
      </c>
      <c r="E15" s="1">
        <f>Мл!D62</f>
        <v>0</v>
      </c>
      <c r="F15" s="1"/>
      <c r="G15" s="1"/>
      <c r="H15" s="1"/>
      <c r="I15" s="1"/>
    </row>
    <row r="16" spans="1:9" ht="18">
      <c r="A16" s="95"/>
      <c r="B16" s="96" t="s">
        <v>164</v>
      </c>
      <c r="C16" s="97">
        <v>9</v>
      </c>
      <c r="D16" s="98" t="str">
        <f>Мл!M57</f>
        <v>Шайхутдинов Рамир</v>
      </c>
      <c r="E16" s="1">
        <f>Мл!L57</f>
        <v>0</v>
      </c>
      <c r="F16" s="1"/>
      <c r="G16" s="1"/>
      <c r="H16" s="1"/>
      <c r="I16" s="1"/>
    </row>
    <row r="17" spans="1:9" ht="18">
      <c r="A17" s="95"/>
      <c r="B17" s="96" t="s">
        <v>165</v>
      </c>
      <c r="C17" s="97">
        <v>10</v>
      </c>
      <c r="D17" s="98" t="str">
        <f>Мл!M60</f>
        <v>Сакратова Камилла</v>
      </c>
      <c r="E17" s="1">
        <f>Мл!L60</f>
        <v>0</v>
      </c>
      <c r="F17" s="1"/>
      <c r="G17" s="1"/>
      <c r="H17" s="1"/>
      <c r="I17" s="1"/>
    </row>
    <row r="18" spans="1:9" ht="18">
      <c r="A18" s="95"/>
      <c r="B18" s="96" t="s">
        <v>44</v>
      </c>
      <c r="C18" s="97">
        <v>11</v>
      </c>
      <c r="D18" s="98">
        <f>Мл!M64</f>
        <v>0</v>
      </c>
      <c r="E18" s="1">
        <f>Мл!L64</f>
        <v>0</v>
      </c>
      <c r="F18" s="1"/>
      <c r="G18" s="1"/>
      <c r="H18" s="1"/>
      <c r="I18" s="1"/>
    </row>
    <row r="19" spans="1:9" ht="18">
      <c r="A19" s="95"/>
      <c r="B19" s="96" t="s">
        <v>44</v>
      </c>
      <c r="C19" s="97">
        <v>12</v>
      </c>
      <c r="D19" s="98">
        <f>Мл!M66</f>
        <v>0</v>
      </c>
      <c r="E19" s="1">
        <f>Мл!L66</f>
        <v>0</v>
      </c>
      <c r="F19" s="1"/>
      <c r="G19" s="1"/>
      <c r="H19" s="1"/>
      <c r="I19" s="1"/>
    </row>
    <row r="20" spans="1:9" ht="18">
      <c r="A20" s="95"/>
      <c r="B20" s="96" t="s">
        <v>44</v>
      </c>
      <c r="C20" s="97">
        <v>13</v>
      </c>
      <c r="D20" s="98">
        <f>Мл!G67</f>
        <v>0</v>
      </c>
      <c r="E20" s="1">
        <f>Мл!F67</f>
        <v>0</v>
      </c>
      <c r="F20" s="1"/>
      <c r="G20" s="1"/>
      <c r="H20" s="1"/>
      <c r="I20" s="1"/>
    </row>
    <row r="21" spans="1:9" ht="18">
      <c r="A21" s="95"/>
      <c r="B21" s="96" t="s">
        <v>44</v>
      </c>
      <c r="C21" s="97">
        <v>14</v>
      </c>
      <c r="D21" s="98">
        <f>Мл!G70</f>
        <v>0</v>
      </c>
      <c r="E21" s="1">
        <f>Мл!F70</f>
        <v>0</v>
      </c>
      <c r="F21" s="1"/>
      <c r="G21" s="1"/>
      <c r="H21" s="1"/>
      <c r="I21" s="1"/>
    </row>
    <row r="22" spans="1:9" ht="18">
      <c r="A22" s="95"/>
      <c r="B22" s="96" t="s">
        <v>44</v>
      </c>
      <c r="C22" s="97">
        <v>15</v>
      </c>
      <c r="D22" s="98">
        <f>Мл!M69</f>
        <v>0</v>
      </c>
      <c r="E22" s="1">
        <f>Мл!L69</f>
        <v>0</v>
      </c>
      <c r="F22" s="1"/>
      <c r="G22" s="1"/>
      <c r="H22" s="1"/>
      <c r="I22" s="1"/>
    </row>
    <row r="23" spans="1:9" ht="18">
      <c r="A23" s="95"/>
      <c r="B23" s="96" t="s">
        <v>44</v>
      </c>
      <c r="C23" s="97">
        <v>16</v>
      </c>
      <c r="D23" s="98">
        <f>Мл!M71</f>
        <v>0</v>
      </c>
      <c r="E23" s="1">
        <f>Мл!L71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02" customWidth="1"/>
    <col min="2" max="2" width="3.75390625" style="102" customWidth="1"/>
    <col min="3" max="3" width="25.75390625" style="102" customWidth="1"/>
    <col min="4" max="4" width="3.75390625" style="102" customWidth="1"/>
    <col min="5" max="5" width="15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9.75390625" style="102" customWidth="1"/>
    <col min="12" max="12" width="3.75390625" style="102" customWidth="1"/>
    <col min="13" max="15" width="5.75390625" style="102" customWidth="1"/>
    <col min="16" max="16384" width="9.125" style="102" customWidth="1"/>
  </cols>
  <sheetData>
    <row r="1" spans="1:15" s="13" customFormat="1" ht="16.5" thickBo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101" t="str">
        <f>CONCATENATE(сМл!A3," "," ","-"," ",сМл!I3,"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customHeight="1">
      <c r="A4" s="103">
        <f>сМл!E5</f>
        <v>44220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4">
        <v>1</v>
      </c>
      <c r="B5" s="105">
        <f>сМл!A8</f>
        <v>0</v>
      </c>
      <c r="C5" s="106" t="str">
        <f>сМл!B8</f>
        <v>Плеханова Арина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.75">
      <c r="A6" s="104"/>
      <c r="B6" s="109"/>
      <c r="C6" s="110">
        <v>1</v>
      </c>
      <c r="D6" s="111"/>
      <c r="E6" s="112" t="s">
        <v>156</v>
      </c>
      <c r="F6" s="113"/>
      <c r="G6" s="108"/>
      <c r="H6" s="108"/>
      <c r="I6" s="114"/>
      <c r="J6" s="114"/>
      <c r="K6" s="108"/>
      <c r="L6" s="108"/>
      <c r="M6" s="108"/>
      <c r="N6" s="108"/>
      <c r="O6" s="108"/>
    </row>
    <row r="7" spans="1:15" ht="12.75">
      <c r="A7" s="104">
        <v>16</v>
      </c>
      <c r="B7" s="105">
        <f>сМл!A23</f>
        <v>0</v>
      </c>
      <c r="C7" s="115" t="str">
        <f>сМл!B23</f>
        <v>_</v>
      </c>
      <c r="D7" s="116"/>
      <c r="E7" s="117"/>
      <c r="F7" s="11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04"/>
      <c r="B8" s="109"/>
      <c r="C8" s="108"/>
      <c r="D8" s="109"/>
      <c r="E8" s="110">
        <v>9</v>
      </c>
      <c r="F8" s="111"/>
      <c r="G8" s="112" t="s">
        <v>156</v>
      </c>
      <c r="H8" s="113"/>
      <c r="I8" s="108"/>
      <c r="J8" s="108"/>
      <c r="K8" s="108"/>
      <c r="L8" s="108"/>
      <c r="M8" s="108"/>
      <c r="N8" s="108"/>
      <c r="O8" s="108"/>
    </row>
    <row r="9" spans="1:15" ht="12.75">
      <c r="A9" s="104">
        <v>9</v>
      </c>
      <c r="B9" s="105">
        <f>сМл!A16</f>
        <v>0</v>
      </c>
      <c r="C9" s="106" t="str">
        <f>сМл!B16</f>
        <v>Назмиева Мелина</v>
      </c>
      <c r="D9" s="119"/>
      <c r="E9" s="117"/>
      <c r="F9" s="120"/>
      <c r="G9" s="117"/>
      <c r="H9" s="118"/>
      <c r="I9" s="108"/>
      <c r="J9" s="108"/>
      <c r="K9" s="108"/>
      <c r="L9" s="108"/>
      <c r="M9" s="108"/>
      <c r="N9" s="108"/>
      <c r="O9" s="108"/>
    </row>
    <row r="10" spans="1:15" ht="12.75">
      <c r="A10" s="104"/>
      <c r="B10" s="109"/>
      <c r="C10" s="110">
        <v>2</v>
      </c>
      <c r="D10" s="111"/>
      <c r="E10" s="121" t="s">
        <v>164</v>
      </c>
      <c r="F10" s="122"/>
      <c r="G10" s="117"/>
      <c r="H10" s="118"/>
      <c r="I10" s="108"/>
      <c r="J10" s="108"/>
      <c r="K10" s="108"/>
      <c r="L10" s="108"/>
      <c r="M10" s="108"/>
      <c r="N10" s="108"/>
      <c r="O10" s="108"/>
    </row>
    <row r="11" spans="1:15" ht="12.75">
      <c r="A11" s="104">
        <v>8</v>
      </c>
      <c r="B11" s="105">
        <f>сМл!A15</f>
        <v>0</v>
      </c>
      <c r="C11" s="115" t="str">
        <f>сМл!B15</f>
        <v>Шайхутдинов Рамир</v>
      </c>
      <c r="D11" s="116"/>
      <c r="E11" s="108"/>
      <c r="F11" s="109"/>
      <c r="G11" s="117"/>
      <c r="H11" s="118"/>
      <c r="I11" s="108"/>
      <c r="J11" s="108"/>
      <c r="K11" s="108"/>
      <c r="L11" s="108"/>
      <c r="M11" s="123"/>
      <c r="N11" s="108"/>
      <c r="O11" s="108"/>
    </row>
    <row r="12" spans="1:15" ht="12.75">
      <c r="A12" s="104"/>
      <c r="B12" s="109"/>
      <c r="C12" s="108"/>
      <c r="D12" s="109"/>
      <c r="E12" s="108"/>
      <c r="F12" s="109"/>
      <c r="G12" s="110">
        <v>13</v>
      </c>
      <c r="H12" s="111"/>
      <c r="I12" s="112" t="s">
        <v>156</v>
      </c>
      <c r="J12" s="113"/>
      <c r="K12" s="108"/>
      <c r="L12" s="108"/>
      <c r="M12" s="123"/>
      <c r="N12" s="108"/>
      <c r="O12" s="108"/>
    </row>
    <row r="13" spans="1:15" ht="12.75">
      <c r="A13" s="104">
        <v>5</v>
      </c>
      <c r="B13" s="105">
        <f>сМл!A12</f>
        <v>0</v>
      </c>
      <c r="C13" s="106" t="str">
        <f>сМл!B12</f>
        <v>Назмиев Аскар</v>
      </c>
      <c r="D13" s="119"/>
      <c r="E13" s="108"/>
      <c r="F13" s="109"/>
      <c r="G13" s="117"/>
      <c r="H13" s="120"/>
      <c r="I13" s="117"/>
      <c r="J13" s="118"/>
      <c r="K13" s="108"/>
      <c r="L13" s="108"/>
      <c r="M13" s="123"/>
      <c r="N13" s="108"/>
      <c r="O13" s="108"/>
    </row>
    <row r="14" spans="1:15" ht="12.75">
      <c r="A14" s="104"/>
      <c r="B14" s="109"/>
      <c r="C14" s="110">
        <v>3</v>
      </c>
      <c r="D14" s="111"/>
      <c r="E14" s="124" t="s">
        <v>160</v>
      </c>
      <c r="F14" s="125"/>
      <c r="G14" s="117"/>
      <c r="H14" s="126"/>
      <c r="I14" s="117"/>
      <c r="J14" s="118"/>
      <c r="K14" s="107"/>
      <c r="L14" s="108"/>
      <c r="M14" s="123"/>
      <c r="N14" s="108"/>
      <c r="O14" s="108"/>
    </row>
    <row r="15" spans="1:15" ht="12.75">
      <c r="A15" s="104">
        <v>12</v>
      </c>
      <c r="B15" s="105">
        <f>сМл!A19</f>
        <v>0</v>
      </c>
      <c r="C15" s="115" t="str">
        <f>сМл!B19</f>
        <v>_</v>
      </c>
      <c r="D15" s="116"/>
      <c r="E15" s="117"/>
      <c r="F15" s="125"/>
      <c r="G15" s="117"/>
      <c r="H15" s="126"/>
      <c r="I15" s="117"/>
      <c r="J15" s="118"/>
      <c r="K15" s="108"/>
      <c r="L15" s="108"/>
      <c r="M15" s="123"/>
      <c r="N15" s="108"/>
      <c r="O15" s="108"/>
    </row>
    <row r="16" spans="1:15" ht="12.75">
      <c r="A16" s="104"/>
      <c r="B16" s="109"/>
      <c r="C16" s="108"/>
      <c r="D16" s="109"/>
      <c r="E16" s="110">
        <v>10</v>
      </c>
      <c r="F16" s="111"/>
      <c r="G16" s="121" t="s">
        <v>159</v>
      </c>
      <c r="H16" s="122"/>
      <c r="I16" s="117"/>
      <c r="J16" s="118"/>
      <c r="K16" s="108"/>
      <c r="L16" s="108"/>
      <c r="M16" s="108"/>
      <c r="N16" s="108"/>
      <c r="O16" s="108"/>
    </row>
    <row r="17" spans="1:15" ht="12.75">
      <c r="A17" s="104">
        <v>13</v>
      </c>
      <c r="B17" s="105">
        <f>сМл!A20</f>
        <v>0</v>
      </c>
      <c r="C17" s="106" t="str">
        <f>сМл!B20</f>
        <v>_</v>
      </c>
      <c r="D17" s="119"/>
      <c r="E17" s="117"/>
      <c r="F17" s="120"/>
      <c r="G17" s="108"/>
      <c r="H17" s="109"/>
      <c r="I17" s="117"/>
      <c r="J17" s="118"/>
      <c r="K17" s="108"/>
      <c r="L17" s="108"/>
      <c r="M17" s="108"/>
      <c r="N17" s="108"/>
      <c r="O17" s="108"/>
    </row>
    <row r="18" spans="1:15" ht="12.75">
      <c r="A18" s="104"/>
      <c r="B18" s="109"/>
      <c r="C18" s="110">
        <v>4</v>
      </c>
      <c r="D18" s="111"/>
      <c r="E18" s="121" t="s">
        <v>159</v>
      </c>
      <c r="F18" s="122"/>
      <c r="G18" s="108"/>
      <c r="H18" s="109"/>
      <c r="I18" s="117"/>
      <c r="J18" s="118"/>
      <c r="K18" s="108"/>
      <c r="L18" s="108"/>
      <c r="M18" s="108"/>
      <c r="N18" s="108"/>
      <c r="O18" s="108"/>
    </row>
    <row r="19" spans="1:15" ht="12.75">
      <c r="A19" s="104">
        <v>4</v>
      </c>
      <c r="B19" s="105">
        <f>сМл!A11</f>
        <v>0</v>
      </c>
      <c r="C19" s="115" t="str">
        <f>сМл!B11</f>
        <v>Петровский Тимофей</v>
      </c>
      <c r="D19" s="116"/>
      <c r="E19" s="108"/>
      <c r="F19" s="109"/>
      <c r="G19" s="108"/>
      <c r="H19" s="109"/>
      <c r="I19" s="117"/>
      <c r="J19" s="118"/>
      <c r="K19" s="108"/>
      <c r="L19" s="108"/>
      <c r="M19" s="108"/>
      <c r="N19" s="108"/>
      <c r="O19" s="108"/>
    </row>
    <row r="20" spans="1:15" ht="12.75">
      <c r="A20" s="104"/>
      <c r="B20" s="109"/>
      <c r="C20" s="108"/>
      <c r="D20" s="109"/>
      <c r="E20" s="108"/>
      <c r="F20" s="109"/>
      <c r="G20" s="108"/>
      <c r="H20" s="109"/>
      <c r="I20" s="110">
        <v>15</v>
      </c>
      <c r="J20" s="111"/>
      <c r="K20" s="112" t="s">
        <v>156</v>
      </c>
      <c r="L20" s="112"/>
      <c r="M20" s="112"/>
      <c r="N20" s="112"/>
      <c r="O20" s="112"/>
    </row>
    <row r="21" spans="1:15" ht="12.75">
      <c r="A21" s="104">
        <v>3</v>
      </c>
      <c r="B21" s="105">
        <f>сМл!A10</f>
        <v>0</v>
      </c>
      <c r="C21" s="106" t="str">
        <f>сМл!B10</f>
        <v>Кушнарев Никита</v>
      </c>
      <c r="D21" s="119"/>
      <c r="E21" s="108"/>
      <c r="F21" s="109"/>
      <c r="G21" s="108"/>
      <c r="H21" s="109"/>
      <c r="I21" s="117"/>
      <c r="J21" s="127"/>
      <c r="K21" s="118"/>
      <c r="L21" s="118"/>
      <c r="M21" s="108"/>
      <c r="N21" s="128" t="s">
        <v>45</v>
      </c>
      <c r="O21" s="128"/>
    </row>
    <row r="22" spans="1:15" ht="12.75">
      <c r="A22" s="104"/>
      <c r="B22" s="109"/>
      <c r="C22" s="110">
        <v>5</v>
      </c>
      <c r="D22" s="111"/>
      <c r="E22" s="112" t="s">
        <v>158</v>
      </c>
      <c r="F22" s="119"/>
      <c r="G22" s="108"/>
      <c r="H22" s="109"/>
      <c r="I22" s="117"/>
      <c r="J22" s="129"/>
      <c r="K22" s="118"/>
      <c r="L22" s="118"/>
      <c r="M22" s="108"/>
      <c r="N22" s="108"/>
      <c r="O22" s="108"/>
    </row>
    <row r="23" spans="1:15" ht="12.75">
      <c r="A23" s="104">
        <v>14</v>
      </c>
      <c r="B23" s="105">
        <f>сМл!A21</f>
        <v>0</v>
      </c>
      <c r="C23" s="115" t="str">
        <f>сМл!B21</f>
        <v>_</v>
      </c>
      <c r="D23" s="116"/>
      <c r="E23" s="117"/>
      <c r="F23" s="125"/>
      <c r="G23" s="108"/>
      <c r="H23" s="109"/>
      <c r="I23" s="117"/>
      <c r="J23" s="118"/>
      <c r="K23" s="118"/>
      <c r="L23" s="118"/>
      <c r="M23" s="108"/>
      <c r="N23" s="108"/>
      <c r="O23" s="108"/>
    </row>
    <row r="24" spans="1:15" ht="12.75">
      <c r="A24" s="104"/>
      <c r="B24" s="109"/>
      <c r="C24" s="108"/>
      <c r="D24" s="109"/>
      <c r="E24" s="110">
        <v>11</v>
      </c>
      <c r="F24" s="111"/>
      <c r="G24" s="112" t="s">
        <v>158</v>
      </c>
      <c r="H24" s="119"/>
      <c r="I24" s="117"/>
      <c r="J24" s="118"/>
      <c r="K24" s="118"/>
      <c r="L24" s="118"/>
      <c r="M24" s="108"/>
      <c r="N24" s="108"/>
      <c r="O24" s="108"/>
    </row>
    <row r="25" spans="1:15" ht="12.75">
      <c r="A25" s="104">
        <v>11</v>
      </c>
      <c r="B25" s="105">
        <f>сМл!A18</f>
        <v>0</v>
      </c>
      <c r="C25" s="106" t="str">
        <f>сМл!B18</f>
        <v>_</v>
      </c>
      <c r="D25" s="119"/>
      <c r="E25" s="117"/>
      <c r="F25" s="120"/>
      <c r="G25" s="117"/>
      <c r="H25" s="125"/>
      <c r="I25" s="117"/>
      <c r="J25" s="118"/>
      <c r="K25" s="118"/>
      <c r="L25" s="118"/>
      <c r="M25" s="108"/>
      <c r="N25" s="108"/>
      <c r="O25" s="108"/>
    </row>
    <row r="26" spans="1:15" ht="12.75">
      <c r="A26" s="104"/>
      <c r="B26" s="109"/>
      <c r="C26" s="110">
        <v>6</v>
      </c>
      <c r="D26" s="111"/>
      <c r="E26" s="121" t="s">
        <v>161</v>
      </c>
      <c r="F26" s="122"/>
      <c r="G26" s="117"/>
      <c r="H26" s="125"/>
      <c r="I26" s="117"/>
      <c r="J26" s="118"/>
      <c r="K26" s="118"/>
      <c r="L26" s="118"/>
      <c r="M26" s="108"/>
      <c r="N26" s="108"/>
      <c r="O26" s="108"/>
    </row>
    <row r="27" spans="1:15" ht="12.75">
      <c r="A27" s="104">
        <v>6</v>
      </c>
      <c r="B27" s="105">
        <f>сМл!A13</f>
        <v>0</v>
      </c>
      <c r="C27" s="115" t="str">
        <f>сМл!B13</f>
        <v>Саликова Юлия</v>
      </c>
      <c r="D27" s="116"/>
      <c r="E27" s="108"/>
      <c r="F27" s="109"/>
      <c r="G27" s="117"/>
      <c r="H27" s="125"/>
      <c r="I27" s="117"/>
      <c r="J27" s="118"/>
      <c r="K27" s="118"/>
      <c r="L27" s="118"/>
      <c r="M27" s="108"/>
      <c r="N27" s="108"/>
      <c r="O27" s="108"/>
    </row>
    <row r="28" spans="1:15" ht="12.75">
      <c r="A28" s="104"/>
      <c r="B28" s="109"/>
      <c r="C28" s="108"/>
      <c r="D28" s="109"/>
      <c r="E28" s="108"/>
      <c r="F28" s="109"/>
      <c r="G28" s="110">
        <v>14</v>
      </c>
      <c r="H28" s="111"/>
      <c r="I28" s="121" t="s">
        <v>158</v>
      </c>
      <c r="J28" s="113"/>
      <c r="K28" s="118"/>
      <c r="L28" s="118"/>
      <c r="M28" s="108"/>
      <c r="N28" s="108"/>
      <c r="O28" s="108"/>
    </row>
    <row r="29" spans="1:15" ht="12.75">
      <c r="A29" s="104">
        <v>7</v>
      </c>
      <c r="B29" s="105">
        <f>сМл!A14</f>
        <v>0</v>
      </c>
      <c r="C29" s="106" t="str">
        <f>сМл!B14</f>
        <v>Нургалиев Тимур</v>
      </c>
      <c r="D29" s="119"/>
      <c r="E29" s="108"/>
      <c r="F29" s="109"/>
      <c r="G29" s="117"/>
      <c r="H29" s="127"/>
      <c r="I29" s="108"/>
      <c r="J29" s="108"/>
      <c r="K29" s="118"/>
      <c r="L29" s="118"/>
      <c r="M29" s="108"/>
      <c r="N29" s="108"/>
      <c r="O29" s="108"/>
    </row>
    <row r="30" spans="1:15" ht="12.75">
      <c r="A30" s="104"/>
      <c r="B30" s="109"/>
      <c r="C30" s="110">
        <v>7</v>
      </c>
      <c r="D30" s="111"/>
      <c r="E30" s="112" t="s">
        <v>162</v>
      </c>
      <c r="F30" s="119"/>
      <c r="G30" s="117"/>
      <c r="H30" s="130"/>
      <c r="I30" s="108"/>
      <c r="J30" s="108"/>
      <c r="K30" s="118"/>
      <c r="L30" s="118"/>
      <c r="M30" s="108"/>
      <c r="N30" s="108"/>
      <c r="O30" s="108"/>
    </row>
    <row r="31" spans="1:15" ht="12.75">
      <c r="A31" s="104">
        <v>10</v>
      </c>
      <c r="B31" s="105">
        <f>сМл!A17</f>
        <v>0</v>
      </c>
      <c r="C31" s="115" t="str">
        <f>сМл!B17</f>
        <v>Сакратова Камилла</v>
      </c>
      <c r="D31" s="116"/>
      <c r="E31" s="117"/>
      <c r="F31" s="125"/>
      <c r="G31" s="117"/>
      <c r="H31" s="130"/>
      <c r="I31" s="104">
        <v>-15</v>
      </c>
      <c r="J31" s="131">
        <f>IF(J20=H12,H28,IF(J20=H28,H12,0))</f>
        <v>0</v>
      </c>
      <c r="K31" s="106" t="str">
        <f>IF(K20=I12,I28,IF(K20=I28,I12,0))</f>
        <v>Кушнарев Никита</v>
      </c>
      <c r="L31" s="106"/>
      <c r="M31" s="124"/>
      <c r="N31" s="124"/>
      <c r="O31" s="124"/>
    </row>
    <row r="32" spans="1:15" ht="12.75">
      <c r="A32" s="104"/>
      <c r="B32" s="109"/>
      <c r="C32" s="108"/>
      <c r="D32" s="109"/>
      <c r="E32" s="110">
        <v>12</v>
      </c>
      <c r="F32" s="111"/>
      <c r="G32" s="121" t="s">
        <v>162</v>
      </c>
      <c r="H32" s="132"/>
      <c r="I32" s="108"/>
      <c r="J32" s="108"/>
      <c r="K32" s="118"/>
      <c r="L32" s="118"/>
      <c r="M32" s="108"/>
      <c r="N32" s="128" t="s">
        <v>46</v>
      </c>
      <c r="O32" s="128"/>
    </row>
    <row r="33" spans="1:15" ht="12.75">
      <c r="A33" s="104">
        <v>15</v>
      </c>
      <c r="B33" s="105">
        <f>сМл!A22</f>
        <v>0</v>
      </c>
      <c r="C33" s="106" t="str">
        <f>сМл!B22</f>
        <v>_</v>
      </c>
      <c r="D33" s="119"/>
      <c r="E33" s="117"/>
      <c r="F33" s="127"/>
      <c r="G33" s="108"/>
      <c r="H33" s="108"/>
      <c r="I33" s="108"/>
      <c r="J33" s="108"/>
      <c r="K33" s="118"/>
      <c r="L33" s="118"/>
      <c r="M33" s="108"/>
      <c r="N33" s="108"/>
      <c r="O33" s="108"/>
    </row>
    <row r="34" spans="1:15" ht="12.75">
      <c r="A34" s="104"/>
      <c r="B34" s="109"/>
      <c r="C34" s="110">
        <v>8</v>
      </c>
      <c r="D34" s="111"/>
      <c r="E34" s="121" t="s">
        <v>157</v>
      </c>
      <c r="F34" s="132"/>
      <c r="G34" s="108"/>
      <c r="H34" s="108"/>
      <c r="I34" s="108"/>
      <c r="J34" s="108"/>
      <c r="K34" s="118"/>
      <c r="L34" s="118"/>
      <c r="M34" s="108"/>
      <c r="N34" s="108"/>
      <c r="O34" s="108"/>
    </row>
    <row r="35" spans="1:15" ht="12.75">
      <c r="A35" s="104">
        <v>2</v>
      </c>
      <c r="B35" s="105">
        <f>сМл!A9</f>
        <v>0</v>
      </c>
      <c r="C35" s="115" t="str">
        <f>сМл!B9</f>
        <v>Касимов Линар</v>
      </c>
      <c r="D35" s="133"/>
      <c r="E35" s="108"/>
      <c r="F35" s="108"/>
      <c r="G35" s="108"/>
      <c r="H35" s="108"/>
      <c r="I35" s="108"/>
      <c r="J35" s="108"/>
      <c r="K35" s="118"/>
      <c r="L35" s="118"/>
      <c r="M35" s="108"/>
      <c r="N35" s="108"/>
      <c r="O35" s="108"/>
    </row>
    <row r="36" spans="1:15" ht="12.75">
      <c r="A36" s="104"/>
      <c r="B36" s="104"/>
      <c r="C36" s="108"/>
      <c r="D36" s="108"/>
      <c r="E36" s="108"/>
      <c r="F36" s="108"/>
      <c r="G36" s="108"/>
      <c r="H36" s="108"/>
      <c r="I36" s="108"/>
      <c r="J36" s="108"/>
      <c r="K36" s="118"/>
      <c r="L36" s="118"/>
      <c r="M36" s="108"/>
      <c r="N36" s="108"/>
      <c r="O36" s="108"/>
    </row>
    <row r="37" spans="1:15" ht="12.75">
      <c r="A37" s="104">
        <v>-1</v>
      </c>
      <c r="B37" s="131">
        <f>IF(D6=B5,B7,IF(D6=B7,B5,0))</f>
        <v>0</v>
      </c>
      <c r="C37" s="106" t="str">
        <f>IF(E6=C5,C7,IF(E6=C7,C5,0))</f>
        <v>_</v>
      </c>
      <c r="D37" s="107"/>
      <c r="E37" s="108"/>
      <c r="F37" s="108"/>
      <c r="G37" s="104">
        <v>-13</v>
      </c>
      <c r="H37" s="131">
        <f>IF(H12=F8,F16,IF(H12=F16,F8,0))</f>
        <v>0</v>
      </c>
      <c r="I37" s="106" t="str">
        <f>IF(I12=G8,G16,IF(I12=G16,G8,0))</f>
        <v>Петровский Тимофей</v>
      </c>
      <c r="J37" s="107"/>
      <c r="K37" s="108"/>
      <c r="L37" s="108"/>
      <c r="M37" s="108"/>
      <c r="N37" s="108"/>
      <c r="O37" s="108"/>
    </row>
    <row r="38" spans="1:15" ht="12.75">
      <c r="A38" s="104"/>
      <c r="B38" s="104"/>
      <c r="C38" s="110">
        <v>16</v>
      </c>
      <c r="D38" s="111"/>
      <c r="E38" s="134" t="s">
        <v>163</v>
      </c>
      <c r="F38" s="135"/>
      <c r="G38" s="108"/>
      <c r="H38" s="108"/>
      <c r="I38" s="117"/>
      <c r="J38" s="118"/>
      <c r="K38" s="108"/>
      <c r="L38" s="108"/>
      <c r="M38" s="108"/>
      <c r="N38" s="108"/>
      <c r="O38" s="108"/>
    </row>
    <row r="39" spans="1:15" ht="12.75">
      <c r="A39" s="104">
        <v>-2</v>
      </c>
      <c r="B39" s="131">
        <f>IF(D10=B9,B11,IF(D10=B11,B9,0))</f>
        <v>0</v>
      </c>
      <c r="C39" s="115" t="str">
        <f>IF(E10=C9,C11,IF(E10=C11,C9,0))</f>
        <v>Шайхутдинов Рамир</v>
      </c>
      <c r="D39" s="133"/>
      <c r="E39" s="110">
        <v>20</v>
      </c>
      <c r="F39" s="111"/>
      <c r="G39" s="134" t="s">
        <v>157</v>
      </c>
      <c r="H39" s="135"/>
      <c r="I39" s="110">
        <v>26</v>
      </c>
      <c r="J39" s="111"/>
      <c r="K39" s="134" t="s">
        <v>157</v>
      </c>
      <c r="L39" s="135"/>
      <c r="M39" s="108"/>
      <c r="N39" s="108"/>
      <c r="O39" s="108"/>
    </row>
    <row r="40" spans="1:15" ht="12.75">
      <c r="A40" s="104"/>
      <c r="B40" s="104"/>
      <c r="C40" s="104">
        <v>-12</v>
      </c>
      <c r="D40" s="131">
        <f>IF(F32=D30,D34,IF(F32=D34,D30,0))</f>
        <v>0</v>
      </c>
      <c r="E40" s="115" t="str">
        <f>IF(G32=E30,E34,IF(G32=E34,E30,0))</f>
        <v>Касимов Линар</v>
      </c>
      <c r="F40" s="133"/>
      <c r="G40" s="117"/>
      <c r="H40" s="130"/>
      <c r="I40" s="117"/>
      <c r="J40" s="127"/>
      <c r="K40" s="117"/>
      <c r="L40" s="118"/>
      <c r="M40" s="108"/>
      <c r="N40" s="108"/>
      <c r="O40" s="108"/>
    </row>
    <row r="41" spans="1:15" ht="12.75">
      <c r="A41" s="104">
        <v>-3</v>
      </c>
      <c r="B41" s="131">
        <f>IF(D14=B13,B15,IF(D14=B15,B13,0))</f>
        <v>0</v>
      </c>
      <c r="C41" s="106" t="str">
        <f>IF(E14=C13,C15,IF(E14=C15,C13,0))</f>
        <v>_</v>
      </c>
      <c r="D41" s="107"/>
      <c r="E41" s="108"/>
      <c r="F41" s="108"/>
      <c r="G41" s="110">
        <v>24</v>
      </c>
      <c r="H41" s="111"/>
      <c r="I41" s="136" t="s">
        <v>157</v>
      </c>
      <c r="J41" s="129"/>
      <c r="K41" s="117"/>
      <c r="L41" s="118"/>
      <c r="M41" s="108"/>
      <c r="N41" s="108"/>
      <c r="O41" s="108"/>
    </row>
    <row r="42" spans="1:15" ht="12.75">
      <c r="A42" s="104"/>
      <c r="B42" s="104"/>
      <c r="C42" s="110">
        <v>17</v>
      </c>
      <c r="D42" s="111"/>
      <c r="E42" s="134"/>
      <c r="F42" s="135"/>
      <c r="G42" s="117"/>
      <c r="H42" s="118"/>
      <c r="I42" s="118"/>
      <c r="J42" s="118"/>
      <c r="K42" s="117"/>
      <c r="L42" s="118"/>
      <c r="M42" s="108"/>
      <c r="N42" s="108"/>
      <c r="O42" s="108"/>
    </row>
    <row r="43" spans="1:15" ht="12.75">
      <c r="A43" s="104">
        <v>-4</v>
      </c>
      <c r="B43" s="131">
        <f>IF(D18=B17,B19,IF(D18=B19,B17,0))</f>
        <v>0</v>
      </c>
      <c r="C43" s="115" t="str">
        <f>IF(E18=C17,C19,IF(E18=C19,C17,0))</f>
        <v>_</v>
      </c>
      <c r="D43" s="133"/>
      <c r="E43" s="110">
        <v>21</v>
      </c>
      <c r="F43" s="111"/>
      <c r="G43" s="136" t="s">
        <v>161</v>
      </c>
      <c r="H43" s="135"/>
      <c r="I43" s="118"/>
      <c r="J43" s="118"/>
      <c r="K43" s="110">
        <v>28</v>
      </c>
      <c r="L43" s="111"/>
      <c r="M43" s="134" t="s">
        <v>157</v>
      </c>
      <c r="N43" s="124"/>
      <c r="O43" s="124"/>
    </row>
    <row r="44" spans="1:15" ht="12.75">
      <c r="A44" s="104"/>
      <c r="B44" s="104"/>
      <c r="C44" s="104">
        <v>-11</v>
      </c>
      <c r="D44" s="131">
        <f>IF(F24=D22,D26,IF(F24=D26,D22,0))</f>
        <v>0</v>
      </c>
      <c r="E44" s="115" t="str">
        <f>IF(G24=E22,E26,IF(G24=E26,E22,0))</f>
        <v>Саликова Юлия</v>
      </c>
      <c r="F44" s="133"/>
      <c r="G44" s="108"/>
      <c r="H44" s="108"/>
      <c r="I44" s="118"/>
      <c r="J44" s="118"/>
      <c r="K44" s="117"/>
      <c r="L44" s="118"/>
      <c r="M44" s="108"/>
      <c r="N44" s="128" t="s">
        <v>47</v>
      </c>
      <c r="O44" s="128"/>
    </row>
    <row r="45" spans="1:15" ht="12.75">
      <c r="A45" s="104">
        <v>-5</v>
      </c>
      <c r="B45" s="131">
        <f>IF(D22=B21,B23,IF(D22=B23,B21,0))</f>
        <v>0</v>
      </c>
      <c r="C45" s="106" t="str">
        <f>IF(E22=C21,C23,IF(E22=C23,C21,0))</f>
        <v>_</v>
      </c>
      <c r="D45" s="107"/>
      <c r="E45" s="108"/>
      <c r="F45" s="108"/>
      <c r="G45" s="104">
        <v>-14</v>
      </c>
      <c r="H45" s="131">
        <f>IF(H28=F24,F32,IF(H28=F32,F24,0))</f>
        <v>0</v>
      </c>
      <c r="I45" s="106" t="str">
        <f>IF(I28=G24,G32,IF(I28=G32,G24,0))</f>
        <v>Нургалиев Тимур</v>
      </c>
      <c r="J45" s="107"/>
      <c r="K45" s="117"/>
      <c r="L45" s="118"/>
      <c r="M45" s="118"/>
      <c r="N45" s="108"/>
      <c r="O45" s="108"/>
    </row>
    <row r="46" spans="1:15" ht="12.75">
      <c r="A46" s="104"/>
      <c r="B46" s="104"/>
      <c r="C46" s="110">
        <v>18</v>
      </c>
      <c r="D46" s="111"/>
      <c r="E46" s="134"/>
      <c r="F46" s="135"/>
      <c r="G46" s="108"/>
      <c r="H46" s="108"/>
      <c r="I46" s="137"/>
      <c r="J46" s="118"/>
      <c r="K46" s="117"/>
      <c r="L46" s="118"/>
      <c r="M46" s="118"/>
      <c r="N46" s="108"/>
      <c r="O46" s="108"/>
    </row>
    <row r="47" spans="1:15" ht="12.75">
      <c r="A47" s="104">
        <v>-6</v>
      </c>
      <c r="B47" s="131">
        <f>IF(D26=B25,B27,IF(D26=B27,B25,0))</f>
        <v>0</v>
      </c>
      <c r="C47" s="115" t="str">
        <f>IF(E26=C25,C27,IF(E26=C27,C25,0))</f>
        <v>_</v>
      </c>
      <c r="D47" s="133"/>
      <c r="E47" s="110">
        <v>22</v>
      </c>
      <c r="F47" s="111"/>
      <c r="G47" s="134" t="s">
        <v>160</v>
      </c>
      <c r="H47" s="135"/>
      <c r="I47" s="110">
        <v>27</v>
      </c>
      <c r="J47" s="111"/>
      <c r="K47" s="136" t="s">
        <v>162</v>
      </c>
      <c r="L47" s="135"/>
      <c r="M47" s="118"/>
      <c r="N47" s="108"/>
      <c r="O47" s="108"/>
    </row>
    <row r="48" spans="1:15" ht="12.75">
      <c r="A48" s="104"/>
      <c r="B48" s="104"/>
      <c r="C48" s="104">
        <v>-10</v>
      </c>
      <c r="D48" s="131">
        <f>IF(F16=D14,D18,IF(F16=D18,D14,0))</f>
        <v>0</v>
      </c>
      <c r="E48" s="115" t="str">
        <f>IF(G16=E14,E18,IF(G16=E18,E14,0))</f>
        <v>Назмиев Аскар</v>
      </c>
      <c r="F48" s="133"/>
      <c r="G48" s="117"/>
      <c r="H48" s="130"/>
      <c r="I48" s="117"/>
      <c r="J48" s="127"/>
      <c r="K48" s="108"/>
      <c r="L48" s="108"/>
      <c r="M48" s="118"/>
      <c r="N48" s="108"/>
      <c r="O48" s="108"/>
    </row>
    <row r="49" spans="1:15" ht="12.75">
      <c r="A49" s="104">
        <v>-7</v>
      </c>
      <c r="B49" s="131">
        <f>IF(D30=B29,B31,IF(D30=B31,B29,0))</f>
        <v>0</v>
      </c>
      <c r="C49" s="106" t="str">
        <f>IF(E30=C29,C31,IF(E30=C31,C29,0))</f>
        <v>Сакратова Камилла</v>
      </c>
      <c r="D49" s="107"/>
      <c r="E49" s="108"/>
      <c r="F49" s="108"/>
      <c r="G49" s="110">
        <v>25</v>
      </c>
      <c r="H49" s="111"/>
      <c r="I49" s="136" t="s">
        <v>160</v>
      </c>
      <c r="J49" s="129"/>
      <c r="K49" s="108"/>
      <c r="L49" s="108"/>
      <c r="M49" s="118"/>
      <c r="N49" s="108"/>
      <c r="O49" s="108"/>
    </row>
    <row r="50" spans="1:15" ht="12.75">
      <c r="A50" s="104"/>
      <c r="B50" s="104"/>
      <c r="C50" s="110">
        <v>19</v>
      </c>
      <c r="D50" s="111"/>
      <c r="E50" s="134" t="s">
        <v>165</v>
      </c>
      <c r="F50" s="135"/>
      <c r="G50" s="117"/>
      <c r="H50" s="118"/>
      <c r="I50" s="118"/>
      <c r="J50" s="118"/>
      <c r="K50" s="108"/>
      <c r="L50" s="108"/>
      <c r="M50" s="118"/>
      <c r="N50" s="108"/>
      <c r="O50" s="108"/>
    </row>
    <row r="51" spans="1:15" ht="12.75">
      <c r="A51" s="104">
        <v>-8</v>
      </c>
      <c r="B51" s="131">
        <f>IF(D34=B33,B35,IF(D34=B35,B33,0))</f>
        <v>0</v>
      </c>
      <c r="C51" s="115" t="str">
        <f>IF(E34=C33,C35,IF(E34=C35,C33,0))</f>
        <v>_</v>
      </c>
      <c r="D51" s="133"/>
      <c r="E51" s="110">
        <v>23</v>
      </c>
      <c r="F51" s="111"/>
      <c r="G51" s="136" t="s">
        <v>164</v>
      </c>
      <c r="H51" s="135"/>
      <c r="I51" s="118"/>
      <c r="J51" s="118"/>
      <c r="K51" s="104">
        <v>-28</v>
      </c>
      <c r="L51" s="131">
        <f>IF(L43=J39,J47,IF(L43=J47,J39,0))</f>
        <v>0</v>
      </c>
      <c r="M51" s="106" t="str">
        <f>IF(M43=K39,K47,IF(M43=K47,K39,0))</f>
        <v>Нургалиев Тимур</v>
      </c>
      <c r="N51" s="124"/>
      <c r="O51" s="124"/>
    </row>
    <row r="52" spans="1:15" ht="12.75">
      <c r="A52" s="104"/>
      <c r="B52" s="104"/>
      <c r="C52" s="138">
        <v>-9</v>
      </c>
      <c r="D52" s="131">
        <f>IF(F8=D6,D10,IF(F8=D10,D6,0))</f>
        <v>0</v>
      </c>
      <c r="E52" s="115" t="str">
        <f>IF(G8=E6,E10,IF(G8=E10,E6,0))</f>
        <v>Назмиева Мелина</v>
      </c>
      <c r="F52" s="133"/>
      <c r="G52" s="108"/>
      <c r="H52" s="108"/>
      <c r="I52" s="118"/>
      <c r="J52" s="118"/>
      <c r="K52" s="108"/>
      <c r="L52" s="108"/>
      <c r="M52" s="139"/>
      <c r="N52" s="128" t="s">
        <v>48</v>
      </c>
      <c r="O52" s="128"/>
    </row>
    <row r="53" spans="1:15" ht="12.75">
      <c r="A53" s="104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4">
        <v>-26</v>
      </c>
      <c r="B54" s="131">
        <f>IF(J39=H37,H41,IF(J39=H41,H37,0))</f>
        <v>0</v>
      </c>
      <c r="C54" s="106" t="str">
        <f>IF(K39=I37,I41,IF(K39=I41,I37,0))</f>
        <v>Петровский Тимофей</v>
      </c>
      <c r="D54" s="107"/>
      <c r="E54" s="108"/>
      <c r="F54" s="108"/>
      <c r="G54" s="104">
        <v>-20</v>
      </c>
      <c r="H54" s="131">
        <f>IF(F39=D38,D40,IF(F39=D40,D38,0))</f>
        <v>0</v>
      </c>
      <c r="I54" s="106" t="str">
        <f>IF(G39=E38,E40,IF(G39=E40,E38,0))</f>
        <v>Шайхутдинов Рамир</v>
      </c>
      <c r="J54" s="107"/>
      <c r="K54" s="108"/>
      <c r="L54" s="108"/>
      <c r="M54" s="108"/>
      <c r="N54" s="108"/>
      <c r="O54" s="108"/>
    </row>
    <row r="55" spans="1:15" ht="12.75">
      <c r="A55" s="104"/>
      <c r="B55" s="109"/>
      <c r="C55" s="110">
        <v>29</v>
      </c>
      <c r="D55" s="111"/>
      <c r="E55" s="112" t="s">
        <v>159</v>
      </c>
      <c r="F55" s="113"/>
      <c r="G55" s="104"/>
      <c r="H55" s="104"/>
      <c r="I55" s="110">
        <v>31</v>
      </c>
      <c r="J55" s="111"/>
      <c r="K55" s="112" t="s">
        <v>163</v>
      </c>
      <c r="L55" s="113"/>
      <c r="M55" s="108"/>
      <c r="N55" s="108"/>
      <c r="O55" s="108"/>
    </row>
    <row r="56" spans="1:15" ht="12.75">
      <c r="A56" s="104">
        <v>-27</v>
      </c>
      <c r="B56" s="131">
        <f>IF(J47=H45,H49,IF(J47=H49,H45,0))</f>
        <v>0</v>
      </c>
      <c r="C56" s="115" t="str">
        <f>IF(K47=I45,I49,IF(K47=I49,I45,0))</f>
        <v>Назмиев Аскар</v>
      </c>
      <c r="D56" s="133"/>
      <c r="E56" s="140" t="s">
        <v>49</v>
      </c>
      <c r="F56" s="140"/>
      <c r="G56" s="104">
        <v>-21</v>
      </c>
      <c r="H56" s="131">
        <f>IF(F43=D42,D44,IF(F43=D44,D42,0))</f>
        <v>0</v>
      </c>
      <c r="I56" s="115">
        <f>IF(G43=E42,E44,IF(G43=E44,E42,0))</f>
        <v>0</v>
      </c>
      <c r="J56" s="133"/>
      <c r="K56" s="117"/>
      <c r="L56" s="118"/>
      <c r="M56" s="118"/>
      <c r="N56" s="108"/>
      <c r="O56" s="108"/>
    </row>
    <row r="57" spans="1:15" ht="12.75">
      <c r="A57" s="104"/>
      <c r="B57" s="104"/>
      <c r="C57" s="104">
        <v>-29</v>
      </c>
      <c r="D57" s="131">
        <f>IF(D55=B54,B56,IF(D55=B56,B54,0))</f>
        <v>0</v>
      </c>
      <c r="E57" s="106" t="str">
        <f>IF(E55=C54,C56,IF(E55=C56,C54,0))</f>
        <v>Назмиев Аскар</v>
      </c>
      <c r="F57" s="107"/>
      <c r="G57" s="104"/>
      <c r="H57" s="104"/>
      <c r="I57" s="108"/>
      <c r="J57" s="108"/>
      <c r="K57" s="110">
        <v>33</v>
      </c>
      <c r="L57" s="111"/>
      <c r="M57" s="112" t="s">
        <v>163</v>
      </c>
      <c r="N57" s="124"/>
      <c r="O57" s="124"/>
    </row>
    <row r="58" spans="1:15" ht="12.75">
      <c r="A58" s="104"/>
      <c r="B58" s="104"/>
      <c r="C58" s="108"/>
      <c r="D58" s="108"/>
      <c r="E58" s="140" t="s">
        <v>50</v>
      </c>
      <c r="F58" s="140"/>
      <c r="G58" s="104">
        <v>-22</v>
      </c>
      <c r="H58" s="131">
        <f>IF(F47=D46,D48,IF(F47=D48,D46,0))</f>
        <v>0</v>
      </c>
      <c r="I58" s="106">
        <f>IF(G47=E46,E48,IF(G47=E48,E46,0))</f>
        <v>0</v>
      </c>
      <c r="J58" s="107"/>
      <c r="K58" s="117"/>
      <c r="L58" s="118"/>
      <c r="M58" s="108"/>
      <c r="N58" s="128" t="s">
        <v>51</v>
      </c>
      <c r="O58" s="128"/>
    </row>
    <row r="59" spans="1:15" ht="12.75">
      <c r="A59" s="104">
        <v>-24</v>
      </c>
      <c r="B59" s="131">
        <f>IF(H41=F39,F43,IF(H41=F43,F39,0))</f>
        <v>0</v>
      </c>
      <c r="C59" s="106" t="str">
        <f>IF(I41=G39,G43,IF(I41=G43,G39,0))</f>
        <v>Саликова Юлия</v>
      </c>
      <c r="D59" s="107"/>
      <c r="E59" s="108"/>
      <c r="F59" s="108"/>
      <c r="G59" s="104"/>
      <c r="H59" s="104"/>
      <c r="I59" s="110">
        <v>32</v>
      </c>
      <c r="J59" s="111"/>
      <c r="K59" s="121" t="s">
        <v>165</v>
      </c>
      <c r="L59" s="113"/>
      <c r="M59" s="141"/>
      <c r="N59" s="108"/>
      <c r="O59" s="108"/>
    </row>
    <row r="60" spans="1:15" ht="12.75">
      <c r="A60" s="104"/>
      <c r="B60" s="104"/>
      <c r="C60" s="110">
        <v>30</v>
      </c>
      <c r="D60" s="111"/>
      <c r="E60" s="112" t="s">
        <v>164</v>
      </c>
      <c r="F60" s="113"/>
      <c r="G60" s="104">
        <v>-23</v>
      </c>
      <c r="H60" s="131">
        <f>IF(F51=D50,D52,IF(F51=D52,D50,0))</f>
        <v>0</v>
      </c>
      <c r="I60" s="115" t="str">
        <f>IF(G51=E50,E52,IF(G51=E52,E50,0))</f>
        <v>Сакратова Камилла</v>
      </c>
      <c r="J60" s="133"/>
      <c r="K60" s="104">
        <v>-33</v>
      </c>
      <c r="L60" s="131">
        <f>IF(L57=J55,J59,IF(L57=J59,J55,0))</f>
        <v>0</v>
      </c>
      <c r="M60" s="106" t="str">
        <f>IF(M57=K55,K59,IF(M57=K59,K55,0))</f>
        <v>Сакратова Камилла</v>
      </c>
      <c r="N60" s="124"/>
      <c r="O60" s="124"/>
    </row>
    <row r="61" spans="1:15" ht="12.75">
      <c r="A61" s="104">
        <v>-25</v>
      </c>
      <c r="B61" s="131">
        <f>IF(H49=F47,F51,IF(H49=F51,F47,0))</f>
        <v>0</v>
      </c>
      <c r="C61" s="115" t="str">
        <f>IF(I49=G47,G51,IF(I49=G51,G47,0))</f>
        <v>Назмиева Мелина</v>
      </c>
      <c r="D61" s="133"/>
      <c r="E61" s="140" t="s">
        <v>52</v>
      </c>
      <c r="F61" s="140"/>
      <c r="G61" s="108"/>
      <c r="H61" s="108"/>
      <c r="I61" s="108"/>
      <c r="J61" s="108"/>
      <c r="K61" s="108"/>
      <c r="L61" s="108"/>
      <c r="M61" s="108"/>
      <c r="N61" s="128" t="s">
        <v>53</v>
      </c>
      <c r="O61" s="128"/>
    </row>
    <row r="62" spans="1:15" ht="12.75">
      <c r="A62" s="104"/>
      <c r="B62" s="104"/>
      <c r="C62" s="104">
        <v>-30</v>
      </c>
      <c r="D62" s="131">
        <f>IF(D60=B59,B61,IF(D60=B61,B59,0))</f>
        <v>0</v>
      </c>
      <c r="E62" s="106" t="str">
        <f>IF(E60=C59,C61,IF(E60=C61,C59,0))</f>
        <v>Саликова Юлия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4"/>
      <c r="B63" s="104"/>
      <c r="C63" s="108"/>
      <c r="D63" s="108"/>
      <c r="E63" s="140" t="s">
        <v>54</v>
      </c>
      <c r="F63" s="140"/>
      <c r="G63" s="108"/>
      <c r="H63" s="108"/>
      <c r="I63" s="104">
        <v>-31</v>
      </c>
      <c r="J63" s="131">
        <f>IF(J55=H54,H56,IF(J55=H56,H54,0))</f>
        <v>0</v>
      </c>
      <c r="K63" s="106">
        <f>IF(K55=I54,I56,IF(K55=I56,I54,0))</f>
        <v>0</v>
      </c>
      <c r="L63" s="107"/>
      <c r="M63" s="108"/>
      <c r="N63" s="108"/>
      <c r="O63" s="108"/>
    </row>
    <row r="64" spans="1:15" ht="12.75">
      <c r="A64" s="104">
        <v>-16</v>
      </c>
      <c r="B64" s="131">
        <f>IF(D38=B37,B39,IF(D38=B39,B37,0))</f>
        <v>0</v>
      </c>
      <c r="C64" s="106" t="str">
        <f>IF(E38=C37,C39,IF(E38=C39,C37,0))</f>
        <v>_</v>
      </c>
      <c r="D64" s="107"/>
      <c r="E64" s="108"/>
      <c r="F64" s="108"/>
      <c r="G64" s="108"/>
      <c r="H64" s="108"/>
      <c r="I64" s="108"/>
      <c r="J64" s="108"/>
      <c r="K64" s="110">
        <v>34</v>
      </c>
      <c r="L64" s="111"/>
      <c r="M64" s="112"/>
      <c r="N64" s="124"/>
      <c r="O64" s="124"/>
    </row>
    <row r="65" spans="1:15" ht="12.75">
      <c r="A65" s="104"/>
      <c r="B65" s="104"/>
      <c r="C65" s="110">
        <v>35</v>
      </c>
      <c r="D65" s="111"/>
      <c r="E65" s="112"/>
      <c r="F65" s="113"/>
      <c r="G65" s="108"/>
      <c r="H65" s="108"/>
      <c r="I65" s="104">
        <v>-32</v>
      </c>
      <c r="J65" s="131">
        <f>IF(J59=H58,H60,IF(J59=H60,H58,0))</f>
        <v>0</v>
      </c>
      <c r="K65" s="115">
        <f>IF(K59=I58,I60,IF(K59=I60,I58,0))</f>
        <v>0</v>
      </c>
      <c r="L65" s="107"/>
      <c r="M65" s="108"/>
      <c r="N65" s="128" t="s">
        <v>55</v>
      </c>
      <c r="O65" s="128"/>
    </row>
    <row r="66" spans="1:15" ht="12.75">
      <c r="A66" s="104">
        <v>-17</v>
      </c>
      <c r="B66" s="131">
        <f>IF(D42=B41,B43,IF(D42=B43,B41,0))</f>
        <v>0</v>
      </c>
      <c r="C66" s="115">
        <f>IF(E42=C41,C43,IF(E42=C43,C41,0))</f>
        <v>0</v>
      </c>
      <c r="D66" s="133"/>
      <c r="E66" s="117"/>
      <c r="F66" s="118"/>
      <c r="G66" s="118"/>
      <c r="H66" s="118"/>
      <c r="I66" s="104"/>
      <c r="J66" s="104"/>
      <c r="K66" s="104">
        <v>-34</v>
      </c>
      <c r="L66" s="131">
        <f>IF(L64=J63,J65,IF(L64=J65,J63,0))</f>
        <v>0</v>
      </c>
      <c r="M66" s="106">
        <f>IF(M64=K63,K65,IF(M64=K65,K63,0))</f>
        <v>0</v>
      </c>
      <c r="N66" s="124"/>
      <c r="O66" s="124"/>
    </row>
    <row r="67" spans="1:15" ht="12.75">
      <c r="A67" s="104"/>
      <c r="B67" s="104"/>
      <c r="C67" s="108"/>
      <c r="D67" s="108"/>
      <c r="E67" s="110">
        <v>37</v>
      </c>
      <c r="F67" s="111"/>
      <c r="G67" s="112"/>
      <c r="H67" s="113"/>
      <c r="I67" s="104"/>
      <c r="J67" s="104"/>
      <c r="K67" s="108"/>
      <c r="L67" s="108"/>
      <c r="M67" s="108"/>
      <c r="N67" s="128" t="s">
        <v>56</v>
      </c>
      <c r="O67" s="128"/>
    </row>
    <row r="68" spans="1:15" ht="12.75">
      <c r="A68" s="104">
        <v>-18</v>
      </c>
      <c r="B68" s="131">
        <f>IF(D46=B45,B47,IF(D46=B47,B45,0))</f>
        <v>0</v>
      </c>
      <c r="C68" s="106">
        <f>IF(E46=C45,C47,IF(E46=C47,C45,0))</f>
        <v>0</v>
      </c>
      <c r="D68" s="107"/>
      <c r="E68" s="117"/>
      <c r="F68" s="118"/>
      <c r="G68" s="142" t="s">
        <v>57</v>
      </c>
      <c r="H68" s="142"/>
      <c r="I68" s="104">
        <v>-35</v>
      </c>
      <c r="J68" s="131">
        <f>IF(D65=B64,B66,IF(D65=B66,B64,0))</f>
        <v>0</v>
      </c>
      <c r="K68" s="106" t="str">
        <f>IF(E65=C64,C66,IF(E65=C66,C64,0))</f>
        <v>_</v>
      </c>
      <c r="L68" s="107"/>
      <c r="M68" s="108"/>
      <c r="N68" s="108"/>
      <c r="O68" s="108"/>
    </row>
    <row r="69" spans="1:15" ht="12.75">
      <c r="A69" s="104"/>
      <c r="B69" s="104"/>
      <c r="C69" s="110">
        <v>36</v>
      </c>
      <c r="D69" s="111"/>
      <c r="E69" s="121"/>
      <c r="F69" s="113"/>
      <c r="G69" s="141"/>
      <c r="H69" s="141"/>
      <c r="I69" s="104"/>
      <c r="J69" s="104"/>
      <c r="K69" s="110">
        <v>38</v>
      </c>
      <c r="L69" s="111"/>
      <c r="M69" s="112"/>
      <c r="N69" s="124"/>
      <c r="O69" s="124"/>
    </row>
    <row r="70" spans="1:15" ht="12.75">
      <c r="A70" s="104">
        <v>-19</v>
      </c>
      <c r="B70" s="131">
        <f>IF(D50=B49,B51,IF(D50=B51,B49,0))</f>
        <v>0</v>
      </c>
      <c r="C70" s="115" t="str">
        <f>IF(E50=C49,C51,IF(E50=C51,C49,0))</f>
        <v>_</v>
      </c>
      <c r="D70" s="133"/>
      <c r="E70" s="104">
        <v>-37</v>
      </c>
      <c r="F70" s="131">
        <f>IF(F67=D65,D69,IF(F67=D69,D65,0))</f>
        <v>0</v>
      </c>
      <c r="G70" s="106">
        <f>IF(G67=E65,E69,IF(G67=E69,E65,0))</f>
        <v>0</v>
      </c>
      <c r="H70" s="107"/>
      <c r="I70" s="104">
        <v>-36</v>
      </c>
      <c r="J70" s="131">
        <f>IF(D69=B68,B70,IF(D69=B70,B68,0))</f>
        <v>0</v>
      </c>
      <c r="K70" s="115" t="str">
        <f>IF(E69=C68,C70,IF(E69=C70,C68,0))</f>
        <v>_</v>
      </c>
      <c r="L70" s="107"/>
      <c r="M70" s="108"/>
      <c r="N70" s="128" t="s">
        <v>58</v>
      </c>
      <c r="O70" s="128"/>
    </row>
    <row r="71" spans="1:15" ht="12.75">
      <c r="A71" s="108"/>
      <c r="B71" s="108"/>
      <c r="C71" s="108"/>
      <c r="D71" s="108"/>
      <c r="E71" s="108"/>
      <c r="F71" s="108"/>
      <c r="G71" s="140" t="s">
        <v>59</v>
      </c>
      <c r="H71" s="140"/>
      <c r="I71" s="108"/>
      <c r="J71" s="108"/>
      <c r="K71" s="104">
        <v>-38</v>
      </c>
      <c r="L71" s="131">
        <f>IF(L69=J68,J70,IF(L69=J70,J68,0))</f>
        <v>0</v>
      </c>
      <c r="M71" s="106">
        <f>IF(M69=K68,K70,IF(M69=K70,K68,0))</f>
        <v>0</v>
      </c>
      <c r="N71" s="124"/>
      <c r="O71" s="124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28" t="s">
        <v>60</v>
      </c>
      <c r="O7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Мл!D6</f>
        <v>0</v>
      </c>
      <c r="C2" s="151" t="str">
        <f>Мл!E6</f>
        <v>Плеханова Арина</v>
      </c>
      <c r="D2" s="152" t="str">
        <f>Мл!C37</f>
        <v>_</v>
      </c>
      <c r="E2" s="153">
        <f>Мл!B37</f>
        <v>0</v>
      </c>
    </row>
    <row r="3" spans="1:5" ht="12.75">
      <c r="A3" s="149">
        <v>2</v>
      </c>
      <c r="B3" s="150">
        <f>Мл!D10</f>
        <v>0</v>
      </c>
      <c r="C3" s="151" t="str">
        <f>Мл!E10</f>
        <v>Назмиева Мелина</v>
      </c>
      <c r="D3" s="152" t="str">
        <f>Мл!C39</f>
        <v>Шайхутдинов Рамир</v>
      </c>
      <c r="E3" s="153">
        <f>Мл!B39</f>
        <v>0</v>
      </c>
    </row>
    <row r="4" spans="1:5" ht="12.75">
      <c r="A4" s="149">
        <v>3</v>
      </c>
      <c r="B4" s="150">
        <f>Мл!D14</f>
        <v>0</v>
      </c>
      <c r="C4" s="151" t="str">
        <f>Мл!E14</f>
        <v>Назмиев Аскар</v>
      </c>
      <c r="D4" s="152" t="str">
        <f>Мл!C41</f>
        <v>_</v>
      </c>
      <c r="E4" s="153">
        <f>Мл!B41</f>
        <v>0</v>
      </c>
    </row>
    <row r="5" spans="1:5" ht="12.75">
      <c r="A5" s="149">
        <v>4</v>
      </c>
      <c r="B5" s="150">
        <f>Мл!D18</f>
        <v>0</v>
      </c>
      <c r="C5" s="151" t="str">
        <f>Мл!E18</f>
        <v>Петровский Тимофей</v>
      </c>
      <c r="D5" s="152" t="str">
        <f>Мл!C43</f>
        <v>_</v>
      </c>
      <c r="E5" s="153">
        <f>Мл!B43</f>
        <v>0</v>
      </c>
    </row>
    <row r="6" spans="1:5" ht="12.75">
      <c r="A6" s="149">
        <v>5</v>
      </c>
      <c r="B6" s="150">
        <f>Мл!D22</f>
        <v>0</v>
      </c>
      <c r="C6" s="151" t="str">
        <f>Мл!E22</f>
        <v>Кушнарев Никита</v>
      </c>
      <c r="D6" s="152" t="str">
        <f>Мл!C45</f>
        <v>_</v>
      </c>
      <c r="E6" s="153">
        <f>Мл!B45</f>
        <v>0</v>
      </c>
    </row>
    <row r="7" spans="1:5" ht="12.75">
      <c r="A7" s="149">
        <v>6</v>
      </c>
      <c r="B7" s="150">
        <f>Мл!D26</f>
        <v>0</v>
      </c>
      <c r="C7" s="151" t="str">
        <f>Мл!E26</f>
        <v>Саликова Юлия</v>
      </c>
      <c r="D7" s="152" t="str">
        <f>Мл!C47</f>
        <v>_</v>
      </c>
      <c r="E7" s="153">
        <f>Мл!B47</f>
        <v>0</v>
      </c>
    </row>
    <row r="8" spans="1:5" ht="12.75">
      <c r="A8" s="149">
        <v>7</v>
      </c>
      <c r="B8" s="150">
        <f>Мл!D30</f>
        <v>0</v>
      </c>
      <c r="C8" s="151" t="str">
        <f>Мл!E30</f>
        <v>Нургалиев Тимур</v>
      </c>
      <c r="D8" s="152" t="str">
        <f>Мл!C49</f>
        <v>Сакратова Камилла</v>
      </c>
      <c r="E8" s="153">
        <f>Мл!B49</f>
        <v>0</v>
      </c>
    </row>
    <row r="9" spans="1:5" ht="12.75">
      <c r="A9" s="149">
        <v>8</v>
      </c>
      <c r="B9" s="150">
        <f>Мл!D34</f>
        <v>0</v>
      </c>
      <c r="C9" s="151" t="str">
        <f>Мл!E34</f>
        <v>Касимов Линар</v>
      </c>
      <c r="D9" s="152" t="str">
        <f>Мл!C51</f>
        <v>_</v>
      </c>
      <c r="E9" s="153">
        <f>Мл!B51</f>
        <v>0</v>
      </c>
    </row>
    <row r="10" spans="1:5" ht="12.75">
      <c r="A10" s="149">
        <v>9</v>
      </c>
      <c r="B10" s="150">
        <f>Мл!F8</f>
        <v>0</v>
      </c>
      <c r="C10" s="151" t="str">
        <f>Мл!G8</f>
        <v>Плеханова Арина</v>
      </c>
      <c r="D10" s="152" t="str">
        <f>Мл!E52</f>
        <v>Назмиева Мелина</v>
      </c>
      <c r="E10" s="153">
        <f>Мл!D52</f>
        <v>0</v>
      </c>
    </row>
    <row r="11" spans="1:5" ht="12.75">
      <c r="A11" s="149">
        <v>10</v>
      </c>
      <c r="B11" s="150">
        <f>Мл!F16</f>
        <v>0</v>
      </c>
      <c r="C11" s="151" t="str">
        <f>Мл!G16</f>
        <v>Петровский Тимофей</v>
      </c>
      <c r="D11" s="152" t="str">
        <f>Мл!E48</f>
        <v>Назмиев Аскар</v>
      </c>
      <c r="E11" s="153">
        <f>Мл!D48</f>
        <v>0</v>
      </c>
    </row>
    <row r="12" spans="1:5" ht="12.75">
      <c r="A12" s="149">
        <v>11</v>
      </c>
      <c r="B12" s="150">
        <f>Мл!F24</f>
        <v>0</v>
      </c>
      <c r="C12" s="151" t="str">
        <f>Мл!G24</f>
        <v>Кушнарев Никита</v>
      </c>
      <c r="D12" s="152" t="str">
        <f>Мл!E44</f>
        <v>Саликова Юлия</v>
      </c>
      <c r="E12" s="153">
        <f>Мл!D44</f>
        <v>0</v>
      </c>
    </row>
    <row r="13" spans="1:5" ht="12.75">
      <c r="A13" s="149">
        <v>12</v>
      </c>
      <c r="B13" s="150">
        <f>Мл!F32</f>
        <v>0</v>
      </c>
      <c r="C13" s="151" t="str">
        <f>Мл!G32</f>
        <v>Нургалиев Тимур</v>
      </c>
      <c r="D13" s="152" t="str">
        <f>Мл!E40</f>
        <v>Касимов Линар</v>
      </c>
      <c r="E13" s="153">
        <f>Мл!D40</f>
        <v>0</v>
      </c>
    </row>
    <row r="14" spans="1:5" ht="12.75">
      <c r="A14" s="149">
        <v>13</v>
      </c>
      <c r="B14" s="150">
        <f>Мл!H12</f>
        <v>0</v>
      </c>
      <c r="C14" s="151" t="str">
        <f>Мл!I12</f>
        <v>Плеханова Арина</v>
      </c>
      <c r="D14" s="152" t="str">
        <f>Мл!I37</f>
        <v>Петровский Тимофей</v>
      </c>
      <c r="E14" s="153">
        <f>Мл!H37</f>
        <v>0</v>
      </c>
    </row>
    <row r="15" spans="1:5" ht="12.75">
      <c r="A15" s="149">
        <v>14</v>
      </c>
      <c r="B15" s="150">
        <f>Мл!H28</f>
        <v>0</v>
      </c>
      <c r="C15" s="151" t="str">
        <f>Мл!I28</f>
        <v>Кушнарев Никита</v>
      </c>
      <c r="D15" s="152" t="str">
        <f>Мл!I45</f>
        <v>Нургалиев Тимур</v>
      </c>
      <c r="E15" s="153">
        <f>Мл!H45</f>
        <v>0</v>
      </c>
    </row>
    <row r="16" spans="1:5" ht="12.75">
      <c r="A16" s="149">
        <v>15</v>
      </c>
      <c r="B16" s="150">
        <f>Мл!J20</f>
        <v>0</v>
      </c>
      <c r="C16" s="151" t="str">
        <f>Мл!K20</f>
        <v>Плеханова Арина</v>
      </c>
      <c r="D16" s="152" t="str">
        <f>Мл!K31</f>
        <v>Кушнарев Никита</v>
      </c>
      <c r="E16" s="153">
        <f>Мл!J31</f>
        <v>0</v>
      </c>
    </row>
    <row r="17" spans="1:5" ht="12.75">
      <c r="A17" s="149">
        <v>16</v>
      </c>
      <c r="B17" s="150">
        <f>Мл!D38</f>
        <v>0</v>
      </c>
      <c r="C17" s="151" t="str">
        <f>Мл!E38</f>
        <v>Шайхутдинов Рамир</v>
      </c>
      <c r="D17" s="152" t="str">
        <f>Мл!C64</f>
        <v>_</v>
      </c>
      <c r="E17" s="153">
        <f>Мл!B64</f>
        <v>0</v>
      </c>
    </row>
    <row r="18" spans="1:5" ht="12.75">
      <c r="A18" s="149">
        <v>17</v>
      </c>
      <c r="B18" s="150">
        <f>Мл!D42</f>
        <v>0</v>
      </c>
      <c r="C18" s="151">
        <f>Мл!E42</f>
        <v>0</v>
      </c>
      <c r="D18" s="152">
        <f>Мл!C66</f>
        <v>0</v>
      </c>
      <c r="E18" s="153">
        <f>Мл!B66</f>
        <v>0</v>
      </c>
    </row>
    <row r="19" spans="1:5" ht="12.75">
      <c r="A19" s="149">
        <v>18</v>
      </c>
      <c r="B19" s="150">
        <f>Мл!D46</f>
        <v>0</v>
      </c>
      <c r="C19" s="151">
        <f>Мл!E46</f>
        <v>0</v>
      </c>
      <c r="D19" s="152">
        <f>Мл!C68</f>
        <v>0</v>
      </c>
      <c r="E19" s="153">
        <f>Мл!B68</f>
        <v>0</v>
      </c>
    </row>
    <row r="20" spans="1:5" ht="12.75">
      <c r="A20" s="149">
        <v>19</v>
      </c>
      <c r="B20" s="150">
        <f>Мл!D50</f>
        <v>0</v>
      </c>
      <c r="C20" s="151" t="str">
        <f>Мл!E50</f>
        <v>Сакратова Камилла</v>
      </c>
      <c r="D20" s="152" t="str">
        <f>Мл!C70</f>
        <v>_</v>
      </c>
      <c r="E20" s="153">
        <f>Мл!B70</f>
        <v>0</v>
      </c>
    </row>
    <row r="21" spans="1:5" ht="12.75">
      <c r="A21" s="149">
        <v>20</v>
      </c>
      <c r="B21" s="150">
        <f>Мл!F39</f>
        <v>0</v>
      </c>
      <c r="C21" s="151" t="str">
        <f>Мл!G39</f>
        <v>Касимов Линар</v>
      </c>
      <c r="D21" s="152" t="str">
        <f>Мл!I54</f>
        <v>Шайхутдинов Рамир</v>
      </c>
      <c r="E21" s="153">
        <f>Мл!H54</f>
        <v>0</v>
      </c>
    </row>
    <row r="22" spans="1:5" ht="12.75">
      <c r="A22" s="149">
        <v>21</v>
      </c>
      <c r="B22" s="150">
        <f>Мл!F43</f>
        <v>0</v>
      </c>
      <c r="C22" s="151" t="str">
        <f>Мл!G43</f>
        <v>Саликова Юлия</v>
      </c>
      <c r="D22" s="152">
        <f>Мл!I56</f>
        <v>0</v>
      </c>
      <c r="E22" s="153">
        <f>Мл!H56</f>
        <v>0</v>
      </c>
    </row>
    <row r="23" spans="1:5" ht="12.75">
      <c r="A23" s="149">
        <v>22</v>
      </c>
      <c r="B23" s="150">
        <f>Мл!F47</f>
        <v>0</v>
      </c>
      <c r="C23" s="151" t="str">
        <f>Мл!G47</f>
        <v>Назмиев Аскар</v>
      </c>
      <c r="D23" s="152">
        <f>Мл!I58</f>
        <v>0</v>
      </c>
      <c r="E23" s="153">
        <f>Мл!H58</f>
        <v>0</v>
      </c>
    </row>
    <row r="24" spans="1:5" ht="12.75">
      <c r="A24" s="149">
        <v>23</v>
      </c>
      <c r="B24" s="150">
        <f>Мл!F51</f>
        <v>0</v>
      </c>
      <c r="C24" s="151" t="str">
        <f>Мл!G51</f>
        <v>Назмиева Мелина</v>
      </c>
      <c r="D24" s="152" t="str">
        <f>Мл!I60</f>
        <v>Сакратова Камилла</v>
      </c>
      <c r="E24" s="153">
        <f>Мл!H60</f>
        <v>0</v>
      </c>
    </row>
    <row r="25" spans="1:5" ht="12.75">
      <c r="A25" s="149">
        <v>24</v>
      </c>
      <c r="B25" s="150">
        <f>Мл!H41</f>
        <v>0</v>
      </c>
      <c r="C25" s="151" t="str">
        <f>Мл!I41</f>
        <v>Касимов Линар</v>
      </c>
      <c r="D25" s="152" t="str">
        <f>Мл!C59</f>
        <v>Саликова Юлия</v>
      </c>
      <c r="E25" s="153">
        <f>Мл!B59</f>
        <v>0</v>
      </c>
    </row>
    <row r="26" spans="1:5" ht="12.75">
      <c r="A26" s="149">
        <v>25</v>
      </c>
      <c r="B26" s="150">
        <f>Мл!H49</f>
        <v>0</v>
      </c>
      <c r="C26" s="151" t="str">
        <f>Мл!I49</f>
        <v>Назмиев Аскар</v>
      </c>
      <c r="D26" s="152" t="str">
        <f>Мл!C61</f>
        <v>Назмиева Мелина</v>
      </c>
      <c r="E26" s="153">
        <f>Мл!B61</f>
        <v>0</v>
      </c>
    </row>
    <row r="27" spans="1:5" ht="12.75">
      <c r="A27" s="149">
        <v>26</v>
      </c>
      <c r="B27" s="150">
        <f>Мл!J39</f>
        <v>0</v>
      </c>
      <c r="C27" s="151" t="str">
        <f>Мл!K39</f>
        <v>Касимов Линар</v>
      </c>
      <c r="D27" s="152" t="str">
        <f>Мл!C54</f>
        <v>Петровский Тимофей</v>
      </c>
      <c r="E27" s="153">
        <f>Мл!B54</f>
        <v>0</v>
      </c>
    </row>
    <row r="28" spans="1:5" ht="12.75">
      <c r="A28" s="149">
        <v>27</v>
      </c>
      <c r="B28" s="150">
        <f>Мл!J47</f>
        <v>0</v>
      </c>
      <c r="C28" s="151" t="str">
        <f>Мл!K47</f>
        <v>Нургалиев Тимур</v>
      </c>
      <c r="D28" s="152" t="str">
        <f>Мл!C56</f>
        <v>Назмиев Аскар</v>
      </c>
      <c r="E28" s="153">
        <f>Мл!B56</f>
        <v>0</v>
      </c>
    </row>
    <row r="29" spans="1:5" ht="12.75">
      <c r="A29" s="149">
        <v>28</v>
      </c>
      <c r="B29" s="150">
        <f>Мл!L43</f>
        <v>0</v>
      </c>
      <c r="C29" s="151" t="str">
        <f>Мл!M43</f>
        <v>Касимов Линар</v>
      </c>
      <c r="D29" s="152" t="str">
        <f>Мл!M51</f>
        <v>Нургалиев Тимур</v>
      </c>
      <c r="E29" s="153">
        <f>Мл!L51</f>
        <v>0</v>
      </c>
    </row>
    <row r="30" spans="1:5" ht="12.75">
      <c r="A30" s="149">
        <v>29</v>
      </c>
      <c r="B30" s="150">
        <f>Мл!D55</f>
        <v>0</v>
      </c>
      <c r="C30" s="151" t="str">
        <f>Мл!E55</f>
        <v>Петровский Тимофей</v>
      </c>
      <c r="D30" s="152" t="str">
        <f>Мл!E57</f>
        <v>Назмиев Аскар</v>
      </c>
      <c r="E30" s="153">
        <f>Мл!D57</f>
        <v>0</v>
      </c>
    </row>
    <row r="31" spans="1:5" ht="12.75">
      <c r="A31" s="149">
        <v>30</v>
      </c>
      <c r="B31" s="150">
        <f>Мл!D60</f>
        <v>0</v>
      </c>
      <c r="C31" s="151" t="str">
        <f>Мл!E60</f>
        <v>Назмиева Мелина</v>
      </c>
      <c r="D31" s="152" t="str">
        <f>Мл!E62</f>
        <v>Саликова Юлия</v>
      </c>
      <c r="E31" s="153">
        <f>Мл!D62</f>
        <v>0</v>
      </c>
    </row>
    <row r="32" spans="1:5" ht="12.75">
      <c r="A32" s="149">
        <v>31</v>
      </c>
      <c r="B32" s="150">
        <f>Мл!J55</f>
        <v>0</v>
      </c>
      <c r="C32" s="151" t="str">
        <f>Мл!K55</f>
        <v>Шайхутдинов Рамир</v>
      </c>
      <c r="D32" s="152">
        <f>Мл!K63</f>
        <v>0</v>
      </c>
      <c r="E32" s="153">
        <f>Мл!J63</f>
        <v>0</v>
      </c>
    </row>
    <row r="33" spans="1:5" ht="12.75">
      <c r="A33" s="149">
        <v>32</v>
      </c>
      <c r="B33" s="150">
        <f>Мл!J59</f>
        <v>0</v>
      </c>
      <c r="C33" s="151" t="str">
        <f>Мл!K59</f>
        <v>Сакратова Камилла</v>
      </c>
      <c r="D33" s="152">
        <f>Мл!K65</f>
        <v>0</v>
      </c>
      <c r="E33" s="153">
        <f>Мл!J65</f>
        <v>0</v>
      </c>
    </row>
    <row r="34" spans="1:5" ht="12.75">
      <c r="A34" s="149">
        <v>33</v>
      </c>
      <c r="B34" s="150">
        <f>Мл!L57</f>
        <v>0</v>
      </c>
      <c r="C34" s="151" t="str">
        <f>Мл!M57</f>
        <v>Шайхутдинов Рамир</v>
      </c>
      <c r="D34" s="152" t="str">
        <f>Мл!M60</f>
        <v>Сакратова Камилла</v>
      </c>
      <c r="E34" s="153">
        <f>Мл!L60</f>
        <v>0</v>
      </c>
    </row>
    <row r="35" spans="1:5" ht="12.75">
      <c r="A35" s="149">
        <v>34</v>
      </c>
      <c r="B35" s="150">
        <f>Мл!L64</f>
        <v>0</v>
      </c>
      <c r="C35" s="151">
        <f>Мл!M64</f>
        <v>0</v>
      </c>
      <c r="D35" s="152">
        <f>Мл!M66</f>
        <v>0</v>
      </c>
      <c r="E35" s="153">
        <f>Мл!L66</f>
        <v>0</v>
      </c>
    </row>
    <row r="36" spans="1:5" ht="12.75">
      <c r="A36" s="149">
        <v>35</v>
      </c>
      <c r="B36" s="150">
        <f>Мл!D65</f>
        <v>0</v>
      </c>
      <c r="C36" s="151">
        <f>Мл!E65</f>
        <v>0</v>
      </c>
      <c r="D36" s="152" t="str">
        <f>Мл!K68</f>
        <v>_</v>
      </c>
      <c r="E36" s="153">
        <f>Мл!J68</f>
        <v>0</v>
      </c>
    </row>
    <row r="37" spans="1:5" ht="12.75">
      <c r="A37" s="149">
        <v>36</v>
      </c>
      <c r="B37" s="150">
        <f>Мл!D69</f>
        <v>0</v>
      </c>
      <c r="C37" s="151">
        <f>Мл!E69</f>
        <v>0</v>
      </c>
      <c r="D37" s="152" t="str">
        <f>Мл!K70</f>
        <v>_</v>
      </c>
      <c r="E37" s="153">
        <f>Мл!J70</f>
        <v>0</v>
      </c>
    </row>
    <row r="38" spans="1:5" ht="12.75">
      <c r="A38" s="149">
        <v>37</v>
      </c>
      <c r="B38" s="150">
        <f>Мл!F67</f>
        <v>0</v>
      </c>
      <c r="C38" s="151">
        <f>Мл!G67</f>
        <v>0</v>
      </c>
      <c r="D38" s="152">
        <f>Мл!G70</f>
        <v>0</v>
      </c>
      <c r="E38" s="153">
        <f>Мл!F70</f>
        <v>0</v>
      </c>
    </row>
    <row r="39" spans="1:5" ht="12.75">
      <c r="A39" s="149">
        <v>38</v>
      </c>
      <c r="B39" s="150">
        <f>Мл!L69</f>
        <v>0</v>
      </c>
      <c r="C39" s="151">
        <f>Мл!M69</f>
        <v>0</v>
      </c>
      <c r="D39" s="152">
        <f>Мл!M71</f>
        <v>0</v>
      </c>
      <c r="E39" s="153">
        <f>Мл!L71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21.75" customHeight="1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5.75">
      <c r="A5" s="83"/>
      <c r="B5" s="84"/>
      <c r="C5" s="84"/>
      <c r="D5" s="85" t="s">
        <v>12</v>
      </c>
      <c r="E5" s="86">
        <v>44220</v>
      </c>
      <c r="F5" s="86"/>
      <c r="G5" s="86"/>
      <c r="H5" s="87" t="s">
        <v>147</v>
      </c>
      <c r="I5" s="88" t="s">
        <v>14</v>
      </c>
      <c r="J5" s="82"/>
    </row>
    <row r="6" spans="1:10" ht="15.75">
      <c r="A6" s="89"/>
      <c r="B6" s="89"/>
      <c r="C6" s="89"/>
      <c r="D6" s="90"/>
      <c r="E6" s="90"/>
      <c r="F6" s="90"/>
      <c r="G6" s="90"/>
      <c r="H6" s="91"/>
      <c r="I6" s="92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148</v>
      </c>
      <c r="C8" s="97">
        <v>1</v>
      </c>
      <c r="D8" s="98" t="str">
        <f>Ст!K20</f>
        <v>Хабиров Марс</v>
      </c>
      <c r="E8" s="99">
        <f>Ст!J20</f>
        <v>0</v>
      </c>
      <c r="F8" s="1"/>
      <c r="G8" s="1"/>
      <c r="H8" s="1"/>
      <c r="I8" s="1"/>
    </row>
    <row r="9" spans="1:9" ht="18">
      <c r="A9" s="95"/>
      <c r="B9" s="96" t="s">
        <v>141</v>
      </c>
      <c r="C9" s="97">
        <v>2</v>
      </c>
      <c r="D9" s="98" t="str">
        <f>Ст!K31</f>
        <v>Барышев Сергей</v>
      </c>
      <c r="E9" s="1">
        <f>Ст!J31</f>
        <v>0</v>
      </c>
      <c r="F9" s="1"/>
      <c r="G9" s="1"/>
      <c r="H9" s="1"/>
      <c r="I9" s="1"/>
    </row>
    <row r="10" spans="1:9" ht="18">
      <c r="A10" s="95"/>
      <c r="B10" s="96" t="s">
        <v>149</v>
      </c>
      <c r="C10" s="97">
        <v>3</v>
      </c>
      <c r="D10" s="98" t="str">
        <f>Ст!M43</f>
        <v>Тодрамович Александр</v>
      </c>
      <c r="E10" s="1">
        <f>Ст!L43</f>
        <v>0</v>
      </c>
      <c r="F10" s="1"/>
      <c r="G10" s="1"/>
      <c r="H10" s="1"/>
      <c r="I10" s="1"/>
    </row>
    <row r="11" spans="1:9" ht="18">
      <c r="A11" s="95"/>
      <c r="B11" s="96" t="s">
        <v>40</v>
      </c>
      <c r="C11" s="97">
        <v>4</v>
      </c>
      <c r="D11" s="98" t="str">
        <f>Ст!M51</f>
        <v>Садыков Амир</v>
      </c>
      <c r="E11" s="1">
        <f>Ст!L51</f>
        <v>0</v>
      </c>
      <c r="F11" s="1"/>
      <c r="G11" s="1"/>
      <c r="H11" s="1"/>
      <c r="I11" s="1"/>
    </row>
    <row r="12" spans="1:9" ht="18">
      <c r="A12" s="95"/>
      <c r="B12" s="96" t="s">
        <v>150</v>
      </c>
      <c r="C12" s="97">
        <v>5</v>
      </c>
      <c r="D12" s="98" t="str">
        <f>Ст!E55</f>
        <v>Семенов Юрий</v>
      </c>
      <c r="E12" s="1">
        <f>Ст!D55</f>
        <v>0</v>
      </c>
      <c r="F12" s="1"/>
      <c r="G12" s="1"/>
      <c r="H12" s="1"/>
      <c r="I12" s="1"/>
    </row>
    <row r="13" spans="1:9" ht="18">
      <c r="A13" s="95"/>
      <c r="B13" s="96" t="s">
        <v>142</v>
      </c>
      <c r="C13" s="97">
        <v>6</v>
      </c>
      <c r="D13" s="98" t="str">
        <f>Ст!E57</f>
        <v>Муфтахутдинов Ринат</v>
      </c>
      <c r="E13" s="1">
        <f>Ст!D57</f>
        <v>0</v>
      </c>
      <c r="F13" s="1"/>
      <c r="G13" s="1"/>
      <c r="H13" s="1"/>
      <c r="I13" s="1"/>
    </row>
    <row r="14" spans="1:9" ht="18">
      <c r="A14" s="95"/>
      <c r="B14" s="96" t="s">
        <v>138</v>
      </c>
      <c r="C14" s="97">
        <v>7</v>
      </c>
      <c r="D14" s="98" t="str">
        <f>Ст!E60</f>
        <v>Камалтдинов Ирек</v>
      </c>
      <c r="E14" s="1">
        <f>Ст!D60</f>
        <v>0</v>
      </c>
      <c r="F14" s="1"/>
      <c r="G14" s="1"/>
      <c r="H14" s="1"/>
      <c r="I14" s="1"/>
    </row>
    <row r="15" spans="1:9" ht="18">
      <c r="A15" s="95"/>
      <c r="B15" s="96" t="s">
        <v>143</v>
      </c>
      <c r="C15" s="97">
        <v>8</v>
      </c>
      <c r="D15" s="98" t="str">
        <f>Ст!E62</f>
        <v>Нестеренко Георгий</v>
      </c>
      <c r="E15" s="1">
        <f>Ст!D62</f>
        <v>0</v>
      </c>
      <c r="F15" s="1"/>
      <c r="G15" s="1"/>
      <c r="H15" s="1"/>
      <c r="I15" s="1"/>
    </row>
    <row r="16" spans="1:9" ht="18">
      <c r="A16" s="95"/>
      <c r="B16" s="96" t="s">
        <v>151</v>
      </c>
      <c r="C16" s="97">
        <v>9</v>
      </c>
      <c r="D16" s="98" t="str">
        <f>Ст!M57</f>
        <v>Сайфуллин Рамиль</v>
      </c>
      <c r="E16" s="1">
        <f>Ст!L57</f>
        <v>0</v>
      </c>
      <c r="F16" s="1"/>
      <c r="G16" s="1"/>
      <c r="H16" s="1"/>
      <c r="I16" s="1"/>
    </row>
    <row r="17" spans="1:9" ht="18">
      <c r="A17" s="95"/>
      <c r="B17" s="96" t="s">
        <v>152</v>
      </c>
      <c r="C17" s="97">
        <v>10</v>
      </c>
      <c r="D17" s="98" t="str">
        <f>Ст!M60</f>
        <v>Николаева Валентина</v>
      </c>
      <c r="E17" s="1">
        <f>Ст!L60</f>
        <v>0</v>
      </c>
      <c r="F17" s="1"/>
      <c r="G17" s="1"/>
      <c r="H17" s="1"/>
      <c r="I17" s="1"/>
    </row>
    <row r="18" spans="1:9" ht="18">
      <c r="A18" s="95"/>
      <c r="B18" s="96" t="s">
        <v>153</v>
      </c>
      <c r="C18" s="97">
        <v>11</v>
      </c>
      <c r="D18" s="98" t="str">
        <f>Ст!M64</f>
        <v>Могилевская Инесса</v>
      </c>
      <c r="E18" s="1">
        <f>Ст!L64</f>
        <v>0</v>
      </c>
      <c r="F18" s="1"/>
      <c r="G18" s="1"/>
      <c r="H18" s="1"/>
      <c r="I18" s="1"/>
    </row>
    <row r="19" spans="1:9" ht="18">
      <c r="A19" s="95"/>
      <c r="B19" s="96" t="s">
        <v>154</v>
      </c>
      <c r="C19" s="97">
        <v>12</v>
      </c>
      <c r="D19" s="98" t="str">
        <f>Ст!M66</f>
        <v>Хайбуллин Олег</v>
      </c>
      <c r="E19" s="1">
        <f>Ст!L66</f>
        <v>0</v>
      </c>
      <c r="F19" s="1"/>
      <c r="G19" s="1"/>
      <c r="H19" s="1"/>
      <c r="I19" s="1"/>
    </row>
    <row r="20" spans="1:9" ht="18">
      <c r="A20" s="95"/>
      <c r="B20" s="96" t="s">
        <v>44</v>
      </c>
      <c r="C20" s="97">
        <v>13</v>
      </c>
      <c r="D20" s="98">
        <f>Ст!G67</f>
        <v>0</v>
      </c>
      <c r="E20" s="1">
        <f>Ст!F67</f>
        <v>0</v>
      </c>
      <c r="F20" s="1"/>
      <c r="G20" s="1"/>
      <c r="H20" s="1"/>
      <c r="I20" s="1"/>
    </row>
    <row r="21" spans="1:9" ht="18">
      <c r="A21" s="95"/>
      <c r="B21" s="96" t="s">
        <v>44</v>
      </c>
      <c r="C21" s="97">
        <v>14</v>
      </c>
      <c r="D21" s="98">
        <f>Ст!G70</f>
        <v>0</v>
      </c>
      <c r="E21" s="1">
        <f>Ст!F70</f>
        <v>0</v>
      </c>
      <c r="F21" s="1"/>
      <c r="G21" s="1"/>
      <c r="H21" s="1"/>
      <c r="I21" s="1"/>
    </row>
    <row r="22" spans="1:9" ht="18">
      <c r="A22" s="95"/>
      <c r="B22" s="96" t="s">
        <v>44</v>
      </c>
      <c r="C22" s="97">
        <v>15</v>
      </c>
      <c r="D22" s="98">
        <f>Ст!M69</f>
        <v>0</v>
      </c>
      <c r="E22" s="1">
        <f>Ст!L69</f>
        <v>0</v>
      </c>
      <c r="F22" s="1"/>
      <c r="G22" s="1"/>
      <c r="H22" s="1"/>
      <c r="I22" s="1"/>
    </row>
    <row r="23" spans="1:9" ht="18">
      <c r="A23" s="95"/>
      <c r="B23" s="96" t="s">
        <v>44</v>
      </c>
      <c r="C23" s="97">
        <v>16</v>
      </c>
      <c r="D23" s="98">
        <f>Ст!M71</f>
        <v>0</v>
      </c>
      <c r="E23" s="1">
        <f>Ст!L71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7"/>
  </sheetPr>
  <dimension ref="A1:O72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102" customWidth="1"/>
    <col min="2" max="2" width="3.75390625" style="102" customWidth="1"/>
    <col min="3" max="3" width="25.75390625" style="102" customWidth="1"/>
    <col min="4" max="4" width="3.75390625" style="102" customWidth="1"/>
    <col min="5" max="5" width="15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9.75390625" style="102" customWidth="1"/>
    <col min="12" max="12" width="3.75390625" style="102" customWidth="1"/>
    <col min="13" max="15" width="5.75390625" style="102" customWidth="1"/>
    <col min="16" max="16384" width="9.125" style="102" customWidth="1"/>
  </cols>
  <sheetData>
    <row r="1" spans="1:15" s="13" customFormat="1" ht="16.5" thickBo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101" t="str">
        <f>CONCATENATE(сСт!A3," "," ","-"," ",сСт!I3,"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customHeight="1">
      <c r="A4" s="103">
        <f>сСт!E5</f>
        <v>44220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4">
        <v>1</v>
      </c>
      <c r="B5" s="105">
        <f>сСт!A8</f>
        <v>0</v>
      </c>
      <c r="C5" s="106" t="str">
        <f>сСт!B8</f>
        <v>Барышев Сергей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.75">
      <c r="A6" s="104"/>
      <c r="B6" s="109"/>
      <c r="C6" s="110">
        <v>1</v>
      </c>
      <c r="D6" s="111"/>
      <c r="E6" s="112" t="s">
        <v>148</v>
      </c>
      <c r="F6" s="113"/>
      <c r="G6" s="108"/>
      <c r="H6" s="108"/>
      <c r="I6" s="114"/>
      <c r="J6" s="114"/>
      <c r="K6" s="108"/>
      <c r="L6" s="108"/>
      <c r="M6" s="108"/>
      <c r="N6" s="108"/>
      <c r="O6" s="108"/>
    </row>
    <row r="7" spans="1:15" ht="12.75">
      <c r="A7" s="104">
        <v>16</v>
      </c>
      <c r="B7" s="105">
        <f>сСт!A23</f>
        <v>0</v>
      </c>
      <c r="C7" s="115" t="str">
        <f>сСт!B23</f>
        <v>_</v>
      </c>
      <c r="D7" s="116"/>
      <c r="E7" s="117"/>
      <c r="F7" s="11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04"/>
      <c r="B8" s="109"/>
      <c r="C8" s="108"/>
      <c r="D8" s="109"/>
      <c r="E8" s="110">
        <v>9</v>
      </c>
      <c r="F8" s="111"/>
      <c r="G8" s="112" t="s">
        <v>148</v>
      </c>
      <c r="H8" s="113"/>
      <c r="I8" s="108"/>
      <c r="J8" s="108"/>
      <c r="K8" s="108"/>
      <c r="L8" s="108"/>
      <c r="M8" s="108"/>
      <c r="N8" s="108"/>
      <c r="O8" s="108"/>
    </row>
    <row r="9" spans="1:15" ht="12.75">
      <c r="A9" s="104">
        <v>9</v>
      </c>
      <c r="B9" s="105">
        <f>сСт!A16</f>
        <v>0</v>
      </c>
      <c r="C9" s="106" t="str">
        <f>сСт!B16</f>
        <v>Могилевская Инесса</v>
      </c>
      <c r="D9" s="119"/>
      <c r="E9" s="117"/>
      <c r="F9" s="120"/>
      <c r="G9" s="117"/>
      <c r="H9" s="118"/>
      <c r="I9" s="108"/>
      <c r="J9" s="108"/>
      <c r="K9" s="108"/>
      <c r="L9" s="108"/>
      <c r="M9" s="108"/>
      <c r="N9" s="108"/>
      <c r="O9" s="108"/>
    </row>
    <row r="10" spans="1:15" ht="12.75">
      <c r="A10" s="104"/>
      <c r="B10" s="109"/>
      <c r="C10" s="110">
        <v>2</v>
      </c>
      <c r="D10" s="111"/>
      <c r="E10" s="121" t="s">
        <v>143</v>
      </c>
      <c r="F10" s="122"/>
      <c r="G10" s="117"/>
      <c r="H10" s="118"/>
      <c r="I10" s="108"/>
      <c r="J10" s="108"/>
      <c r="K10" s="108"/>
      <c r="L10" s="108"/>
      <c r="M10" s="108"/>
      <c r="N10" s="108"/>
      <c r="O10" s="108"/>
    </row>
    <row r="11" spans="1:15" ht="12.75">
      <c r="A11" s="104">
        <v>8</v>
      </c>
      <c r="B11" s="105">
        <f>сСт!A15</f>
        <v>0</v>
      </c>
      <c r="C11" s="115" t="str">
        <f>сСт!B15</f>
        <v>Камалтдинов Ирек</v>
      </c>
      <c r="D11" s="116"/>
      <c r="E11" s="108"/>
      <c r="F11" s="109"/>
      <c r="G11" s="117"/>
      <c r="H11" s="118"/>
      <c r="I11" s="108"/>
      <c r="J11" s="108"/>
      <c r="K11" s="108"/>
      <c r="L11" s="108"/>
      <c r="M11" s="123"/>
      <c r="N11" s="108"/>
      <c r="O11" s="108"/>
    </row>
    <row r="12" spans="1:15" ht="12.75">
      <c r="A12" s="104"/>
      <c r="B12" s="109"/>
      <c r="C12" s="108"/>
      <c r="D12" s="109"/>
      <c r="E12" s="108"/>
      <c r="F12" s="109"/>
      <c r="G12" s="110">
        <v>13</v>
      </c>
      <c r="H12" s="111"/>
      <c r="I12" s="112" t="s">
        <v>148</v>
      </c>
      <c r="J12" s="113"/>
      <c r="K12" s="108"/>
      <c r="L12" s="108"/>
      <c r="M12" s="123"/>
      <c r="N12" s="108"/>
      <c r="O12" s="108"/>
    </row>
    <row r="13" spans="1:15" ht="12.75">
      <c r="A13" s="104">
        <v>5</v>
      </c>
      <c r="B13" s="105">
        <f>сСт!A12</f>
        <v>0</v>
      </c>
      <c r="C13" s="106" t="str">
        <f>сСт!B12</f>
        <v>Муфтахутдинов Ринат</v>
      </c>
      <c r="D13" s="119"/>
      <c r="E13" s="108"/>
      <c r="F13" s="109"/>
      <c r="G13" s="117"/>
      <c r="H13" s="120"/>
      <c r="I13" s="117"/>
      <c r="J13" s="118"/>
      <c r="K13" s="108"/>
      <c r="L13" s="108"/>
      <c r="M13" s="123"/>
      <c r="N13" s="108"/>
      <c r="O13" s="108"/>
    </row>
    <row r="14" spans="1:15" ht="12.75">
      <c r="A14" s="104"/>
      <c r="B14" s="109"/>
      <c r="C14" s="110">
        <v>3</v>
      </c>
      <c r="D14" s="111"/>
      <c r="E14" s="124" t="s">
        <v>150</v>
      </c>
      <c r="F14" s="125"/>
      <c r="G14" s="117"/>
      <c r="H14" s="126"/>
      <c r="I14" s="117"/>
      <c r="J14" s="118"/>
      <c r="K14" s="107"/>
      <c r="L14" s="108"/>
      <c r="M14" s="123"/>
      <c r="N14" s="108"/>
      <c r="O14" s="108"/>
    </row>
    <row r="15" spans="1:15" ht="12.75">
      <c r="A15" s="104">
        <v>12</v>
      </c>
      <c r="B15" s="105">
        <f>сСт!A19</f>
        <v>0</v>
      </c>
      <c r="C15" s="115" t="str">
        <f>сСт!B19</f>
        <v>Сайфуллин Рамиль</v>
      </c>
      <c r="D15" s="116"/>
      <c r="E15" s="117"/>
      <c r="F15" s="125"/>
      <c r="G15" s="117"/>
      <c r="H15" s="126"/>
      <c r="I15" s="117"/>
      <c r="J15" s="118"/>
      <c r="K15" s="108"/>
      <c r="L15" s="108"/>
      <c r="M15" s="123"/>
      <c r="N15" s="108"/>
      <c r="O15" s="108"/>
    </row>
    <row r="16" spans="1:15" ht="12.75">
      <c r="A16" s="104"/>
      <c r="B16" s="109"/>
      <c r="C16" s="108"/>
      <c r="D16" s="109"/>
      <c r="E16" s="110">
        <v>10</v>
      </c>
      <c r="F16" s="111"/>
      <c r="G16" s="121" t="s">
        <v>40</v>
      </c>
      <c r="H16" s="122"/>
      <c r="I16" s="117"/>
      <c r="J16" s="118"/>
      <c r="K16" s="108"/>
      <c r="L16" s="108"/>
      <c r="M16" s="108"/>
      <c r="N16" s="108"/>
      <c r="O16" s="108"/>
    </row>
    <row r="17" spans="1:15" ht="12.75">
      <c r="A17" s="104">
        <v>13</v>
      </c>
      <c r="B17" s="105">
        <f>сСт!A20</f>
        <v>0</v>
      </c>
      <c r="C17" s="106" t="str">
        <f>сСт!B20</f>
        <v>_</v>
      </c>
      <c r="D17" s="119"/>
      <c r="E17" s="117"/>
      <c r="F17" s="120"/>
      <c r="G17" s="108"/>
      <c r="H17" s="109"/>
      <c r="I17" s="117"/>
      <c r="J17" s="118"/>
      <c r="K17" s="108"/>
      <c r="L17" s="108"/>
      <c r="M17" s="108"/>
      <c r="N17" s="108"/>
      <c r="O17" s="108"/>
    </row>
    <row r="18" spans="1:15" ht="12.75">
      <c r="A18" s="104"/>
      <c r="B18" s="109"/>
      <c r="C18" s="110">
        <v>4</v>
      </c>
      <c r="D18" s="111"/>
      <c r="E18" s="121" t="s">
        <v>40</v>
      </c>
      <c r="F18" s="122"/>
      <c r="G18" s="108"/>
      <c r="H18" s="109"/>
      <c r="I18" s="117"/>
      <c r="J18" s="118"/>
      <c r="K18" s="108"/>
      <c r="L18" s="108"/>
      <c r="M18" s="108"/>
      <c r="N18" s="108"/>
      <c r="O18" s="108"/>
    </row>
    <row r="19" spans="1:15" ht="12.75">
      <c r="A19" s="104">
        <v>4</v>
      </c>
      <c r="B19" s="105">
        <f>сСт!A11</f>
        <v>0</v>
      </c>
      <c r="C19" s="115" t="str">
        <f>сСт!B11</f>
        <v>Семенов Юрий</v>
      </c>
      <c r="D19" s="116"/>
      <c r="E19" s="108"/>
      <c r="F19" s="109"/>
      <c r="G19" s="108"/>
      <c r="H19" s="109"/>
      <c r="I19" s="117"/>
      <c r="J19" s="118"/>
      <c r="K19" s="108"/>
      <c r="L19" s="108"/>
      <c r="M19" s="108"/>
      <c r="N19" s="108"/>
      <c r="O19" s="108"/>
    </row>
    <row r="20" spans="1:15" ht="12.75">
      <c r="A20" s="104"/>
      <c r="B20" s="109"/>
      <c r="C20" s="108"/>
      <c r="D20" s="109"/>
      <c r="E20" s="108"/>
      <c r="F20" s="109"/>
      <c r="G20" s="108"/>
      <c r="H20" s="109"/>
      <c r="I20" s="110">
        <v>15</v>
      </c>
      <c r="J20" s="111"/>
      <c r="K20" s="112" t="s">
        <v>141</v>
      </c>
      <c r="L20" s="112"/>
      <c r="M20" s="112"/>
      <c r="N20" s="112"/>
      <c r="O20" s="112"/>
    </row>
    <row r="21" spans="1:15" ht="12.75">
      <c r="A21" s="104">
        <v>3</v>
      </c>
      <c r="B21" s="105">
        <f>сСт!A10</f>
        <v>0</v>
      </c>
      <c r="C21" s="106" t="str">
        <f>сСт!B10</f>
        <v>Тодрамович Александр</v>
      </c>
      <c r="D21" s="119"/>
      <c r="E21" s="108"/>
      <c r="F21" s="109"/>
      <c r="G21" s="108"/>
      <c r="H21" s="109"/>
      <c r="I21" s="117"/>
      <c r="J21" s="127"/>
      <c r="K21" s="118"/>
      <c r="L21" s="118"/>
      <c r="M21" s="108"/>
      <c r="N21" s="128" t="s">
        <v>45</v>
      </c>
      <c r="O21" s="128"/>
    </row>
    <row r="22" spans="1:15" ht="12.75">
      <c r="A22" s="104"/>
      <c r="B22" s="109"/>
      <c r="C22" s="110">
        <v>5</v>
      </c>
      <c r="D22" s="111"/>
      <c r="E22" s="112" t="s">
        <v>149</v>
      </c>
      <c r="F22" s="119"/>
      <c r="G22" s="108"/>
      <c r="H22" s="109"/>
      <c r="I22" s="117"/>
      <c r="J22" s="129"/>
      <c r="K22" s="118"/>
      <c r="L22" s="118"/>
      <c r="M22" s="108"/>
      <c r="N22" s="108"/>
      <c r="O22" s="108"/>
    </row>
    <row r="23" spans="1:15" ht="12.75">
      <c r="A23" s="104">
        <v>14</v>
      </c>
      <c r="B23" s="105">
        <f>сСт!A21</f>
        <v>0</v>
      </c>
      <c r="C23" s="115" t="str">
        <f>сСт!B21</f>
        <v>_</v>
      </c>
      <c r="D23" s="116"/>
      <c r="E23" s="117"/>
      <c r="F23" s="125"/>
      <c r="G23" s="108"/>
      <c r="H23" s="109"/>
      <c r="I23" s="117"/>
      <c r="J23" s="118"/>
      <c r="K23" s="118"/>
      <c r="L23" s="118"/>
      <c r="M23" s="108"/>
      <c r="N23" s="108"/>
      <c r="O23" s="108"/>
    </row>
    <row r="24" spans="1:15" ht="12.75">
      <c r="A24" s="104"/>
      <c r="B24" s="109"/>
      <c r="C24" s="108"/>
      <c r="D24" s="109"/>
      <c r="E24" s="110">
        <v>11</v>
      </c>
      <c r="F24" s="111"/>
      <c r="G24" s="112" t="s">
        <v>142</v>
      </c>
      <c r="H24" s="119"/>
      <c r="I24" s="117"/>
      <c r="J24" s="118"/>
      <c r="K24" s="118"/>
      <c r="L24" s="118"/>
      <c r="M24" s="108"/>
      <c r="N24" s="108"/>
      <c r="O24" s="108"/>
    </row>
    <row r="25" spans="1:15" ht="12.75">
      <c r="A25" s="104">
        <v>11</v>
      </c>
      <c r="B25" s="105">
        <f>сСт!A18</f>
        <v>0</v>
      </c>
      <c r="C25" s="106" t="str">
        <f>сСт!B18</f>
        <v>Николаева Валентина</v>
      </c>
      <c r="D25" s="119"/>
      <c r="E25" s="117"/>
      <c r="F25" s="120"/>
      <c r="G25" s="117"/>
      <c r="H25" s="125"/>
      <c r="I25" s="117"/>
      <c r="J25" s="118"/>
      <c r="K25" s="118"/>
      <c r="L25" s="118"/>
      <c r="M25" s="108"/>
      <c r="N25" s="108"/>
      <c r="O25" s="108"/>
    </row>
    <row r="26" spans="1:15" ht="12.75">
      <c r="A26" s="104"/>
      <c r="B26" s="109"/>
      <c r="C26" s="110">
        <v>6</v>
      </c>
      <c r="D26" s="111"/>
      <c r="E26" s="121" t="s">
        <v>142</v>
      </c>
      <c r="F26" s="122"/>
      <c r="G26" s="117"/>
      <c r="H26" s="125"/>
      <c r="I26" s="117"/>
      <c r="J26" s="118"/>
      <c r="K26" s="118"/>
      <c r="L26" s="118"/>
      <c r="M26" s="108"/>
      <c r="N26" s="108"/>
      <c r="O26" s="108"/>
    </row>
    <row r="27" spans="1:15" ht="12.75">
      <c r="A27" s="104">
        <v>6</v>
      </c>
      <c r="B27" s="105">
        <f>сСт!A13</f>
        <v>0</v>
      </c>
      <c r="C27" s="115" t="str">
        <f>сСт!B13</f>
        <v>Садыков Амир</v>
      </c>
      <c r="D27" s="116"/>
      <c r="E27" s="108"/>
      <c r="F27" s="109"/>
      <c r="G27" s="117"/>
      <c r="H27" s="125"/>
      <c r="I27" s="117"/>
      <c r="J27" s="118"/>
      <c r="K27" s="118"/>
      <c r="L27" s="118"/>
      <c r="M27" s="108"/>
      <c r="N27" s="108"/>
      <c r="O27" s="108"/>
    </row>
    <row r="28" spans="1:15" ht="12.75">
      <c r="A28" s="104"/>
      <c r="B28" s="109"/>
      <c r="C28" s="108"/>
      <c r="D28" s="109"/>
      <c r="E28" s="108"/>
      <c r="F28" s="109"/>
      <c r="G28" s="110">
        <v>14</v>
      </c>
      <c r="H28" s="111"/>
      <c r="I28" s="121" t="s">
        <v>141</v>
      </c>
      <c r="J28" s="113"/>
      <c r="K28" s="118"/>
      <c r="L28" s="118"/>
      <c r="M28" s="108"/>
      <c r="N28" s="108"/>
      <c r="O28" s="108"/>
    </row>
    <row r="29" spans="1:15" ht="12.75">
      <c r="A29" s="104">
        <v>7</v>
      </c>
      <c r="B29" s="105">
        <f>сСт!A14</f>
        <v>0</v>
      </c>
      <c r="C29" s="106" t="str">
        <f>сСт!B14</f>
        <v>Нестеренко Георгий</v>
      </c>
      <c r="D29" s="119"/>
      <c r="E29" s="108"/>
      <c r="F29" s="109"/>
      <c r="G29" s="117"/>
      <c r="H29" s="127"/>
      <c r="I29" s="108"/>
      <c r="J29" s="108"/>
      <c r="K29" s="118"/>
      <c r="L29" s="118"/>
      <c r="M29" s="108"/>
      <c r="N29" s="108"/>
      <c r="O29" s="108"/>
    </row>
    <row r="30" spans="1:15" ht="12.75">
      <c r="A30" s="104"/>
      <c r="B30" s="109"/>
      <c r="C30" s="110">
        <v>7</v>
      </c>
      <c r="D30" s="111"/>
      <c r="E30" s="112" t="s">
        <v>138</v>
      </c>
      <c r="F30" s="119"/>
      <c r="G30" s="117"/>
      <c r="H30" s="130"/>
      <c r="I30" s="108"/>
      <c r="J30" s="108"/>
      <c r="K30" s="118"/>
      <c r="L30" s="118"/>
      <c r="M30" s="108"/>
      <c r="N30" s="108"/>
      <c r="O30" s="108"/>
    </row>
    <row r="31" spans="1:15" ht="12.75">
      <c r="A31" s="104">
        <v>10</v>
      </c>
      <c r="B31" s="105">
        <f>сСт!A17</f>
        <v>0</v>
      </c>
      <c r="C31" s="115" t="str">
        <f>сСт!B17</f>
        <v>Хайбуллин Олег</v>
      </c>
      <c r="D31" s="116"/>
      <c r="E31" s="117"/>
      <c r="F31" s="125"/>
      <c r="G31" s="117"/>
      <c r="H31" s="130"/>
      <c r="I31" s="104">
        <v>-15</v>
      </c>
      <c r="J31" s="131">
        <f>IF(J20=H12,H28,IF(J20=H28,H12,0))</f>
        <v>0</v>
      </c>
      <c r="K31" s="106" t="str">
        <f>IF(K20=I12,I28,IF(K20=I28,I12,0))</f>
        <v>Барышев Сергей</v>
      </c>
      <c r="L31" s="106"/>
      <c r="M31" s="124"/>
      <c r="N31" s="124"/>
      <c r="O31" s="124"/>
    </row>
    <row r="32" spans="1:15" ht="12.75">
      <c r="A32" s="104"/>
      <c r="B32" s="109"/>
      <c r="C32" s="108"/>
      <c r="D32" s="109"/>
      <c r="E32" s="110">
        <v>12</v>
      </c>
      <c r="F32" s="111"/>
      <c r="G32" s="121" t="s">
        <v>141</v>
      </c>
      <c r="H32" s="132"/>
      <c r="I32" s="108"/>
      <c r="J32" s="108"/>
      <c r="K32" s="118"/>
      <c r="L32" s="118"/>
      <c r="M32" s="108"/>
      <c r="N32" s="128" t="s">
        <v>46</v>
      </c>
      <c r="O32" s="128"/>
    </row>
    <row r="33" spans="1:15" ht="12.75">
      <c r="A33" s="104">
        <v>15</v>
      </c>
      <c r="B33" s="105">
        <f>сСт!A22</f>
        <v>0</v>
      </c>
      <c r="C33" s="106" t="str">
        <f>сСт!B22</f>
        <v>_</v>
      </c>
      <c r="D33" s="119"/>
      <c r="E33" s="117"/>
      <c r="F33" s="127"/>
      <c r="G33" s="108"/>
      <c r="H33" s="108"/>
      <c r="I33" s="108"/>
      <c r="J33" s="108"/>
      <c r="K33" s="118"/>
      <c r="L33" s="118"/>
      <c r="M33" s="108"/>
      <c r="N33" s="108"/>
      <c r="O33" s="108"/>
    </row>
    <row r="34" spans="1:15" ht="12.75">
      <c r="A34" s="104"/>
      <c r="B34" s="109"/>
      <c r="C34" s="110">
        <v>8</v>
      </c>
      <c r="D34" s="111"/>
      <c r="E34" s="121" t="s">
        <v>141</v>
      </c>
      <c r="F34" s="132"/>
      <c r="G34" s="108"/>
      <c r="H34" s="108"/>
      <c r="I34" s="108"/>
      <c r="J34" s="108"/>
      <c r="K34" s="118"/>
      <c r="L34" s="118"/>
      <c r="M34" s="108"/>
      <c r="N34" s="108"/>
      <c r="O34" s="108"/>
    </row>
    <row r="35" spans="1:15" ht="12.75">
      <c r="A35" s="104">
        <v>2</v>
      </c>
      <c r="B35" s="105">
        <f>сСт!A9</f>
        <v>0</v>
      </c>
      <c r="C35" s="115" t="str">
        <f>сСт!B9</f>
        <v>Хабиров Марс</v>
      </c>
      <c r="D35" s="133"/>
      <c r="E35" s="108"/>
      <c r="F35" s="108"/>
      <c r="G35" s="108"/>
      <c r="H35" s="108"/>
      <c r="I35" s="108"/>
      <c r="J35" s="108"/>
      <c r="K35" s="118"/>
      <c r="L35" s="118"/>
      <c r="M35" s="108"/>
      <c r="N35" s="108"/>
      <c r="O35" s="108"/>
    </row>
    <row r="36" spans="1:15" ht="12.75">
      <c r="A36" s="104"/>
      <c r="B36" s="104"/>
      <c r="C36" s="108"/>
      <c r="D36" s="108"/>
      <c r="E36" s="108"/>
      <c r="F36" s="108"/>
      <c r="G36" s="108"/>
      <c r="H36" s="108"/>
      <c r="I36" s="108"/>
      <c r="J36" s="108"/>
      <c r="K36" s="118"/>
      <c r="L36" s="118"/>
      <c r="M36" s="108"/>
      <c r="N36" s="108"/>
      <c r="O36" s="108"/>
    </row>
    <row r="37" spans="1:15" ht="12.75">
      <c r="A37" s="104">
        <v>-1</v>
      </c>
      <c r="B37" s="131">
        <f>IF(D6=B5,B7,IF(D6=B7,B5,0))</f>
        <v>0</v>
      </c>
      <c r="C37" s="106" t="str">
        <f>IF(E6=C5,C7,IF(E6=C7,C5,0))</f>
        <v>_</v>
      </c>
      <c r="D37" s="107"/>
      <c r="E37" s="108"/>
      <c r="F37" s="108"/>
      <c r="G37" s="104">
        <v>-13</v>
      </c>
      <c r="H37" s="131">
        <f>IF(H12=F8,F16,IF(H12=F16,F8,0))</f>
        <v>0</v>
      </c>
      <c r="I37" s="106" t="str">
        <f>IF(I12=G8,G16,IF(I12=G16,G8,0))</f>
        <v>Семенов Юрий</v>
      </c>
      <c r="J37" s="107"/>
      <c r="K37" s="108"/>
      <c r="L37" s="108"/>
      <c r="M37" s="108"/>
      <c r="N37" s="108"/>
      <c r="O37" s="108"/>
    </row>
    <row r="38" spans="1:15" ht="12.75">
      <c r="A38" s="104"/>
      <c r="B38" s="104"/>
      <c r="C38" s="110">
        <v>16</v>
      </c>
      <c r="D38" s="111"/>
      <c r="E38" s="134" t="s">
        <v>151</v>
      </c>
      <c r="F38" s="135"/>
      <c r="G38" s="108"/>
      <c r="H38" s="108"/>
      <c r="I38" s="117"/>
      <c r="J38" s="118"/>
      <c r="K38" s="108"/>
      <c r="L38" s="108"/>
      <c r="M38" s="108"/>
      <c r="N38" s="108"/>
      <c r="O38" s="108"/>
    </row>
    <row r="39" spans="1:15" ht="12.75">
      <c r="A39" s="104">
        <v>-2</v>
      </c>
      <c r="B39" s="131">
        <f>IF(D10=B9,B11,IF(D10=B11,B9,0))</f>
        <v>0</v>
      </c>
      <c r="C39" s="115" t="str">
        <f>IF(E10=C9,C11,IF(E10=C11,C9,0))</f>
        <v>Могилевская Инесса</v>
      </c>
      <c r="D39" s="133"/>
      <c r="E39" s="110">
        <v>20</v>
      </c>
      <c r="F39" s="111"/>
      <c r="G39" s="134" t="s">
        <v>138</v>
      </c>
      <c r="H39" s="135"/>
      <c r="I39" s="110">
        <v>26</v>
      </c>
      <c r="J39" s="111"/>
      <c r="K39" s="134" t="s">
        <v>149</v>
      </c>
      <c r="L39" s="135"/>
      <c r="M39" s="108"/>
      <c r="N39" s="108"/>
      <c r="O39" s="108"/>
    </row>
    <row r="40" spans="1:15" ht="12.75">
      <c r="A40" s="104"/>
      <c r="B40" s="104"/>
      <c r="C40" s="104">
        <v>-12</v>
      </c>
      <c r="D40" s="131">
        <f>IF(F32=D30,D34,IF(F32=D34,D30,0))</f>
        <v>0</v>
      </c>
      <c r="E40" s="115" t="str">
        <f>IF(G32=E30,E34,IF(G32=E34,E30,0))</f>
        <v>Нестеренко Георгий</v>
      </c>
      <c r="F40" s="133"/>
      <c r="G40" s="117"/>
      <c r="H40" s="130"/>
      <c r="I40" s="117"/>
      <c r="J40" s="127"/>
      <c r="K40" s="117"/>
      <c r="L40" s="118"/>
      <c r="M40" s="108"/>
      <c r="N40" s="108"/>
      <c r="O40" s="108"/>
    </row>
    <row r="41" spans="1:15" ht="12.75">
      <c r="A41" s="104">
        <v>-3</v>
      </c>
      <c r="B41" s="131">
        <f>IF(D14=B13,B15,IF(D14=B15,B13,0))</f>
        <v>0</v>
      </c>
      <c r="C41" s="106" t="str">
        <f>IF(E14=C13,C15,IF(E14=C15,C13,0))</f>
        <v>Сайфуллин Рамиль</v>
      </c>
      <c r="D41" s="107"/>
      <c r="E41" s="108"/>
      <c r="F41" s="108"/>
      <c r="G41" s="110">
        <v>24</v>
      </c>
      <c r="H41" s="111"/>
      <c r="I41" s="136" t="s">
        <v>149</v>
      </c>
      <c r="J41" s="129"/>
      <c r="K41" s="117"/>
      <c r="L41" s="118"/>
      <c r="M41" s="108"/>
      <c r="N41" s="108"/>
      <c r="O41" s="108"/>
    </row>
    <row r="42" spans="1:15" ht="12.75">
      <c r="A42" s="104"/>
      <c r="B42" s="104"/>
      <c r="C42" s="110">
        <v>17</v>
      </c>
      <c r="D42" s="111"/>
      <c r="E42" s="134" t="s">
        <v>154</v>
      </c>
      <c r="F42" s="135"/>
      <c r="G42" s="117"/>
      <c r="H42" s="118"/>
      <c r="I42" s="118"/>
      <c r="J42" s="118"/>
      <c r="K42" s="117"/>
      <c r="L42" s="118"/>
      <c r="M42" s="108"/>
      <c r="N42" s="108"/>
      <c r="O42" s="108"/>
    </row>
    <row r="43" spans="1:15" ht="12.75">
      <c r="A43" s="104">
        <v>-4</v>
      </c>
      <c r="B43" s="131">
        <f>IF(D18=B17,B19,IF(D18=B19,B17,0))</f>
        <v>0</v>
      </c>
      <c r="C43" s="115" t="str">
        <f>IF(E18=C17,C19,IF(E18=C19,C17,0))</f>
        <v>_</v>
      </c>
      <c r="D43" s="133"/>
      <c r="E43" s="110">
        <v>21</v>
      </c>
      <c r="F43" s="111"/>
      <c r="G43" s="136" t="s">
        <v>149</v>
      </c>
      <c r="H43" s="135"/>
      <c r="I43" s="118"/>
      <c r="J43" s="118"/>
      <c r="K43" s="110">
        <v>28</v>
      </c>
      <c r="L43" s="111"/>
      <c r="M43" s="134" t="s">
        <v>149</v>
      </c>
      <c r="N43" s="124"/>
      <c r="O43" s="124"/>
    </row>
    <row r="44" spans="1:15" ht="12.75">
      <c r="A44" s="104"/>
      <c r="B44" s="104"/>
      <c r="C44" s="104">
        <v>-11</v>
      </c>
      <c r="D44" s="131">
        <f>IF(F24=D22,D26,IF(F24=D26,D22,0))</f>
        <v>0</v>
      </c>
      <c r="E44" s="115" t="str">
        <f>IF(G24=E22,E26,IF(G24=E26,E22,0))</f>
        <v>Тодрамович Александр</v>
      </c>
      <c r="F44" s="133"/>
      <c r="G44" s="108"/>
      <c r="H44" s="108"/>
      <c r="I44" s="118"/>
      <c r="J44" s="118"/>
      <c r="K44" s="117"/>
      <c r="L44" s="118"/>
      <c r="M44" s="108"/>
      <c r="N44" s="128" t="s">
        <v>47</v>
      </c>
      <c r="O44" s="128"/>
    </row>
    <row r="45" spans="1:15" ht="12.75">
      <c r="A45" s="104">
        <v>-5</v>
      </c>
      <c r="B45" s="131">
        <f>IF(D22=B21,B23,IF(D22=B23,B21,0))</f>
        <v>0</v>
      </c>
      <c r="C45" s="106" t="str">
        <f>IF(E22=C21,C23,IF(E22=C23,C21,0))</f>
        <v>_</v>
      </c>
      <c r="D45" s="107"/>
      <c r="E45" s="108"/>
      <c r="F45" s="108"/>
      <c r="G45" s="104">
        <v>-14</v>
      </c>
      <c r="H45" s="131">
        <f>IF(H28=F24,F32,IF(H28=F32,F24,0))</f>
        <v>0</v>
      </c>
      <c r="I45" s="106" t="str">
        <f>IF(I28=G24,G32,IF(I28=G32,G24,0))</f>
        <v>Садыков Амир</v>
      </c>
      <c r="J45" s="107"/>
      <c r="K45" s="117"/>
      <c r="L45" s="118"/>
      <c r="M45" s="118"/>
      <c r="N45" s="108"/>
      <c r="O45" s="108"/>
    </row>
    <row r="46" spans="1:15" ht="12.75">
      <c r="A46" s="104"/>
      <c r="B46" s="104"/>
      <c r="C46" s="110">
        <v>18</v>
      </c>
      <c r="D46" s="111"/>
      <c r="E46" s="134" t="s">
        <v>153</v>
      </c>
      <c r="F46" s="135"/>
      <c r="G46" s="108"/>
      <c r="H46" s="108"/>
      <c r="I46" s="137"/>
      <c r="J46" s="118"/>
      <c r="K46" s="117"/>
      <c r="L46" s="118"/>
      <c r="M46" s="118"/>
      <c r="N46" s="108"/>
      <c r="O46" s="108"/>
    </row>
    <row r="47" spans="1:15" ht="12.75">
      <c r="A47" s="104">
        <v>-6</v>
      </c>
      <c r="B47" s="131">
        <f>IF(D26=B25,B27,IF(D26=B27,B25,0))</f>
        <v>0</v>
      </c>
      <c r="C47" s="115" t="str">
        <f>IF(E26=C25,C27,IF(E26=C27,C25,0))</f>
        <v>Николаева Валентина</v>
      </c>
      <c r="D47" s="133"/>
      <c r="E47" s="110">
        <v>22</v>
      </c>
      <c r="F47" s="111"/>
      <c r="G47" s="134" t="s">
        <v>150</v>
      </c>
      <c r="H47" s="135"/>
      <c r="I47" s="110">
        <v>27</v>
      </c>
      <c r="J47" s="111"/>
      <c r="K47" s="136" t="s">
        <v>142</v>
      </c>
      <c r="L47" s="135"/>
      <c r="M47" s="118"/>
      <c r="N47" s="108"/>
      <c r="O47" s="108"/>
    </row>
    <row r="48" spans="1:15" ht="12.75">
      <c r="A48" s="104"/>
      <c r="B48" s="104"/>
      <c r="C48" s="104">
        <v>-10</v>
      </c>
      <c r="D48" s="131">
        <f>IF(F16=D14,D18,IF(F16=D18,D14,0))</f>
        <v>0</v>
      </c>
      <c r="E48" s="115" t="str">
        <f>IF(G16=E14,E18,IF(G16=E18,E14,0))</f>
        <v>Муфтахутдинов Ринат</v>
      </c>
      <c r="F48" s="133"/>
      <c r="G48" s="117"/>
      <c r="H48" s="130"/>
      <c r="I48" s="117"/>
      <c r="J48" s="127"/>
      <c r="K48" s="108"/>
      <c r="L48" s="108"/>
      <c r="M48" s="118"/>
      <c r="N48" s="108"/>
      <c r="O48" s="108"/>
    </row>
    <row r="49" spans="1:15" ht="12.75">
      <c r="A49" s="104">
        <v>-7</v>
      </c>
      <c r="B49" s="131">
        <f>IF(D30=B29,B31,IF(D30=B31,B29,0))</f>
        <v>0</v>
      </c>
      <c r="C49" s="106" t="str">
        <f>IF(E30=C29,C31,IF(E30=C31,C29,0))</f>
        <v>Хайбуллин Олег</v>
      </c>
      <c r="D49" s="107"/>
      <c r="E49" s="108"/>
      <c r="F49" s="108"/>
      <c r="G49" s="110">
        <v>25</v>
      </c>
      <c r="H49" s="111"/>
      <c r="I49" s="136" t="s">
        <v>150</v>
      </c>
      <c r="J49" s="129"/>
      <c r="K49" s="108"/>
      <c r="L49" s="108"/>
      <c r="M49" s="118"/>
      <c r="N49" s="108"/>
      <c r="O49" s="108"/>
    </row>
    <row r="50" spans="1:15" ht="12.75">
      <c r="A50" s="104"/>
      <c r="B50" s="104"/>
      <c r="C50" s="110">
        <v>19</v>
      </c>
      <c r="D50" s="111"/>
      <c r="E50" s="134" t="s">
        <v>152</v>
      </c>
      <c r="F50" s="135"/>
      <c r="G50" s="117"/>
      <c r="H50" s="118"/>
      <c r="I50" s="118"/>
      <c r="J50" s="118"/>
      <c r="K50" s="108"/>
      <c r="L50" s="108"/>
      <c r="M50" s="118"/>
      <c r="N50" s="108"/>
      <c r="O50" s="108"/>
    </row>
    <row r="51" spans="1:15" ht="12.75">
      <c r="A51" s="104">
        <v>-8</v>
      </c>
      <c r="B51" s="131">
        <f>IF(D34=B33,B35,IF(D34=B35,B33,0))</f>
        <v>0</v>
      </c>
      <c r="C51" s="115" t="str">
        <f>IF(E34=C33,C35,IF(E34=C35,C33,0))</f>
        <v>_</v>
      </c>
      <c r="D51" s="133"/>
      <c r="E51" s="110">
        <v>23</v>
      </c>
      <c r="F51" s="111"/>
      <c r="G51" s="136" t="s">
        <v>143</v>
      </c>
      <c r="H51" s="135"/>
      <c r="I51" s="118"/>
      <c r="J51" s="118"/>
      <c r="K51" s="104">
        <v>-28</v>
      </c>
      <c r="L51" s="131">
        <f>IF(L43=J39,J47,IF(L43=J47,J39,0))</f>
        <v>0</v>
      </c>
      <c r="M51" s="106" t="str">
        <f>IF(M43=K39,K47,IF(M43=K47,K39,0))</f>
        <v>Садыков Амир</v>
      </c>
      <c r="N51" s="124"/>
      <c r="O51" s="124"/>
    </row>
    <row r="52" spans="1:15" ht="12.75">
      <c r="A52" s="104"/>
      <c r="B52" s="104"/>
      <c r="C52" s="138">
        <v>-9</v>
      </c>
      <c r="D52" s="131">
        <f>IF(F8=D6,D10,IF(F8=D10,D6,0))</f>
        <v>0</v>
      </c>
      <c r="E52" s="115" t="str">
        <f>IF(G8=E6,E10,IF(G8=E10,E6,0))</f>
        <v>Камалтдинов Ирек</v>
      </c>
      <c r="F52" s="133"/>
      <c r="G52" s="108"/>
      <c r="H52" s="108"/>
      <c r="I52" s="118"/>
      <c r="J52" s="118"/>
      <c r="K52" s="108"/>
      <c r="L52" s="108"/>
      <c r="M52" s="139"/>
      <c r="N52" s="128" t="s">
        <v>48</v>
      </c>
      <c r="O52" s="128"/>
    </row>
    <row r="53" spans="1:15" ht="12.75">
      <c r="A53" s="104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4">
        <v>-26</v>
      </c>
      <c r="B54" s="131">
        <f>IF(J39=H37,H41,IF(J39=H41,H37,0))</f>
        <v>0</v>
      </c>
      <c r="C54" s="106" t="str">
        <f>IF(K39=I37,I41,IF(K39=I41,I37,0))</f>
        <v>Семенов Юрий</v>
      </c>
      <c r="D54" s="107"/>
      <c r="E54" s="108"/>
      <c r="F54" s="108"/>
      <c r="G54" s="104">
        <v>-20</v>
      </c>
      <c r="H54" s="131">
        <f>IF(F39=D38,D40,IF(F39=D40,D38,0))</f>
        <v>0</v>
      </c>
      <c r="I54" s="106" t="str">
        <f>IF(G39=E38,E40,IF(G39=E40,E38,0))</f>
        <v>Могилевская Инесса</v>
      </c>
      <c r="J54" s="107"/>
      <c r="K54" s="108"/>
      <c r="L54" s="108"/>
      <c r="M54" s="108"/>
      <c r="N54" s="108"/>
      <c r="O54" s="108"/>
    </row>
    <row r="55" spans="1:15" ht="12.75">
      <c r="A55" s="104"/>
      <c r="B55" s="109"/>
      <c r="C55" s="110">
        <v>29</v>
      </c>
      <c r="D55" s="111"/>
      <c r="E55" s="112" t="s">
        <v>40</v>
      </c>
      <c r="F55" s="113"/>
      <c r="G55" s="104"/>
      <c r="H55" s="104"/>
      <c r="I55" s="110">
        <v>31</v>
      </c>
      <c r="J55" s="111"/>
      <c r="K55" s="112" t="s">
        <v>154</v>
      </c>
      <c r="L55" s="113"/>
      <c r="M55" s="108"/>
      <c r="N55" s="108"/>
      <c r="O55" s="108"/>
    </row>
    <row r="56" spans="1:15" ht="12.75">
      <c r="A56" s="104">
        <v>-27</v>
      </c>
      <c r="B56" s="131">
        <f>IF(J47=H45,H49,IF(J47=H49,H45,0))</f>
        <v>0</v>
      </c>
      <c r="C56" s="115" t="str">
        <f>IF(K47=I45,I49,IF(K47=I49,I45,0))</f>
        <v>Муфтахутдинов Ринат</v>
      </c>
      <c r="D56" s="133"/>
      <c r="E56" s="140" t="s">
        <v>49</v>
      </c>
      <c r="F56" s="140"/>
      <c r="G56" s="104">
        <v>-21</v>
      </c>
      <c r="H56" s="131">
        <f>IF(F43=D42,D44,IF(F43=D44,D42,0))</f>
        <v>0</v>
      </c>
      <c r="I56" s="115" t="str">
        <f>IF(G43=E42,E44,IF(G43=E44,E42,0))</f>
        <v>Сайфуллин Рамиль</v>
      </c>
      <c r="J56" s="133"/>
      <c r="K56" s="117"/>
      <c r="L56" s="118"/>
      <c r="M56" s="118"/>
      <c r="N56" s="108"/>
      <c r="O56" s="108"/>
    </row>
    <row r="57" spans="1:15" ht="12.75">
      <c r="A57" s="104"/>
      <c r="B57" s="104"/>
      <c r="C57" s="104">
        <v>-29</v>
      </c>
      <c r="D57" s="131">
        <f>IF(D55=B54,B56,IF(D55=B56,B54,0))</f>
        <v>0</v>
      </c>
      <c r="E57" s="106" t="str">
        <f>IF(E55=C54,C56,IF(E55=C56,C54,0))</f>
        <v>Муфтахутдинов Ринат</v>
      </c>
      <c r="F57" s="107"/>
      <c r="G57" s="104"/>
      <c r="H57" s="104"/>
      <c r="I57" s="108"/>
      <c r="J57" s="108"/>
      <c r="K57" s="110">
        <v>33</v>
      </c>
      <c r="L57" s="111"/>
      <c r="M57" s="112" t="s">
        <v>154</v>
      </c>
      <c r="N57" s="124"/>
      <c r="O57" s="124"/>
    </row>
    <row r="58" spans="1:15" ht="12.75">
      <c r="A58" s="104"/>
      <c r="B58" s="104"/>
      <c r="C58" s="108"/>
      <c r="D58" s="108"/>
      <c r="E58" s="140" t="s">
        <v>50</v>
      </c>
      <c r="F58" s="140"/>
      <c r="G58" s="104">
        <v>-22</v>
      </c>
      <c r="H58" s="131">
        <f>IF(F47=D46,D48,IF(F47=D48,D46,0))</f>
        <v>0</v>
      </c>
      <c r="I58" s="106" t="str">
        <f>IF(G47=E46,E48,IF(G47=E48,E46,0))</f>
        <v>Николаева Валентина</v>
      </c>
      <c r="J58" s="107"/>
      <c r="K58" s="117"/>
      <c r="L58" s="118"/>
      <c r="M58" s="108"/>
      <c r="N58" s="128" t="s">
        <v>51</v>
      </c>
      <c r="O58" s="128"/>
    </row>
    <row r="59" spans="1:15" ht="12.75">
      <c r="A59" s="104">
        <v>-24</v>
      </c>
      <c r="B59" s="131">
        <f>IF(H41=F39,F43,IF(H41=F43,F39,0))</f>
        <v>0</v>
      </c>
      <c r="C59" s="106" t="str">
        <f>IF(I41=G39,G43,IF(I41=G43,G39,0))</f>
        <v>Нестеренко Георгий</v>
      </c>
      <c r="D59" s="107"/>
      <c r="E59" s="108"/>
      <c r="F59" s="108"/>
      <c r="G59" s="104"/>
      <c r="H59" s="104"/>
      <c r="I59" s="110">
        <v>32</v>
      </c>
      <c r="J59" s="111"/>
      <c r="K59" s="121" t="s">
        <v>153</v>
      </c>
      <c r="L59" s="113"/>
      <c r="M59" s="141"/>
      <c r="N59" s="108"/>
      <c r="O59" s="108"/>
    </row>
    <row r="60" spans="1:15" ht="12.75">
      <c r="A60" s="104"/>
      <c r="B60" s="104"/>
      <c r="C60" s="110">
        <v>30</v>
      </c>
      <c r="D60" s="111"/>
      <c r="E60" s="112" t="s">
        <v>143</v>
      </c>
      <c r="F60" s="113"/>
      <c r="G60" s="104">
        <v>-23</v>
      </c>
      <c r="H60" s="131">
        <f>IF(F51=D50,D52,IF(F51=D52,D50,0))</f>
        <v>0</v>
      </c>
      <c r="I60" s="115" t="str">
        <f>IF(G51=E50,E52,IF(G51=E52,E50,0))</f>
        <v>Хайбуллин Олег</v>
      </c>
      <c r="J60" s="133"/>
      <c r="K60" s="104">
        <v>-33</v>
      </c>
      <c r="L60" s="131">
        <f>IF(L57=J55,J59,IF(L57=J59,J55,0))</f>
        <v>0</v>
      </c>
      <c r="M60" s="106" t="str">
        <f>IF(M57=K55,K59,IF(M57=K59,K55,0))</f>
        <v>Николаева Валентина</v>
      </c>
      <c r="N60" s="124"/>
      <c r="O60" s="124"/>
    </row>
    <row r="61" spans="1:15" ht="12.75">
      <c r="A61" s="104">
        <v>-25</v>
      </c>
      <c r="B61" s="131">
        <f>IF(H49=F47,F51,IF(H49=F51,F47,0))</f>
        <v>0</v>
      </c>
      <c r="C61" s="115" t="str">
        <f>IF(I49=G47,G51,IF(I49=G51,G47,0))</f>
        <v>Камалтдинов Ирек</v>
      </c>
      <c r="D61" s="133"/>
      <c r="E61" s="140" t="s">
        <v>52</v>
      </c>
      <c r="F61" s="140"/>
      <c r="G61" s="108"/>
      <c r="H61" s="108"/>
      <c r="I61" s="108"/>
      <c r="J61" s="108"/>
      <c r="K61" s="108"/>
      <c r="L61" s="108"/>
      <c r="M61" s="108"/>
      <c r="N61" s="128" t="s">
        <v>53</v>
      </c>
      <c r="O61" s="128"/>
    </row>
    <row r="62" spans="1:15" ht="12.75">
      <c r="A62" s="104"/>
      <c r="B62" s="104"/>
      <c r="C62" s="104">
        <v>-30</v>
      </c>
      <c r="D62" s="131">
        <f>IF(D60=B59,B61,IF(D60=B61,B59,0))</f>
        <v>0</v>
      </c>
      <c r="E62" s="106" t="str">
        <f>IF(E60=C59,C61,IF(E60=C61,C59,0))</f>
        <v>Нестеренко Георгий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4"/>
      <c r="B63" s="104"/>
      <c r="C63" s="108"/>
      <c r="D63" s="108"/>
      <c r="E63" s="140" t="s">
        <v>54</v>
      </c>
      <c r="F63" s="140"/>
      <c r="G63" s="108"/>
      <c r="H63" s="108"/>
      <c r="I63" s="104">
        <v>-31</v>
      </c>
      <c r="J63" s="131">
        <f>IF(J55=H54,H56,IF(J55=H56,H54,0))</f>
        <v>0</v>
      </c>
      <c r="K63" s="106" t="str">
        <f>IF(K55=I54,I56,IF(K55=I56,I54,0))</f>
        <v>Могилевская Инесса</v>
      </c>
      <c r="L63" s="107"/>
      <c r="M63" s="108"/>
      <c r="N63" s="108"/>
      <c r="O63" s="108"/>
    </row>
    <row r="64" spans="1:15" ht="12.75">
      <c r="A64" s="104">
        <v>-16</v>
      </c>
      <c r="B64" s="131">
        <f>IF(D38=B37,B39,IF(D38=B39,B37,0))</f>
        <v>0</v>
      </c>
      <c r="C64" s="106" t="str">
        <f>IF(E38=C37,C39,IF(E38=C39,C37,0))</f>
        <v>_</v>
      </c>
      <c r="D64" s="107"/>
      <c r="E64" s="108"/>
      <c r="F64" s="108"/>
      <c r="G64" s="108"/>
      <c r="H64" s="108"/>
      <c r="I64" s="108"/>
      <c r="J64" s="108"/>
      <c r="K64" s="110">
        <v>34</v>
      </c>
      <c r="L64" s="111"/>
      <c r="M64" s="112" t="s">
        <v>151</v>
      </c>
      <c r="N64" s="124"/>
      <c r="O64" s="124"/>
    </row>
    <row r="65" spans="1:15" ht="12.75">
      <c r="A65" s="104"/>
      <c r="B65" s="104"/>
      <c r="C65" s="110">
        <v>35</v>
      </c>
      <c r="D65" s="111"/>
      <c r="E65" s="112"/>
      <c r="F65" s="113"/>
      <c r="G65" s="108"/>
      <c r="H65" s="108"/>
      <c r="I65" s="104">
        <v>-32</v>
      </c>
      <c r="J65" s="131">
        <f>IF(J59=H58,H60,IF(J59=H60,H58,0))</f>
        <v>0</v>
      </c>
      <c r="K65" s="115" t="str">
        <f>IF(K59=I58,I60,IF(K59=I60,I58,0))</f>
        <v>Хайбуллин Олег</v>
      </c>
      <c r="L65" s="107"/>
      <c r="M65" s="108"/>
      <c r="N65" s="128" t="s">
        <v>55</v>
      </c>
      <c r="O65" s="128"/>
    </row>
    <row r="66" spans="1:15" ht="12.75">
      <c r="A66" s="104">
        <v>-17</v>
      </c>
      <c r="B66" s="131">
        <f>IF(D42=B41,B43,IF(D42=B43,B41,0))</f>
        <v>0</v>
      </c>
      <c r="C66" s="115" t="str">
        <f>IF(E42=C41,C43,IF(E42=C43,C41,0))</f>
        <v>_</v>
      </c>
      <c r="D66" s="133"/>
      <c r="E66" s="117"/>
      <c r="F66" s="118"/>
      <c r="G66" s="118"/>
      <c r="H66" s="118"/>
      <c r="I66" s="104"/>
      <c r="J66" s="104"/>
      <c r="K66" s="104">
        <v>-34</v>
      </c>
      <c r="L66" s="131">
        <f>IF(L64=J63,J65,IF(L64=J65,J63,0))</f>
        <v>0</v>
      </c>
      <c r="M66" s="106" t="str">
        <f>IF(M64=K63,K65,IF(M64=K65,K63,0))</f>
        <v>Хайбуллин Олег</v>
      </c>
      <c r="N66" s="124"/>
      <c r="O66" s="124"/>
    </row>
    <row r="67" spans="1:15" ht="12.75">
      <c r="A67" s="104"/>
      <c r="B67" s="104"/>
      <c r="C67" s="108"/>
      <c r="D67" s="108"/>
      <c r="E67" s="110">
        <v>37</v>
      </c>
      <c r="F67" s="111"/>
      <c r="G67" s="112"/>
      <c r="H67" s="113"/>
      <c r="I67" s="104"/>
      <c r="J67" s="104"/>
      <c r="K67" s="108"/>
      <c r="L67" s="108"/>
      <c r="M67" s="108"/>
      <c r="N67" s="128" t="s">
        <v>56</v>
      </c>
      <c r="O67" s="128"/>
    </row>
    <row r="68" spans="1:15" ht="12.75">
      <c r="A68" s="104">
        <v>-18</v>
      </c>
      <c r="B68" s="131">
        <f>IF(D46=B45,B47,IF(D46=B47,B45,0))</f>
        <v>0</v>
      </c>
      <c r="C68" s="106" t="str">
        <f>IF(E46=C45,C47,IF(E46=C47,C45,0))</f>
        <v>_</v>
      </c>
      <c r="D68" s="107"/>
      <c r="E68" s="117"/>
      <c r="F68" s="118"/>
      <c r="G68" s="142" t="s">
        <v>57</v>
      </c>
      <c r="H68" s="142"/>
      <c r="I68" s="104">
        <v>-35</v>
      </c>
      <c r="J68" s="131">
        <f>IF(D65=B64,B66,IF(D65=B66,B64,0))</f>
        <v>0</v>
      </c>
      <c r="K68" s="106">
        <f>IF(E65=C64,C66,IF(E65=C66,C64,0))</f>
        <v>0</v>
      </c>
      <c r="L68" s="107"/>
      <c r="M68" s="108"/>
      <c r="N68" s="108"/>
      <c r="O68" s="108"/>
    </row>
    <row r="69" spans="1:15" ht="12.75">
      <c r="A69" s="104"/>
      <c r="B69" s="104"/>
      <c r="C69" s="110">
        <v>36</v>
      </c>
      <c r="D69" s="111"/>
      <c r="E69" s="121"/>
      <c r="F69" s="113"/>
      <c r="G69" s="141"/>
      <c r="H69" s="141"/>
      <c r="I69" s="104"/>
      <c r="J69" s="104"/>
      <c r="K69" s="110">
        <v>38</v>
      </c>
      <c r="L69" s="111"/>
      <c r="M69" s="112"/>
      <c r="N69" s="124"/>
      <c r="O69" s="124"/>
    </row>
    <row r="70" spans="1:15" ht="12.75">
      <c r="A70" s="104">
        <v>-19</v>
      </c>
      <c r="B70" s="131">
        <f>IF(D50=B49,B51,IF(D50=B51,B49,0))</f>
        <v>0</v>
      </c>
      <c r="C70" s="115" t="str">
        <f>IF(E50=C49,C51,IF(E50=C51,C49,0))</f>
        <v>_</v>
      </c>
      <c r="D70" s="133"/>
      <c r="E70" s="104">
        <v>-37</v>
      </c>
      <c r="F70" s="131">
        <f>IF(F67=D65,D69,IF(F67=D69,D65,0))</f>
        <v>0</v>
      </c>
      <c r="G70" s="106">
        <f>IF(G67=E65,E69,IF(G67=E69,E65,0))</f>
        <v>0</v>
      </c>
      <c r="H70" s="107"/>
      <c r="I70" s="104">
        <v>-36</v>
      </c>
      <c r="J70" s="131">
        <f>IF(D69=B68,B70,IF(D69=B70,B68,0))</f>
        <v>0</v>
      </c>
      <c r="K70" s="115">
        <f>IF(E69=C68,C70,IF(E69=C70,C68,0))</f>
        <v>0</v>
      </c>
      <c r="L70" s="107"/>
      <c r="M70" s="108"/>
      <c r="N70" s="128" t="s">
        <v>58</v>
      </c>
      <c r="O70" s="128"/>
    </row>
    <row r="71" spans="1:15" ht="12.75">
      <c r="A71" s="108"/>
      <c r="B71" s="108"/>
      <c r="C71" s="108"/>
      <c r="D71" s="108"/>
      <c r="E71" s="108"/>
      <c r="F71" s="108"/>
      <c r="G71" s="140" t="s">
        <v>59</v>
      </c>
      <c r="H71" s="140"/>
      <c r="I71" s="108"/>
      <c r="J71" s="108"/>
      <c r="K71" s="104">
        <v>-38</v>
      </c>
      <c r="L71" s="131">
        <f>IF(L69=J68,J70,IF(L69=J70,J68,0))</f>
        <v>0</v>
      </c>
      <c r="M71" s="106">
        <f>IF(M69=K68,K70,IF(M69=K70,K68,0))</f>
        <v>0</v>
      </c>
      <c r="N71" s="124"/>
      <c r="O71" s="124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28" t="s">
        <v>60</v>
      </c>
      <c r="O7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Ст!D6</f>
        <v>0</v>
      </c>
      <c r="C2" s="151" t="str">
        <f>Ст!E6</f>
        <v>Барышев Сергей</v>
      </c>
      <c r="D2" s="152" t="str">
        <f>Ст!C37</f>
        <v>_</v>
      </c>
      <c r="E2" s="153">
        <f>Ст!B37</f>
        <v>0</v>
      </c>
    </row>
    <row r="3" spans="1:5" ht="12.75">
      <c r="A3" s="149">
        <v>2</v>
      </c>
      <c r="B3" s="150">
        <f>Ст!D10</f>
        <v>0</v>
      </c>
      <c r="C3" s="151" t="str">
        <f>Ст!E10</f>
        <v>Камалтдинов Ирек</v>
      </c>
      <c r="D3" s="152" t="str">
        <f>Ст!C39</f>
        <v>Могилевская Инесса</v>
      </c>
      <c r="E3" s="153">
        <f>Ст!B39</f>
        <v>0</v>
      </c>
    </row>
    <row r="4" spans="1:5" ht="12.75">
      <c r="A4" s="149">
        <v>3</v>
      </c>
      <c r="B4" s="150">
        <f>Ст!D14</f>
        <v>0</v>
      </c>
      <c r="C4" s="151" t="str">
        <f>Ст!E14</f>
        <v>Муфтахутдинов Ринат</v>
      </c>
      <c r="D4" s="152" t="str">
        <f>Ст!C41</f>
        <v>Сайфуллин Рамиль</v>
      </c>
      <c r="E4" s="153">
        <f>Ст!B41</f>
        <v>0</v>
      </c>
    </row>
    <row r="5" spans="1:5" ht="12.75">
      <c r="A5" s="149">
        <v>4</v>
      </c>
      <c r="B5" s="150">
        <f>Ст!D18</f>
        <v>0</v>
      </c>
      <c r="C5" s="151" t="str">
        <f>Ст!E18</f>
        <v>Семенов Юрий</v>
      </c>
      <c r="D5" s="152" t="str">
        <f>Ст!C43</f>
        <v>_</v>
      </c>
      <c r="E5" s="153">
        <f>Ст!B43</f>
        <v>0</v>
      </c>
    </row>
    <row r="6" spans="1:5" ht="12.75">
      <c r="A6" s="149">
        <v>5</v>
      </c>
      <c r="B6" s="150">
        <f>Ст!D22</f>
        <v>0</v>
      </c>
      <c r="C6" s="151" t="str">
        <f>Ст!E22</f>
        <v>Тодрамович Александр</v>
      </c>
      <c r="D6" s="152" t="str">
        <f>Ст!C45</f>
        <v>_</v>
      </c>
      <c r="E6" s="153">
        <f>Ст!B45</f>
        <v>0</v>
      </c>
    </row>
    <row r="7" spans="1:5" ht="12.75">
      <c r="A7" s="149">
        <v>6</v>
      </c>
      <c r="B7" s="150">
        <f>Ст!D26</f>
        <v>0</v>
      </c>
      <c r="C7" s="151" t="str">
        <f>Ст!E26</f>
        <v>Садыков Амир</v>
      </c>
      <c r="D7" s="152" t="str">
        <f>Ст!C47</f>
        <v>Николаева Валентина</v>
      </c>
      <c r="E7" s="153">
        <f>Ст!B47</f>
        <v>0</v>
      </c>
    </row>
    <row r="8" spans="1:5" ht="12.75">
      <c r="A8" s="149">
        <v>7</v>
      </c>
      <c r="B8" s="150">
        <f>Ст!D30</f>
        <v>0</v>
      </c>
      <c r="C8" s="151" t="str">
        <f>Ст!E30</f>
        <v>Нестеренко Георгий</v>
      </c>
      <c r="D8" s="152" t="str">
        <f>Ст!C49</f>
        <v>Хайбуллин Олег</v>
      </c>
      <c r="E8" s="153">
        <f>Ст!B49</f>
        <v>0</v>
      </c>
    </row>
    <row r="9" spans="1:5" ht="12.75">
      <c r="A9" s="149">
        <v>8</v>
      </c>
      <c r="B9" s="150">
        <f>Ст!D34</f>
        <v>0</v>
      </c>
      <c r="C9" s="151" t="str">
        <f>Ст!E34</f>
        <v>Хабиров Марс</v>
      </c>
      <c r="D9" s="152" t="str">
        <f>Ст!C51</f>
        <v>_</v>
      </c>
      <c r="E9" s="153">
        <f>Ст!B51</f>
        <v>0</v>
      </c>
    </row>
    <row r="10" spans="1:5" ht="12.75">
      <c r="A10" s="149">
        <v>9</v>
      </c>
      <c r="B10" s="150">
        <f>Ст!F8</f>
        <v>0</v>
      </c>
      <c r="C10" s="151" t="str">
        <f>Ст!G8</f>
        <v>Барышев Сергей</v>
      </c>
      <c r="D10" s="152" t="str">
        <f>Ст!E52</f>
        <v>Камалтдинов Ирек</v>
      </c>
      <c r="E10" s="153">
        <f>Ст!D52</f>
        <v>0</v>
      </c>
    </row>
    <row r="11" spans="1:5" ht="12.75">
      <c r="A11" s="149">
        <v>10</v>
      </c>
      <c r="B11" s="150">
        <f>Ст!F16</f>
        <v>0</v>
      </c>
      <c r="C11" s="151" t="str">
        <f>Ст!G16</f>
        <v>Семенов Юрий</v>
      </c>
      <c r="D11" s="152" t="str">
        <f>Ст!E48</f>
        <v>Муфтахутдинов Ринат</v>
      </c>
      <c r="E11" s="153">
        <f>Ст!D48</f>
        <v>0</v>
      </c>
    </row>
    <row r="12" spans="1:5" ht="12.75">
      <c r="A12" s="149">
        <v>11</v>
      </c>
      <c r="B12" s="150">
        <f>Ст!F24</f>
        <v>0</v>
      </c>
      <c r="C12" s="151" t="str">
        <f>Ст!G24</f>
        <v>Садыков Амир</v>
      </c>
      <c r="D12" s="152" t="str">
        <f>Ст!E44</f>
        <v>Тодрамович Александр</v>
      </c>
      <c r="E12" s="153">
        <f>Ст!D44</f>
        <v>0</v>
      </c>
    </row>
    <row r="13" spans="1:5" ht="12.75">
      <c r="A13" s="149">
        <v>12</v>
      </c>
      <c r="B13" s="150">
        <f>Ст!F32</f>
        <v>0</v>
      </c>
      <c r="C13" s="151" t="str">
        <f>Ст!G32</f>
        <v>Хабиров Марс</v>
      </c>
      <c r="D13" s="152" t="str">
        <f>Ст!E40</f>
        <v>Нестеренко Георгий</v>
      </c>
      <c r="E13" s="153">
        <f>Ст!D40</f>
        <v>0</v>
      </c>
    </row>
    <row r="14" spans="1:5" ht="12.75">
      <c r="A14" s="149">
        <v>13</v>
      </c>
      <c r="B14" s="150">
        <f>Ст!H12</f>
        <v>0</v>
      </c>
      <c r="C14" s="151" t="str">
        <f>Ст!I12</f>
        <v>Барышев Сергей</v>
      </c>
      <c r="D14" s="152" t="str">
        <f>Ст!I37</f>
        <v>Семенов Юрий</v>
      </c>
      <c r="E14" s="153">
        <f>Ст!H37</f>
        <v>0</v>
      </c>
    </row>
    <row r="15" spans="1:5" ht="12.75">
      <c r="A15" s="149">
        <v>14</v>
      </c>
      <c r="B15" s="150">
        <f>Ст!H28</f>
        <v>0</v>
      </c>
      <c r="C15" s="151" t="str">
        <f>Ст!I28</f>
        <v>Хабиров Марс</v>
      </c>
      <c r="D15" s="152" t="str">
        <f>Ст!I45</f>
        <v>Садыков Амир</v>
      </c>
      <c r="E15" s="153">
        <f>Ст!H45</f>
        <v>0</v>
      </c>
    </row>
    <row r="16" spans="1:5" ht="12.75">
      <c r="A16" s="149">
        <v>15</v>
      </c>
      <c r="B16" s="150">
        <f>Ст!J20</f>
        <v>0</v>
      </c>
      <c r="C16" s="151" t="str">
        <f>Ст!K20</f>
        <v>Хабиров Марс</v>
      </c>
      <c r="D16" s="152" t="str">
        <f>Ст!K31</f>
        <v>Барышев Сергей</v>
      </c>
      <c r="E16" s="153">
        <f>Ст!J31</f>
        <v>0</v>
      </c>
    </row>
    <row r="17" spans="1:5" ht="12.75">
      <c r="A17" s="149">
        <v>16</v>
      </c>
      <c r="B17" s="150">
        <f>Ст!D38</f>
        <v>0</v>
      </c>
      <c r="C17" s="151" t="str">
        <f>Ст!E38</f>
        <v>Могилевская Инесса</v>
      </c>
      <c r="D17" s="152" t="str">
        <f>Ст!C64</f>
        <v>_</v>
      </c>
      <c r="E17" s="153">
        <f>Ст!B64</f>
        <v>0</v>
      </c>
    </row>
    <row r="18" spans="1:5" ht="12.75">
      <c r="A18" s="149">
        <v>17</v>
      </c>
      <c r="B18" s="150">
        <f>Ст!D42</f>
        <v>0</v>
      </c>
      <c r="C18" s="151" t="str">
        <f>Ст!E42</f>
        <v>Сайфуллин Рамиль</v>
      </c>
      <c r="D18" s="152" t="str">
        <f>Ст!C66</f>
        <v>_</v>
      </c>
      <c r="E18" s="153">
        <f>Ст!B66</f>
        <v>0</v>
      </c>
    </row>
    <row r="19" spans="1:5" ht="12.75">
      <c r="A19" s="149">
        <v>18</v>
      </c>
      <c r="B19" s="150">
        <f>Ст!D46</f>
        <v>0</v>
      </c>
      <c r="C19" s="151" t="str">
        <f>Ст!E46</f>
        <v>Николаева Валентина</v>
      </c>
      <c r="D19" s="152" t="str">
        <f>Ст!C68</f>
        <v>_</v>
      </c>
      <c r="E19" s="153">
        <f>Ст!B68</f>
        <v>0</v>
      </c>
    </row>
    <row r="20" spans="1:5" ht="12.75">
      <c r="A20" s="149">
        <v>19</v>
      </c>
      <c r="B20" s="150">
        <f>Ст!D50</f>
        <v>0</v>
      </c>
      <c r="C20" s="151" t="str">
        <f>Ст!E50</f>
        <v>Хайбуллин Олег</v>
      </c>
      <c r="D20" s="152" t="str">
        <f>Ст!C70</f>
        <v>_</v>
      </c>
      <c r="E20" s="153">
        <f>Ст!B70</f>
        <v>0</v>
      </c>
    </row>
    <row r="21" spans="1:5" ht="12.75">
      <c r="A21" s="149">
        <v>20</v>
      </c>
      <c r="B21" s="150">
        <f>Ст!F39</f>
        <v>0</v>
      </c>
      <c r="C21" s="151" t="str">
        <f>Ст!G39</f>
        <v>Нестеренко Георгий</v>
      </c>
      <c r="D21" s="152" t="str">
        <f>Ст!I54</f>
        <v>Могилевская Инесса</v>
      </c>
      <c r="E21" s="153">
        <f>Ст!H54</f>
        <v>0</v>
      </c>
    </row>
    <row r="22" spans="1:5" ht="12.75">
      <c r="A22" s="149">
        <v>21</v>
      </c>
      <c r="B22" s="150">
        <f>Ст!F43</f>
        <v>0</v>
      </c>
      <c r="C22" s="151" t="str">
        <f>Ст!G43</f>
        <v>Тодрамович Александр</v>
      </c>
      <c r="D22" s="152" t="str">
        <f>Ст!I56</f>
        <v>Сайфуллин Рамиль</v>
      </c>
      <c r="E22" s="153">
        <f>Ст!H56</f>
        <v>0</v>
      </c>
    </row>
    <row r="23" spans="1:5" ht="12.75">
      <c r="A23" s="149">
        <v>22</v>
      </c>
      <c r="B23" s="150">
        <f>Ст!F47</f>
        <v>0</v>
      </c>
      <c r="C23" s="151" t="str">
        <f>Ст!G47</f>
        <v>Муфтахутдинов Ринат</v>
      </c>
      <c r="D23" s="152" t="str">
        <f>Ст!I58</f>
        <v>Николаева Валентина</v>
      </c>
      <c r="E23" s="153">
        <f>Ст!H58</f>
        <v>0</v>
      </c>
    </row>
    <row r="24" spans="1:5" ht="12.75">
      <c r="A24" s="149">
        <v>23</v>
      </c>
      <c r="B24" s="150">
        <f>Ст!F51</f>
        <v>0</v>
      </c>
      <c r="C24" s="151" t="str">
        <f>Ст!G51</f>
        <v>Камалтдинов Ирек</v>
      </c>
      <c r="D24" s="152" t="str">
        <f>Ст!I60</f>
        <v>Хайбуллин Олег</v>
      </c>
      <c r="E24" s="153">
        <f>Ст!H60</f>
        <v>0</v>
      </c>
    </row>
    <row r="25" spans="1:5" ht="12.75">
      <c r="A25" s="149">
        <v>24</v>
      </c>
      <c r="B25" s="150">
        <f>Ст!H41</f>
        <v>0</v>
      </c>
      <c r="C25" s="151" t="str">
        <f>Ст!I41</f>
        <v>Тодрамович Александр</v>
      </c>
      <c r="D25" s="152" t="str">
        <f>Ст!C59</f>
        <v>Нестеренко Георгий</v>
      </c>
      <c r="E25" s="153">
        <f>Ст!B59</f>
        <v>0</v>
      </c>
    </row>
    <row r="26" spans="1:5" ht="12.75">
      <c r="A26" s="149">
        <v>25</v>
      </c>
      <c r="B26" s="150">
        <f>Ст!H49</f>
        <v>0</v>
      </c>
      <c r="C26" s="151" t="str">
        <f>Ст!I49</f>
        <v>Муфтахутдинов Ринат</v>
      </c>
      <c r="D26" s="152" t="str">
        <f>Ст!C61</f>
        <v>Камалтдинов Ирек</v>
      </c>
      <c r="E26" s="153">
        <f>Ст!B61</f>
        <v>0</v>
      </c>
    </row>
    <row r="27" spans="1:5" ht="12.75">
      <c r="A27" s="149">
        <v>26</v>
      </c>
      <c r="B27" s="150">
        <f>Ст!J39</f>
        <v>0</v>
      </c>
      <c r="C27" s="151" t="str">
        <f>Ст!K39</f>
        <v>Тодрамович Александр</v>
      </c>
      <c r="D27" s="152" t="str">
        <f>Ст!C54</f>
        <v>Семенов Юрий</v>
      </c>
      <c r="E27" s="153">
        <f>Ст!B54</f>
        <v>0</v>
      </c>
    </row>
    <row r="28" spans="1:5" ht="12.75">
      <c r="A28" s="149">
        <v>27</v>
      </c>
      <c r="B28" s="150">
        <f>Ст!J47</f>
        <v>0</v>
      </c>
      <c r="C28" s="151" t="str">
        <f>Ст!K47</f>
        <v>Садыков Амир</v>
      </c>
      <c r="D28" s="152" t="str">
        <f>Ст!C56</f>
        <v>Муфтахутдинов Ринат</v>
      </c>
      <c r="E28" s="153">
        <f>Ст!B56</f>
        <v>0</v>
      </c>
    </row>
    <row r="29" spans="1:5" ht="12.75">
      <c r="A29" s="149">
        <v>28</v>
      </c>
      <c r="B29" s="150">
        <f>Ст!L43</f>
        <v>0</v>
      </c>
      <c r="C29" s="151" t="str">
        <f>Ст!M43</f>
        <v>Тодрамович Александр</v>
      </c>
      <c r="D29" s="152" t="str">
        <f>Ст!M51</f>
        <v>Садыков Амир</v>
      </c>
      <c r="E29" s="153">
        <f>Ст!L51</f>
        <v>0</v>
      </c>
    </row>
    <row r="30" spans="1:5" ht="12.75">
      <c r="A30" s="149">
        <v>29</v>
      </c>
      <c r="B30" s="150">
        <f>Ст!D55</f>
        <v>0</v>
      </c>
      <c r="C30" s="151" t="str">
        <f>Ст!E55</f>
        <v>Семенов Юрий</v>
      </c>
      <c r="D30" s="152" t="str">
        <f>Ст!E57</f>
        <v>Муфтахутдинов Ринат</v>
      </c>
      <c r="E30" s="153">
        <f>Ст!D57</f>
        <v>0</v>
      </c>
    </row>
    <row r="31" spans="1:5" ht="12.75">
      <c r="A31" s="149">
        <v>30</v>
      </c>
      <c r="B31" s="150">
        <f>Ст!D60</f>
        <v>0</v>
      </c>
      <c r="C31" s="151" t="str">
        <f>Ст!E60</f>
        <v>Камалтдинов Ирек</v>
      </c>
      <c r="D31" s="152" t="str">
        <f>Ст!E62</f>
        <v>Нестеренко Георгий</v>
      </c>
      <c r="E31" s="153">
        <f>Ст!D62</f>
        <v>0</v>
      </c>
    </row>
    <row r="32" spans="1:5" ht="12.75">
      <c r="A32" s="149">
        <v>31</v>
      </c>
      <c r="B32" s="150">
        <f>Ст!J55</f>
        <v>0</v>
      </c>
      <c r="C32" s="151" t="str">
        <f>Ст!K55</f>
        <v>Сайфуллин Рамиль</v>
      </c>
      <c r="D32" s="152" t="str">
        <f>Ст!K63</f>
        <v>Могилевская Инесса</v>
      </c>
      <c r="E32" s="153">
        <f>Ст!J63</f>
        <v>0</v>
      </c>
    </row>
    <row r="33" spans="1:5" ht="12.75">
      <c r="A33" s="149">
        <v>32</v>
      </c>
      <c r="B33" s="150">
        <f>Ст!J59</f>
        <v>0</v>
      </c>
      <c r="C33" s="151" t="str">
        <f>Ст!K59</f>
        <v>Николаева Валентина</v>
      </c>
      <c r="D33" s="152" t="str">
        <f>Ст!K65</f>
        <v>Хайбуллин Олег</v>
      </c>
      <c r="E33" s="153">
        <f>Ст!J65</f>
        <v>0</v>
      </c>
    </row>
    <row r="34" spans="1:5" ht="12.75">
      <c r="A34" s="149">
        <v>33</v>
      </c>
      <c r="B34" s="150">
        <f>Ст!L57</f>
        <v>0</v>
      </c>
      <c r="C34" s="151" t="str">
        <f>Ст!M57</f>
        <v>Сайфуллин Рамиль</v>
      </c>
      <c r="D34" s="152" t="str">
        <f>Ст!M60</f>
        <v>Николаева Валентина</v>
      </c>
      <c r="E34" s="153">
        <f>Ст!L60</f>
        <v>0</v>
      </c>
    </row>
    <row r="35" spans="1:5" ht="12.75">
      <c r="A35" s="149">
        <v>34</v>
      </c>
      <c r="B35" s="150">
        <f>Ст!L64</f>
        <v>0</v>
      </c>
      <c r="C35" s="151" t="str">
        <f>Ст!M64</f>
        <v>Могилевская Инесса</v>
      </c>
      <c r="D35" s="152" t="str">
        <f>Ст!M66</f>
        <v>Хайбуллин Олег</v>
      </c>
      <c r="E35" s="153">
        <f>Ст!L66</f>
        <v>0</v>
      </c>
    </row>
    <row r="36" spans="1:5" ht="12.75">
      <c r="A36" s="149">
        <v>35</v>
      </c>
      <c r="B36" s="150">
        <f>Ст!D65</f>
        <v>0</v>
      </c>
      <c r="C36" s="151">
        <f>Ст!E65</f>
        <v>0</v>
      </c>
      <c r="D36" s="152">
        <f>Ст!K68</f>
        <v>0</v>
      </c>
      <c r="E36" s="153">
        <f>Ст!J68</f>
        <v>0</v>
      </c>
    </row>
    <row r="37" spans="1:5" ht="12.75">
      <c r="A37" s="149">
        <v>36</v>
      </c>
      <c r="B37" s="150">
        <f>Ст!D69</f>
        <v>0</v>
      </c>
      <c r="C37" s="151">
        <f>Ст!E69</f>
        <v>0</v>
      </c>
      <c r="D37" s="152">
        <f>Ст!K70</f>
        <v>0</v>
      </c>
      <c r="E37" s="153">
        <f>Ст!J70</f>
        <v>0</v>
      </c>
    </row>
    <row r="38" spans="1:5" ht="12.75">
      <c r="A38" s="149">
        <v>37</v>
      </c>
      <c r="B38" s="150">
        <f>Ст!F67</f>
        <v>0</v>
      </c>
      <c r="C38" s="151">
        <f>Ст!G67</f>
        <v>0</v>
      </c>
      <c r="D38" s="152">
        <f>Ст!G70</f>
        <v>0</v>
      </c>
      <c r="E38" s="153">
        <f>Ст!F70</f>
        <v>0</v>
      </c>
    </row>
    <row r="39" spans="1:5" ht="12.75">
      <c r="A39" s="149">
        <v>38</v>
      </c>
      <c r="B39" s="150">
        <f>Ст!L69</f>
        <v>0</v>
      </c>
      <c r="C39" s="151">
        <f>Ст!M69</f>
        <v>0</v>
      </c>
      <c r="D39" s="152">
        <f>Ст!M71</f>
        <v>0</v>
      </c>
      <c r="E39" s="153">
        <f>Ст!L71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2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222" t="s">
        <v>139</v>
      </c>
    </row>
    <row r="2" spans="1:9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223"/>
    </row>
    <row r="4" spans="1:10" ht="19.5" customHeight="1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224"/>
    </row>
    <row r="5" spans="1:10" ht="15.75">
      <c r="A5" s="83"/>
      <c r="B5" s="84"/>
      <c r="C5" s="84"/>
      <c r="D5" s="85" t="s">
        <v>12</v>
      </c>
      <c r="E5" s="225">
        <v>44220</v>
      </c>
      <c r="F5" s="225"/>
      <c r="G5" s="225"/>
      <c r="H5" s="87" t="s">
        <v>140</v>
      </c>
      <c r="I5" s="88" t="s">
        <v>14</v>
      </c>
      <c r="J5" s="226"/>
    </row>
    <row r="6" spans="1:10" ht="15.75">
      <c r="A6" s="155"/>
      <c r="B6" s="155"/>
      <c r="C6" s="155"/>
      <c r="D6" s="155"/>
      <c r="E6" s="155"/>
      <c r="F6" s="155"/>
      <c r="G6" s="155"/>
      <c r="H6" s="155"/>
      <c r="I6" s="155"/>
      <c r="J6" s="226"/>
    </row>
    <row r="7" spans="1:10" ht="10.5" customHeight="1">
      <c r="A7" s="1"/>
      <c r="B7" s="227" t="s">
        <v>35</v>
      </c>
      <c r="C7" s="228" t="s">
        <v>15</v>
      </c>
      <c r="D7" s="229" t="s">
        <v>36</v>
      </c>
      <c r="E7" s="1"/>
      <c r="F7" s="1"/>
      <c r="G7" s="1"/>
      <c r="H7" s="1"/>
      <c r="I7" s="1"/>
      <c r="J7" s="230"/>
    </row>
    <row r="8" spans="1:10" ht="18">
      <c r="A8" s="231"/>
      <c r="B8" s="96" t="s">
        <v>28</v>
      </c>
      <c r="C8" s="97">
        <v>1</v>
      </c>
      <c r="D8" s="98" t="str">
        <f>Ут!I12</f>
        <v>Хабиров Марс</v>
      </c>
      <c r="E8" s="1">
        <f>Ут!H12</f>
        <v>0</v>
      </c>
      <c r="F8" s="1"/>
      <c r="G8" s="1"/>
      <c r="H8" s="1"/>
      <c r="I8" s="1"/>
      <c r="J8" s="232"/>
    </row>
    <row r="9" spans="1:10" ht="18">
      <c r="A9" s="231"/>
      <c r="B9" s="96" t="s">
        <v>141</v>
      </c>
      <c r="C9" s="97">
        <v>2</v>
      </c>
      <c r="D9" s="98" t="str">
        <f>Ут!I19</f>
        <v>Фирсов Денис</v>
      </c>
      <c r="E9" s="1">
        <f>Ут!H19</f>
        <v>0</v>
      </c>
      <c r="F9" s="1"/>
      <c r="G9" s="1"/>
      <c r="H9" s="1"/>
      <c r="I9" s="1"/>
      <c r="J9" s="232"/>
    </row>
    <row r="10" spans="1:10" ht="18">
      <c r="A10" s="231"/>
      <c r="B10" s="96" t="s">
        <v>142</v>
      </c>
      <c r="C10" s="97">
        <v>3</v>
      </c>
      <c r="D10" s="98" t="str">
        <f>Ут!I25</f>
        <v>Садыков Амир</v>
      </c>
      <c r="E10" s="1">
        <f>Ут!H25</f>
        <v>0</v>
      </c>
      <c r="F10" s="1"/>
      <c r="G10" s="1"/>
      <c r="H10" s="1"/>
      <c r="I10" s="1"/>
      <c r="J10" s="232"/>
    </row>
    <row r="11" spans="1:10" ht="18">
      <c r="A11" s="231"/>
      <c r="B11" s="96" t="s">
        <v>138</v>
      </c>
      <c r="C11" s="97">
        <v>4</v>
      </c>
      <c r="D11" s="98" t="str">
        <f>Ут!I28</f>
        <v>Камалтдинов Ирек</v>
      </c>
      <c r="E11" s="1">
        <f>Ут!H28</f>
        <v>0</v>
      </c>
      <c r="F11" s="1"/>
      <c r="G11" s="1"/>
      <c r="H11" s="1"/>
      <c r="I11" s="1"/>
      <c r="J11" s="230"/>
    </row>
    <row r="12" spans="1:10" ht="18">
      <c r="A12" s="231"/>
      <c r="B12" s="96" t="s">
        <v>143</v>
      </c>
      <c r="C12" s="97">
        <v>5</v>
      </c>
      <c r="D12" s="98" t="str">
        <f>Ут!I31</f>
        <v>Нестеренко Георгий</v>
      </c>
      <c r="E12" s="1">
        <f>Ут!H31</f>
        <v>0</v>
      </c>
      <c r="F12" s="1"/>
      <c r="G12" s="1"/>
      <c r="H12" s="1"/>
      <c r="I12" s="1"/>
      <c r="J12" s="230"/>
    </row>
    <row r="13" spans="1:10" ht="18">
      <c r="A13" s="231"/>
      <c r="B13" s="96" t="s">
        <v>144</v>
      </c>
      <c r="C13" s="97">
        <v>6</v>
      </c>
      <c r="D13" s="98" t="str">
        <f>Ут!I33</f>
        <v>Нуриев Артур</v>
      </c>
      <c r="E13" s="1">
        <f>Ут!H33</f>
        <v>0</v>
      </c>
      <c r="F13" s="1"/>
      <c r="G13" s="1"/>
      <c r="H13" s="1"/>
      <c r="I13" s="1"/>
      <c r="J13" s="230"/>
    </row>
    <row r="14" spans="1:10" ht="18">
      <c r="A14" s="231"/>
      <c r="B14" s="96" t="s">
        <v>44</v>
      </c>
      <c r="C14" s="97">
        <v>7</v>
      </c>
      <c r="D14" s="98">
        <f>Ут!E33</f>
        <v>0</v>
      </c>
      <c r="E14" s="1">
        <f>Ут!D33</f>
        <v>0</v>
      </c>
      <c r="F14" s="1"/>
      <c r="G14" s="1"/>
      <c r="H14" s="1"/>
      <c r="I14" s="1"/>
      <c r="J14" s="230"/>
    </row>
    <row r="15" spans="1:10" ht="18">
      <c r="A15" s="231"/>
      <c r="B15" s="96" t="s">
        <v>44</v>
      </c>
      <c r="C15" s="97">
        <v>8</v>
      </c>
      <c r="D15" s="98">
        <f>Ут!E35</f>
        <v>0</v>
      </c>
      <c r="E15" s="1">
        <f>Ут!D35</f>
        <v>0</v>
      </c>
      <c r="F15" s="1"/>
      <c r="G15" s="1"/>
      <c r="H15" s="1"/>
      <c r="I15" s="1"/>
      <c r="J15" s="230"/>
    </row>
    <row r="16" ht="12.75">
      <c r="J16" s="230"/>
    </row>
    <row r="17" ht="12.75">
      <c r="J17" s="23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2"/>
  </sheetPr>
  <dimension ref="A1:Q48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237" customWidth="1"/>
    <col min="2" max="2" width="3.75390625" style="237" customWidth="1"/>
    <col min="3" max="3" width="25.75390625" style="237" customWidth="1"/>
    <col min="4" max="4" width="3.75390625" style="237" customWidth="1"/>
    <col min="5" max="5" width="19.75390625" style="237" customWidth="1"/>
    <col min="6" max="6" width="3.75390625" style="237" customWidth="1"/>
    <col min="7" max="7" width="17.75390625" style="237" customWidth="1"/>
    <col min="8" max="8" width="3.75390625" style="237" customWidth="1"/>
    <col min="9" max="9" width="7.75390625" style="237" customWidth="1"/>
    <col min="10" max="13" width="3.75390625" style="237" customWidth="1"/>
    <col min="14" max="14" width="4.75390625" style="237" customWidth="1"/>
    <col min="15" max="17" width="3.75390625" style="237" customWidth="1"/>
    <col min="18" max="16384" width="2.75390625" style="237" customWidth="1"/>
  </cols>
  <sheetData>
    <row r="1" spans="1:14" s="13" customFormat="1" ht="13.5" thickBot="1">
      <c r="A1" s="233" t="s">
        <v>145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13" customFormat="1" ht="13.5" thickBot="1">
      <c r="A2" s="234" t="s">
        <v>146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5" ht="10.5" customHeight="1">
      <c r="A3" s="235" t="str">
        <f>CONCATENATE(сУт!A3," "," ","-"," ",сУт!I3," тур")</f>
        <v>LXV Чемпионат РБ в зачет Кубка РБ 21, Кубка Давида - Детского Кубка РБ 21  - 3 тур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1:15" ht="13.5">
      <c r="A4" s="103">
        <f>сУт!E5</f>
        <v>44220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238"/>
    </row>
    <row r="5" spans="1:14" s="199" customFormat="1" ht="10.5" customHeight="1">
      <c r="A5" s="239">
        <v>1</v>
      </c>
      <c r="B5" s="240">
        <f>сУт!A8</f>
        <v>0</v>
      </c>
      <c r="C5" s="241" t="str">
        <f>сУт!B8</f>
        <v>Фирсов Денис</v>
      </c>
      <c r="D5" s="242"/>
      <c r="E5" s="239"/>
      <c r="F5" s="239"/>
      <c r="G5" s="239"/>
      <c r="H5" s="239"/>
      <c r="I5" s="239"/>
      <c r="J5" s="243"/>
      <c r="K5" s="243"/>
      <c r="L5" s="243"/>
      <c r="M5" s="243"/>
      <c r="N5" s="243"/>
    </row>
    <row r="6" spans="1:14" s="199" customFormat="1" ht="10.5" customHeight="1">
      <c r="A6" s="239"/>
      <c r="B6" s="244"/>
      <c r="C6" s="245">
        <v>1</v>
      </c>
      <c r="D6" s="246"/>
      <c r="E6" s="247" t="s">
        <v>28</v>
      </c>
      <c r="F6" s="248"/>
      <c r="G6" s="239"/>
      <c r="H6" s="239"/>
      <c r="I6" s="239"/>
      <c r="J6" s="243"/>
      <c r="K6" s="243"/>
      <c r="L6" s="243"/>
      <c r="M6" s="243"/>
      <c r="N6" s="243"/>
    </row>
    <row r="7" spans="1:14" s="199" customFormat="1" ht="10.5" customHeight="1">
      <c r="A7" s="239">
        <v>8</v>
      </c>
      <c r="B7" s="240">
        <f>сУт!A15</f>
        <v>0</v>
      </c>
      <c r="C7" s="249" t="str">
        <f>сУт!B15</f>
        <v>_</v>
      </c>
      <c r="D7" s="250"/>
      <c r="E7" s="245"/>
      <c r="F7" s="251"/>
      <c r="G7" s="239"/>
      <c r="H7" s="239"/>
      <c r="I7" s="239"/>
      <c r="J7" s="243"/>
      <c r="K7" s="243"/>
      <c r="L7" s="243"/>
      <c r="M7" s="243"/>
      <c r="N7" s="243"/>
    </row>
    <row r="8" spans="1:14" s="199" customFormat="1" ht="10.5" customHeight="1">
      <c r="A8" s="239"/>
      <c r="B8" s="244"/>
      <c r="C8" s="239"/>
      <c r="D8" s="244"/>
      <c r="E8" s="245">
        <v>5</v>
      </c>
      <c r="F8" s="246"/>
      <c r="G8" s="247" t="s">
        <v>28</v>
      </c>
      <c r="H8" s="248"/>
      <c r="I8" s="239"/>
      <c r="J8" s="243"/>
      <c r="K8" s="243"/>
      <c r="L8" s="243"/>
      <c r="M8" s="243"/>
      <c r="N8" s="243"/>
    </row>
    <row r="9" spans="1:14" s="199" customFormat="1" ht="10.5" customHeight="1">
      <c r="A9" s="239">
        <v>5</v>
      </c>
      <c r="B9" s="240">
        <f>сУт!A12</f>
        <v>0</v>
      </c>
      <c r="C9" s="241" t="str">
        <f>сУт!B12</f>
        <v>Камалтдинов Ирек</v>
      </c>
      <c r="D9" s="252"/>
      <c r="E9" s="245"/>
      <c r="F9" s="250"/>
      <c r="G9" s="245"/>
      <c r="H9" s="248"/>
      <c r="I9" s="239"/>
      <c r="J9" s="243"/>
      <c r="K9" s="243"/>
      <c r="L9" s="243"/>
      <c r="M9" s="243"/>
      <c r="N9" s="243"/>
    </row>
    <row r="10" spans="1:14" s="199" customFormat="1" ht="10.5" customHeight="1">
      <c r="A10" s="239"/>
      <c r="B10" s="244"/>
      <c r="C10" s="245">
        <v>2</v>
      </c>
      <c r="D10" s="246"/>
      <c r="E10" s="253" t="s">
        <v>143</v>
      </c>
      <c r="F10" s="254"/>
      <c r="G10" s="245"/>
      <c r="H10" s="248"/>
      <c r="I10" s="239"/>
      <c r="J10" s="243"/>
      <c r="K10" s="243"/>
      <c r="L10" s="243"/>
      <c r="M10" s="243"/>
      <c r="N10" s="243"/>
    </row>
    <row r="11" spans="1:14" s="199" customFormat="1" ht="10.5" customHeight="1">
      <c r="A11" s="239">
        <v>4</v>
      </c>
      <c r="B11" s="240">
        <f>сУт!A11</f>
        <v>0</v>
      </c>
      <c r="C11" s="249" t="str">
        <f>сУт!B11</f>
        <v>Нестеренко Георгий</v>
      </c>
      <c r="D11" s="252"/>
      <c r="E11" s="239"/>
      <c r="F11" s="244"/>
      <c r="G11" s="245"/>
      <c r="H11" s="248"/>
      <c r="I11" s="239"/>
      <c r="J11" s="243"/>
      <c r="K11" s="243"/>
      <c r="L11" s="243"/>
      <c r="M11" s="243"/>
      <c r="N11" s="243"/>
    </row>
    <row r="12" spans="1:14" s="199" customFormat="1" ht="10.5" customHeight="1">
      <c r="A12" s="239"/>
      <c r="B12" s="244"/>
      <c r="C12" s="239"/>
      <c r="D12" s="244"/>
      <c r="E12" s="239"/>
      <c r="F12" s="244"/>
      <c r="G12" s="245">
        <v>7</v>
      </c>
      <c r="H12" s="246"/>
      <c r="I12" s="255" t="s">
        <v>141</v>
      </c>
      <c r="J12" s="255"/>
      <c r="K12" s="255"/>
      <c r="L12" s="255"/>
      <c r="M12" s="255"/>
      <c r="N12" s="255"/>
    </row>
    <row r="13" spans="1:14" s="199" customFormat="1" ht="10.5" customHeight="1">
      <c r="A13" s="239">
        <v>3</v>
      </c>
      <c r="B13" s="240">
        <f>сУт!A10</f>
        <v>0</v>
      </c>
      <c r="C13" s="241" t="str">
        <f>сУт!B10</f>
        <v>Садыков Амир</v>
      </c>
      <c r="D13" s="252"/>
      <c r="E13" s="239"/>
      <c r="F13" s="244"/>
      <c r="G13" s="245"/>
      <c r="H13" s="252"/>
      <c r="I13" s="256"/>
      <c r="J13" s="257"/>
      <c r="K13" s="256"/>
      <c r="L13" s="257"/>
      <c r="M13" s="257"/>
      <c r="N13" s="258" t="s">
        <v>45</v>
      </c>
    </row>
    <row r="14" spans="1:14" s="199" customFormat="1" ht="10.5" customHeight="1">
      <c r="A14" s="239"/>
      <c r="B14" s="244"/>
      <c r="C14" s="245">
        <v>3</v>
      </c>
      <c r="D14" s="246"/>
      <c r="E14" s="247" t="s">
        <v>142</v>
      </c>
      <c r="F14" s="252"/>
      <c r="G14" s="245"/>
      <c r="H14" s="252"/>
      <c r="I14" s="256"/>
      <c r="J14" s="257"/>
      <c r="K14" s="256"/>
      <c r="L14" s="257"/>
      <c r="M14" s="257"/>
      <c r="N14" s="256"/>
    </row>
    <row r="15" spans="1:14" s="199" customFormat="1" ht="10.5" customHeight="1">
      <c r="A15" s="239">
        <v>6</v>
      </c>
      <c r="B15" s="240">
        <f>сУт!A13</f>
        <v>0</v>
      </c>
      <c r="C15" s="249" t="str">
        <f>сУт!B13</f>
        <v>Нуриев Артур</v>
      </c>
      <c r="D15" s="250"/>
      <c r="E15" s="245"/>
      <c r="F15" s="254"/>
      <c r="G15" s="245"/>
      <c r="H15" s="252"/>
      <c r="I15" s="256"/>
      <c r="J15" s="257"/>
      <c r="K15" s="256"/>
      <c r="L15" s="257"/>
      <c r="M15" s="257"/>
      <c r="N15" s="256"/>
    </row>
    <row r="16" spans="1:14" s="199" customFormat="1" ht="10.5" customHeight="1">
      <c r="A16" s="239"/>
      <c r="B16" s="244"/>
      <c r="C16" s="239"/>
      <c r="D16" s="244"/>
      <c r="E16" s="245">
        <v>6</v>
      </c>
      <c r="F16" s="246"/>
      <c r="G16" s="253" t="s">
        <v>141</v>
      </c>
      <c r="H16" s="252"/>
      <c r="I16" s="256"/>
      <c r="J16" s="257"/>
      <c r="K16" s="256"/>
      <c r="L16" s="257"/>
      <c r="M16" s="257"/>
      <c r="N16" s="256"/>
    </row>
    <row r="17" spans="1:14" s="199" customFormat="1" ht="10.5" customHeight="1">
      <c r="A17" s="239">
        <v>7</v>
      </c>
      <c r="B17" s="240">
        <f>сУт!A14</f>
        <v>0</v>
      </c>
      <c r="C17" s="241" t="str">
        <f>сУт!B14</f>
        <v>_</v>
      </c>
      <c r="D17" s="252"/>
      <c r="E17" s="245"/>
      <c r="F17" s="252"/>
      <c r="G17" s="239"/>
      <c r="H17" s="244"/>
      <c r="I17" s="256"/>
      <c r="J17" s="257"/>
      <c r="K17" s="256"/>
      <c r="L17" s="257"/>
      <c r="M17" s="257"/>
      <c r="N17" s="256"/>
    </row>
    <row r="18" spans="1:14" s="199" customFormat="1" ht="10.5" customHeight="1">
      <c r="A18" s="239"/>
      <c r="B18" s="244"/>
      <c r="C18" s="245">
        <v>4</v>
      </c>
      <c r="D18" s="246"/>
      <c r="E18" s="253" t="s">
        <v>141</v>
      </c>
      <c r="F18" s="252"/>
      <c r="G18" s="239"/>
      <c r="H18" s="244"/>
      <c r="I18" s="256"/>
      <c r="J18" s="257"/>
      <c r="K18" s="256"/>
      <c r="L18" s="257"/>
      <c r="M18" s="257"/>
      <c r="N18" s="256"/>
    </row>
    <row r="19" spans="1:14" s="199" customFormat="1" ht="10.5" customHeight="1">
      <c r="A19" s="239">
        <v>2</v>
      </c>
      <c r="B19" s="240">
        <f>сУт!A9</f>
        <v>0</v>
      </c>
      <c r="C19" s="249" t="str">
        <f>сУт!B9</f>
        <v>Хабиров Марс</v>
      </c>
      <c r="D19" s="252"/>
      <c r="E19" s="239"/>
      <c r="F19" s="244"/>
      <c r="G19" s="239">
        <v>-7</v>
      </c>
      <c r="H19" s="259">
        <f>IF(H12=F8,F16,IF(H12=F16,F8,0))</f>
        <v>0</v>
      </c>
      <c r="I19" s="260" t="str">
        <f>IF(I12=G8,G16,IF(I12=G16,G8,0))</f>
        <v>Фирсов Денис</v>
      </c>
      <c r="J19" s="260"/>
      <c r="K19" s="260"/>
      <c r="L19" s="260"/>
      <c r="M19" s="260"/>
      <c r="N19" s="260"/>
    </row>
    <row r="20" spans="1:14" s="199" customFormat="1" ht="10.5" customHeight="1">
      <c r="A20" s="239"/>
      <c r="B20" s="244"/>
      <c r="C20" s="239"/>
      <c r="D20" s="244"/>
      <c r="E20" s="239"/>
      <c r="F20" s="244"/>
      <c r="G20" s="239"/>
      <c r="H20" s="244"/>
      <c r="I20" s="261"/>
      <c r="J20" s="243"/>
      <c r="K20" s="261"/>
      <c r="L20" s="243"/>
      <c r="M20" s="243"/>
      <c r="N20" s="262" t="s">
        <v>46</v>
      </c>
    </row>
    <row r="21" spans="1:14" s="199" customFormat="1" ht="10.5" customHeight="1">
      <c r="A21" s="239">
        <v>-1</v>
      </c>
      <c r="B21" s="259">
        <f>IF(D6=B5,B7,IF(D6=B7,B5,0))</f>
        <v>0</v>
      </c>
      <c r="C21" s="260" t="str">
        <f>IF(E6=C5,C7,IF(E6=C7,C5,0))</f>
        <v>_</v>
      </c>
      <c r="D21" s="263"/>
      <c r="E21" s="239"/>
      <c r="F21" s="244"/>
      <c r="G21" s="239"/>
      <c r="H21" s="244"/>
      <c r="I21" s="261"/>
      <c r="J21" s="243"/>
      <c r="K21" s="261"/>
      <c r="L21" s="243"/>
      <c r="M21" s="243"/>
      <c r="N21" s="261"/>
    </row>
    <row r="22" spans="1:14" s="199" customFormat="1" ht="10.5" customHeight="1">
      <c r="A22" s="239"/>
      <c r="B22" s="244"/>
      <c r="C22" s="264">
        <v>8</v>
      </c>
      <c r="D22" s="246"/>
      <c r="E22" s="247" t="s">
        <v>138</v>
      </c>
      <c r="F22" s="252"/>
      <c r="G22" s="239"/>
      <c r="H22" s="244"/>
      <c r="I22" s="261"/>
      <c r="J22" s="243"/>
      <c r="K22" s="261"/>
      <c r="L22" s="243"/>
      <c r="M22" s="243"/>
      <c r="N22" s="261"/>
    </row>
    <row r="23" spans="1:14" s="199" customFormat="1" ht="10.5" customHeight="1">
      <c r="A23" s="239">
        <v>-2</v>
      </c>
      <c r="B23" s="259">
        <f>IF(D10=B9,B11,IF(D10=B11,B9,0))</f>
        <v>0</v>
      </c>
      <c r="C23" s="265" t="str">
        <f>IF(E10=C9,C11,IF(E10=C11,C9,0))</f>
        <v>Нестеренко Георгий</v>
      </c>
      <c r="D23" s="266"/>
      <c r="E23" s="264">
        <v>10</v>
      </c>
      <c r="F23" s="246"/>
      <c r="G23" s="247" t="s">
        <v>142</v>
      </c>
      <c r="H23" s="252"/>
      <c r="I23" s="261"/>
      <c r="J23" s="243"/>
      <c r="K23" s="261"/>
      <c r="L23" s="243"/>
      <c r="M23" s="243"/>
      <c r="N23" s="261"/>
    </row>
    <row r="24" spans="1:14" s="199" customFormat="1" ht="10.5" customHeight="1">
      <c r="A24" s="239"/>
      <c r="B24" s="244"/>
      <c r="C24" s="239">
        <v>-6</v>
      </c>
      <c r="D24" s="267">
        <f>IF(F16=D14,D18,IF(F16=D18,D14,0))</f>
        <v>0</v>
      </c>
      <c r="E24" s="265" t="str">
        <f>IF(G16=E14,E18,IF(G16=E18,E14,0))</f>
        <v>Садыков Амир</v>
      </c>
      <c r="F24" s="266"/>
      <c r="G24" s="264"/>
      <c r="H24" s="252"/>
      <c r="I24" s="261"/>
      <c r="J24" s="243"/>
      <c r="K24" s="261"/>
      <c r="L24" s="243"/>
      <c r="M24" s="243"/>
      <c r="N24" s="261"/>
    </row>
    <row r="25" spans="1:14" s="199" customFormat="1" ht="10.5" customHeight="1">
      <c r="A25" s="239">
        <v>-3</v>
      </c>
      <c r="B25" s="259">
        <f>IF(D14=B13,B15,IF(D14=B15,B13,0))</f>
        <v>0</v>
      </c>
      <c r="C25" s="260" t="str">
        <f>IF(E14=C13,C15,IF(E14=C15,C13,0))</f>
        <v>Нуриев Артур</v>
      </c>
      <c r="D25" s="263"/>
      <c r="E25" s="239"/>
      <c r="F25" s="244"/>
      <c r="G25" s="245">
        <v>12</v>
      </c>
      <c r="H25" s="246"/>
      <c r="I25" s="255" t="s">
        <v>142</v>
      </c>
      <c r="J25" s="255"/>
      <c r="K25" s="255"/>
      <c r="L25" s="255"/>
      <c r="M25" s="255"/>
      <c r="N25" s="255"/>
    </row>
    <row r="26" spans="1:14" s="199" customFormat="1" ht="10.5" customHeight="1">
      <c r="A26" s="239"/>
      <c r="B26" s="244"/>
      <c r="C26" s="264">
        <v>9</v>
      </c>
      <c r="D26" s="246"/>
      <c r="E26" s="247" t="s">
        <v>144</v>
      </c>
      <c r="F26" s="252"/>
      <c r="G26" s="245"/>
      <c r="H26" s="252"/>
      <c r="I26" s="261"/>
      <c r="J26" s="243"/>
      <c r="K26" s="261"/>
      <c r="L26" s="243"/>
      <c r="M26" s="243"/>
      <c r="N26" s="262" t="s">
        <v>47</v>
      </c>
    </row>
    <row r="27" spans="1:14" s="199" customFormat="1" ht="10.5" customHeight="1">
      <c r="A27" s="239">
        <v>-4</v>
      </c>
      <c r="B27" s="259">
        <f>IF(D18=B17,B19,IF(D18=B19,B17,0))</f>
        <v>0</v>
      </c>
      <c r="C27" s="265" t="str">
        <f>IF(E18=C17,C19,IF(E18=C19,C17,0))</f>
        <v>_</v>
      </c>
      <c r="D27" s="266"/>
      <c r="E27" s="264">
        <v>11</v>
      </c>
      <c r="F27" s="246"/>
      <c r="G27" s="253" t="s">
        <v>143</v>
      </c>
      <c r="H27" s="252"/>
      <c r="I27" s="261"/>
      <c r="J27" s="243"/>
      <c r="K27" s="261"/>
      <c r="L27" s="243"/>
      <c r="M27" s="243"/>
      <c r="N27" s="261"/>
    </row>
    <row r="28" spans="1:14" s="199" customFormat="1" ht="10.5" customHeight="1">
      <c r="A28" s="239"/>
      <c r="B28" s="268"/>
      <c r="C28" s="239">
        <v>-5</v>
      </c>
      <c r="D28" s="267">
        <f>IF(F8=D6,D10,IF(F8=D10,D6,0))</f>
        <v>0</v>
      </c>
      <c r="E28" s="265" t="str">
        <f>IF(G8=E6,E10,IF(G8=E10,E6,0))</f>
        <v>Камалтдинов Ирек</v>
      </c>
      <c r="F28" s="263"/>
      <c r="G28" s="239">
        <v>-12</v>
      </c>
      <c r="H28" s="259">
        <f>IF(H25=F23,F27,IF(H25=F27,F23,0))</f>
        <v>0</v>
      </c>
      <c r="I28" s="260" t="str">
        <f>IF(I25=G23,G27,IF(I25=G27,G23,0))</f>
        <v>Камалтдинов Ирек</v>
      </c>
      <c r="J28" s="260"/>
      <c r="K28" s="260"/>
      <c r="L28" s="260"/>
      <c r="M28" s="260"/>
      <c r="N28" s="260"/>
    </row>
    <row r="29" spans="1:14" s="199" customFormat="1" ht="10.5" customHeight="1">
      <c r="A29" s="239"/>
      <c r="B29" s="268"/>
      <c r="C29" s="239"/>
      <c r="D29" s="269"/>
      <c r="E29" s="239"/>
      <c r="F29" s="244"/>
      <c r="G29" s="239"/>
      <c r="H29" s="244"/>
      <c r="I29" s="261"/>
      <c r="J29" s="243"/>
      <c r="K29" s="261"/>
      <c r="L29" s="243"/>
      <c r="M29" s="243"/>
      <c r="N29" s="262" t="s">
        <v>48</v>
      </c>
    </row>
    <row r="30" spans="1:14" s="199" customFormat="1" ht="10.5" customHeight="1">
      <c r="A30" s="239"/>
      <c r="B30" s="268"/>
      <c r="C30" s="239"/>
      <c r="D30" s="269"/>
      <c r="E30" s="239">
        <v>-10</v>
      </c>
      <c r="F30" s="267">
        <f>IF(F23=D22,D24,IF(F23=D24,D22,0))</f>
        <v>0</v>
      </c>
      <c r="G30" s="260" t="str">
        <f>IF(G23=E22,E24,IF(G23=E24,E22,0))</f>
        <v>Нестеренко Георгий</v>
      </c>
      <c r="H30" s="263"/>
      <c r="I30" s="261"/>
      <c r="J30" s="243"/>
      <c r="K30" s="261"/>
      <c r="L30" s="243"/>
      <c r="M30" s="243"/>
      <c r="N30" s="261"/>
    </row>
    <row r="31" spans="1:14" s="199" customFormat="1" ht="10.5" customHeight="1">
      <c r="A31" s="239"/>
      <c r="B31" s="268"/>
      <c r="C31" s="239"/>
      <c r="D31" s="269"/>
      <c r="E31" s="239"/>
      <c r="F31" s="252"/>
      <c r="G31" s="245">
        <v>13</v>
      </c>
      <c r="H31" s="246"/>
      <c r="I31" s="255" t="s">
        <v>138</v>
      </c>
      <c r="J31" s="255"/>
      <c r="K31" s="255"/>
      <c r="L31" s="255"/>
      <c r="M31" s="255"/>
      <c r="N31" s="255"/>
    </row>
    <row r="32" spans="1:14" s="199" customFormat="1" ht="10.5" customHeight="1">
      <c r="A32" s="239">
        <v>-8</v>
      </c>
      <c r="B32" s="267">
        <f>IF(D22=B21,B23,IF(D22=B23,B21,0))</f>
        <v>0</v>
      </c>
      <c r="C32" s="260" t="str">
        <f>IF(E22=C21,C23,IF(E22=C23,C21,0))</f>
        <v>_</v>
      </c>
      <c r="D32" s="270"/>
      <c r="E32" s="239">
        <v>-11</v>
      </c>
      <c r="F32" s="267">
        <f>IF(F27=D26,D28,IF(F27=D28,D26,0))</f>
        <v>0</v>
      </c>
      <c r="G32" s="265" t="str">
        <f>IF(G27=E26,E28,IF(G27=E28,E26,0))</f>
        <v>Нуриев Артур</v>
      </c>
      <c r="H32" s="263"/>
      <c r="I32" s="261"/>
      <c r="J32" s="243"/>
      <c r="K32" s="261"/>
      <c r="L32" s="243"/>
      <c r="M32" s="243"/>
      <c r="N32" s="262" t="s">
        <v>49</v>
      </c>
    </row>
    <row r="33" spans="1:14" s="199" customFormat="1" ht="10.5" customHeight="1">
      <c r="A33" s="239"/>
      <c r="B33" s="268"/>
      <c r="C33" s="245">
        <v>14</v>
      </c>
      <c r="D33" s="246"/>
      <c r="E33" s="255"/>
      <c r="F33" s="271"/>
      <c r="G33" s="239">
        <v>-13</v>
      </c>
      <c r="H33" s="259">
        <f>IF(H31=F30,F32,IF(H31=F32,F30,0))</f>
        <v>0</v>
      </c>
      <c r="I33" s="260" t="str">
        <f>IF(I31=G30,G32,IF(I31=G32,G30,0))</f>
        <v>Нуриев Артур</v>
      </c>
      <c r="J33" s="260"/>
      <c r="K33" s="260"/>
      <c r="L33" s="260"/>
      <c r="M33" s="260"/>
      <c r="N33" s="260"/>
    </row>
    <row r="34" spans="1:14" s="199" customFormat="1" ht="10.5" customHeight="1">
      <c r="A34" s="239">
        <v>-9</v>
      </c>
      <c r="B34" s="267">
        <f>IF(D26=B25,B27,IF(D26=B27,B25,0))</f>
        <v>0</v>
      </c>
      <c r="C34" s="265" t="str">
        <f>IF(E26=C25,C27,IF(E26=C27,C25,0))</f>
        <v>_</v>
      </c>
      <c r="D34" s="270"/>
      <c r="E34" s="262" t="s">
        <v>52</v>
      </c>
      <c r="F34" s="272"/>
      <c r="G34" s="239"/>
      <c r="H34" s="273"/>
      <c r="I34" s="261"/>
      <c r="J34" s="243"/>
      <c r="K34" s="261"/>
      <c r="L34" s="243"/>
      <c r="M34" s="243"/>
      <c r="N34" s="262" t="s">
        <v>50</v>
      </c>
    </row>
    <row r="35" spans="1:14" s="199" customFormat="1" ht="10.5" customHeight="1">
      <c r="A35" s="239"/>
      <c r="B35" s="239"/>
      <c r="C35" s="239">
        <v>-14</v>
      </c>
      <c r="D35" s="259">
        <f>IF(D33=B32,B34,IF(D33=B34,B32,0))</f>
        <v>0</v>
      </c>
      <c r="E35" s="260">
        <f>IF(E33=C32,C34,IF(E33=C34,C32,0))</f>
        <v>0</v>
      </c>
      <c r="F35" s="274"/>
      <c r="G35" s="275"/>
      <c r="H35" s="275"/>
      <c r="I35" s="275"/>
      <c r="J35" s="275"/>
      <c r="K35" s="275"/>
      <c r="L35" s="275"/>
      <c r="M35" s="243"/>
      <c r="N35" s="243"/>
    </row>
    <row r="36" spans="1:14" s="199" customFormat="1" ht="10.5" customHeight="1">
      <c r="A36" s="239"/>
      <c r="B36" s="239"/>
      <c r="C36" s="239"/>
      <c r="D36" s="239"/>
      <c r="E36" s="262" t="s">
        <v>54</v>
      </c>
      <c r="F36" s="272"/>
      <c r="G36" s="239"/>
      <c r="H36" s="239"/>
      <c r="I36" s="261"/>
      <c r="J36" s="243"/>
      <c r="K36" s="243"/>
      <c r="L36" s="243"/>
      <c r="M36" s="243"/>
      <c r="N36" s="243"/>
    </row>
    <row r="37" spans="1:17" ht="10.5" customHeight="1">
      <c r="A37" s="199"/>
      <c r="B37" s="199"/>
      <c r="C37" s="199"/>
      <c r="D37" s="199"/>
      <c r="E37" s="199"/>
      <c r="F37" s="276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ht="10.5" customHeight="1">
      <c r="A38" s="199"/>
      <c r="B38" s="199"/>
      <c r="C38" s="199"/>
      <c r="D38" s="199"/>
      <c r="E38" s="199"/>
      <c r="F38" s="276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0.5" customHeight="1">
      <c r="A39" s="199"/>
      <c r="B39" s="199"/>
      <c r="C39" s="199"/>
      <c r="D39" s="199"/>
      <c r="E39" s="199"/>
      <c r="F39" s="276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ht="10.5" customHeight="1">
      <c r="A40" s="199"/>
      <c r="B40" s="199"/>
      <c r="C40" s="199"/>
      <c r="D40" s="199"/>
      <c r="E40" s="199"/>
      <c r="F40" s="276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0.5" customHeight="1">
      <c r="A41" s="199"/>
      <c r="B41" s="199"/>
      <c r="C41" s="199"/>
      <c r="D41" s="199"/>
      <c r="E41" s="199"/>
      <c r="F41" s="276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0.5" customHeight="1">
      <c r="A42" s="199"/>
      <c r="B42" s="199"/>
      <c r="C42" s="199"/>
      <c r="D42" s="199"/>
      <c r="E42" s="199"/>
      <c r="F42" s="276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0.5" customHeight="1">
      <c r="A43" s="199"/>
      <c r="B43" s="199"/>
      <c r="C43" s="199"/>
      <c r="D43" s="199"/>
      <c r="E43" s="199"/>
      <c r="F43" s="276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10.5" customHeight="1">
      <c r="A44" s="199"/>
      <c r="B44" s="199"/>
      <c r="C44" s="199"/>
      <c r="D44" s="199"/>
      <c r="E44" s="199"/>
      <c r="F44" s="276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10.5" customHeight="1">
      <c r="A45" s="199"/>
      <c r="B45" s="199"/>
      <c r="C45" s="199"/>
      <c r="D45" s="199"/>
      <c r="E45" s="199"/>
      <c r="F45" s="276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10.5" customHeight="1">
      <c r="A46" s="199"/>
      <c r="B46" s="199"/>
      <c r="C46" s="199"/>
      <c r="D46" s="199"/>
      <c r="E46" s="199"/>
      <c r="F46" s="276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ht="10.5" customHeight="1">
      <c r="F47" s="277"/>
    </row>
    <row r="48" ht="10.5" customHeight="1">
      <c r="F48" s="2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2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Ут!D6</f>
        <v>0</v>
      </c>
      <c r="C2" s="151">
        <f>Ут!E33</f>
        <v>0</v>
      </c>
      <c r="D2" s="152">
        <f>Ут!E35</f>
        <v>0</v>
      </c>
      <c r="E2" s="153">
        <f>Ут!B21</f>
        <v>0</v>
      </c>
    </row>
    <row r="3" spans="1:13" ht="12.75">
      <c r="A3" s="149">
        <v>2</v>
      </c>
      <c r="B3" s="150">
        <f>Ут!D10</f>
        <v>0</v>
      </c>
      <c r="C3" s="151" t="str">
        <f>Ут!E6</f>
        <v>Фирсов Денис</v>
      </c>
      <c r="D3" s="152" t="str">
        <f>Ут!C21</f>
        <v>_</v>
      </c>
      <c r="E3" s="153">
        <f>Ут!B23</f>
        <v>0</v>
      </c>
      <c r="M3" s="278"/>
    </row>
    <row r="4" spans="1:5" ht="12.75">
      <c r="A4" s="149">
        <v>3</v>
      </c>
      <c r="B4" s="150">
        <f>Ут!D14</f>
        <v>0</v>
      </c>
      <c r="C4" s="151" t="str">
        <f>Ут!E18</f>
        <v>Хабиров Марс</v>
      </c>
      <c r="D4" s="152" t="str">
        <f>Ут!C27</f>
        <v>_</v>
      </c>
      <c r="E4" s="153">
        <f>Ут!B25</f>
        <v>0</v>
      </c>
    </row>
    <row r="5" spans="1:5" ht="12.75">
      <c r="A5" s="149">
        <v>4</v>
      </c>
      <c r="B5" s="150">
        <f>Ут!D18</f>
        <v>0</v>
      </c>
      <c r="C5" s="151" t="str">
        <f>Ут!E22</f>
        <v>Нестеренко Георгий</v>
      </c>
      <c r="D5" s="152" t="str">
        <f>Ут!C32</f>
        <v>_</v>
      </c>
      <c r="E5" s="153">
        <f>Ут!B27</f>
        <v>0</v>
      </c>
    </row>
    <row r="6" spans="1:5" ht="12.75">
      <c r="A6" s="149">
        <v>5</v>
      </c>
      <c r="B6" s="150">
        <f>Ут!F8</f>
        <v>0</v>
      </c>
      <c r="C6" s="151" t="str">
        <f>Ут!E26</f>
        <v>Нуриев Артур</v>
      </c>
      <c r="D6" s="152" t="str">
        <f>Ут!C34</f>
        <v>_</v>
      </c>
      <c r="E6" s="153">
        <f>Ут!D28</f>
        <v>0</v>
      </c>
    </row>
    <row r="7" spans="1:5" ht="12.75">
      <c r="A7" s="149">
        <v>6</v>
      </c>
      <c r="B7" s="150">
        <f>Ут!F16</f>
        <v>0</v>
      </c>
      <c r="C7" s="151" t="str">
        <f>Ут!E10</f>
        <v>Камалтдинов Ирек</v>
      </c>
      <c r="D7" s="152" t="str">
        <f>Ут!C23</f>
        <v>Нестеренко Георгий</v>
      </c>
      <c r="E7" s="153">
        <f>Ут!D24</f>
        <v>0</v>
      </c>
    </row>
    <row r="8" spans="1:5" ht="12.75">
      <c r="A8" s="149">
        <v>7</v>
      </c>
      <c r="B8" s="150">
        <f>Ут!H12</f>
        <v>0</v>
      </c>
      <c r="C8" s="151" t="str">
        <f>Ут!G27</f>
        <v>Камалтдинов Ирек</v>
      </c>
      <c r="D8" s="152" t="str">
        <f>Ут!G32</f>
        <v>Нуриев Артур</v>
      </c>
      <c r="E8" s="153">
        <f>Ут!H19</f>
        <v>0</v>
      </c>
    </row>
    <row r="9" spans="1:5" ht="12.75">
      <c r="A9" s="149">
        <v>8</v>
      </c>
      <c r="B9" s="150">
        <f>Ут!D22</f>
        <v>0</v>
      </c>
      <c r="C9" s="151" t="str">
        <f>Ут!I31</f>
        <v>Нестеренко Георгий</v>
      </c>
      <c r="D9" s="152" t="str">
        <f>Ут!I33</f>
        <v>Нуриев Артур</v>
      </c>
      <c r="E9" s="153">
        <f>Ут!B32</f>
        <v>0</v>
      </c>
    </row>
    <row r="10" spans="1:5" ht="12.75">
      <c r="A10" s="149">
        <v>9</v>
      </c>
      <c r="B10" s="150">
        <f>Ут!D26</f>
        <v>0</v>
      </c>
      <c r="C10" s="151" t="str">
        <f>Ут!I25</f>
        <v>Садыков Амир</v>
      </c>
      <c r="D10" s="152" t="str">
        <f>Ут!I28</f>
        <v>Камалтдинов Ирек</v>
      </c>
      <c r="E10" s="153">
        <f>Ут!B34</f>
        <v>0</v>
      </c>
    </row>
    <row r="11" spans="1:5" ht="12.75">
      <c r="A11" s="149">
        <v>10</v>
      </c>
      <c r="B11" s="150">
        <f>Ут!F23</f>
        <v>0</v>
      </c>
      <c r="C11" s="151" t="str">
        <f>Ут!G23</f>
        <v>Садыков Амир</v>
      </c>
      <c r="D11" s="152" t="str">
        <f>Ут!G30</f>
        <v>Нестеренко Георгий</v>
      </c>
      <c r="E11" s="153">
        <f>Ут!F30</f>
        <v>0</v>
      </c>
    </row>
    <row r="12" spans="1:5" ht="12.75">
      <c r="A12" s="149">
        <v>11</v>
      </c>
      <c r="B12" s="150">
        <f>Ут!F27</f>
        <v>0</v>
      </c>
      <c r="C12" s="151" t="str">
        <f>Ут!E14</f>
        <v>Садыков Амир</v>
      </c>
      <c r="D12" s="152" t="str">
        <f>Ут!C25</f>
        <v>Нуриев Артур</v>
      </c>
      <c r="E12" s="153">
        <f>Ут!F32</f>
        <v>0</v>
      </c>
    </row>
    <row r="13" spans="1:5" ht="12.75">
      <c r="A13" s="149">
        <v>12</v>
      </c>
      <c r="B13" s="150">
        <f>Ут!H25</f>
        <v>0</v>
      </c>
      <c r="C13" s="151" t="str">
        <f>Ут!G8</f>
        <v>Фирсов Денис</v>
      </c>
      <c r="D13" s="152" t="str">
        <f>Ут!E28</f>
        <v>Камалтдинов Ирек</v>
      </c>
      <c r="E13" s="153">
        <f>Ут!H28</f>
        <v>0</v>
      </c>
    </row>
    <row r="14" spans="1:5" ht="12.75">
      <c r="A14" s="149">
        <v>13</v>
      </c>
      <c r="B14" s="150">
        <f>Ут!H31</f>
        <v>0</v>
      </c>
      <c r="C14" s="151" t="str">
        <f>Ут!G16</f>
        <v>Хабиров Марс</v>
      </c>
      <c r="D14" s="152" t="str">
        <f>Ут!E24</f>
        <v>Садыков Амир</v>
      </c>
      <c r="E14" s="153">
        <f>Ут!H33</f>
        <v>0</v>
      </c>
    </row>
    <row r="15" spans="1:5" ht="12.75">
      <c r="A15" s="149">
        <v>14</v>
      </c>
      <c r="B15" s="150">
        <f>Ут!D33</f>
        <v>0</v>
      </c>
      <c r="C15" s="151" t="str">
        <f>Ут!I12</f>
        <v>Хабиров Марс</v>
      </c>
      <c r="D15" s="152" t="str">
        <f>Ут!I19</f>
        <v>Фирсов Денис</v>
      </c>
      <c r="E15" s="153">
        <f>Ут!D35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222" t="s">
        <v>139</v>
      </c>
    </row>
    <row r="2" spans="1:9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223"/>
    </row>
    <row r="4" spans="1:10" ht="19.5" customHeight="1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224"/>
    </row>
    <row r="5" spans="1:10" ht="15.75">
      <c r="A5" s="83"/>
      <c r="B5" s="84"/>
      <c r="C5" s="84"/>
      <c r="D5" s="85" t="s">
        <v>12</v>
      </c>
      <c r="E5" s="225">
        <v>44220</v>
      </c>
      <c r="F5" s="225"/>
      <c r="G5" s="225"/>
      <c r="H5" s="87" t="s">
        <v>175</v>
      </c>
      <c r="I5" s="88" t="s">
        <v>14</v>
      </c>
      <c r="J5" s="226"/>
    </row>
    <row r="6" spans="1:10" ht="15.75">
      <c r="A6" s="155"/>
      <c r="B6" s="155"/>
      <c r="C6" s="155"/>
      <c r="D6" s="155"/>
      <c r="E6" s="155"/>
      <c r="F6" s="155"/>
      <c r="G6" s="155"/>
      <c r="H6" s="155"/>
      <c r="I6" s="155"/>
      <c r="J6" s="226"/>
    </row>
    <row r="7" spans="1:10" ht="10.5" customHeight="1">
      <c r="A7" s="1"/>
      <c r="B7" s="227" t="s">
        <v>35</v>
      </c>
      <c r="C7" s="228" t="s">
        <v>15</v>
      </c>
      <c r="D7" s="229" t="s">
        <v>36</v>
      </c>
      <c r="E7" s="1"/>
      <c r="F7" s="1"/>
      <c r="G7" s="1"/>
      <c r="H7" s="1"/>
      <c r="I7" s="1"/>
      <c r="J7" s="230"/>
    </row>
    <row r="8" spans="1:10" ht="18">
      <c r="A8" s="231"/>
      <c r="B8" s="96" t="s">
        <v>170</v>
      </c>
      <c r="C8" s="97">
        <v>1</v>
      </c>
      <c r="D8" s="98" t="str">
        <f>1!I12</f>
        <v>Аминев Айдар</v>
      </c>
      <c r="E8" s="1">
        <f>1!H12</f>
        <v>0</v>
      </c>
      <c r="F8" s="1"/>
      <c r="G8" s="1"/>
      <c r="H8" s="1"/>
      <c r="I8" s="1"/>
      <c r="J8" s="232"/>
    </row>
    <row r="9" spans="1:10" ht="18">
      <c r="A9" s="231"/>
      <c r="B9" s="96" t="s">
        <v>138</v>
      </c>
      <c r="C9" s="97">
        <v>2</v>
      </c>
      <c r="D9" s="98" t="str">
        <f>1!I19</f>
        <v>Салихов Рим</v>
      </c>
      <c r="E9" s="1">
        <f>1!H19</f>
        <v>0</v>
      </c>
      <c r="F9" s="1"/>
      <c r="G9" s="1"/>
      <c r="H9" s="1"/>
      <c r="I9" s="1"/>
      <c r="J9" s="232"/>
    </row>
    <row r="10" spans="1:10" ht="18">
      <c r="A10" s="231"/>
      <c r="B10" s="96" t="s">
        <v>173</v>
      </c>
      <c r="C10" s="97">
        <v>3</v>
      </c>
      <c r="D10" s="98" t="str">
        <f>1!I25</f>
        <v>Лось Андрей</v>
      </c>
      <c r="E10" s="1">
        <f>1!H25</f>
        <v>0</v>
      </c>
      <c r="F10" s="1"/>
      <c r="G10" s="1"/>
      <c r="H10" s="1"/>
      <c r="I10" s="1"/>
      <c r="J10" s="232"/>
    </row>
    <row r="11" spans="1:10" ht="18">
      <c r="A11" s="231"/>
      <c r="B11" s="96" t="s">
        <v>42</v>
      </c>
      <c r="C11" s="97">
        <v>4</v>
      </c>
      <c r="D11" s="98" t="str">
        <f>1!I28</f>
        <v>Нестеренко Георгий</v>
      </c>
      <c r="E11" s="1">
        <f>1!H28</f>
        <v>0</v>
      </c>
      <c r="F11" s="1"/>
      <c r="G11" s="1"/>
      <c r="H11" s="1"/>
      <c r="I11" s="1"/>
      <c r="J11" s="230"/>
    </row>
    <row r="12" spans="1:10" ht="18">
      <c r="A12" s="231"/>
      <c r="B12" s="96" t="s">
        <v>159</v>
      </c>
      <c r="C12" s="97">
        <v>5</v>
      </c>
      <c r="D12" s="98" t="str">
        <f>1!I31</f>
        <v>Петухова Надежда</v>
      </c>
      <c r="E12" s="1">
        <f>1!H31</f>
        <v>0</v>
      </c>
      <c r="F12" s="1"/>
      <c r="G12" s="1"/>
      <c r="H12" s="1"/>
      <c r="I12" s="1"/>
      <c r="J12" s="230"/>
    </row>
    <row r="13" spans="1:10" ht="18">
      <c r="A13" s="231"/>
      <c r="B13" s="96" t="s">
        <v>43</v>
      </c>
      <c r="C13" s="97">
        <v>6</v>
      </c>
      <c r="D13" s="98" t="str">
        <f>1!I33</f>
        <v>Петровский Тимофей</v>
      </c>
      <c r="E13" s="1">
        <f>1!H33</f>
        <v>0</v>
      </c>
      <c r="F13" s="1"/>
      <c r="G13" s="1"/>
      <c r="H13" s="1"/>
      <c r="I13" s="1"/>
      <c r="J13" s="230"/>
    </row>
    <row r="14" spans="1:10" ht="18">
      <c r="A14" s="231"/>
      <c r="B14" s="96" t="s">
        <v>44</v>
      </c>
      <c r="C14" s="97">
        <v>7</v>
      </c>
      <c r="D14" s="98">
        <f>1!E33</f>
        <v>0</v>
      </c>
      <c r="E14" s="1">
        <f>1!D33</f>
        <v>0</v>
      </c>
      <c r="F14" s="1"/>
      <c r="G14" s="1"/>
      <c r="H14" s="1"/>
      <c r="I14" s="1"/>
      <c r="J14" s="230"/>
    </row>
    <row r="15" spans="1:10" ht="18">
      <c r="A15" s="231"/>
      <c r="B15" s="96" t="s">
        <v>44</v>
      </c>
      <c r="C15" s="97">
        <v>8</v>
      </c>
      <c r="D15" s="98">
        <f>1!E35</f>
        <v>0</v>
      </c>
      <c r="E15" s="1">
        <f>1!D35</f>
        <v>0</v>
      </c>
      <c r="F15" s="1"/>
      <c r="G15" s="1"/>
      <c r="H15" s="1"/>
      <c r="I15" s="1"/>
      <c r="J15" s="230"/>
    </row>
    <row r="16" ht="12.75">
      <c r="J16" s="230"/>
    </row>
    <row r="17" ht="12.75">
      <c r="J17" s="23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7"/>
  </sheetPr>
  <dimension ref="A1:J23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21.75" customHeight="1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5.75">
      <c r="A5" s="83"/>
      <c r="B5" s="84"/>
      <c r="C5" s="84"/>
      <c r="D5" s="85" t="s">
        <v>12</v>
      </c>
      <c r="E5" s="86">
        <v>44219</v>
      </c>
      <c r="F5" s="86"/>
      <c r="G5" s="86"/>
      <c r="H5" s="87" t="s">
        <v>130</v>
      </c>
      <c r="I5" s="88" t="s">
        <v>14</v>
      </c>
      <c r="J5" s="82"/>
    </row>
    <row r="6" spans="1:10" ht="15.75">
      <c r="A6" s="89"/>
      <c r="B6" s="89"/>
      <c r="C6" s="89"/>
      <c r="D6" s="90"/>
      <c r="E6" s="90"/>
      <c r="F6" s="90"/>
      <c r="G6" s="90"/>
      <c r="H6" s="91"/>
      <c r="I6" s="92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26</v>
      </c>
      <c r="C8" s="97">
        <v>1</v>
      </c>
      <c r="D8" s="98" t="str">
        <f>Пф!K20</f>
        <v>Аббасов Рустамхон</v>
      </c>
      <c r="E8" s="99">
        <f>Пф!J20</f>
        <v>0</v>
      </c>
      <c r="F8" s="1"/>
      <c r="G8" s="1"/>
      <c r="H8" s="1"/>
      <c r="I8" s="1"/>
    </row>
    <row r="9" spans="1:9" ht="18">
      <c r="A9" s="95"/>
      <c r="B9" s="96" t="s">
        <v>131</v>
      </c>
      <c r="C9" s="97">
        <v>2</v>
      </c>
      <c r="D9" s="98" t="str">
        <f>Пф!K31</f>
        <v>Семенов Константин</v>
      </c>
      <c r="E9" s="1">
        <f>Пф!J31</f>
        <v>0</v>
      </c>
      <c r="F9" s="1"/>
      <c r="G9" s="1"/>
      <c r="H9" s="1"/>
      <c r="I9" s="1"/>
    </row>
    <row r="10" spans="1:9" ht="18">
      <c r="A10" s="95"/>
      <c r="B10" s="96" t="s">
        <v>132</v>
      </c>
      <c r="C10" s="97">
        <v>3</v>
      </c>
      <c r="D10" s="98" t="str">
        <f>Пф!M43</f>
        <v>Абулаев Салават</v>
      </c>
      <c r="E10" s="1">
        <f>Пф!L43</f>
        <v>0</v>
      </c>
      <c r="F10" s="1"/>
      <c r="G10" s="1"/>
      <c r="H10" s="1"/>
      <c r="I10" s="1"/>
    </row>
    <row r="11" spans="1:9" ht="18">
      <c r="A11" s="95"/>
      <c r="B11" s="96" t="s">
        <v>133</v>
      </c>
      <c r="C11" s="97">
        <v>4</v>
      </c>
      <c r="D11" s="98" t="str">
        <f>Пф!M51</f>
        <v>Лончакова Юлия</v>
      </c>
      <c r="E11" s="1">
        <f>Пф!L51</f>
        <v>0</v>
      </c>
      <c r="F11" s="1"/>
      <c r="G11" s="1"/>
      <c r="H11" s="1"/>
      <c r="I11" s="1"/>
    </row>
    <row r="12" spans="1:9" ht="18">
      <c r="A12" s="95"/>
      <c r="B12" s="96" t="s">
        <v>134</v>
      </c>
      <c r="C12" s="97">
        <v>5</v>
      </c>
      <c r="D12" s="98" t="str">
        <f>Пф!E55</f>
        <v>Яковлев Денис</v>
      </c>
      <c r="E12" s="1">
        <f>Пф!D55</f>
        <v>0</v>
      </c>
      <c r="F12" s="1"/>
      <c r="G12" s="1"/>
      <c r="H12" s="1"/>
      <c r="I12" s="1"/>
    </row>
    <row r="13" spans="1:9" ht="18">
      <c r="A13" s="95"/>
      <c r="B13" s="96" t="s">
        <v>135</v>
      </c>
      <c r="C13" s="97">
        <v>6</v>
      </c>
      <c r="D13" s="98" t="str">
        <f>Пф!E57</f>
        <v>Хафизов Булат</v>
      </c>
      <c r="E13" s="1">
        <f>Пф!D57</f>
        <v>0</v>
      </c>
      <c r="F13" s="1"/>
      <c r="G13" s="1"/>
      <c r="H13" s="1"/>
      <c r="I13" s="1"/>
    </row>
    <row r="14" spans="1:9" ht="18">
      <c r="A14" s="95"/>
      <c r="B14" s="96" t="s">
        <v>27</v>
      </c>
      <c r="C14" s="97">
        <v>7</v>
      </c>
      <c r="D14" s="98" t="str">
        <f>Пф!E60</f>
        <v>Андрющенко Александр</v>
      </c>
      <c r="E14" s="1">
        <f>Пф!D60</f>
        <v>0</v>
      </c>
      <c r="F14" s="1"/>
      <c r="G14" s="1"/>
      <c r="H14" s="1"/>
      <c r="I14" s="1"/>
    </row>
    <row r="15" spans="1:9" ht="18">
      <c r="A15" s="95"/>
      <c r="B15" s="96" t="s">
        <v>28</v>
      </c>
      <c r="C15" s="97">
        <v>8</v>
      </c>
      <c r="D15" s="98" t="str">
        <f>Пф!E62</f>
        <v>Запольских Алена</v>
      </c>
      <c r="E15" s="1">
        <f>Пф!D62</f>
        <v>0</v>
      </c>
      <c r="F15" s="1"/>
      <c r="G15" s="1"/>
      <c r="H15" s="1"/>
      <c r="I15" s="1"/>
    </row>
    <row r="16" spans="1:9" ht="18">
      <c r="A16" s="95"/>
      <c r="B16" s="96" t="s">
        <v>136</v>
      </c>
      <c r="C16" s="97">
        <v>9</v>
      </c>
      <c r="D16" s="98" t="str">
        <f>Пф!M57</f>
        <v>Аюпов Радик</v>
      </c>
      <c r="E16" s="1">
        <f>Пф!L57</f>
        <v>0</v>
      </c>
      <c r="F16" s="1"/>
      <c r="G16" s="1"/>
      <c r="H16" s="1"/>
      <c r="I16" s="1"/>
    </row>
    <row r="17" spans="1:9" ht="18">
      <c r="A17" s="95"/>
      <c r="B17" s="96" t="s">
        <v>38</v>
      </c>
      <c r="C17" s="97">
        <v>10</v>
      </c>
      <c r="D17" s="98" t="str">
        <f>Пф!M60</f>
        <v>Фирсов Денис</v>
      </c>
      <c r="E17" s="1">
        <f>Пф!L60</f>
        <v>0</v>
      </c>
      <c r="F17" s="1"/>
      <c r="G17" s="1"/>
      <c r="H17" s="1"/>
      <c r="I17" s="1"/>
    </row>
    <row r="18" spans="1:9" ht="18">
      <c r="A18" s="95"/>
      <c r="B18" s="96" t="s">
        <v>137</v>
      </c>
      <c r="C18" s="97">
        <v>11</v>
      </c>
      <c r="D18" s="98" t="str">
        <f>Пф!M64</f>
        <v>Нестеренко Георгий</v>
      </c>
      <c r="E18" s="1">
        <f>Пф!L64</f>
        <v>0</v>
      </c>
      <c r="F18" s="1"/>
      <c r="G18" s="1"/>
      <c r="H18" s="1"/>
      <c r="I18" s="1"/>
    </row>
    <row r="19" spans="1:9" ht="18">
      <c r="A19" s="95"/>
      <c r="B19" s="96" t="s">
        <v>138</v>
      </c>
      <c r="C19" s="97">
        <v>12</v>
      </c>
      <c r="D19" s="98" t="str">
        <f>Пф!M66</f>
        <v>Асылгужин Ринат</v>
      </c>
      <c r="E19" s="1">
        <f>Пф!L66</f>
        <v>0</v>
      </c>
      <c r="F19" s="1"/>
      <c r="G19" s="1"/>
      <c r="H19" s="1"/>
      <c r="I19" s="1"/>
    </row>
    <row r="20" spans="1:9" ht="18">
      <c r="A20" s="95"/>
      <c r="B20" s="96" t="s">
        <v>44</v>
      </c>
      <c r="C20" s="97">
        <v>13</v>
      </c>
      <c r="D20" s="98">
        <f>Пф!G67</f>
        <v>0</v>
      </c>
      <c r="E20" s="1">
        <f>Пф!F67</f>
        <v>0</v>
      </c>
      <c r="F20" s="1"/>
      <c r="G20" s="1"/>
      <c r="H20" s="1"/>
      <c r="I20" s="1"/>
    </row>
    <row r="21" spans="1:9" ht="18">
      <c r="A21" s="95"/>
      <c r="B21" s="96" t="s">
        <v>44</v>
      </c>
      <c r="C21" s="97">
        <v>14</v>
      </c>
      <c r="D21" s="98">
        <f>Пф!G70</f>
        <v>0</v>
      </c>
      <c r="E21" s="1">
        <f>Пф!F70</f>
        <v>0</v>
      </c>
      <c r="F21" s="1"/>
      <c r="G21" s="1"/>
      <c r="H21" s="1"/>
      <c r="I21" s="1"/>
    </row>
    <row r="22" spans="1:9" ht="18">
      <c r="A22" s="95"/>
      <c r="B22" s="96" t="s">
        <v>44</v>
      </c>
      <c r="C22" s="97">
        <v>15</v>
      </c>
      <c r="D22" s="98">
        <f>Пф!M69</f>
        <v>0</v>
      </c>
      <c r="E22" s="1">
        <f>Пф!L69</f>
        <v>0</v>
      </c>
      <c r="F22" s="1"/>
      <c r="G22" s="1"/>
      <c r="H22" s="1"/>
      <c r="I22" s="1"/>
    </row>
    <row r="23" spans="1:9" ht="18">
      <c r="A23" s="95"/>
      <c r="B23" s="96" t="s">
        <v>44</v>
      </c>
      <c r="C23" s="97">
        <v>16</v>
      </c>
      <c r="D23" s="98">
        <f>Пф!M71</f>
        <v>0</v>
      </c>
      <c r="E23" s="1">
        <f>Пф!L71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7"/>
  </sheetPr>
  <dimension ref="A1:O72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6.00390625" style="102" customWidth="1"/>
    <col min="2" max="2" width="3.75390625" style="102" customWidth="1"/>
    <col min="3" max="3" width="25.75390625" style="102" customWidth="1"/>
    <col min="4" max="4" width="3.75390625" style="102" customWidth="1"/>
    <col min="5" max="5" width="15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9.75390625" style="102" customWidth="1"/>
    <col min="12" max="12" width="3.75390625" style="102" customWidth="1"/>
    <col min="13" max="15" width="5.75390625" style="102" customWidth="1"/>
    <col min="16" max="16384" width="9.125" style="102" customWidth="1"/>
  </cols>
  <sheetData>
    <row r="1" spans="1:15" s="13" customFormat="1" ht="16.5" thickBo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101" t="str">
        <f>CONCATENATE(сПф!A3," "," ","-"," ",сПф!I3,"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customHeight="1">
      <c r="A4" s="103">
        <f>сПф!E5</f>
        <v>44219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4">
        <v>1</v>
      </c>
      <c r="B5" s="105">
        <f>сПф!A8</f>
        <v>0</v>
      </c>
      <c r="C5" s="106" t="str">
        <f>сПф!B8</f>
        <v>Семенов Константин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.75">
      <c r="A6" s="104"/>
      <c r="B6" s="109"/>
      <c r="C6" s="110">
        <v>1</v>
      </c>
      <c r="D6" s="111"/>
      <c r="E6" s="112" t="s">
        <v>26</v>
      </c>
      <c r="F6" s="113"/>
      <c r="G6" s="108"/>
      <c r="H6" s="108"/>
      <c r="I6" s="114"/>
      <c r="J6" s="114"/>
      <c r="K6" s="108"/>
      <c r="L6" s="108"/>
      <c r="M6" s="108"/>
      <c r="N6" s="108"/>
      <c r="O6" s="108"/>
    </row>
    <row r="7" spans="1:15" ht="12.75">
      <c r="A7" s="104">
        <v>16</v>
      </c>
      <c r="B7" s="105">
        <f>сПф!A23</f>
        <v>0</v>
      </c>
      <c r="C7" s="115" t="str">
        <f>сПф!B23</f>
        <v>_</v>
      </c>
      <c r="D7" s="116"/>
      <c r="E7" s="117"/>
      <c r="F7" s="11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04"/>
      <c r="B8" s="109"/>
      <c r="C8" s="108"/>
      <c r="D8" s="109"/>
      <c r="E8" s="110">
        <v>9</v>
      </c>
      <c r="F8" s="111"/>
      <c r="G8" s="112" t="s">
        <v>26</v>
      </c>
      <c r="H8" s="113"/>
      <c r="I8" s="108"/>
      <c r="J8" s="108"/>
      <c r="K8" s="108"/>
      <c r="L8" s="108"/>
      <c r="M8" s="108"/>
      <c r="N8" s="108"/>
      <c r="O8" s="108"/>
    </row>
    <row r="9" spans="1:15" ht="12.75">
      <c r="A9" s="104">
        <v>9</v>
      </c>
      <c r="B9" s="105">
        <f>сПф!A16</f>
        <v>0</v>
      </c>
      <c r="C9" s="106" t="str">
        <f>сПф!B16</f>
        <v>Запольских Алена</v>
      </c>
      <c r="D9" s="119"/>
      <c r="E9" s="117"/>
      <c r="F9" s="120"/>
      <c r="G9" s="117"/>
      <c r="H9" s="118"/>
      <c r="I9" s="108"/>
      <c r="J9" s="108"/>
      <c r="K9" s="108"/>
      <c r="L9" s="108"/>
      <c r="M9" s="108"/>
      <c r="N9" s="108"/>
      <c r="O9" s="108"/>
    </row>
    <row r="10" spans="1:15" ht="12.75">
      <c r="A10" s="104"/>
      <c r="B10" s="109"/>
      <c r="C10" s="110">
        <v>2</v>
      </c>
      <c r="D10" s="111"/>
      <c r="E10" s="121" t="s">
        <v>28</v>
      </c>
      <c r="F10" s="122"/>
      <c r="G10" s="117"/>
      <c r="H10" s="118"/>
      <c r="I10" s="108"/>
      <c r="J10" s="108"/>
      <c r="K10" s="108"/>
      <c r="L10" s="108"/>
      <c r="M10" s="108"/>
      <c r="N10" s="108"/>
      <c r="O10" s="108"/>
    </row>
    <row r="11" spans="1:15" ht="12.75">
      <c r="A11" s="104">
        <v>8</v>
      </c>
      <c r="B11" s="105">
        <f>сПф!A15</f>
        <v>0</v>
      </c>
      <c r="C11" s="115" t="str">
        <f>сПф!B15</f>
        <v>Фирсов Денис</v>
      </c>
      <c r="D11" s="116"/>
      <c r="E11" s="108"/>
      <c r="F11" s="109"/>
      <c r="G11" s="117"/>
      <c r="H11" s="118"/>
      <c r="I11" s="108"/>
      <c r="J11" s="108"/>
      <c r="K11" s="108"/>
      <c r="L11" s="108"/>
      <c r="M11" s="123"/>
      <c r="N11" s="108"/>
      <c r="O11" s="108"/>
    </row>
    <row r="12" spans="1:15" ht="12.75">
      <c r="A12" s="104"/>
      <c r="B12" s="109"/>
      <c r="C12" s="108"/>
      <c r="D12" s="109"/>
      <c r="E12" s="108"/>
      <c r="F12" s="109"/>
      <c r="G12" s="110">
        <v>13</v>
      </c>
      <c r="H12" s="111"/>
      <c r="I12" s="112" t="s">
        <v>26</v>
      </c>
      <c r="J12" s="113"/>
      <c r="K12" s="108"/>
      <c r="L12" s="108"/>
      <c r="M12" s="123"/>
      <c r="N12" s="108"/>
      <c r="O12" s="108"/>
    </row>
    <row r="13" spans="1:15" ht="12.75">
      <c r="A13" s="104">
        <v>5</v>
      </c>
      <c r="B13" s="105">
        <f>сПф!A12</f>
        <v>0</v>
      </c>
      <c r="C13" s="106" t="str">
        <f>сПф!B12</f>
        <v>Яковлев Денис</v>
      </c>
      <c r="D13" s="119"/>
      <c r="E13" s="108"/>
      <c r="F13" s="109"/>
      <c r="G13" s="117"/>
      <c r="H13" s="120"/>
      <c r="I13" s="117"/>
      <c r="J13" s="118"/>
      <c r="K13" s="108"/>
      <c r="L13" s="108"/>
      <c r="M13" s="123"/>
      <c r="N13" s="108"/>
      <c r="O13" s="108"/>
    </row>
    <row r="14" spans="1:15" ht="12.75">
      <c r="A14" s="104"/>
      <c r="B14" s="109"/>
      <c r="C14" s="110">
        <v>3</v>
      </c>
      <c r="D14" s="111"/>
      <c r="E14" s="124" t="s">
        <v>134</v>
      </c>
      <c r="F14" s="125"/>
      <c r="G14" s="117"/>
      <c r="H14" s="126"/>
      <c r="I14" s="117"/>
      <c r="J14" s="118"/>
      <c r="K14" s="107"/>
      <c r="L14" s="108"/>
      <c r="M14" s="123"/>
      <c r="N14" s="108"/>
      <c r="O14" s="108"/>
    </row>
    <row r="15" spans="1:15" ht="12.75">
      <c r="A15" s="104">
        <v>12</v>
      </c>
      <c r="B15" s="105">
        <f>сПф!A19</f>
        <v>0</v>
      </c>
      <c r="C15" s="115" t="str">
        <f>сПф!B19</f>
        <v>Нестеренко Георгий</v>
      </c>
      <c r="D15" s="116"/>
      <c r="E15" s="117"/>
      <c r="F15" s="125"/>
      <c r="G15" s="117"/>
      <c r="H15" s="126"/>
      <c r="I15" s="117"/>
      <c r="J15" s="118"/>
      <c r="K15" s="108"/>
      <c r="L15" s="108"/>
      <c r="M15" s="123"/>
      <c r="N15" s="108"/>
      <c r="O15" s="108"/>
    </row>
    <row r="16" spans="1:15" ht="12.75">
      <c r="A16" s="104"/>
      <c r="B16" s="109"/>
      <c r="C16" s="108"/>
      <c r="D16" s="109"/>
      <c r="E16" s="110">
        <v>10</v>
      </c>
      <c r="F16" s="111"/>
      <c r="G16" s="121" t="s">
        <v>134</v>
      </c>
      <c r="H16" s="122"/>
      <c r="I16" s="117"/>
      <c r="J16" s="118"/>
      <c r="K16" s="108"/>
      <c r="L16" s="108"/>
      <c r="M16" s="108"/>
      <c r="N16" s="108"/>
      <c r="O16" s="108"/>
    </row>
    <row r="17" spans="1:15" ht="12.75">
      <c r="A17" s="104">
        <v>13</v>
      </c>
      <c r="B17" s="105">
        <f>сПф!A20</f>
        <v>0</v>
      </c>
      <c r="C17" s="106" t="str">
        <f>сПф!B20</f>
        <v>_</v>
      </c>
      <c r="D17" s="119"/>
      <c r="E17" s="117"/>
      <c r="F17" s="120"/>
      <c r="G17" s="108"/>
      <c r="H17" s="109"/>
      <c r="I17" s="117"/>
      <c r="J17" s="118"/>
      <c r="K17" s="108"/>
      <c r="L17" s="108"/>
      <c r="M17" s="108"/>
      <c r="N17" s="108"/>
      <c r="O17" s="108"/>
    </row>
    <row r="18" spans="1:15" ht="12.75">
      <c r="A18" s="104"/>
      <c r="B18" s="109"/>
      <c r="C18" s="110">
        <v>4</v>
      </c>
      <c r="D18" s="111"/>
      <c r="E18" s="121" t="s">
        <v>133</v>
      </c>
      <c r="F18" s="122"/>
      <c r="G18" s="108"/>
      <c r="H18" s="109"/>
      <c r="I18" s="117"/>
      <c r="J18" s="118"/>
      <c r="K18" s="108"/>
      <c r="L18" s="108"/>
      <c r="M18" s="108"/>
      <c r="N18" s="108"/>
      <c r="O18" s="108"/>
    </row>
    <row r="19" spans="1:15" ht="12.75">
      <c r="A19" s="104">
        <v>4</v>
      </c>
      <c r="B19" s="105">
        <f>сПф!A11</f>
        <v>0</v>
      </c>
      <c r="C19" s="115" t="str">
        <f>сПф!B11</f>
        <v>Хафизов Булат</v>
      </c>
      <c r="D19" s="116"/>
      <c r="E19" s="108"/>
      <c r="F19" s="109"/>
      <c r="G19" s="108"/>
      <c r="H19" s="109"/>
      <c r="I19" s="117"/>
      <c r="J19" s="118"/>
      <c r="K19" s="108"/>
      <c r="L19" s="108"/>
      <c r="M19" s="108"/>
      <c r="N19" s="108"/>
      <c r="O19" s="108"/>
    </row>
    <row r="20" spans="1:15" ht="12.75">
      <c r="A20" s="104"/>
      <c r="B20" s="109"/>
      <c r="C20" s="108"/>
      <c r="D20" s="109"/>
      <c r="E20" s="108"/>
      <c r="F20" s="109"/>
      <c r="G20" s="108"/>
      <c r="H20" s="109"/>
      <c r="I20" s="110">
        <v>15</v>
      </c>
      <c r="J20" s="111"/>
      <c r="K20" s="112" t="s">
        <v>131</v>
      </c>
      <c r="L20" s="112"/>
      <c r="M20" s="112"/>
      <c r="N20" s="112"/>
      <c r="O20" s="112"/>
    </row>
    <row r="21" spans="1:15" ht="12.75">
      <c r="A21" s="104">
        <v>3</v>
      </c>
      <c r="B21" s="105">
        <f>сПф!A10</f>
        <v>0</v>
      </c>
      <c r="C21" s="106" t="str">
        <f>сПф!B10</f>
        <v>Абулаев Салават</v>
      </c>
      <c r="D21" s="119"/>
      <c r="E21" s="108"/>
      <c r="F21" s="109"/>
      <c r="G21" s="108"/>
      <c r="H21" s="109"/>
      <c r="I21" s="117"/>
      <c r="J21" s="127"/>
      <c r="K21" s="118"/>
      <c r="L21" s="118"/>
      <c r="M21" s="108"/>
      <c r="N21" s="128" t="s">
        <v>45</v>
      </c>
      <c r="O21" s="128"/>
    </row>
    <row r="22" spans="1:15" ht="12.75">
      <c r="A22" s="104"/>
      <c r="B22" s="109"/>
      <c r="C22" s="110">
        <v>5</v>
      </c>
      <c r="D22" s="111"/>
      <c r="E22" s="112" t="s">
        <v>132</v>
      </c>
      <c r="F22" s="119"/>
      <c r="G22" s="108"/>
      <c r="H22" s="109"/>
      <c r="I22" s="117"/>
      <c r="J22" s="129"/>
      <c r="K22" s="118"/>
      <c r="L22" s="118"/>
      <c r="M22" s="108"/>
      <c r="N22" s="108"/>
      <c r="O22" s="108"/>
    </row>
    <row r="23" spans="1:15" ht="12.75">
      <c r="A23" s="104">
        <v>14</v>
      </c>
      <c r="B23" s="105">
        <f>сПф!A21</f>
        <v>0</v>
      </c>
      <c r="C23" s="115" t="str">
        <f>сПф!B21</f>
        <v>_</v>
      </c>
      <c r="D23" s="116"/>
      <c r="E23" s="117"/>
      <c r="F23" s="125"/>
      <c r="G23" s="108"/>
      <c r="H23" s="109"/>
      <c r="I23" s="117"/>
      <c r="J23" s="118"/>
      <c r="K23" s="118"/>
      <c r="L23" s="118"/>
      <c r="M23" s="108"/>
      <c r="N23" s="108"/>
      <c r="O23" s="108"/>
    </row>
    <row r="24" spans="1:15" ht="12.75">
      <c r="A24" s="104"/>
      <c r="B24" s="109"/>
      <c r="C24" s="108"/>
      <c r="D24" s="109"/>
      <c r="E24" s="110">
        <v>11</v>
      </c>
      <c r="F24" s="111"/>
      <c r="G24" s="112" t="s">
        <v>132</v>
      </c>
      <c r="H24" s="119"/>
      <c r="I24" s="117"/>
      <c r="J24" s="118"/>
      <c r="K24" s="118"/>
      <c r="L24" s="118"/>
      <c r="M24" s="108"/>
      <c r="N24" s="108"/>
      <c r="O24" s="108"/>
    </row>
    <row r="25" spans="1:15" ht="12.75">
      <c r="A25" s="104">
        <v>11</v>
      </c>
      <c r="B25" s="105">
        <f>сПф!A18</f>
        <v>0</v>
      </c>
      <c r="C25" s="106" t="str">
        <f>сПф!B18</f>
        <v>Асылгужин Ринат</v>
      </c>
      <c r="D25" s="119"/>
      <c r="E25" s="117"/>
      <c r="F25" s="120"/>
      <c r="G25" s="117"/>
      <c r="H25" s="125"/>
      <c r="I25" s="117"/>
      <c r="J25" s="118"/>
      <c r="K25" s="118"/>
      <c r="L25" s="118"/>
      <c r="M25" s="108"/>
      <c r="N25" s="108"/>
      <c r="O25" s="108"/>
    </row>
    <row r="26" spans="1:15" ht="12.75">
      <c r="A26" s="104"/>
      <c r="B26" s="109"/>
      <c r="C26" s="110">
        <v>6</v>
      </c>
      <c r="D26" s="111"/>
      <c r="E26" s="121" t="s">
        <v>135</v>
      </c>
      <c r="F26" s="122"/>
      <c r="G26" s="117"/>
      <c r="H26" s="125"/>
      <c r="I26" s="117"/>
      <c r="J26" s="118"/>
      <c r="K26" s="118"/>
      <c r="L26" s="118"/>
      <c r="M26" s="108"/>
      <c r="N26" s="108"/>
      <c r="O26" s="108"/>
    </row>
    <row r="27" spans="1:15" ht="12.75">
      <c r="A27" s="104">
        <v>6</v>
      </c>
      <c r="B27" s="105">
        <f>сПф!A13</f>
        <v>0</v>
      </c>
      <c r="C27" s="115" t="str">
        <f>сПф!B13</f>
        <v>Лончакова Юлия</v>
      </c>
      <c r="D27" s="116"/>
      <c r="E27" s="108"/>
      <c r="F27" s="109"/>
      <c r="G27" s="117"/>
      <c r="H27" s="125"/>
      <c r="I27" s="117"/>
      <c r="J27" s="118"/>
      <c r="K27" s="118"/>
      <c r="L27" s="118"/>
      <c r="M27" s="108"/>
      <c r="N27" s="108"/>
      <c r="O27" s="108"/>
    </row>
    <row r="28" spans="1:15" ht="12.75">
      <c r="A28" s="104"/>
      <c r="B28" s="109"/>
      <c r="C28" s="108"/>
      <c r="D28" s="109"/>
      <c r="E28" s="108"/>
      <c r="F28" s="109"/>
      <c r="G28" s="110">
        <v>14</v>
      </c>
      <c r="H28" s="111"/>
      <c r="I28" s="121" t="s">
        <v>131</v>
      </c>
      <c r="J28" s="113"/>
      <c r="K28" s="118"/>
      <c r="L28" s="118"/>
      <c r="M28" s="108"/>
      <c r="N28" s="108"/>
      <c r="O28" s="108"/>
    </row>
    <row r="29" spans="1:15" ht="12.75">
      <c r="A29" s="104">
        <v>7</v>
      </c>
      <c r="B29" s="105">
        <f>сПф!A14</f>
        <v>0</v>
      </c>
      <c r="C29" s="106" t="str">
        <f>сПф!B14</f>
        <v>Андрющенко Александр</v>
      </c>
      <c r="D29" s="119"/>
      <c r="E29" s="108"/>
      <c r="F29" s="109"/>
      <c r="G29" s="117"/>
      <c r="H29" s="127"/>
      <c r="I29" s="108"/>
      <c r="J29" s="108"/>
      <c r="K29" s="118"/>
      <c r="L29" s="118"/>
      <c r="M29" s="108"/>
      <c r="N29" s="108"/>
      <c r="O29" s="108"/>
    </row>
    <row r="30" spans="1:15" ht="12.75">
      <c r="A30" s="104"/>
      <c r="B30" s="109"/>
      <c r="C30" s="110">
        <v>7</v>
      </c>
      <c r="D30" s="111"/>
      <c r="E30" s="112" t="s">
        <v>38</v>
      </c>
      <c r="F30" s="119"/>
      <c r="G30" s="117"/>
      <c r="H30" s="130"/>
      <c r="I30" s="108"/>
      <c r="J30" s="108"/>
      <c r="K30" s="118"/>
      <c r="L30" s="118"/>
      <c r="M30" s="108"/>
      <c r="N30" s="108"/>
      <c r="O30" s="108"/>
    </row>
    <row r="31" spans="1:15" ht="12.75">
      <c r="A31" s="104">
        <v>10</v>
      </c>
      <c r="B31" s="105">
        <f>сПф!A17</f>
        <v>0</v>
      </c>
      <c r="C31" s="115" t="str">
        <f>сПф!B17</f>
        <v>Аюпов Радик</v>
      </c>
      <c r="D31" s="116"/>
      <c r="E31" s="117"/>
      <c r="F31" s="125"/>
      <c r="G31" s="117"/>
      <c r="H31" s="130"/>
      <c r="I31" s="104">
        <v>-15</v>
      </c>
      <c r="J31" s="131">
        <f>IF(J20=H12,H28,IF(J20=H28,H12,0))</f>
        <v>0</v>
      </c>
      <c r="K31" s="106" t="str">
        <f>IF(K20=I12,I28,IF(K20=I28,I12,0))</f>
        <v>Семенов Константин</v>
      </c>
      <c r="L31" s="106"/>
      <c r="M31" s="124"/>
      <c r="N31" s="124"/>
      <c r="O31" s="124"/>
    </row>
    <row r="32" spans="1:15" ht="12.75">
      <c r="A32" s="104"/>
      <c r="B32" s="109"/>
      <c r="C32" s="108"/>
      <c r="D32" s="109"/>
      <c r="E32" s="110">
        <v>12</v>
      </c>
      <c r="F32" s="111"/>
      <c r="G32" s="121" t="s">
        <v>131</v>
      </c>
      <c r="H32" s="132"/>
      <c r="I32" s="108"/>
      <c r="J32" s="108"/>
      <c r="K32" s="118"/>
      <c r="L32" s="118"/>
      <c r="M32" s="108"/>
      <c r="N32" s="128" t="s">
        <v>46</v>
      </c>
      <c r="O32" s="128"/>
    </row>
    <row r="33" spans="1:15" ht="12.75">
      <c r="A33" s="104">
        <v>15</v>
      </c>
      <c r="B33" s="105">
        <f>сПф!A22</f>
        <v>0</v>
      </c>
      <c r="C33" s="106" t="str">
        <f>сПф!B22</f>
        <v>_</v>
      </c>
      <c r="D33" s="119"/>
      <c r="E33" s="117"/>
      <c r="F33" s="127"/>
      <c r="G33" s="108"/>
      <c r="H33" s="108"/>
      <c r="I33" s="108"/>
      <c r="J33" s="108"/>
      <c r="K33" s="118"/>
      <c r="L33" s="118"/>
      <c r="M33" s="108"/>
      <c r="N33" s="108"/>
      <c r="O33" s="108"/>
    </row>
    <row r="34" spans="1:15" ht="12.75">
      <c r="A34" s="104"/>
      <c r="B34" s="109"/>
      <c r="C34" s="110">
        <v>8</v>
      </c>
      <c r="D34" s="111"/>
      <c r="E34" s="121" t="s">
        <v>131</v>
      </c>
      <c r="F34" s="132"/>
      <c r="G34" s="108"/>
      <c r="H34" s="108"/>
      <c r="I34" s="108"/>
      <c r="J34" s="108"/>
      <c r="K34" s="118"/>
      <c r="L34" s="118"/>
      <c r="M34" s="108"/>
      <c r="N34" s="108"/>
      <c r="O34" s="108"/>
    </row>
    <row r="35" spans="1:15" ht="12.75">
      <c r="A35" s="104">
        <v>2</v>
      </c>
      <c r="B35" s="105">
        <f>сПф!A9</f>
        <v>0</v>
      </c>
      <c r="C35" s="115" t="str">
        <f>сПф!B9</f>
        <v>Аббасов Рустамхон</v>
      </c>
      <c r="D35" s="133"/>
      <c r="E35" s="108"/>
      <c r="F35" s="108"/>
      <c r="G35" s="108"/>
      <c r="H35" s="108"/>
      <c r="I35" s="108"/>
      <c r="J35" s="108"/>
      <c r="K35" s="118"/>
      <c r="L35" s="118"/>
      <c r="M35" s="108"/>
      <c r="N35" s="108"/>
      <c r="O35" s="108"/>
    </row>
    <row r="36" spans="1:15" ht="12.75">
      <c r="A36" s="104"/>
      <c r="B36" s="104"/>
      <c r="C36" s="108"/>
      <c r="D36" s="108"/>
      <c r="E36" s="108"/>
      <c r="F36" s="108"/>
      <c r="G36" s="108"/>
      <c r="H36" s="108"/>
      <c r="I36" s="108"/>
      <c r="J36" s="108"/>
      <c r="K36" s="118"/>
      <c r="L36" s="118"/>
      <c r="M36" s="108"/>
      <c r="N36" s="108"/>
      <c r="O36" s="108"/>
    </row>
    <row r="37" spans="1:15" ht="12.75">
      <c r="A37" s="104">
        <v>-1</v>
      </c>
      <c r="B37" s="131">
        <f>IF(D6=B5,B7,IF(D6=B7,B5,0))</f>
        <v>0</v>
      </c>
      <c r="C37" s="106" t="str">
        <f>IF(E6=C5,C7,IF(E6=C7,C5,0))</f>
        <v>_</v>
      </c>
      <c r="D37" s="107"/>
      <c r="E37" s="108"/>
      <c r="F37" s="108"/>
      <c r="G37" s="104">
        <v>-13</v>
      </c>
      <c r="H37" s="131">
        <f>IF(H12=F8,F16,IF(H12=F16,F8,0))</f>
        <v>0</v>
      </c>
      <c r="I37" s="106" t="str">
        <f>IF(I12=G8,G16,IF(I12=G16,G8,0))</f>
        <v>Яковлев Денис</v>
      </c>
      <c r="J37" s="107"/>
      <c r="K37" s="108"/>
      <c r="L37" s="108"/>
      <c r="M37" s="108"/>
      <c r="N37" s="108"/>
      <c r="O37" s="108"/>
    </row>
    <row r="38" spans="1:15" ht="12.75">
      <c r="A38" s="104"/>
      <c r="B38" s="104"/>
      <c r="C38" s="110">
        <v>16</v>
      </c>
      <c r="D38" s="111"/>
      <c r="E38" s="134" t="s">
        <v>136</v>
      </c>
      <c r="F38" s="135"/>
      <c r="G38" s="108"/>
      <c r="H38" s="108"/>
      <c r="I38" s="117"/>
      <c r="J38" s="118"/>
      <c r="K38" s="108"/>
      <c r="L38" s="108"/>
      <c r="M38" s="108"/>
      <c r="N38" s="108"/>
      <c r="O38" s="108"/>
    </row>
    <row r="39" spans="1:15" ht="12.75">
      <c r="A39" s="104">
        <v>-2</v>
      </c>
      <c r="B39" s="131">
        <f>IF(D10=B9,B11,IF(D10=B11,B9,0))</f>
        <v>0</v>
      </c>
      <c r="C39" s="115" t="str">
        <f>IF(E10=C9,C11,IF(E10=C11,C9,0))</f>
        <v>Запольских Алена</v>
      </c>
      <c r="D39" s="133"/>
      <c r="E39" s="110">
        <v>20</v>
      </c>
      <c r="F39" s="111"/>
      <c r="G39" s="134" t="s">
        <v>136</v>
      </c>
      <c r="H39" s="135"/>
      <c r="I39" s="110">
        <v>26</v>
      </c>
      <c r="J39" s="111"/>
      <c r="K39" s="134" t="s">
        <v>135</v>
      </c>
      <c r="L39" s="135"/>
      <c r="M39" s="108"/>
      <c r="N39" s="108"/>
      <c r="O39" s="108"/>
    </row>
    <row r="40" spans="1:15" ht="12.75">
      <c r="A40" s="104"/>
      <c r="B40" s="104"/>
      <c r="C40" s="104">
        <v>-12</v>
      </c>
      <c r="D40" s="131">
        <f>IF(F32=D30,D34,IF(F32=D34,D30,0))</f>
        <v>0</v>
      </c>
      <c r="E40" s="115" t="str">
        <f>IF(G32=E30,E34,IF(G32=E34,E30,0))</f>
        <v>Аюпов Радик</v>
      </c>
      <c r="F40" s="133"/>
      <c r="G40" s="117"/>
      <c r="H40" s="130"/>
      <c r="I40" s="117"/>
      <c r="J40" s="127"/>
      <c r="K40" s="117"/>
      <c r="L40" s="118"/>
      <c r="M40" s="108"/>
      <c r="N40" s="108"/>
      <c r="O40" s="108"/>
    </row>
    <row r="41" spans="1:15" ht="12.75">
      <c r="A41" s="104">
        <v>-3</v>
      </c>
      <c r="B41" s="131">
        <f>IF(D14=B13,B15,IF(D14=B15,B13,0))</f>
        <v>0</v>
      </c>
      <c r="C41" s="106" t="str">
        <f>IF(E14=C13,C15,IF(E14=C15,C13,0))</f>
        <v>Нестеренко Георгий</v>
      </c>
      <c r="D41" s="107"/>
      <c r="E41" s="108"/>
      <c r="F41" s="108"/>
      <c r="G41" s="110">
        <v>24</v>
      </c>
      <c r="H41" s="111"/>
      <c r="I41" s="136" t="s">
        <v>135</v>
      </c>
      <c r="J41" s="129"/>
      <c r="K41" s="117"/>
      <c r="L41" s="118"/>
      <c r="M41" s="108"/>
      <c r="N41" s="108"/>
      <c r="O41" s="108"/>
    </row>
    <row r="42" spans="1:15" ht="12.75">
      <c r="A42" s="104"/>
      <c r="B42" s="104"/>
      <c r="C42" s="110">
        <v>17</v>
      </c>
      <c r="D42" s="111"/>
      <c r="E42" s="134" t="s">
        <v>138</v>
      </c>
      <c r="F42" s="135"/>
      <c r="G42" s="117"/>
      <c r="H42" s="118"/>
      <c r="I42" s="118"/>
      <c r="J42" s="118"/>
      <c r="K42" s="117"/>
      <c r="L42" s="118"/>
      <c r="M42" s="108"/>
      <c r="N42" s="108"/>
      <c r="O42" s="108"/>
    </row>
    <row r="43" spans="1:15" ht="12.75">
      <c r="A43" s="104">
        <v>-4</v>
      </c>
      <c r="B43" s="131">
        <f>IF(D18=B17,B19,IF(D18=B19,B17,0))</f>
        <v>0</v>
      </c>
      <c r="C43" s="115" t="str">
        <f>IF(E18=C17,C19,IF(E18=C19,C17,0))</f>
        <v>_</v>
      </c>
      <c r="D43" s="133"/>
      <c r="E43" s="110">
        <v>21</v>
      </c>
      <c r="F43" s="111"/>
      <c r="G43" s="136" t="s">
        <v>135</v>
      </c>
      <c r="H43" s="135"/>
      <c r="I43" s="118"/>
      <c r="J43" s="118"/>
      <c r="K43" s="110">
        <v>28</v>
      </c>
      <c r="L43" s="111"/>
      <c r="M43" s="134" t="s">
        <v>132</v>
      </c>
      <c r="N43" s="124"/>
      <c r="O43" s="124"/>
    </row>
    <row r="44" spans="1:15" ht="12.75">
      <c r="A44" s="104"/>
      <c r="B44" s="104"/>
      <c r="C44" s="104">
        <v>-11</v>
      </c>
      <c r="D44" s="131">
        <f>IF(F24=D22,D26,IF(F24=D26,D22,0))</f>
        <v>0</v>
      </c>
      <c r="E44" s="115" t="str">
        <f>IF(G24=E22,E26,IF(G24=E26,E22,0))</f>
        <v>Лончакова Юлия</v>
      </c>
      <c r="F44" s="133"/>
      <c r="G44" s="108"/>
      <c r="H44" s="108"/>
      <c r="I44" s="118"/>
      <c r="J44" s="118"/>
      <c r="K44" s="117"/>
      <c r="L44" s="118"/>
      <c r="M44" s="108"/>
      <c r="N44" s="128" t="s">
        <v>47</v>
      </c>
      <c r="O44" s="128"/>
    </row>
    <row r="45" spans="1:15" ht="12.75">
      <c r="A45" s="104">
        <v>-5</v>
      </c>
      <c r="B45" s="131">
        <f>IF(D22=B21,B23,IF(D22=B23,B21,0))</f>
        <v>0</v>
      </c>
      <c r="C45" s="106" t="str">
        <f>IF(E22=C21,C23,IF(E22=C23,C21,0))</f>
        <v>_</v>
      </c>
      <c r="D45" s="107"/>
      <c r="E45" s="108"/>
      <c r="F45" s="108"/>
      <c r="G45" s="104">
        <v>-14</v>
      </c>
      <c r="H45" s="131">
        <f>IF(H28=F24,F32,IF(H28=F32,F24,0))</f>
        <v>0</v>
      </c>
      <c r="I45" s="106" t="str">
        <f>IF(I28=G24,G32,IF(I28=G32,G24,0))</f>
        <v>Абулаев Салават</v>
      </c>
      <c r="J45" s="107"/>
      <c r="K45" s="117"/>
      <c r="L45" s="118"/>
      <c r="M45" s="118"/>
      <c r="N45" s="108"/>
      <c r="O45" s="108"/>
    </row>
    <row r="46" spans="1:15" ht="12.75">
      <c r="A46" s="104"/>
      <c r="B46" s="104"/>
      <c r="C46" s="110">
        <v>18</v>
      </c>
      <c r="D46" s="111"/>
      <c r="E46" s="134" t="s">
        <v>137</v>
      </c>
      <c r="F46" s="135"/>
      <c r="G46" s="108"/>
      <c r="H46" s="108"/>
      <c r="I46" s="137"/>
      <c r="J46" s="118"/>
      <c r="K46" s="117"/>
      <c r="L46" s="118"/>
      <c r="M46" s="118"/>
      <c r="N46" s="108"/>
      <c r="O46" s="108"/>
    </row>
    <row r="47" spans="1:15" ht="12.75">
      <c r="A47" s="104">
        <v>-6</v>
      </c>
      <c r="B47" s="131">
        <f>IF(D26=B25,B27,IF(D26=B27,B25,0))</f>
        <v>0</v>
      </c>
      <c r="C47" s="115" t="str">
        <f>IF(E26=C25,C27,IF(E26=C27,C25,0))</f>
        <v>Асылгужин Ринат</v>
      </c>
      <c r="D47" s="133"/>
      <c r="E47" s="110">
        <v>22</v>
      </c>
      <c r="F47" s="111"/>
      <c r="G47" s="134" t="s">
        <v>133</v>
      </c>
      <c r="H47" s="135"/>
      <c r="I47" s="110">
        <v>27</v>
      </c>
      <c r="J47" s="111"/>
      <c r="K47" s="136" t="s">
        <v>132</v>
      </c>
      <c r="L47" s="135"/>
      <c r="M47" s="118"/>
      <c r="N47" s="108"/>
      <c r="O47" s="108"/>
    </row>
    <row r="48" spans="1:15" ht="12.75">
      <c r="A48" s="104"/>
      <c r="B48" s="104"/>
      <c r="C48" s="104">
        <v>-10</v>
      </c>
      <c r="D48" s="131">
        <f>IF(F16=D14,D18,IF(F16=D18,D14,0))</f>
        <v>0</v>
      </c>
      <c r="E48" s="115" t="str">
        <f>IF(G16=E14,E18,IF(G16=E18,E14,0))</f>
        <v>Хафизов Булат</v>
      </c>
      <c r="F48" s="133"/>
      <c r="G48" s="117"/>
      <c r="H48" s="130"/>
      <c r="I48" s="117"/>
      <c r="J48" s="127"/>
      <c r="K48" s="108"/>
      <c r="L48" s="108"/>
      <c r="M48" s="118"/>
      <c r="N48" s="108"/>
      <c r="O48" s="108"/>
    </row>
    <row r="49" spans="1:15" ht="12.75">
      <c r="A49" s="104">
        <v>-7</v>
      </c>
      <c r="B49" s="131">
        <f>IF(D30=B29,B31,IF(D30=B31,B29,0))</f>
        <v>0</v>
      </c>
      <c r="C49" s="106" t="str">
        <f>IF(E30=C29,C31,IF(E30=C31,C29,0))</f>
        <v>Андрющенко Александр</v>
      </c>
      <c r="D49" s="107"/>
      <c r="E49" s="108"/>
      <c r="F49" s="108"/>
      <c r="G49" s="110">
        <v>25</v>
      </c>
      <c r="H49" s="111"/>
      <c r="I49" s="136" t="s">
        <v>133</v>
      </c>
      <c r="J49" s="129"/>
      <c r="K49" s="108"/>
      <c r="L49" s="108"/>
      <c r="M49" s="118"/>
      <c r="N49" s="108"/>
      <c r="O49" s="108"/>
    </row>
    <row r="50" spans="1:15" ht="12.75">
      <c r="A50" s="104"/>
      <c r="B50" s="104"/>
      <c r="C50" s="110">
        <v>19</v>
      </c>
      <c r="D50" s="111"/>
      <c r="E50" s="134" t="s">
        <v>27</v>
      </c>
      <c r="F50" s="135"/>
      <c r="G50" s="117"/>
      <c r="H50" s="118"/>
      <c r="I50" s="118"/>
      <c r="J50" s="118"/>
      <c r="K50" s="108"/>
      <c r="L50" s="108"/>
      <c r="M50" s="118"/>
      <c r="N50" s="108"/>
      <c r="O50" s="108"/>
    </row>
    <row r="51" spans="1:15" ht="12.75">
      <c r="A51" s="104">
        <v>-8</v>
      </c>
      <c r="B51" s="131">
        <f>IF(D34=B33,B35,IF(D34=B35,B33,0))</f>
        <v>0</v>
      </c>
      <c r="C51" s="115" t="str">
        <f>IF(E34=C33,C35,IF(E34=C35,C33,0))</f>
        <v>_</v>
      </c>
      <c r="D51" s="133"/>
      <c r="E51" s="110">
        <v>23</v>
      </c>
      <c r="F51" s="111"/>
      <c r="G51" s="136" t="s">
        <v>27</v>
      </c>
      <c r="H51" s="135"/>
      <c r="I51" s="118"/>
      <c r="J51" s="118"/>
      <c r="K51" s="104">
        <v>-28</v>
      </c>
      <c r="L51" s="131">
        <f>IF(L43=J39,J47,IF(L43=J47,J39,0))</f>
        <v>0</v>
      </c>
      <c r="M51" s="106" t="str">
        <f>IF(M43=K39,K47,IF(M43=K47,K39,0))</f>
        <v>Лончакова Юлия</v>
      </c>
      <c r="N51" s="124"/>
      <c r="O51" s="124"/>
    </row>
    <row r="52" spans="1:15" ht="12.75">
      <c r="A52" s="104"/>
      <c r="B52" s="104"/>
      <c r="C52" s="138">
        <v>-9</v>
      </c>
      <c r="D52" s="131">
        <f>IF(F8=D6,D10,IF(F8=D10,D6,0))</f>
        <v>0</v>
      </c>
      <c r="E52" s="115" t="str">
        <f>IF(G8=E6,E10,IF(G8=E10,E6,0))</f>
        <v>Фирсов Денис</v>
      </c>
      <c r="F52" s="133"/>
      <c r="G52" s="108"/>
      <c r="H52" s="108"/>
      <c r="I52" s="118"/>
      <c r="J52" s="118"/>
      <c r="K52" s="108"/>
      <c r="L52" s="108"/>
      <c r="M52" s="139"/>
      <c r="N52" s="128" t="s">
        <v>48</v>
      </c>
      <c r="O52" s="128"/>
    </row>
    <row r="53" spans="1:15" ht="12.75">
      <c r="A53" s="104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4">
        <v>-26</v>
      </c>
      <c r="B54" s="131">
        <f>IF(J39=H37,H41,IF(J39=H41,H37,0))</f>
        <v>0</v>
      </c>
      <c r="C54" s="106" t="str">
        <f>IF(K39=I37,I41,IF(K39=I41,I37,0))</f>
        <v>Яковлев Денис</v>
      </c>
      <c r="D54" s="107"/>
      <c r="E54" s="108"/>
      <c r="F54" s="108"/>
      <c r="G54" s="104">
        <v>-20</v>
      </c>
      <c r="H54" s="131">
        <f>IF(F39=D38,D40,IF(F39=D40,D38,0))</f>
        <v>0</v>
      </c>
      <c r="I54" s="106" t="str">
        <f>IF(G39=E38,E40,IF(G39=E40,E38,0))</f>
        <v>Аюпов Радик</v>
      </c>
      <c r="J54" s="107"/>
      <c r="K54" s="108"/>
      <c r="L54" s="108"/>
      <c r="M54" s="108"/>
      <c r="N54" s="108"/>
      <c r="O54" s="108"/>
    </row>
    <row r="55" spans="1:15" ht="12.75">
      <c r="A55" s="104"/>
      <c r="B55" s="109"/>
      <c r="C55" s="110">
        <v>29</v>
      </c>
      <c r="D55" s="111"/>
      <c r="E55" s="112" t="s">
        <v>134</v>
      </c>
      <c r="F55" s="113"/>
      <c r="G55" s="104"/>
      <c r="H55" s="104"/>
      <c r="I55" s="110">
        <v>31</v>
      </c>
      <c r="J55" s="111"/>
      <c r="K55" s="112" t="s">
        <v>38</v>
      </c>
      <c r="L55" s="113"/>
      <c r="M55" s="108"/>
      <c r="N55" s="108"/>
      <c r="O55" s="108"/>
    </row>
    <row r="56" spans="1:15" ht="12.75">
      <c r="A56" s="104">
        <v>-27</v>
      </c>
      <c r="B56" s="131">
        <f>IF(J47=H45,H49,IF(J47=H49,H45,0))</f>
        <v>0</v>
      </c>
      <c r="C56" s="115" t="str">
        <f>IF(K47=I45,I49,IF(K47=I49,I45,0))</f>
        <v>Хафизов Булат</v>
      </c>
      <c r="D56" s="133"/>
      <c r="E56" s="140" t="s">
        <v>49</v>
      </c>
      <c r="F56" s="140"/>
      <c r="G56" s="104">
        <v>-21</v>
      </c>
      <c r="H56" s="131">
        <f>IF(F43=D42,D44,IF(F43=D44,D42,0))</f>
        <v>0</v>
      </c>
      <c r="I56" s="115" t="str">
        <f>IF(G43=E42,E44,IF(G43=E44,E42,0))</f>
        <v>Нестеренко Георгий</v>
      </c>
      <c r="J56" s="133"/>
      <c r="K56" s="117"/>
      <c r="L56" s="118"/>
      <c r="M56" s="118"/>
      <c r="N56" s="108"/>
      <c r="O56" s="108"/>
    </row>
    <row r="57" spans="1:15" ht="12.75">
      <c r="A57" s="104"/>
      <c r="B57" s="104"/>
      <c r="C57" s="104">
        <v>-29</v>
      </c>
      <c r="D57" s="131">
        <f>IF(D55=B54,B56,IF(D55=B56,B54,0))</f>
        <v>0</v>
      </c>
      <c r="E57" s="106" t="str">
        <f>IF(E55=C54,C56,IF(E55=C56,C54,0))</f>
        <v>Хафизов Булат</v>
      </c>
      <c r="F57" s="107"/>
      <c r="G57" s="104"/>
      <c r="H57" s="104"/>
      <c r="I57" s="108"/>
      <c r="J57" s="108"/>
      <c r="K57" s="110">
        <v>33</v>
      </c>
      <c r="L57" s="111"/>
      <c r="M57" s="112" t="s">
        <v>38</v>
      </c>
      <c r="N57" s="124"/>
      <c r="O57" s="124"/>
    </row>
    <row r="58" spans="1:15" ht="12.75">
      <c r="A58" s="104"/>
      <c r="B58" s="104"/>
      <c r="C58" s="108"/>
      <c r="D58" s="108"/>
      <c r="E58" s="140" t="s">
        <v>50</v>
      </c>
      <c r="F58" s="140"/>
      <c r="G58" s="104">
        <v>-22</v>
      </c>
      <c r="H58" s="131">
        <f>IF(F47=D46,D48,IF(F47=D48,D46,0))</f>
        <v>0</v>
      </c>
      <c r="I58" s="106" t="str">
        <f>IF(G47=E46,E48,IF(G47=E48,E46,0))</f>
        <v>Асылгужин Ринат</v>
      </c>
      <c r="J58" s="107"/>
      <c r="K58" s="117"/>
      <c r="L58" s="118"/>
      <c r="M58" s="108"/>
      <c r="N58" s="128" t="s">
        <v>51</v>
      </c>
      <c r="O58" s="128"/>
    </row>
    <row r="59" spans="1:15" ht="12.75">
      <c r="A59" s="104">
        <v>-24</v>
      </c>
      <c r="B59" s="131">
        <f>IF(H41=F39,F43,IF(H41=F43,F39,0))</f>
        <v>0</v>
      </c>
      <c r="C59" s="106" t="str">
        <f>IF(I41=G39,G43,IF(I41=G43,G39,0))</f>
        <v>Запольских Алена</v>
      </c>
      <c r="D59" s="107"/>
      <c r="E59" s="108"/>
      <c r="F59" s="108"/>
      <c r="G59" s="104"/>
      <c r="H59" s="104"/>
      <c r="I59" s="110">
        <v>32</v>
      </c>
      <c r="J59" s="111"/>
      <c r="K59" s="121" t="s">
        <v>28</v>
      </c>
      <c r="L59" s="113"/>
      <c r="M59" s="141"/>
      <c r="N59" s="108"/>
      <c r="O59" s="108"/>
    </row>
    <row r="60" spans="1:15" ht="12.75">
      <c r="A60" s="104"/>
      <c r="B60" s="104"/>
      <c r="C60" s="110">
        <v>30</v>
      </c>
      <c r="D60" s="111"/>
      <c r="E60" s="112" t="s">
        <v>27</v>
      </c>
      <c r="F60" s="113"/>
      <c r="G60" s="104">
        <v>-23</v>
      </c>
      <c r="H60" s="131">
        <f>IF(F51=D50,D52,IF(F51=D52,D50,0))</f>
        <v>0</v>
      </c>
      <c r="I60" s="115" t="str">
        <f>IF(G51=E50,E52,IF(G51=E52,E50,0))</f>
        <v>Фирсов Денис</v>
      </c>
      <c r="J60" s="133"/>
      <c r="K60" s="104">
        <v>-33</v>
      </c>
      <c r="L60" s="131">
        <f>IF(L57=J55,J59,IF(L57=J59,J55,0))</f>
        <v>0</v>
      </c>
      <c r="M60" s="106" t="str">
        <f>IF(M57=K55,K59,IF(M57=K59,K55,0))</f>
        <v>Фирсов Денис</v>
      </c>
      <c r="N60" s="124"/>
      <c r="O60" s="124"/>
    </row>
    <row r="61" spans="1:15" ht="12.75">
      <c r="A61" s="104">
        <v>-25</v>
      </c>
      <c r="B61" s="131">
        <f>IF(H49=F47,F51,IF(H49=F51,F47,0))</f>
        <v>0</v>
      </c>
      <c r="C61" s="115" t="str">
        <f>IF(I49=G47,G51,IF(I49=G51,G47,0))</f>
        <v>Андрющенко Александр</v>
      </c>
      <c r="D61" s="133"/>
      <c r="E61" s="140" t="s">
        <v>52</v>
      </c>
      <c r="F61" s="140"/>
      <c r="G61" s="108"/>
      <c r="H61" s="108"/>
      <c r="I61" s="108"/>
      <c r="J61" s="108"/>
      <c r="K61" s="108"/>
      <c r="L61" s="108"/>
      <c r="M61" s="108"/>
      <c r="N61" s="128" t="s">
        <v>53</v>
      </c>
      <c r="O61" s="128"/>
    </row>
    <row r="62" spans="1:15" ht="12.75">
      <c r="A62" s="104"/>
      <c r="B62" s="104"/>
      <c r="C62" s="104">
        <v>-30</v>
      </c>
      <c r="D62" s="131">
        <f>IF(D60=B59,B61,IF(D60=B61,B59,0))</f>
        <v>0</v>
      </c>
      <c r="E62" s="106" t="str">
        <f>IF(E60=C59,C61,IF(E60=C61,C59,0))</f>
        <v>Запольских Алена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4"/>
      <c r="B63" s="104"/>
      <c r="C63" s="108"/>
      <c r="D63" s="108"/>
      <c r="E63" s="140" t="s">
        <v>54</v>
      </c>
      <c r="F63" s="140"/>
      <c r="G63" s="108"/>
      <c r="H63" s="108"/>
      <c r="I63" s="104">
        <v>-31</v>
      </c>
      <c r="J63" s="131">
        <f>IF(J55=H54,H56,IF(J55=H56,H54,0))</f>
        <v>0</v>
      </c>
      <c r="K63" s="106" t="str">
        <f>IF(K55=I54,I56,IF(K55=I56,I54,0))</f>
        <v>Нестеренко Георгий</v>
      </c>
      <c r="L63" s="107"/>
      <c r="M63" s="108"/>
      <c r="N63" s="108"/>
      <c r="O63" s="108"/>
    </row>
    <row r="64" spans="1:15" ht="12.75">
      <c r="A64" s="104">
        <v>-16</v>
      </c>
      <c r="B64" s="131">
        <f>IF(D38=B37,B39,IF(D38=B39,B37,0))</f>
        <v>0</v>
      </c>
      <c r="C64" s="106" t="str">
        <f>IF(E38=C37,C39,IF(E38=C39,C37,0))</f>
        <v>_</v>
      </c>
      <c r="D64" s="107"/>
      <c r="E64" s="108"/>
      <c r="F64" s="108"/>
      <c r="G64" s="108"/>
      <c r="H64" s="108"/>
      <c r="I64" s="108"/>
      <c r="J64" s="108"/>
      <c r="K64" s="110">
        <v>34</v>
      </c>
      <c r="L64" s="111"/>
      <c r="M64" s="112" t="s">
        <v>138</v>
      </c>
      <c r="N64" s="124"/>
      <c r="O64" s="124"/>
    </row>
    <row r="65" spans="1:15" ht="12.75">
      <c r="A65" s="104"/>
      <c r="B65" s="104"/>
      <c r="C65" s="110">
        <v>35</v>
      </c>
      <c r="D65" s="111"/>
      <c r="E65" s="112"/>
      <c r="F65" s="113"/>
      <c r="G65" s="108"/>
      <c r="H65" s="108"/>
      <c r="I65" s="104">
        <v>-32</v>
      </c>
      <c r="J65" s="131">
        <f>IF(J59=H58,H60,IF(J59=H60,H58,0))</f>
        <v>0</v>
      </c>
      <c r="K65" s="115" t="str">
        <f>IF(K59=I58,I60,IF(K59=I60,I58,0))</f>
        <v>Асылгужин Ринат</v>
      </c>
      <c r="L65" s="107"/>
      <c r="M65" s="108"/>
      <c r="N65" s="128" t="s">
        <v>55</v>
      </c>
      <c r="O65" s="128"/>
    </row>
    <row r="66" spans="1:15" ht="12.75">
      <c r="A66" s="104">
        <v>-17</v>
      </c>
      <c r="B66" s="131">
        <f>IF(D42=B41,B43,IF(D42=B43,B41,0))</f>
        <v>0</v>
      </c>
      <c r="C66" s="115" t="str">
        <f>IF(E42=C41,C43,IF(E42=C43,C41,0))</f>
        <v>_</v>
      </c>
      <c r="D66" s="133"/>
      <c r="E66" s="117"/>
      <c r="F66" s="118"/>
      <c r="G66" s="118"/>
      <c r="H66" s="118"/>
      <c r="I66" s="104"/>
      <c r="J66" s="104"/>
      <c r="K66" s="104">
        <v>-34</v>
      </c>
      <c r="L66" s="131">
        <f>IF(L64=J63,J65,IF(L64=J65,J63,0))</f>
        <v>0</v>
      </c>
      <c r="M66" s="106" t="str">
        <f>IF(M64=K63,K65,IF(M64=K65,K63,0))</f>
        <v>Асылгужин Ринат</v>
      </c>
      <c r="N66" s="124"/>
      <c r="O66" s="124"/>
    </row>
    <row r="67" spans="1:15" ht="12.75">
      <c r="A67" s="104"/>
      <c r="B67" s="104"/>
      <c r="C67" s="108"/>
      <c r="D67" s="108"/>
      <c r="E67" s="110">
        <v>37</v>
      </c>
      <c r="F67" s="111"/>
      <c r="G67" s="112"/>
      <c r="H67" s="113"/>
      <c r="I67" s="104"/>
      <c r="J67" s="104"/>
      <c r="K67" s="108"/>
      <c r="L67" s="108"/>
      <c r="M67" s="108"/>
      <c r="N67" s="128" t="s">
        <v>56</v>
      </c>
      <c r="O67" s="128"/>
    </row>
    <row r="68" spans="1:15" ht="12.75">
      <c r="A68" s="104">
        <v>-18</v>
      </c>
      <c r="B68" s="131">
        <f>IF(D46=B45,B47,IF(D46=B47,B45,0))</f>
        <v>0</v>
      </c>
      <c r="C68" s="106" t="str">
        <f>IF(E46=C45,C47,IF(E46=C47,C45,0))</f>
        <v>_</v>
      </c>
      <c r="D68" s="107"/>
      <c r="E68" s="117"/>
      <c r="F68" s="118"/>
      <c r="G68" s="142" t="s">
        <v>57</v>
      </c>
      <c r="H68" s="142"/>
      <c r="I68" s="104">
        <v>-35</v>
      </c>
      <c r="J68" s="131">
        <f>IF(D65=B64,B66,IF(D65=B66,B64,0))</f>
        <v>0</v>
      </c>
      <c r="K68" s="106">
        <f>IF(E65=C64,C66,IF(E65=C66,C64,0))</f>
        <v>0</v>
      </c>
      <c r="L68" s="107"/>
      <c r="M68" s="108"/>
      <c r="N68" s="108"/>
      <c r="O68" s="108"/>
    </row>
    <row r="69" spans="1:15" ht="12.75">
      <c r="A69" s="104"/>
      <c r="B69" s="104"/>
      <c r="C69" s="110">
        <v>36</v>
      </c>
      <c r="D69" s="111"/>
      <c r="E69" s="121"/>
      <c r="F69" s="113"/>
      <c r="G69" s="141"/>
      <c r="H69" s="141"/>
      <c r="I69" s="104"/>
      <c r="J69" s="104"/>
      <c r="K69" s="110">
        <v>38</v>
      </c>
      <c r="L69" s="111"/>
      <c r="M69" s="112"/>
      <c r="N69" s="124"/>
      <c r="O69" s="124"/>
    </row>
    <row r="70" spans="1:15" ht="12.75">
      <c r="A70" s="104">
        <v>-19</v>
      </c>
      <c r="B70" s="131">
        <f>IF(D50=B49,B51,IF(D50=B51,B49,0))</f>
        <v>0</v>
      </c>
      <c r="C70" s="115" t="str">
        <f>IF(E50=C49,C51,IF(E50=C51,C49,0))</f>
        <v>_</v>
      </c>
      <c r="D70" s="133"/>
      <c r="E70" s="104">
        <v>-37</v>
      </c>
      <c r="F70" s="131">
        <f>IF(F67=D65,D69,IF(F67=D69,D65,0))</f>
        <v>0</v>
      </c>
      <c r="G70" s="106">
        <f>IF(G67=E65,E69,IF(G67=E69,E65,0))</f>
        <v>0</v>
      </c>
      <c r="H70" s="107"/>
      <c r="I70" s="104">
        <v>-36</v>
      </c>
      <c r="J70" s="131">
        <f>IF(D69=B68,B70,IF(D69=B70,B68,0))</f>
        <v>0</v>
      </c>
      <c r="K70" s="115">
        <f>IF(E69=C68,C70,IF(E69=C70,C68,0))</f>
        <v>0</v>
      </c>
      <c r="L70" s="107"/>
      <c r="M70" s="108"/>
      <c r="N70" s="128" t="s">
        <v>58</v>
      </c>
      <c r="O70" s="128"/>
    </row>
    <row r="71" spans="1:15" ht="12.75">
      <c r="A71" s="108"/>
      <c r="B71" s="108"/>
      <c r="C71" s="108"/>
      <c r="D71" s="108"/>
      <c r="E71" s="108"/>
      <c r="F71" s="108"/>
      <c r="G71" s="140" t="s">
        <v>59</v>
      </c>
      <c r="H71" s="140"/>
      <c r="I71" s="108"/>
      <c r="J71" s="108"/>
      <c r="K71" s="104">
        <v>-38</v>
      </c>
      <c r="L71" s="131">
        <f>IF(L69=J68,J70,IF(L69=J70,J68,0))</f>
        <v>0</v>
      </c>
      <c r="M71" s="106">
        <f>IF(M69=K68,K70,IF(M69=K70,K68,0))</f>
        <v>0</v>
      </c>
      <c r="N71" s="124"/>
      <c r="O71" s="124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28" t="s">
        <v>60</v>
      </c>
      <c r="O7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2:O72"/>
    <mergeCell ref="N58:O58"/>
    <mergeCell ref="N61:O61"/>
    <mergeCell ref="N65:O65"/>
    <mergeCell ref="N67:O67"/>
    <mergeCell ref="N70:O70"/>
    <mergeCell ref="A1:O1"/>
    <mergeCell ref="A4:O4"/>
    <mergeCell ref="N52:O52"/>
    <mergeCell ref="N21:O21"/>
    <mergeCell ref="N32:O32"/>
    <mergeCell ref="A3:O3"/>
    <mergeCell ref="N44:O44"/>
    <mergeCell ref="A2:O2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7"/>
  </sheetPr>
  <dimension ref="A1:E39"/>
  <sheetViews>
    <sheetView workbookViewId="0" topLeftCell="A1">
      <selection activeCell="A2" sqref="A2:L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Пф!D6</f>
        <v>0</v>
      </c>
      <c r="C2" s="151" t="str">
        <f>Пф!E6</f>
        <v>Семенов Константин</v>
      </c>
      <c r="D2" s="152" t="str">
        <f>Пф!C37</f>
        <v>_</v>
      </c>
      <c r="E2" s="153">
        <f>Пф!B37</f>
        <v>0</v>
      </c>
    </row>
    <row r="3" spans="1:5" ht="12.75">
      <c r="A3" s="149">
        <v>2</v>
      </c>
      <c r="B3" s="150">
        <f>Пф!D10</f>
        <v>0</v>
      </c>
      <c r="C3" s="151" t="str">
        <f>Пф!E10</f>
        <v>Фирсов Денис</v>
      </c>
      <c r="D3" s="152" t="str">
        <f>Пф!C39</f>
        <v>Запольских Алена</v>
      </c>
      <c r="E3" s="153">
        <f>Пф!B39</f>
        <v>0</v>
      </c>
    </row>
    <row r="4" spans="1:5" ht="12.75">
      <c r="A4" s="149">
        <v>3</v>
      </c>
      <c r="B4" s="150">
        <f>Пф!D14</f>
        <v>0</v>
      </c>
      <c r="C4" s="151" t="str">
        <f>Пф!E14</f>
        <v>Яковлев Денис</v>
      </c>
      <c r="D4" s="152" t="str">
        <f>Пф!C41</f>
        <v>Нестеренко Георгий</v>
      </c>
      <c r="E4" s="153">
        <f>Пф!B41</f>
        <v>0</v>
      </c>
    </row>
    <row r="5" spans="1:5" ht="12.75">
      <c r="A5" s="149">
        <v>4</v>
      </c>
      <c r="B5" s="150">
        <f>Пф!D18</f>
        <v>0</v>
      </c>
      <c r="C5" s="151" t="str">
        <f>Пф!E18</f>
        <v>Хафизов Булат</v>
      </c>
      <c r="D5" s="152" t="str">
        <f>Пф!C43</f>
        <v>_</v>
      </c>
      <c r="E5" s="153">
        <f>Пф!B43</f>
        <v>0</v>
      </c>
    </row>
    <row r="6" spans="1:5" ht="12.75">
      <c r="A6" s="149">
        <v>5</v>
      </c>
      <c r="B6" s="150">
        <f>Пф!D22</f>
        <v>0</v>
      </c>
      <c r="C6" s="151" t="str">
        <f>Пф!E22</f>
        <v>Абулаев Салават</v>
      </c>
      <c r="D6" s="152" t="str">
        <f>Пф!C45</f>
        <v>_</v>
      </c>
      <c r="E6" s="153">
        <f>Пф!B45</f>
        <v>0</v>
      </c>
    </row>
    <row r="7" spans="1:5" ht="12.75">
      <c r="A7" s="149">
        <v>6</v>
      </c>
      <c r="B7" s="150">
        <f>Пф!D26</f>
        <v>0</v>
      </c>
      <c r="C7" s="151" t="str">
        <f>Пф!E26</f>
        <v>Лончакова Юлия</v>
      </c>
      <c r="D7" s="152" t="str">
        <f>Пф!C47</f>
        <v>Асылгужин Ринат</v>
      </c>
      <c r="E7" s="153">
        <f>Пф!B47</f>
        <v>0</v>
      </c>
    </row>
    <row r="8" spans="1:5" ht="12.75">
      <c r="A8" s="149">
        <v>7</v>
      </c>
      <c r="B8" s="150">
        <f>Пф!D30</f>
        <v>0</v>
      </c>
      <c r="C8" s="151" t="str">
        <f>Пф!E30</f>
        <v>Аюпов Радик</v>
      </c>
      <c r="D8" s="152" t="str">
        <f>Пф!C49</f>
        <v>Андрющенко Александр</v>
      </c>
      <c r="E8" s="153">
        <f>Пф!B49</f>
        <v>0</v>
      </c>
    </row>
    <row r="9" spans="1:5" ht="12.75">
      <c r="A9" s="149">
        <v>8</v>
      </c>
      <c r="B9" s="150">
        <f>Пф!D34</f>
        <v>0</v>
      </c>
      <c r="C9" s="151" t="str">
        <f>Пф!E34</f>
        <v>Аббасов Рустамхон</v>
      </c>
      <c r="D9" s="152" t="str">
        <f>Пф!C51</f>
        <v>_</v>
      </c>
      <c r="E9" s="153">
        <f>Пф!B51</f>
        <v>0</v>
      </c>
    </row>
    <row r="10" spans="1:5" ht="12.75">
      <c r="A10" s="149">
        <v>9</v>
      </c>
      <c r="B10" s="150">
        <f>Пф!F8</f>
        <v>0</v>
      </c>
      <c r="C10" s="151" t="str">
        <f>Пф!G8</f>
        <v>Семенов Константин</v>
      </c>
      <c r="D10" s="152" t="str">
        <f>Пф!E52</f>
        <v>Фирсов Денис</v>
      </c>
      <c r="E10" s="153">
        <f>Пф!D52</f>
        <v>0</v>
      </c>
    </row>
    <row r="11" spans="1:5" ht="12.75">
      <c r="A11" s="149">
        <v>10</v>
      </c>
      <c r="B11" s="150">
        <f>Пф!F16</f>
        <v>0</v>
      </c>
      <c r="C11" s="151" t="str">
        <f>Пф!G16</f>
        <v>Яковлев Денис</v>
      </c>
      <c r="D11" s="152" t="str">
        <f>Пф!E48</f>
        <v>Хафизов Булат</v>
      </c>
      <c r="E11" s="153">
        <f>Пф!D48</f>
        <v>0</v>
      </c>
    </row>
    <row r="12" spans="1:5" ht="12.75">
      <c r="A12" s="149">
        <v>11</v>
      </c>
      <c r="B12" s="150">
        <f>Пф!F24</f>
        <v>0</v>
      </c>
      <c r="C12" s="151" t="str">
        <f>Пф!G24</f>
        <v>Абулаев Салават</v>
      </c>
      <c r="D12" s="152" t="str">
        <f>Пф!E44</f>
        <v>Лончакова Юлия</v>
      </c>
      <c r="E12" s="153">
        <f>Пф!D44</f>
        <v>0</v>
      </c>
    </row>
    <row r="13" spans="1:5" ht="12.75">
      <c r="A13" s="149">
        <v>12</v>
      </c>
      <c r="B13" s="150">
        <f>Пф!F32</f>
        <v>0</v>
      </c>
      <c r="C13" s="151" t="str">
        <f>Пф!G32</f>
        <v>Аббасов Рустамхон</v>
      </c>
      <c r="D13" s="152" t="str">
        <f>Пф!E40</f>
        <v>Аюпов Радик</v>
      </c>
      <c r="E13" s="153">
        <f>Пф!D40</f>
        <v>0</v>
      </c>
    </row>
    <row r="14" spans="1:5" ht="12.75">
      <c r="A14" s="149">
        <v>13</v>
      </c>
      <c r="B14" s="150">
        <f>Пф!H12</f>
        <v>0</v>
      </c>
      <c r="C14" s="151" t="str">
        <f>Пф!I12</f>
        <v>Семенов Константин</v>
      </c>
      <c r="D14" s="152" t="str">
        <f>Пф!I37</f>
        <v>Яковлев Денис</v>
      </c>
      <c r="E14" s="153">
        <f>Пф!H37</f>
        <v>0</v>
      </c>
    </row>
    <row r="15" spans="1:5" ht="12.75">
      <c r="A15" s="149">
        <v>14</v>
      </c>
      <c r="B15" s="150">
        <f>Пф!H28</f>
        <v>0</v>
      </c>
      <c r="C15" s="151" t="str">
        <f>Пф!I28</f>
        <v>Аббасов Рустамхон</v>
      </c>
      <c r="D15" s="152" t="str">
        <f>Пф!I45</f>
        <v>Абулаев Салават</v>
      </c>
      <c r="E15" s="153">
        <f>Пф!H45</f>
        <v>0</v>
      </c>
    </row>
    <row r="16" spans="1:5" ht="12.75">
      <c r="A16" s="149">
        <v>15</v>
      </c>
      <c r="B16" s="150">
        <f>Пф!J20</f>
        <v>0</v>
      </c>
      <c r="C16" s="151" t="str">
        <f>Пф!K20</f>
        <v>Аббасов Рустамхон</v>
      </c>
      <c r="D16" s="152" t="str">
        <f>Пф!K31</f>
        <v>Семенов Константин</v>
      </c>
      <c r="E16" s="153">
        <f>Пф!J31</f>
        <v>0</v>
      </c>
    </row>
    <row r="17" spans="1:5" ht="12.75">
      <c r="A17" s="149">
        <v>16</v>
      </c>
      <c r="B17" s="150">
        <f>Пф!D38</f>
        <v>0</v>
      </c>
      <c r="C17" s="151" t="str">
        <f>Пф!E38</f>
        <v>Запольских Алена</v>
      </c>
      <c r="D17" s="152" t="str">
        <f>Пф!C64</f>
        <v>_</v>
      </c>
      <c r="E17" s="153">
        <f>Пф!B64</f>
        <v>0</v>
      </c>
    </row>
    <row r="18" spans="1:5" ht="12.75">
      <c r="A18" s="149">
        <v>17</v>
      </c>
      <c r="B18" s="150">
        <f>Пф!D42</f>
        <v>0</v>
      </c>
      <c r="C18" s="151" t="str">
        <f>Пф!E42</f>
        <v>Нестеренко Георгий</v>
      </c>
      <c r="D18" s="152" t="str">
        <f>Пф!C66</f>
        <v>_</v>
      </c>
      <c r="E18" s="153">
        <f>Пф!B66</f>
        <v>0</v>
      </c>
    </row>
    <row r="19" spans="1:5" ht="12.75">
      <c r="A19" s="149">
        <v>18</v>
      </c>
      <c r="B19" s="150">
        <f>Пф!D46</f>
        <v>0</v>
      </c>
      <c r="C19" s="151" t="str">
        <f>Пф!E46</f>
        <v>Асылгужин Ринат</v>
      </c>
      <c r="D19" s="152" t="str">
        <f>Пф!C68</f>
        <v>_</v>
      </c>
      <c r="E19" s="153">
        <f>Пф!B68</f>
        <v>0</v>
      </c>
    </row>
    <row r="20" spans="1:5" ht="12.75">
      <c r="A20" s="149">
        <v>19</v>
      </c>
      <c r="B20" s="150">
        <f>Пф!D50</f>
        <v>0</v>
      </c>
      <c r="C20" s="151" t="str">
        <f>Пф!E50</f>
        <v>Андрющенко Александр</v>
      </c>
      <c r="D20" s="152" t="str">
        <f>Пф!C70</f>
        <v>_</v>
      </c>
      <c r="E20" s="153">
        <f>Пф!B70</f>
        <v>0</v>
      </c>
    </row>
    <row r="21" spans="1:5" ht="12.75">
      <c r="A21" s="149">
        <v>20</v>
      </c>
      <c r="B21" s="150">
        <f>Пф!F39</f>
        <v>0</v>
      </c>
      <c r="C21" s="151" t="str">
        <f>Пф!G39</f>
        <v>Запольских Алена</v>
      </c>
      <c r="D21" s="152" t="str">
        <f>Пф!I54</f>
        <v>Аюпов Радик</v>
      </c>
      <c r="E21" s="153">
        <f>Пф!H54</f>
        <v>0</v>
      </c>
    </row>
    <row r="22" spans="1:5" ht="12.75">
      <c r="A22" s="149">
        <v>21</v>
      </c>
      <c r="B22" s="150">
        <f>Пф!F43</f>
        <v>0</v>
      </c>
      <c r="C22" s="151" t="str">
        <f>Пф!G43</f>
        <v>Лончакова Юлия</v>
      </c>
      <c r="D22" s="152" t="str">
        <f>Пф!I56</f>
        <v>Нестеренко Георгий</v>
      </c>
      <c r="E22" s="153">
        <f>Пф!H56</f>
        <v>0</v>
      </c>
    </row>
    <row r="23" spans="1:5" ht="12.75">
      <c r="A23" s="149">
        <v>22</v>
      </c>
      <c r="B23" s="150">
        <f>Пф!F47</f>
        <v>0</v>
      </c>
      <c r="C23" s="151" t="str">
        <f>Пф!G47</f>
        <v>Хафизов Булат</v>
      </c>
      <c r="D23" s="152" t="str">
        <f>Пф!I58</f>
        <v>Асылгужин Ринат</v>
      </c>
      <c r="E23" s="153">
        <f>Пф!H58</f>
        <v>0</v>
      </c>
    </row>
    <row r="24" spans="1:5" ht="12.75">
      <c r="A24" s="149">
        <v>23</v>
      </c>
      <c r="B24" s="150">
        <f>Пф!F51</f>
        <v>0</v>
      </c>
      <c r="C24" s="151" t="str">
        <f>Пф!G51</f>
        <v>Андрющенко Александр</v>
      </c>
      <c r="D24" s="152" t="str">
        <f>Пф!I60</f>
        <v>Фирсов Денис</v>
      </c>
      <c r="E24" s="153">
        <f>Пф!H60</f>
        <v>0</v>
      </c>
    </row>
    <row r="25" spans="1:5" ht="12.75">
      <c r="A25" s="149">
        <v>24</v>
      </c>
      <c r="B25" s="150">
        <f>Пф!H41</f>
        <v>0</v>
      </c>
      <c r="C25" s="151" t="str">
        <f>Пф!I41</f>
        <v>Лончакова Юлия</v>
      </c>
      <c r="D25" s="152" t="str">
        <f>Пф!C59</f>
        <v>Запольских Алена</v>
      </c>
      <c r="E25" s="153">
        <f>Пф!B59</f>
        <v>0</v>
      </c>
    </row>
    <row r="26" spans="1:5" ht="12.75">
      <c r="A26" s="149">
        <v>25</v>
      </c>
      <c r="B26" s="150">
        <f>Пф!H49</f>
        <v>0</v>
      </c>
      <c r="C26" s="151" t="str">
        <f>Пф!I49</f>
        <v>Хафизов Булат</v>
      </c>
      <c r="D26" s="152" t="str">
        <f>Пф!C61</f>
        <v>Андрющенко Александр</v>
      </c>
      <c r="E26" s="153">
        <f>Пф!B61</f>
        <v>0</v>
      </c>
    </row>
    <row r="27" spans="1:5" ht="12.75">
      <c r="A27" s="149">
        <v>26</v>
      </c>
      <c r="B27" s="150">
        <f>Пф!J39</f>
        <v>0</v>
      </c>
      <c r="C27" s="151" t="str">
        <f>Пф!K39</f>
        <v>Лончакова Юлия</v>
      </c>
      <c r="D27" s="152" t="str">
        <f>Пф!C54</f>
        <v>Яковлев Денис</v>
      </c>
      <c r="E27" s="153">
        <f>Пф!B54</f>
        <v>0</v>
      </c>
    </row>
    <row r="28" spans="1:5" ht="12.75">
      <c r="A28" s="149">
        <v>27</v>
      </c>
      <c r="B28" s="150">
        <f>Пф!J47</f>
        <v>0</v>
      </c>
      <c r="C28" s="151" t="str">
        <f>Пф!K47</f>
        <v>Абулаев Салават</v>
      </c>
      <c r="D28" s="152" t="str">
        <f>Пф!C56</f>
        <v>Хафизов Булат</v>
      </c>
      <c r="E28" s="153">
        <f>Пф!B56</f>
        <v>0</v>
      </c>
    </row>
    <row r="29" spans="1:5" ht="12.75">
      <c r="A29" s="149">
        <v>28</v>
      </c>
      <c r="B29" s="150">
        <f>Пф!L43</f>
        <v>0</v>
      </c>
      <c r="C29" s="151" t="str">
        <f>Пф!M43</f>
        <v>Абулаев Салават</v>
      </c>
      <c r="D29" s="152" t="str">
        <f>Пф!M51</f>
        <v>Лончакова Юлия</v>
      </c>
      <c r="E29" s="153">
        <f>Пф!L51</f>
        <v>0</v>
      </c>
    </row>
    <row r="30" spans="1:5" ht="12.75">
      <c r="A30" s="149">
        <v>29</v>
      </c>
      <c r="B30" s="150">
        <f>Пф!D55</f>
        <v>0</v>
      </c>
      <c r="C30" s="151" t="str">
        <f>Пф!E55</f>
        <v>Яковлев Денис</v>
      </c>
      <c r="D30" s="152" t="str">
        <f>Пф!E57</f>
        <v>Хафизов Булат</v>
      </c>
      <c r="E30" s="153">
        <f>Пф!D57</f>
        <v>0</v>
      </c>
    </row>
    <row r="31" spans="1:5" ht="12.75">
      <c r="A31" s="149">
        <v>30</v>
      </c>
      <c r="B31" s="150">
        <f>Пф!D60</f>
        <v>0</v>
      </c>
      <c r="C31" s="151" t="str">
        <f>Пф!E60</f>
        <v>Андрющенко Александр</v>
      </c>
      <c r="D31" s="152" t="str">
        <f>Пф!E62</f>
        <v>Запольских Алена</v>
      </c>
      <c r="E31" s="153">
        <f>Пф!D62</f>
        <v>0</v>
      </c>
    </row>
    <row r="32" spans="1:5" ht="12.75">
      <c r="A32" s="149">
        <v>31</v>
      </c>
      <c r="B32" s="150">
        <f>Пф!J55</f>
        <v>0</v>
      </c>
      <c r="C32" s="151" t="str">
        <f>Пф!K55</f>
        <v>Аюпов Радик</v>
      </c>
      <c r="D32" s="152" t="str">
        <f>Пф!K63</f>
        <v>Нестеренко Георгий</v>
      </c>
      <c r="E32" s="153">
        <f>Пф!J63</f>
        <v>0</v>
      </c>
    </row>
    <row r="33" spans="1:5" ht="12.75">
      <c r="A33" s="149">
        <v>32</v>
      </c>
      <c r="B33" s="150">
        <f>Пф!J59</f>
        <v>0</v>
      </c>
      <c r="C33" s="151" t="str">
        <f>Пф!K59</f>
        <v>Фирсов Денис</v>
      </c>
      <c r="D33" s="152" t="str">
        <f>Пф!K65</f>
        <v>Асылгужин Ринат</v>
      </c>
      <c r="E33" s="153">
        <f>Пф!J65</f>
        <v>0</v>
      </c>
    </row>
    <row r="34" spans="1:5" ht="12.75">
      <c r="A34" s="149">
        <v>33</v>
      </c>
      <c r="B34" s="150">
        <f>Пф!L57</f>
        <v>0</v>
      </c>
      <c r="C34" s="151" t="str">
        <f>Пф!M57</f>
        <v>Аюпов Радик</v>
      </c>
      <c r="D34" s="152" t="str">
        <f>Пф!M60</f>
        <v>Фирсов Денис</v>
      </c>
      <c r="E34" s="153">
        <f>Пф!L60</f>
        <v>0</v>
      </c>
    </row>
    <row r="35" spans="1:5" ht="12.75">
      <c r="A35" s="149">
        <v>34</v>
      </c>
      <c r="B35" s="150">
        <f>Пф!L64</f>
        <v>0</v>
      </c>
      <c r="C35" s="151" t="str">
        <f>Пф!M64</f>
        <v>Нестеренко Георгий</v>
      </c>
      <c r="D35" s="152" t="str">
        <f>Пф!M66</f>
        <v>Асылгужин Ринат</v>
      </c>
      <c r="E35" s="153">
        <f>Пф!L66</f>
        <v>0</v>
      </c>
    </row>
    <row r="36" spans="1:5" ht="12.75">
      <c r="A36" s="149">
        <v>35</v>
      </c>
      <c r="B36" s="150">
        <f>Пф!D65</f>
        <v>0</v>
      </c>
      <c r="C36" s="151">
        <f>Пф!E65</f>
        <v>0</v>
      </c>
      <c r="D36" s="152">
        <f>Пф!K68</f>
        <v>0</v>
      </c>
      <c r="E36" s="153">
        <f>Пф!J68</f>
        <v>0</v>
      </c>
    </row>
    <row r="37" spans="1:5" ht="12.75">
      <c r="A37" s="149">
        <v>36</v>
      </c>
      <c r="B37" s="150">
        <f>Пф!D69</f>
        <v>0</v>
      </c>
      <c r="C37" s="151">
        <f>Пф!E69</f>
        <v>0</v>
      </c>
      <c r="D37" s="152">
        <f>Пф!K70</f>
        <v>0</v>
      </c>
      <c r="E37" s="153">
        <f>Пф!J70</f>
        <v>0</v>
      </c>
    </row>
    <row r="38" spans="1:5" ht="12.75">
      <c r="A38" s="149">
        <v>37</v>
      </c>
      <c r="B38" s="150">
        <f>Пф!F67</f>
        <v>0</v>
      </c>
      <c r="C38" s="151">
        <f>Пф!G67</f>
        <v>0</v>
      </c>
      <c r="D38" s="152">
        <f>Пф!G70</f>
        <v>0</v>
      </c>
      <c r="E38" s="153">
        <f>Пф!F70</f>
        <v>0</v>
      </c>
    </row>
    <row r="39" spans="1:5" ht="12.75">
      <c r="A39" s="149">
        <v>38</v>
      </c>
      <c r="B39" s="150">
        <f>Пф!L69</f>
        <v>0</v>
      </c>
      <c r="C39" s="151">
        <f>Пф!M69</f>
        <v>0</v>
      </c>
      <c r="D39" s="152">
        <f>Пф!M71</f>
        <v>0</v>
      </c>
      <c r="E39" s="153">
        <f>Пф!L71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21.75" customHeight="1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5.75">
      <c r="A5" s="83" t="s">
        <v>117</v>
      </c>
      <c r="B5" s="84"/>
      <c r="C5" s="84"/>
      <c r="D5" s="85" t="s">
        <v>69</v>
      </c>
      <c r="E5" s="86">
        <v>44218</v>
      </c>
      <c r="F5" s="86"/>
      <c r="G5" s="86"/>
      <c r="H5" s="87" t="s">
        <v>70</v>
      </c>
      <c r="I5" s="88" t="s">
        <v>14</v>
      </c>
      <c r="J5" s="82"/>
    </row>
    <row r="6" spans="1:10" ht="15.75">
      <c r="A6" s="89"/>
      <c r="B6" s="89"/>
      <c r="C6" s="89"/>
      <c r="D6" s="90"/>
      <c r="E6" s="90"/>
      <c r="F6" s="90"/>
      <c r="G6" s="90"/>
      <c r="H6" s="91"/>
      <c r="I6" s="92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118</v>
      </c>
      <c r="C8" s="97">
        <v>1</v>
      </c>
      <c r="D8" s="98" t="str">
        <f>МшС!K20</f>
        <v>Аксаев Алексей</v>
      </c>
      <c r="E8" s="99">
        <f>МшС!J20</f>
        <v>0</v>
      </c>
      <c r="F8" s="1"/>
      <c r="G8" s="1"/>
      <c r="H8" s="1"/>
      <c r="I8" s="1"/>
    </row>
    <row r="9" spans="1:9" ht="18">
      <c r="A9" s="95"/>
      <c r="B9" s="96" t="s">
        <v>119</v>
      </c>
      <c r="C9" s="97">
        <v>2</v>
      </c>
      <c r="D9" s="98" t="str">
        <f>МшС!K31</f>
        <v>Апсатарова Дарина</v>
      </c>
      <c r="E9" s="1">
        <f>МшС!J31</f>
        <v>0</v>
      </c>
      <c r="F9" s="1"/>
      <c r="G9" s="1"/>
      <c r="H9" s="1"/>
      <c r="I9" s="1"/>
    </row>
    <row r="10" spans="1:9" ht="18">
      <c r="A10" s="95"/>
      <c r="B10" s="96" t="s">
        <v>120</v>
      </c>
      <c r="C10" s="97">
        <v>3</v>
      </c>
      <c r="D10" s="98" t="str">
        <f>МшС!M43</f>
        <v>Яркаев Дмитрий</v>
      </c>
      <c r="E10" s="1">
        <f>МшС!L43</f>
        <v>0</v>
      </c>
      <c r="F10" s="1"/>
      <c r="G10" s="1"/>
      <c r="H10" s="1"/>
      <c r="I10" s="1"/>
    </row>
    <row r="11" spans="1:9" ht="18">
      <c r="A11" s="95"/>
      <c r="B11" s="96" t="s">
        <v>121</v>
      </c>
      <c r="C11" s="97">
        <v>4</v>
      </c>
      <c r="D11" s="98" t="str">
        <f>МшС!M51</f>
        <v>Минилбаев Никита</v>
      </c>
      <c r="E11" s="1">
        <f>МшС!L51</f>
        <v>0</v>
      </c>
      <c r="F11" s="1"/>
      <c r="G11" s="1"/>
      <c r="H11" s="1"/>
      <c r="I11" s="1"/>
    </row>
    <row r="12" spans="1:9" ht="18">
      <c r="A12" s="95"/>
      <c r="B12" s="96" t="s">
        <v>44</v>
      </c>
      <c r="C12" s="97">
        <v>5</v>
      </c>
      <c r="D12" s="98" t="str">
        <f>МшС!E55</f>
        <v>Сабиров Ильяс</v>
      </c>
      <c r="E12" s="1">
        <f>МшС!D55</f>
        <v>0</v>
      </c>
      <c r="F12" s="1"/>
      <c r="G12" s="1"/>
      <c r="H12" s="1"/>
      <c r="I12" s="1"/>
    </row>
    <row r="13" spans="1:9" ht="18">
      <c r="A13" s="95"/>
      <c r="B13" s="96" t="s">
        <v>122</v>
      </c>
      <c r="C13" s="97">
        <v>6</v>
      </c>
      <c r="D13" s="98" t="str">
        <f>МшС!E57</f>
        <v>Айгузина Валентина</v>
      </c>
      <c r="E13" s="1">
        <f>МшС!D57</f>
        <v>0</v>
      </c>
      <c r="F13" s="1"/>
      <c r="G13" s="1"/>
      <c r="H13" s="1"/>
      <c r="I13" s="1"/>
    </row>
    <row r="14" spans="1:9" ht="18">
      <c r="A14" s="95"/>
      <c r="B14" s="96" t="s">
        <v>123</v>
      </c>
      <c r="C14" s="97">
        <v>7</v>
      </c>
      <c r="D14" s="98" t="str">
        <f>МшС!E60</f>
        <v>Яикбаева Мария</v>
      </c>
      <c r="E14" s="1">
        <f>МшС!D60</f>
        <v>0</v>
      </c>
      <c r="F14" s="1"/>
      <c r="G14" s="1"/>
      <c r="H14" s="1"/>
      <c r="I14" s="1"/>
    </row>
    <row r="15" spans="1:9" ht="18">
      <c r="A15" s="95"/>
      <c r="B15" s="96" t="s">
        <v>124</v>
      </c>
      <c r="C15" s="97">
        <v>8</v>
      </c>
      <c r="D15" s="98" t="str">
        <f>МшС!E62</f>
        <v>Апсатарова Наталья</v>
      </c>
      <c r="E15" s="1">
        <f>МшС!D62</f>
        <v>0</v>
      </c>
      <c r="F15" s="1"/>
      <c r="G15" s="1"/>
      <c r="H15" s="1"/>
      <c r="I15" s="1"/>
    </row>
    <row r="16" spans="1:9" ht="18">
      <c r="A16" s="95"/>
      <c r="B16" s="96" t="s">
        <v>125</v>
      </c>
      <c r="C16" s="97">
        <v>9</v>
      </c>
      <c r="D16" s="98" t="str">
        <f>МшС!M57</f>
        <v>Иликбаев Глеб</v>
      </c>
      <c r="E16" s="1">
        <f>МшС!L57</f>
        <v>0</v>
      </c>
      <c r="F16" s="1"/>
      <c r="G16" s="1"/>
      <c r="H16" s="1"/>
      <c r="I16" s="1"/>
    </row>
    <row r="17" spans="1:9" ht="18">
      <c r="A17" s="95"/>
      <c r="B17" s="96" t="s">
        <v>126</v>
      </c>
      <c r="C17" s="97">
        <v>10</v>
      </c>
      <c r="D17" s="98" t="str">
        <f>МшС!M60</f>
        <v>Фатхинурова Карина</v>
      </c>
      <c r="E17" s="1">
        <f>МшС!L60</f>
        <v>0</v>
      </c>
      <c r="F17" s="1"/>
      <c r="G17" s="1"/>
      <c r="H17" s="1"/>
      <c r="I17" s="1"/>
    </row>
    <row r="18" spans="1:9" ht="18">
      <c r="A18" s="95"/>
      <c r="B18" s="96" t="s">
        <v>127</v>
      </c>
      <c r="C18" s="97">
        <v>11</v>
      </c>
      <c r="D18" s="98" t="str">
        <f>МшС!M64</f>
        <v>Андрюшкина Рада</v>
      </c>
      <c r="E18" s="1">
        <f>МшС!L64</f>
        <v>0</v>
      </c>
      <c r="F18" s="1"/>
      <c r="G18" s="1"/>
      <c r="H18" s="1"/>
      <c r="I18" s="1"/>
    </row>
    <row r="19" spans="1:9" ht="18">
      <c r="A19" s="95"/>
      <c r="B19" s="96" t="s">
        <v>128</v>
      </c>
      <c r="C19" s="97">
        <v>12</v>
      </c>
      <c r="D19" s="98" t="str">
        <f>МшС!M66</f>
        <v>Гареева Аделина</v>
      </c>
      <c r="E19" s="1">
        <f>МшС!L66</f>
        <v>0</v>
      </c>
      <c r="F19" s="1"/>
      <c r="G19" s="1"/>
      <c r="H19" s="1"/>
      <c r="I19" s="1"/>
    </row>
    <row r="20" spans="1:9" ht="18">
      <c r="A20" s="95"/>
      <c r="B20" s="96" t="s">
        <v>129</v>
      </c>
      <c r="C20" s="97">
        <v>13</v>
      </c>
      <c r="D20" s="98">
        <f>МшС!G67</f>
        <v>0</v>
      </c>
      <c r="E20" s="1">
        <f>МшС!F67</f>
        <v>0</v>
      </c>
      <c r="F20" s="1"/>
      <c r="G20" s="1"/>
      <c r="H20" s="1"/>
      <c r="I20" s="1"/>
    </row>
    <row r="21" spans="1:9" ht="18">
      <c r="A21" s="95"/>
      <c r="B21" s="96" t="s">
        <v>44</v>
      </c>
      <c r="C21" s="97">
        <v>14</v>
      </c>
      <c r="D21" s="98">
        <f>МшС!G70</f>
        <v>0</v>
      </c>
      <c r="E21" s="1">
        <f>МшС!F70</f>
        <v>0</v>
      </c>
      <c r="F21" s="1"/>
      <c r="G21" s="1"/>
      <c r="H21" s="1"/>
      <c r="I21" s="1"/>
    </row>
    <row r="22" spans="1:9" ht="18">
      <c r="A22" s="95"/>
      <c r="B22" s="96" t="s">
        <v>44</v>
      </c>
      <c r="C22" s="97">
        <v>15</v>
      </c>
      <c r="D22" s="98">
        <f>МшС!M69</f>
        <v>0</v>
      </c>
      <c r="E22" s="1">
        <f>МшС!L69</f>
        <v>0</v>
      </c>
      <c r="F22" s="1"/>
      <c r="G22" s="1"/>
      <c r="H22" s="1"/>
      <c r="I22" s="1"/>
    </row>
    <row r="23" spans="1:9" ht="18">
      <c r="A23" s="95"/>
      <c r="B23" s="96" t="s">
        <v>44</v>
      </c>
      <c r="C23" s="97">
        <v>16</v>
      </c>
      <c r="D23" s="98">
        <f>МшС!M71</f>
        <v>0</v>
      </c>
      <c r="E23" s="1">
        <f>МшС!L71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02" customWidth="1"/>
    <col min="2" max="2" width="3.75390625" style="102" customWidth="1"/>
    <col min="3" max="3" width="25.75390625" style="102" customWidth="1"/>
    <col min="4" max="4" width="3.75390625" style="102" customWidth="1"/>
    <col min="5" max="5" width="15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9.75390625" style="102" customWidth="1"/>
    <col min="12" max="12" width="3.75390625" style="102" customWidth="1"/>
    <col min="13" max="15" width="5.75390625" style="102" customWidth="1"/>
    <col min="16" max="16384" width="9.125" style="102" customWidth="1"/>
  </cols>
  <sheetData>
    <row r="1" spans="1:15" s="13" customFormat="1" ht="16.5" thickBo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101" t="str">
        <f>CONCATENATE(сМшС!A3," "," ","-"," ",сМшС!I3,"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customHeight="1">
      <c r="A4" s="103">
        <f>сМшС!E5</f>
        <v>44218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4">
        <v>1</v>
      </c>
      <c r="B5" s="105">
        <f>сМшС!A8</f>
        <v>0</v>
      </c>
      <c r="C5" s="106" t="str">
        <f>сМшС!B8</f>
        <v>Апсатарова Дарина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.75">
      <c r="A6" s="104"/>
      <c r="B6" s="109"/>
      <c r="C6" s="110">
        <v>1</v>
      </c>
      <c r="D6" s="111"/>
      <c r="E6" s="112" t="s">
        <v>118</v>
      </c>
      <c r="F6" s="113"/>
      <c r="G6" s="108"/>
      <c r="H6" s="108"/>
      <c r="I6" s="114"/>
      <c r="J6" s="114"/>
      <c r="K6" s="108"/>
      <c r="L6" s="108"/>
      <c r="M6" s="108"/>
      <c r="N6" s="108"/>
      <c r="O6" s="108"/>
    </row>
    <row r="7" spans="1:15" ht="12.75">
      <c r="A7" s="104">
        <v>16</v>
      </c>
      <c r="B7" s="105">
        <f>сМшС!A23</f>
        <v>0</v>
      </c>
      <c r="C7" s="115" t="str">
        <f>сМшС!B23</f>
        <v>_</v>
      </c>
      <c r="D7" s="116"/>
      <c r="E7" s="117"/>
      <c r="F7" s="11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04"/>
      <c r="B8" s="109"/>
      <c r="C8" s="108"/>
      <c r="D8" s="109"/>
      <c r="E8" s="110">
        <v>9</v>
      </c>
      <c r="F8" s="111"/>
      <c r="G8" s="112" t="s">
        <v>118</v>
      </c>
      <c r="H8" s="113"/>
      <c r="I8" s="108"/>
      <c r="J8" s="108"/>
      <c r="K8" s="108"/>
      <c r="L8" s="108"/>
      <c r="M8" s="108"/>
      <c r="N8" s="108"/>
      <c r="O8" s="108"/>
    </row>
    <row r="9" spans="1:15" ht="12.75">
      <c r="A9" s="104">
        <v>9</v>
      </c>
      <c r="B9" s="105">
        <f>сМшС!A16</f>
        <v>0</v>
      </c>
      <c r="C9" s="106" t="str">
        <f>сМшС!B16</f>
        <v>Андрюшкина Рада</v>
      </c>
      <c r="D9" s="119"/>
      <c r="E9" s="117"/>
      <c r="F9" s="120"/>
      <c r="G9" s="117"/>
      <c r="H9" s="118"/>
      <c r="I9" s="108"/>
      <c r="J9" s="108"/>
      <c r="K9" s="108"/>
      <c r="L9" s="108"/>
      <c r="M9" s="108"/>
      <c r="N9" s="108"/>
      <c r="O9" s="108"/>
    </row>
    <row r="10" spans="1:15" ht="12.75">
      <c r="A10" s="104"/>
      <c r="B10" s="109"/>
      <c r="C10" s="110">
        <v>2</v>
      </c>
      <c r="D10" s="111"/>
      <c r="E10" s="121" t="s">
        <v>124</v>
      </c>
      <c r="F10" s="122"/>
      <c r="G10" s="117"/>
      <c r="H10" s="118"/>
      <c r="I10" s="108"/>
      <c r="J10" s="108"/>
      <c r="K10" s="108"/>
      <c r="L10" s="108"/>
      <c r="M10" s="108"/>
      <c r="N10" s="108"/>
      <c r="O10" s="108"/>
    </row>
    <row r="11" spans="1:15" ht="12.75">
      <c r="A11" s="104">
        <v>8</v>
      </c>
      <c r="B11" s="105">
        <f>сМшС!A15</f>
        <v>0</v>
      </c>
      <c r="C11" s="115" t="str">
        <f>сМшС!B15</f>
        <v>Яикбаева Мария</v>
      </c>
      <c r="D11" s="116"/>
      <c r="E11" s="108"/>
      <c r="F11" s="109"/>
      <c r="G11" s="117"/>
      <c r="H11" s="118"/>
      <c r="I11" s="108"/>
      <c r="J11" s="108"/>
      <c r="K11" s="108"/>
      <c r="L11" s="108"/>
      <c r="M11" s="123"/>
      <c r="N11" s="108"/>
      <c r="O11" s="108"/>
    </row>
    <row r="12" spans="1:15" ht="12.75">
      <c r="A12" s="104"/>
      <c r="B12" s="109"/>
      <c r="C12" s="108"/>
      <c r="D12" s="109"/>
      <c r="E12" s="108"/>
      <c r="F12" s="109"/>
      <c r="G12" s="110">
        <v>13</v>
      </c>
      <c r="H12" s="111"/>
      <c r="I12" s="112" t="s">
        <v>118</v>
      </c>
      <c r="J12" s="113"/>
      <c r="K12" s="108"/>
      <c r="L12" s="108"/>
      <c r="M12" s="123"/>
      <c r="N12" s="108"/>
      <c r="O12" s="108"/>
    </row>
    <row r="13" spans="1:15" ht="12.75">
      <c r="A13" s="104">
        <v>5</v>
      </c>
      <c r="B13" s="105">
        <f>сМшС!A12</f>
        <v>0</v>
      </c>
      <c r="C13" s="106" t="str">
        <f>сМшС!B12</f>
        <v>_</v>
      </c>
      <c r="D13" s="119"/>
      <c r="E13" s="108"/>
      <c r="F13" s="109"/>
      <c r="G13" s="117"/>
      <c r="H13" s="120"/>
      <c r="I13" s="117"/>
      <c r="J13" s="118"/>
      <c r="K13" s="108"/>
      <c r="L13" s="108"/>
      <c r="M13" s="123"/>
      <c r="N13" s="108"/>
      <c r="O13" s="108"/>
    </row>
    <row r="14" spans="1:15" ht="12.75">
      <c r="A14" s="104"/>
      <c r="B14" s="109"/>
      <c r="C14" s="110">
        <v>3</v>
      </c>
      <c r="D14" s="111"/>
      <c r="E14" s="124" t="s">
        <v>128</v>
      </c>
      <c r="F14" s="125"/>
      <c r="G14" s="117"/>
      <c r="H14" s="126"/>
      <c r="I14" s="117"/>
      <c r="J14" s="118"/>
      <c r="K14" s="107"/>
      <c r="L14" s="108"/>
      <c r="M14" s="123"/>
      <c r="N14" s="108"/>
      <c r="O14" s="108"/>
    </row>
    <row r="15" spans="1:15" ht="12.75">
      <c r="A15" s="104">
        <v>12</v>
      </c>
      <c r="B15" s="105">
        <f>сМшС!A19</f>
        <v>0</v>
      </c>
      <c r="C15" s="115" t="str">
        <f>сМшС!B19</f>
        <v>Яркаев Дмитрий</v>
      </c>
      <c r="D15" s="116"/>
      <c r="E15" s="117"/>
      <c r="F15" s="125"/>
      <c r="G15" s="117"/>
      <c r="H15" s="126"/>
      <c r="I15" s="117"/>
      <c r="J15" s="118"/>
      <c r="K15" s="108"/>
      <c r="L15" s="108"/>
      <c r="M15" s="123"/>
      <c r="N15" s="108"/>
      <c r="O15" s="108"/>
    </row>
    <row r="16" spans="1:15" ht="12.75">
      <c r="A16" s="104"/>
      <c r="B16" s="109"/>
      <c r="C16" s="108"/>
      <c r="D16" s="109"/>
      <c r="E16" s="110">
        <v>10</v>
      </c>
      <c r="F16" s="111"/>
      <c r="G16" s="121" t="s">
        <v>128</v>
      </c>
      <c r="H16" s="122"/>
      <c r="I16" s="117"/>
      <c r="J16" s="118"/>
      <c r="K16" s="108"/>
      <c r="L16" s="108"/>
      <c r="M16" s="108"/>
      <c r="N16" s="108"/>
      <c r="O16" s="108"/>
    </row>
    <row r="17" spans="1:15" ht="12.75">
      <c r="A17" s="104">
        <v>13</v>
      </c>
      <c r="B17" s="105">
        <f>сМшС!A20</f>
        <v>0</v>
      </c>
      <c r="C17" s="106" t="str">
        <f>сМшС!B20</f>
        <v>Минилбаев Никита</v>
      </c>
      <c r="D17" s="119"/>
      <c r="E17" s="117"/>
      <c r="F17" s="120"/>
      <c r="G17" s="108"/>
      <c r="H17" s="109"/>
      <c r="I17" s="117"/>
      <c r="J17" s="118"/>
      <c r="K17" s="108"/>
      <c r="L17" s="108"/>
      <c r="M17" s="108"/>
      <c r="N17" s="108"/>
      <c r="O17" s="108"/>
    </row>
    <row r="18" spans="1:15" ht="12.75">
      <c r="A18" s="104"/>
      <c r="B18" s="109"/>
      <c r="C18" s="110">
        <v>4</v>
      </c>
      <c r="D18" s="111"/>
      <c r="E18" s="121" t="s">
        <v>129</v>
      </c>
      <c r="F18" s="122"/>
      <c r="G18" s="108"/>
      <c r="H18" s="109"/>
      <c r="I18" s="117"/>
      <c r="J18" s="118"/>
      <c r="K18" s="108"/>
      <c r="L18" s="108"/>
      <c r="M18" s="108"/>
      <c r="N18" s="108"/>
      <c r="O18" s="108"/>
    </row>
    <row r="19" spans="1:15" ht="12.75">
      <c r="A19" s="104">
        <v>4</v>
      </c>
      <c r="B19" s="105">
        <f>сМшС!A11</f>
        <v>0</v>
      </c>
      <c r="C19" s="115" t="str">
        <f>сМшС!B11</f>
        <v>Сабиров Ильяс</v>
      </c>
      <c r="D19" s="116"/>
      <c r="E19" s="108"/>
      <c r="F19" s="109"/>
      <c r="G19" s="108"/>
      <c r="H19" s="109"/>
      <c r="I19" s="117"/>
      <c r="J19" s="118"/>
      <c r="K19" s="108"/>
      <c r="L19" s="108"/>
      <c r="M19" s="108"/>
      <c r="N19" s="108"/>
      <c r="O19" s="108"/>
    </row>
    <row r="20" spans="1:15" ht="12.75">
      <c r="A20" s="104"/>
      <c r="B20" s="109"/>
      <c r="C20" s="108"/>
      <c r="D20" s="109"/>
      <c r="E20" s="108"/>
      <c r="F20" s="109"/>
      <c r="G20" s="108"/>
      <c r="H20" s="109"/>
      <c r="I20" s="110">
        <v>15</v>
      </c>
      <c r="J20" s="111"/>
      <c r="K20" s="112" t="s">
        <v>119</v>
      </c>
      <c r="L20" s="112"/>
      <c r="M20" s="112"/>
      <c r="N20" s="112"/>
      <c r="O20" s="112"/>
    </row>
    <row r="21" spans="1:15" ht="12.75">
      <c r="A21" s="104">
        <v>3</v>
      </c>
      <c r="B21" s="105">
        <f>сМшС!A10</f>
        <v>0</v>
      </c>
      <c r="C21" s="106" t="str">
        <f>сМшС!B10</f>
        <v>Айгузина Валентина</v>
      </c>
      <c r="D21" s="119"/>
      <c r="E21" s="108"/>
      <c r="F21" s="109"/>
      <c r="G21" s="108"/>
      <c r="H21" s="109"/>
      <c r="I21" s="117"/>
      <c r="J21" s="127"/>
      <c r="K21" s="118"/>
      <c r="L21" s="118"/>
      <c r="M21" s="108"/>
      <c r="N21" s="128" t="s">
        <v>45</v>
      </c>
      <c r="O21" s="128"/>
    </row>
    <row r="22" spans="1:15" ht="12.75">
      <c r="A22" s="104"/>
      <c r="B22" s="109"/>
      <c r="C22" s="110">
        <v>5</v>
      </c>
      <c r="D22" s="111"/>
      <c r="E22" s="112" t="s">
        <v>120</v>
      </c>
      <c r="F22" s="119"/>
      <c r="G22" s="108"/>
      <c r="H22" s="109"/>
      <c r="I22" s="117"/>
      <c r="J22" s="129"/>
      <c r="K22" s="118"/>
      <c r="L22" s="118"/>
      <c r="M22" s="108"/>
      <c r="N22" s="108"/>
      <c r="O22" s="108"/>
    </row>
    <row r="23" spans="1:15" ht="12.75">
      <c r="A23" s="104">
        <v>14</v>
      </c>
      <c r="B23" s="105">
        <f>сМшС!A21</f>
        <v>0</v>
      </c>
      <c r="C23" s="115" t="str">
        <f>сМшС!B21</f>
        <v>_</v>
      </c>
      <c r="D23" s="116"/>
      <c r="E23" s="117"/>
      <c r="F23" s="125"/>
      <c r="G23" s="108"/>
      <c r="H23" s="109"/>
      <c r="I23" s="117"/>
      <c r="J23" s="118"/>
      <c r="K23" s="118"/>
      <c r="L23" s="118"/>
      <c r="M23" s="108"/>
      <c r="N23" s="108"/>
      <c r="O23" s="108"/>
    </row>
    <row r="24" spans="1:15" ht="12.75">
      <c r="A24" s="104"/>
      <c r="B24" s="109"/>
      <c r="C24" s="108"/>
      <c r="D24" s="109"/>
      <c r="E24" s="110">
        <v>11</v>
      </c>
      <c r="F24" s="111"/>
      <c r="G24" s="112" t="s">
        <v>120</v>
      </c>
      <c r="H24" s="119"/>
      <c r="I24" s="117"/>
      <c r="J24" s="118"/>
      <c r="K24" s="118"/>
      <c r="L24" s="118"/>
      <c r="M24" s="108"/>
      <c r="N24" s="108"/>
      <c r="O24" s="108"/>
    </row>
    <row r="25" spans="1:15" ht="12.75">
      <c r="A25" s="104">
        <v>11</v>
      </c>
      <c r="B25" s="105">
        <f>сМшС!A18</f>
        <v>0</v>
      </c>
      <c r="C25" s="106" t="str">
        <f>сМшС!B18</f>
        <v>Гареева Аделина</v>
      </c>
      <c r="D25" s="119"/>
      <c r="E25" s="117"/>
      <c r="F25" s="120"/>
      <c r="G25" s="117"/>
      <c r="H25" s="125"/>
      <c r="I25" s="117"/>
      <c r="J25" s="118"/>
      <c r="K25" s="118"/>
      <c r="L25" s="118"/>
      <c r="M25" s="108"/>
      <c r="N25" s="108"/>
      <c r="O25" s="108"/>
    </row>
    <row r="26" spans="1:15" ht="12.75">
      <c r="A26" s="104"/>
      <c r="B26" s="109"/>
      <c r="C26" s="110">
        <v>6</v>
      </c>
      <c r="D26" s="111"/>
      <c r="E26" s="121" t="s">
        <v>122</v>
      </c>
      <c r="F26" s="122"/>
      <c r="G26" s="117"/>
      <c r="H26" s="125"/>
      <c r="I26" s="117"/>
      <c r="J26" s="118"/>
      <c r="K26" s="118"/>
      <c r="L26" s="118"/>
      <c r="M26" s="108"/>
      <c r="N26" s="108"/>
      <c r="O26" s="108"/>
    </row>
    <row r="27" spans="1:15" ht="12.75">
      <c r="A27" s="104">
        <v>6</v>
      </c>
      <c r="B27" s="105">
        <f>сМшС!A13</f>
        <v>0</v>
      </c>
      <c r="C27" s="115" t="str">
        <f>сМшС!B13</f>
        <v>Иликбаев Глеб</v>
      </c>
      <c r="D27" s="116"/>
      <c r="E27" s="108"/>
      <c r="F27" s="109"/>
      <c r="G27" s="117"/>
      <c r="H27" s="125"/>
      <c r="I27" s="117"/>
      <c r="J27" s="118"/>
      <c r="K27" s="118"/>
      <c r="L27" s="118"/>
      <c r="M27" s="108"/>
      <c r="N27" s="108"/>
      <c r="O27" s="108"/>
    </row>
    <row r="28" spans="1:15" ht="12.75">
      <c r="A28" s="104"/>
      <c r="B28" s="109"/>
      <c r="C28" s="108"/>
      <c r="D28" s="109"/>
      <c r="E28" s="108"/>
      <c r="F28" s="109"/>
      <c r="G28" s="110">
        <v>14</v>
      </c>
      <c r="H28" s="111"/>
      <c r="I28" s="121" t="s">
        <v>119</v>
      </c>
      <c r="J28" s="113"/>
      <c r="K28" s="118"/>
      <c r="L28" s="118"/>
      <c r="M28" s="108"/>
      <c r="N28" s="108"/>
      <c r="O28" s="108"/>
    </row>
    <row r="29" spans="1:15" ht="12.75">
      <c r="A29" s="104">
        <v>7</v>
      </c>
      <c r="B29" s="105">
        <f>сМшС!A14</f>
        <v>0</v>
      </c>
      <c r="C29" s="106" t="str">
        <f>сМшС!B14</f>
        <v>Фатхинурова Карина</v>
      </c>
      <c r="D29" s="119"/>
      <c r="E29" s="108"/>
      <c r="F29" s="109"/>
      <c r="G29" s="117"/>
      <c r="H29" s="127"/>
      <c r="I29" s="108"/>
      <c r="J29" s="108"/>
      <c r="K29" s="118"/>
      <c r="L29" s="118"/>
      <c r="M29" s="108"/>
      <c r="N29" s="108"/>
      <c r="O29" s="108"/>
    </row>
    <row r="30" spans="1:15" ht="12.75">
      <c r="A30" s="104"/>
      <c r="B30" s="109"/>
      <c r="C30" s="110">
        <v>7</v>
      </c>
      <c r="D30" s="111"/>
      <c r="E30" s="112" t="s">
        <v>126</v>
      </c>
      <c r="F30" s="119"/>
      <c r="G30" s="117"/>
      <c r="H30" s="130"/>
      <c r="I30" s="108"/>
      <c r="J30" s="108"/>
      <c r="K30" s="118"/>
      <c r="L30" s="118"/>
      <c r="M30" s="108"/>
      <c r="N30" s="108"/>
      <c r="O30" s="108"/>
    </row>
    <row r="31" spans="1:15" ht="12.75">
      <c r="A31" s="104">
        <v>10</v>
      </c>
      <c r="B31" s="105">
        <f>сМшС!A17</f>
        <v>0</v>
      </c>
      <c r="C31" s="115" t="str">
        <f>сМшС!B17</f>
        <v>Апсатарова Наталья</v>
      </c>
      <c r="D31" s="116"/>
      <c r="E31" s="117"/>
      <c r="F31" s="125"/>
      <c r="G31" s="117"/>
      <c r="H31" s="130"/>
      <c r="I31" s="104">
        <v>-15</v>
      </c>
      <c r="J31" s="131">
        <f>IF(J20=H12,H28,IF(J20=H28,H12,0))</f>
        <v>0</v>
      </c>
      <c r="K31" s="106" t="str">
        <f>IF(K20=I12,I28,IF(K20=I28,I12,0))</f>
        <v>Апсатарова Дарина</v>
      </c>
      <c r="L31" s="106"/>
      <c r="M31" s="124"/>
      <c r="N31" s="124"/>
      <c r="O31" s="124"/>
    </row>
    <row r="32" spans="1:15" ht="12.75">
      <c r="A32" s="104"/>
      <c r="B32" s="109"/>
      <c r="C32" s="108"/>
      <c r="D32" s="109"/>
      <c r="E32" s="110">
        <v>12</v>
      </c>
      <c r="F32" s="111"/>
      <c r="G32" s="121" t="s">
        <v>119</v>
      </c>
      <c r="H32" s="132"/>
      <c r="I32" s="108"/>
      <c r="J32" s="108"/>
      <c r="K32" s="118"/>
      <c r="L32" s="118"/>
      <c r="M32" s="108"/>
      <c r="N32" s="128" t="s">
        <v>46</v>
      </c>
      <c r="O32" s="128"/>
    </row>
    <row r="33" spans="1:15" ht="12.75">
      <c r="A33" s="104">
        <v>15</v>
      </c>
      <c r="B33" s="105">
        <f>сМшС!A22</f>
        <v>0</v>
      </c>
      <c r="C33" s="106" t="str">
        <f>сМшС!B22</f>
        <v>_</v>
      </c>
      <c r="D33" s="119"/>
      <c r="E33" s="117"/>
      <c r="F33" s="127"/>
      <c r="G33" s="108"/>
      <c r="H33" s="108"/>
      <c r="I33" s="108"/>
      <c r="J33" s="108"/>
      <c r="K33" s="118"/>
      <c r="L33" s="118"/>
      <c r="M33" s="108"/>
      <c r="N33" s="108"/>
      <c r="O33" s="108"/>
    </row>
    <row r="34" spans="1:15" ht="12.75">
      <c r="A34" s="104"/>
      <c r="B34" s="109"/>
      <c r="C34" s="110">
        <v>8</v>
      </c>
      <c r="D34" s="111"/>
      <c r="E34" s="121" t="s">
        <v>119</v>
      </c>
      <c r="F34" s="132"/>
      <c r="G34" s="108"/>
      <c r="H34" s="108"/>
      <c r="I34" s="108"/>
      <c r="J34" s="108"/>
      <c r="K34" s="118"/>
      <c r="L34" s="118"/>
      <c r="M34" s="108"/>
      <c r="N34" s="108"/>
      <c r="O34" s="108"/>
    </row>
    <row r="35" spans="1:15" ht="12.75">
      <c r="A35" s="104">
        <v>2</v>
      </c>
      <c r="B35" s="105">
        <f>сМшС!A9</f>
        <v>0</v>
      </c>
      <c r="C35" s="115" t="str">
        <f>сМшС!B9</f>
        <v>Аксаев Алексей</v>
      </c>
      <c r="D35" s="133"/>
      <c r="E35" s="108"/>
      <c r="F35" s="108"/>
      <c r="G35" s="108"/>
      <c r="H35" s="108"/>
      <c r="I35" s="108"/>
      <c r="J35" s="108"/>
      <c r="K35" s="118"/>
      <c r="L35" s="118"/>
      <c r="M35" s="108"/>
      <c r="N35" s="108"/>
      <c r="O35" s="108"/>
    </row>
    <row r="36" spans="1:15" ht="12.75">
      <c r="A36" s="104"/>
      <c r="B36" s="104"/>
      <c r="C36" s="108"/>
      <c r="D36" s="108"/>
      <c r="E36" s="108"/>
      <c r="F36" s="108"/>
      <c r="G36" s="108"/>
      <c r="H36" s="108"/>
      <c r="I36" s="108"/>
      <c r="J36" s="108"/>
      <c r="K36" s="118"/>
      <c r="L36" s="118"/>
      <c r="M36" s="108"/>
      <c r="N36" s="108"/>
      <c r="O36" s="108"/>
    </row>
    <row r="37" spans="1:15" ht="12.75">
      <c r="A37" s="104">
        <v>-1</v>
      </c>
      <c r="B37" s="131">
        <f>IF(D6=B5,B7,IF(D6=B7,B5,0))</f>
        <v>0</v>
      </c>
      <c r="C37" s="106" t="str">
        <f>IF(E6=C5,C7,IF(E6=C7,C5,0))</f>
        <v>_</v>
      </c>
      <c r="D37" s="107"/>
      <c r="E37" s="108"/>
      <c r="F37" s="108"/>
      <c r="G37" s="104">
        <v>-13</v>
      </c>
      <c r="H37" s="131">
        <f>IF(H12=F8,F16,IF(H12=F16,F8,0))</f>
        <v>0</v>
      </c>
      <c r="I37" s="106" t="str">
        <f>IF(I12=G8,G16,IF(I12=G16,G8,0))</f>
        <v>Яркаев Дмитрий</v>
      </c>
      <c r="J37" s="107"/>
      <c r="K37" s="108"/>
      <c r="L37" s="108"/>
      <c r="M37" s="108"/>
      <c r="N37" s="108"/>
      <c r="O37" s="108"/>
    </row>
    <row r="38" spans="1:15" ht="12.75">
      <c r="A38" s="104"/>
      <c r="B38" s="104"/>
      <c r="C38" s="110">
        <v>16</v>
      </c>
      <c r="D38" s="111"/>
      <c r="E38" s="134" t="s">
        <v>125</v>
      </c>
      <c r="F38" s="135"/>
      <c r="G38" s="108"/>
      <c r="H38" s="108"/>
      <c r="I38" s="117"/>
      <c r="J38" s="118"/>
      <c r="K38" s="108"/>
      <c r="L38" s="108"/>
      <c r="M38" s="108"/>
      <c r="N38" s="108"/>
      <c r="O38" s="108"/>
    </row>
    <row r="39" spans="1:15" ht="12.75">
      <c r="A39" s="104">
        <v>-2</v>
      </c>
      <c r="B39" s="131">
        <f>IF(D10=B9,B11,IF(D10=B11,B9,0))</f>
        <v>0</v>
      </c>
      <c r="C39" s="115" t="str">
        <f>IF(E10=C9,C11,IF(E10=C11,C9,0))</f>
        <v>Андрюшкина Рада</v>
      </c>
      <c r="D39" s="133"/>
      <c r="E39" s="110">
        <v>20</v>
      </c>
      <c r="F39" s="111"/>
      <c r="G39" s="134" t="s">
        <v>126</v>
      </c>
      <c r="H39" s="135"/>
      <c r="I39" s="110">
        <v>26</v>
      </c>
      <c r="J39" s="111"/>
      <c r="K39" s="134" t="s">
        <v>128</v>
      </c>
      <c r="L39" s="135"/>
      <c r="M39" s="108"/>
      <c r="N39" s="108"/>
      <c r="O39" s="108"/>
    </row>
    <row r="40" spans="1:15" ht="12.75">
      <c r="A40" s="104"/>
      <c r="B40" s="104"/>
      <c r="C40" s="104">
        <v>-12</v>
      </c>
      <c r="D40" s="131">
        <f>IF(F32=D30,D34,IF(F32=D34,D30,0))</f>
        <v>0</v>
      </c>
      <c r="E40" s="115" t="str">
        <f>IF(G32=E30,E34,IF(G32=E34,E30,0))</f>
        <v>Апсатарова Наталья</v>
      </c>
      <c r="F40" s="133"/>
      <c r="G40" s="117"/>
      <c r="H40" s="130"/>
      <c r="I40" s="117"/>
      <c r="J40" s="127"/>
      <c r="K40" s="117"/>
      <c r="L40" s="118"/>
      <c r="M40" s="108"/>
      <c r="N40" s="108"/>
      <c r="O40" s="108"/>
    </row>
    <row r="41" spans="1:15" ht="12.75">
      <c r="A41" s="104">
        <v>-3</v>
      </c>
      <c r="B41" s="131">
        <f>IF(D14=B13,B15,IF(D14=B15,B13,0))</f>
        <v>0</v>
      </c>
      <c r="C41" s="106" t="str">
        <f>IF(E14=C13,C15,IF(E14=C15,C13,0))</f>
        <v>_</v>
      </c>
      <c r="D41" s="107"/>
      <c r="E41" s="108"/>
      <c r="F41" s="108"/>
      <c r="G41" s="110">
        <v>24</v>
      </c>
      <c r="H41" s="111"/>
      <c r="I41" s="136" t="s">
        <v>121</v>
      </c>
      <c r="J41" s="129"/>
      <c r="K41" s="117"/>
      <c r="L41" s="118"/>
      <c r="M41" s="108"/>
      <c r="N41" s="108"/>
      <c r="O41" s="108"/>
    </row>
    <row r="42" spans="1:15" ht="12.75">
      <c r="A42" s="104"/>
      <c r="B42" s="104"/>
      <c r="C42" s="110">
        <v>17</v>
      </c>
      <c r="D42" s="111"/>
      <c r="E42" s="134" t="s">
        <v>121</v>
      </c>
      <c r="F42" s="135"/>
      <c r="G42" s="117"/>
      <c r="H42" s="118"/>
      <c r="I42" s="118"/>
      <c r="J42" s="118"/>
      <c r="K42" s="117"/>
      <c r="L42" s="118"/>
      <c r="M42" s="108"/>
      <c r="N42" s="108"/>
      <c r="O42" s="108"/>
    </row>
    <row r="43" spans="1:15" ht="12.75">
      <c r="A43" s="104">
        <v>-4</v>
      </c>
      <c r="B43" s="131">
        <f>IF(D18=B17,B19,IF(D18=B19,B17,0))</f>
        <v>0</v>
      </c>
      <c r="C43" s="115" t="str">
        <f>IF(E18=C17,C19,IF(E18=C19,C17,0))</f>
        <v>Сабиров Ильяс</v>
      </c>
      <c r="D43" s="133"/>
      <c r="E43" s="110">
        <v>21</v>
      </c>
      <c r="F43" s="111"/>
      <c r="G43" s="136" t="s">
        <v>121</v>
      </c>
      <c r="H43" s="135"/>
      <c r="I43" s="118"/>
      <c r="J43" s="118"/>
      <c r="K43" s="110">
        <v>28</v>
      </c>
      <c r="L43" s="111"/>
      <c r="M43" s="134" t="s">
        <v>128</v>
      </c>
      <c r="N43" s="124"/>
      <c r="O43" s="124"/>
    </row>
    <row r="44" spans="1:15" ht="12.75">
      <c r="A44" s="104"/>
      <c r="B44" s="104"/>
      <c r="C44" s="104">
        <v>-11</v>
      </c>
      <c r="D44" s="131">
        <f>IF(F24=D22,D26,IF(F24=D26,D22,0))</f>
        <v>0</v>
      </c>
      <c r="E44" s="115" t="str">
        <f>IF(G24=E22,E26,IF(G24=E26,E22,0))</f>
        <v>Иликбаев Глеб</v>
      </c>
      <c r="F44" s="133"/>
      <c r="G44" s="108"/>
      <c r="H44" s="108"/>
      <c r="I44" s="118"/>
      <c r="J44" s="118"/>
      <c r="K44" s="117"/>
      <c r="L44" s="118"/>
      <c r="M44" s="108"/>
      <c r="N44" s="128" t="s">
        <v>47</v>
      </c>
      <c r="O44" s="128"/>
    </row>
    <row r="45" spans="1:15" ht="12.75">
      <c r="A45" s="104">
        <v>-5</v>
      </c>
      <c r="B45" s="131">
        <f>IF(D22=B21,B23,IF(D22=B23,B21,0))</f>
        <v>0</v>
      </c>
      <c r="C45" s="106" t="str">
        <f>IF(E22=C21,C23,IF(E22=C23,C21,0))</f>
        <v>_</v>
      </c>
      <c r="D45" s="107"/>
      <c r="E45" s="108"/>
      <c r="F45" s="108"/>
      <c r="G45" s="104">
        <v>-14</v>
      </c>
      <c r="H45" s="131">
        <f>IF(H28=F24,F32,IF(H28=F32,F24,0))</f>
        <v>0</v>
      </c>
      <c r="I45" s="106" t="str">
        <f>IF(I28=G24,G32,IF(I28=G32,G24,0))</f>
        <v>Айгузина Валентина</v>
      </c>
      <c r="J45" s="107"/>
      <c r="K45" s="117"/>
      <c r="L45" s="118"/>
      <c r="M45" s="118"/>
      <c r="N45" s="108"/>
      <c r="O45" s="108"/>
    </row>
    <row r="46" spans="1:15" ht="12.75">
      <c r="A46" s="104"/>
      <c r="B46" s="104"/>
      <c r="C46" s="110">
        <v>18</v>
      </c>
      <c r="D46" s="111"/>
      <c r="E46" s="134" t="s">
        <v>127</v>
      </c>
      <c r="F46" s="135"/>
      <c r="G46" s="108"/>
      <c r="H46" s="108"/>
      <c r="I46" s="137"/>
      <c r="J46" s="118"/>
      <c r="K46" s="117"/>
      <c r="L46" s="118"/>
      <c r="M46" s="118"/>
      <c r="N46" s="108"/>
      <c r="O46" s="108"/>
    </row>
    <row r="47" spans="1:15" ht="12.75">
      <c r="A47" s="104">
        <v>-6</v>
      </c>
      <c r="B47" s="131">
        <f>IF(D26=B25,B27,IF(D26=B27,B25,0))</f>
        <v>0</v>
      </c>
      <c r="C47" s="115" t="str">
        <f>IF(E26=C25,C27,IF(E26=C27,C25,0))</f>
        <v>Гареева Аделина</v>
      </c>
      <c r="D47" s="133"/>
      <c r="E47" s="110">
        <v>22</v>
      </c>
      <c r="F47" s="111"/>
      <c r="G47" s="134" t="s">
        <v>129</v>
      </c>
      <c r="H47" s="135"/>
      <c r="I47" s="110">
        <v>27</v>
      </c>
      <c r="J47" s="111"/>
      <c r="K47" s="136" t="s">
        <v>129</v>
      </c>
      <c r="L47" s="135"/>
      <c r="M47" s="118"/>
      <c r="N47" s="108"/>
      <c r="O47" s="108"/>
    </row>
    <row r="48" spans="1:15" ht="12.75">
      <c r="A48" s="104"/>
      <c r="B48" s="104"/>
      <c r="C48" s="104">
        <v>-10</v>
      </c>
      <c r="D48" s="131">
        <f>IF(F16=D14,D18,IF(F16=D18,D14,0))</f>
        <v>0</v>
      </c>
      <c r="E48" s="115" t="str">
        <f>IF(G16=E14,E18,IF(G16=E18,E14,0))</f>
        <v>Минилбаев Никита</v>
      </c>
      <c r="F48" s="133"/>
      <c r="G48" s="117"/>
      <c r="H48" s="130"/>
      <c r="I48" s="117"/>
      <c r="J48" s="127"/>
      <c r="K48" s="108"/>
      <c r="L48" s="108"/>
      <c r="M48" s="118"/>
      <c r="N48" s="108"/>
      <c r="O48" s="108"/>
    </row>
    <row r="49" spans="1:15" ht="12.75">
      <c r="A49" s="104">
        <v>-7</v>
      </c>
      <c r="B49" s="131">
        <f>IF(D30=B29,B31,IF(D30=B31,B29,0))</f>
        <v>0</v>
      </c>
      <c r="C49" s="106" t="str">
        <f>IF(E30=C29,C31,IF(E30=C31,C29,0))</f>
        <v>Фатхинурова Карина</v>
      </c>
      <c r="D49" s="107"/>
      <c r="E49" s="108"/>
      <c r="F49" s="108"/>
      <c r="G49" s="110">
        <v>25</v>
      </c>
      <c r="H49" s="111"/>
      <c r="I49" s="136" t="s">
        <v>129</v>
      </c>
      <c r="J49" s="129"/>
      <c r="K49" s="108"/>
      <c r="L49" s="108"/>
      <c r="M49" s="118"/>
      <c r="N49" s="108"/>
      <c r="O49" s="108"/>
    </row>
    <row r="50" spans="1:15" ht="12.75">
      <c r="A50" s="104"/>
      <c r="B50" s="104"/>
      <c r="C50" s="110">
        <v>19</v>
      </c>
      <c r="D50" s="111"/>
      <c r="E50" s="134" t="s">
        <v>123</v>
      </c>
      <c r="F50" s="135"/>
      <c r="G50" s="117"/>
      <c r="H50" s="118"/>
      <c r="I50" s="118"/>
      <c r="J50" s="118"/>
      <c r="K50" s="108"/>
      <c r="L50" s="108"/>
      <c r="M50" s="118"/>
      <c r="N50" s="108"/>
      <c r="O50" s="108"/>
    </row>
    <row r="51" spans="1:15" ht="12.75">
      <c r="A51" s="104">
        <v>-8</v>
      </c>
      <c r="B51" s="131">
        <f>IF(D34=B33,B35,IF(D34=B35,B33,0))</f>
        <v>0</v>
      </c>
      <c r="C51" s="115" t="str">
        <f>IF(E34=C33,C35,IF(E34=C35,C33,0))</f>
        <v>_</v>
      </c>
      <c r="D51" s="133"/>
      <c r="E51" s="110">
        <v>23</v>
      </c>
      <c r="F51" s="111"/>
      <c r="G51" s="136" t="s">
        <v>124</v>
      </c>
      <c r="H51" s="135"/>
      <c r="I51" s="118"/>
      <c r="J51" s="118"/>
      <c r="K51" s="104">
        <v>-28</v>
      </c>
      <c r="L51" s="131">
        <f>IF(L43=J39,J47,IF(L43=J47,J39,0))</f>
        <v>0</v>
      </c>
      <c r="M51" s="106" t="str">
        <f>IF(M43=K39,K47,IF(M43=K47,K39,0))</f>
        <v>Минилбаев Никита</v>
      </c>
      <c r="N51" s="124"/>
      <c r="O51" s="124"/>
    </row>
    <row r="52" spans="1:15" ht="12.75">
      <c r="A52" s="104"/>
      <c r="B52" s="104"/>
      <c r="C52" s="138">
        <v>-9</v>
      </c>
      <c r="D52" s="131">
        <f>IF(F8=D6,D10,IF(F8=D10,D6,0))</f>
        <v>0</v>
      </c>
      <c r="E52" s="115" t="str">
        <f>IF(G8=E6,E10,IF(G8=E10,E6,0))</f>
        <v>Яикбаева Мария</v>
      </c>
      <c r="F52" s="133"/>
      <c r="G52" s="108"/>
      <c r="H52" s="108"/>
      <c r="I52" s="118"/>
      <c r="J52" s="118"/>
      <c r="K52" s="108"/>
      <c r="L52" s="108"/>
      <c r="M52" s="139"/>
      <c r="N52" s="128" t="s">
        <v>48</v>
      </c>
      <c r="O52" s="128"/>
    </row>
    <row r="53" spans="1:15" ht="12.75">
      <c r="A53" s="104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4">
        <v>-26</v>
      </c>
      <c r="B54" s="131">
        <f>IF(J39=H37,H41,IF(J39=H41,H37,0))</f>
        <v>0</v>
      </c>
      <c r="C54" s="106" t="str">
        <f>IF(K39=I37,I41,IF(K39=I41,I37,0))</f>
        <v>Сабиров Ильяс</v>
      </c>
      <c r="D54" s="107"/>
      <c r="E54" s="108"/>
      <c r="F54" s="108"/>
      <c r="G54" s="104">
        <v>-20</v>
      </c>
      <c r="H54" s="131">
        <f>IF(F39=D38,D40,IF(F39=D40,D38,0))</f>
        <v>0</v>
      </c>
      <c r="I54" s="106" t="str">
        <f>IF(G39=E38,E40,IF(G39=E40,E38,0))</f>
        <v>Андрюшкина Рада</v>
      </c>
      <c r="J54" s="107"/>
      <c r="K54" s="108"/>
      <c r="L54" s="108"/>
      <c r="M54" s="108"/>
      <c r="N54" s="108"/>
      <c r="O54" s="108"/>
    </row>
    <row r="55" spans="1:15" ht="12.75">
      <c r="A55" s="104"/>
      <c r="B55" s="109"/>
      <c r="C55" s="110">
        <v>29</v>
      </c>
      <c r="D55" s="111"/>
      <c r="E55" s="112" t="s">
        <v>121</v>
      </c>
      <c r="F55" s="113"/>
      <c r="G55" s="104"/>
      <c r="H55" s="104"/>
      <c r="I55" s="110">
        <v>31</v>
      </c>
      <c r="J55" s="111"/>
      <c r="K55" s="112" t="s">
        <v>122</v>
      </c>
      <c r="L55" s="113"/>
      <c r="M55" s="108"/>
      <c r="N55" s="108"/>
      <c r="O55" s="108"/>
    </row>
    <row r="56" spans="1:15" ht="12.75">
      <c r="A56" s="104">
        <v>-27</v>
      </c>
      <c r="B56" s="131">
        <f>IF(J47=H45,H49,IF(J47=H49,H45,0))</f>
        <v>0</v>
      </c>
      <c r="C56" s="115" t="str">
        <f>IF(K47=I45,I49,IF(K47=I49,I45,0))</f>
        <v>Айгузина Валентина</v>
      </c>
      <c r="D56" s="133"/>
      <c r="E56" s="140" t="s">
        <v>49</v>
      </c>
      <c r="F56" s="140"/>
      <c r="G56" s="104">
        <v>-21</v>
      </c>
      <c r="H56" s="131">
        <f>IF(F43=D42,D44,IF(F43=D44,D42,0))</f>
        <v>0</v>
      </c>
      <c r="I56" s="115" t="str">
        <f>IF(G43=E42,E44,IF(G43=E44,E42,0))</f>
        <v>Иликбаев Глеб</v>
      </c>
      <c r="J56" s="133"/>
      <c r="K56" s="117"/>
      <c r="L56" s="118"/>
      <c r="M56" s="118"/>
      <c r="N56" s="108"/>
      <c r="O56" s="108"/>
    </row>
    <row r="57" spans="1:15" ht="12.75">
      <c r="A57" s="104"/>
      <c r="B57" s="104"/>
      <c r="C57" s="104">
        <v>-29</v>
      </c>
      <c r="D57" s="131">
        <f>IF(D55=B54,B56,IF(D55=B56,B54,0))</f>
        <v>0</v>
      </c>
      <c r="E57" s="106" t="str">
        <f>IF(E55=C54,C56,IF(E55=C56,C54,0))</f>
        <v>Айгузина Валентина</v>
      </c>
      <c r="F57" s="107"/>
      <c r="G57" s="104"/>
      <c r="H57" s="104"/>
      <c r="I57" s="108"/>
      <c r="J57" s="108"/>
      <c r="K57" s="110">
        <v>33</v>
      </c>
      <c r="L57" s="111"/>
      <c r="M57" s="112" t="s">
        <v>122</v>
      </c>
      <c r="N57" s="124"/>
      <c r="O57" s="124"/>
    </row>
    <row r="58" spans="1:15" ht="12.75">
      <c r="A58" s="104"/>
      <c r="B58" s="104"/>
      <c r="C58" s="108"/>
      <c r="D58" s="108"/>
      <c r="E58" s="140" t="s">
        <v>50</v>
      </c>
      <c r="F58" s="140"/>
      <c r="G58" s="104">
        <v>-22</v>
      </c>
      <c r="H58" s="131">
        <f>IF(F47=D46,D48,IF(F47=D48,D46,0))</f>
        <v>0</v>
      </c>
      <c r="I58" s="106" t="str">
        <f>IF(G47=E46,E48,IF(G47=E48,E46,0))</f>
        <v>Гареева Аделина</v>
      </c>
      <c r="J58" s="107"/>
      <c r="K58" s="117"/>
      <c r="L58" s="118"/>
      <c r="M58" s="108"/>
      <c r="N58" s="128" t="s">
        <v>51</v>
      </c>
      <c r="O58" s="128"/>
    </row>
    <row r="59" spans="1:15" ht="12.75">
      <c r="A59" s="104">
        <v>-24</v>
      </c>
      <c r="B59" s="131">
        <f>IF(H41=F39,F43,IF(H41=F43,F39,0))</f>
        <v>0</v>
      </c>
      <c r="C59" s="106" t="str">
        <f>IF(I41=G39,G43,IF(I41=G43,G39,0))</f>
        <v>Апсатарова Наталья</v>
      </c>
      <c r="D59" s="107"/>
      <c r="E59" s="108"/>
      <c r="F59" s="108"/>
      <c r="G59" s="104"/>
      <c r="H59" s="104"/>
      <c r="I59" s="110">
        <v>32</v>
      </c>
      <c r="J59" s="111"/>
      <c r="K59" s="121" t="s">
        <v>123</v>
      </c>
      <c r="L59" s="113"/>
      <c r="M59" s="141"/>
      <c r="N59" s="108"/>
      <c r="O59" s="108"/>
    </row>
    <row r="60" spans="1:15" ht="12.75">
      <c r="A60" s="104"/>
      <c r="B60" s="104"/>
      <c r="C60" s="110">
        <v>30</v>
      </c>
      <c r="D60" s="111"/>
      <c r="E60" s="112" t="s">
        <v>124</v>
      </c>
      <c r="F60" s="113"/>
      <c r="G60" s="104">
        <v>-23</v>
      </c>
      <c r="H60" s="131">
        <f>IF(F51=D50,D52,IF(F51=D52,D50,0))</f>
        <v>0</v>
      </c>
      <c r="I60" s="115" t="str">
        <f>IF(G51=E50,E52,IF(G51=E52,E50,0))</f>
        <v>Фатхинурова Карина</v>
      </c>
      <c r="J60" s="133"/>
      <c r="K60" s="104">
        <v>-33</v>
      </c>
      <c r="L60" s="131">
        <f>IF(L57=J55,J59,IF(L57=J59,J55,0))</f>
        <v>0</v>
      </c>
      <c r="M60" s="106" t="str">
        <f>IF(M57=K55,K59,IF(M57=K59,K55,0))</f>
        <v>Фатхинурова Карина</v>
      </c>
      <c r="N60" s="124"/>
      <c r="O60" s="124"/>
    </row>
    <row r="61" spans="1:15" ht="12.75">
      <c r="A61" s="104">
        <v>-25</v>
      </c>
      <c r="B61" s="131">
        <f>IF(H49=F47,F51,IF(H49=F51,F47,0))</f>
        <v>0</v>
      </c>
      <c r="C61" s="115" t="str">
        <f>IF(I49=G47,G51,IF(I49=G51,G47,0))</f>
        <v>Яикбаева Мария</v>
      </c>
      <c r="D61" s="133"/>
      <c r="E61" s="140" t="s">
        <v>52</v>
      </c>
      <c r="F61" s="140"/>
      <c r="G61" s="108"/>
      <c r="H61" s="108"/>
      <c r="I61" s="108"/>
      <c r="J61" s="108"/>
      <c r="K61" s="108"/>
      <c r="L61" s="108"/>
      <c r="M61" s="108"/>
      <c r="N61" s="128" t="s">
        <v>53</v>
      </c>
      <c r="O61" s="128"/>
    </row>
    <row r="62" spans="1:15" ht="12.75">
      <c r="A62" s="104"/>
      <c r="B62" s="104"/>
      <c r="C62" s="104">
        <v>-30</v>
      </c>
      <c r="D62" s="131">
        <f>IF(D60=B59,B61,IF(D60=B61,B59,0))</f>
        <v>0</v>
      </c>
      <c r="E62" s="106" t="str">
        <f>IF(E60=C59,C61,IF(E60=C61,C59,0))</f>
        <v>Апсатарова Наталья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4"/>
      <c r="B63" s="104"/>
      <c r="C63" s="108"/>
      <c r="D63" s="108"/>
      <c r="E63" s="140" t="s">
        <v>54</v>
      </c>
      <c r="F63" s="140"/>
      <c r="G63" s="108"/>
      <c r="H63" s="108"/>
      <c r="I63" s="104">
        <v>-31</v>
      </c>
      <c r="J63" s="131">
        <f>IF(J55=H54,H56,IF(J55=H56,H54,0))</f>
        <v>0</v>
      </c>
      <c r="K63" s="106" t="str">
        <f>IF(K55=I54,I56,IF(K55=I56,I54,0))</f>
        <v>Андрюшкина Рада</v>
      </c>
      <c r="L63" s="107"/>
      <c r="M63" s="108"/>
      <c r="N63" s="108"/>
      <c r="O63" s="108"/>
    </row>
    <row r="64" spans="1:15" ht="12.75">
      <c r="A64" s="104">
        <v>-16</v>
      </c>
      <c r="B64" s="131">
        <f>IF(D38=B37,B39,IF(D38=B39,B37,0))</f>
        <v>0</v>
      </c>
      <c r="C64" s="106" t="str">
        <f>IF(E38=C37,C39,IF(E38=C39,C37,0))</f>
        <v>_</v>
      </c>
      <c r="D64" s="107"/>
      <c r="E64" s="108"/>
      <c r="F64" s="108"/>
      <c r="G64" s="108"/>
      <c r="H64" s="108"/>
      <c r="I64" s="108"/>
      <c r="J64" s="108"/>
      <c r="K64" s="110">
        <v>34</v>
      </c>
      <c r="L64" s="111"/>
      <c r="M64" s="112" t="s">
        <v>125</v>
      </c>
      <c r="N64" s="124"/>
      <c r="O64" s="124"/>
    </row>
    <row r="65" spans="1:15" ht="12.75">
      <c r="A65" s="104"/>
      <c r="B65" s="104"/>
      <c r="C65" s="110">
        <v>35</v>
      </c>
      <c r="D65" s="111"/>
      <c r="E65" s="112"/>
      <c r="F65" s="113"/>
      <c r="G65" s="108"/>
      <c r="H65" s="108"/>
      <c r="I65" s="104">
        <v>-32</v>
      </c>
      <c r="J65" s="131">
        <f>IF(J59=H58,H60,IF(J59=H60,H58,0))</f>
        <v>0</v>
      </c>
      <c r="K65" s="115" t="str">
        <f>IF(K59=I58,I60,IF(K59=I60,I58,0))</f>
        <v>Гареева Аделина</v>
      </c>
      <c r="L65" s="107"/>
      <c r="M65" s="108"/>
      <c r="N65" s="128" t="s">
        <v>55</v>
      </c>
      <c r="O65" s="128"/>
    </row>
    <row r="66" spans="1:15" ht="12.75">
      <c r="A66" s="104">
        <v>-17</v>
      </c>
      <c r="B66" s="131">
        <f>IF(D42=B41,B43,IF(D42=B43,B41,0))</f>
        <v>0</v>
      </c>
      <c r="C66" s="115" t="str">
        <f>IF(E42=C41,C43,IF(E42=C43,C41,0))</f>
        <v>_</v>
      </c>
      <c r="D66" s="133"/>
      <c r="E66" s="117"/>
      <c r="F66" s="118"/>
      <c r="G66" s="118"/>
      <c r="H66" s="118"/>
      <c r="I66" s="104"/>
      <c r="J66" s="104"/>
      <c r="K66" s="104">
        <v>-34</v>
      </c>
      <c r="L66" s="131">
        <f>IF(L64=J63,J65,IF(L64=J65,J63,0))</f>
        <v>0</v>
      </c>
      <c r="M66" s="106" t="str">
        <f>IF(M64=K63,K65,IF(M64=K65,K63,0))</f>
        <v>Гареева Аделина</v>
      </c>
      <c r="N66" s="124"/>
      <c r="O66" s="124"/>
    </row>
    <row r="67" spans="1:15" ht="12.75">
      <c r="A67" s="104"/>
      <c r="B67" s="104"/>
      <c r="C67" s="108"/>
      <c r="D67" s="108"/>
      <c r="E67" s="110">
        <v>37</v>
      </c>
      <c r="F67" s="111"/>
      <c r="G67" s="112"/>
      <c r="H67" s="113"/>
      <c r="I67" s="104"/>
      <c r="J67" s="104"/>
      <c r="K67" s="108"/>
      <c r="L67" s="108"/>
      <c r="M67" s="108"/>
      <c r="N67" s="128" t="s">
        <v>56</v>
      </c>
      <c r="O67" s="128"/>
    </row>
    <row r="68" spans="1:15" ht="12.75">
      <c r="A68" s="104">
        <v>-18</v>
      </c>
      <c r="B68" s="131">
        <f>IF(D46=B45,B47,IF(D46=B47,B45,0))</f>
        <v>0</v>
      </c>
      <c r="C68" s="106" t="str">
        <f>IF(E46=C45,C47,IF(E46=C47,C45,0))</f>
        <v>_</v>
      </c>
      <c r="D68" s="107"/>
      <c r="E68" s="117"/>
      <c r="F68" s="118"/>
      <c r="G68" s="142" t="s">
        <v>57</v>
      </c>
      <c r="H68" s="142"/>
      <c r="I68" s="104">
        <v>-35</v>
      </c>
      <c r="J68" s="131">
        <f>IF(D65=B64,B66,IF(D65=B66,B64,0))</f>
        <v>0</v>
      </c>
      <c r="K68" s="106">
        <f>IF(E65=C64,C66,IF(E65=C66,C64,0))</f>
        <v>0</v>
      </c>
      <c r="L68" s="107"/>
      <c r="M68" s="108"/>
      <c r="N68" s="108"/>
      <c r="O68" s="108"/>
    </row>
    <row r="69" spans="1:15" ht="12.75">
      <c r="A69" s="104"/>
      <c r="B69" s="104"/>
      <c r="C69" s="110">
        <v>36</v>
      </c>
      <c r="D69" s="111"/>
      <c r="E69" s="121"/>
      <c r="F69" s="113"/>
      <c r="G69" s="141"/>
      <c r="H69" s="141"/>
      <c r="I69" s="104"/>
      <c r="J69" s="104"/>
      <c r="K69" s="110">
        <v>38</v>
      </c>
      <c r="L69" s="111"/>
      <c r="M69" s="112"/>
      <c r="N69" s="124"/>
      <c r="O69" s="124"/>
    </row>
    <row r="70" spans="1:15" ht="12.75">
      <c r="A70" s="104">
        <v>-19</v>
      </c>
      <c r="B70" s="131">
        <f>IF(D50=B49,B51,IF(D50=B51,B49,0))</f>
        <v>0</v>
      </c>
      <c r="C70" s="115" t="str">
        <f>IF(E50=C49,C51,IF(E50=C51,C49,0))</f>
        <v>_</v>
      </c>
      <c r="D70" s="133"/>
      <c r="E70" s="104">
        <v>-37</v>
      </c>
      <c r="F70" s="131">
        <f>IF(F67=D65,D69,IF(F67=D69,D65,0))</f>
        <v>0</v>
      </c>
      <c r="G70" s="106">
        <f>IF(G67=E65,E69,IF(G67=E69,E65,0))</f>
        <v>0</v>
      </c>
      <c r="H70" s="107"/>
      <c r="I70" s="104">
        <v>-36</v>
      </c>
      <c r="J70" s="131">
        <f>IF(D69=B68,B70,IF(D69=B70,B68,0))</f>
        <v>0</v>
      </c>
      <c r="K70" s="115">
        <f>IF(E69=C68,C70,IF(E69=C70,C68,0))</f>
        <v>0</v>
      </c>
      <c r="L70" s="107"/>
      <c r="M70" s="108"/>
      <c r="N70" s="128" t="s">
        <v>58</v>
      </c>
      <c r="O70" s="128"/>
    </row>
    <row r="71" spans="1:15" ht="12.75">
      <c r="A71" s="108"/>
      <c r="B71" s="108"/>
      <c r="C71" s="108"/>
      <c r="D71" s="108"/>
      <c r="E71" s="108"/>
      <c r="F71" s="108"/>
      <c r="G71" s="140" t="s">
        <v>59</v>
      </c>
      <c r="H71" s="140"/>
      <c r="I71" s="108"/>
      <c r="J71" s="108"/>
      <c r="K71" s="104">
        <v>-38</v>
      </c>
      <c r="L71" s="131">
        <f>IF(L69=J68,J70,IF(L69=J70,J68,0))</f>
        <v>0</v>
      </c>
      <c r="M71" s="106">
        <f>IF(M69=K68,K70,IF(M69=K70,K68,0))</f>
        <v>0</v>
      </c>
      <c r="N71" s="124"/>
      <c r="O71" s="124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28" t="s">
        <v>60</v>
      </c>
      <c r="O7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3">
      <selection activeCell="A2" sqref="A2:I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МшС!D6</f>
        <v>0</v>
      </c>
      <c r="C2" s="151">
        <f>МшС!E65</f>
        <v>0</v>
      </c>
      <c r="D2" s="152">
        <f>МшС!K68</f>
        <v>0</v>
      </c>
      <c r="E2" s="153">
        <f>МшС!B37</f>
        <v>0</v>
      </c>
    </row>
    <row r="3" spans="1:5" ht="12.75">
      <c r="A3" s="149">
        <v>2</v>
      </c>
      <c r="B3" s="150">
        <f>МшС!D10</f>
        <v>0</v>
      </c>
      <c r="C3" s="151">
        <f>МшС!E69</f>
        <v>0</v>
      </c>
      <c r="D3" s="152">
        <f>МшС!K70</f>
        <v>0</v>
      </c>
      <c r="E3" s="153">
        <f>МшС!B39</f>
        <v>0</v>
      </c>
    </row>
    <row r="4" spans="1:5" ht="12.75">
      <c r="A4" s="149">
        <v>3</v>
      </c>
      <c r="B4" s="150">
        <f>МшС!D14</f>
        <v>0</v>
      </c>
      <c r="C4" s="151">
        <f>МшС!G67</f>
        <v>0</v>
      </c>
      <c r="D4" s="152">
        <f>МшС!G70</f>
        <v>0</v>
      </c>
      <c r="E4" s="153">
        <f>МшС!B41</f>
        <v>0</v>
      </c>
    </row>
    <row r="5" spans="1:5" ht="12.75">
      <c r="A5" s="149">
        <v>4</v>
      </c>
      <c r="B5" s="150">
        <f>МшС!D18</f>
        <v>0</v>
      </c>
      <c r="C5" s="151">
        <f>МшС!M69</f>
        <v>0</v>
      </c>
      <c r="D5" s="152">
        <f>МшС!M71</f>
        <v>0</v>
      </c>
      <c r="E5" s="153">
        <f>МшС!B43</f>
        <v>0</v>
      </c>
    </row>
    <row r="6" spans="1:5" ht="12.75">
      <c r="A6" s="149">
        <v>5</v>
      </c>
      <c r="B6" s="150">
        <f>МшС!D22</f>
        <v>0</v>
      </c>
      <c r="C6" s="151" t="str">
        <f>МшС!E6</f>
        <v>Апсатарова Дарина</v>
      </c>
      <c r="D6" s="152" t="str">
        <f>МшС!C37</f>
        <v>_</v>
      </c>
      <c r="E6" s="153">
        <f>МшС!B45</f>
        <v>0</v>
      </c>
    </row>
    <row r="7" spans="1:5" ht="12.75">
      <c r="A7" s="149">
        <v>6</v>
      </c>
      <c r="B7" s="150">
        <f>МшС!D26</f>
        <v>0</v>
      </c>
      <c r="C7" s="151" t="str">
        <f>МшС!E14</f>
        <v>Яркаев Дмитрий</v>
      </c>
      <c r="D7" s="152" t="str">
        <f>МшС!C41</f>
        <v>_</v>
      </c>
      <c r="E7" s="153">
        <f>МшС!B47</f>
        <v>0</v>
      </c>
    </row>
    <row r="8" spans="1:5" ht="12.75">
      <c r="A8" s="149">
        <v>7</v>
      </c>
      <c r="B8" s="150">
        <f>МшС!D30</f>
        <v>0</v>
      </c>
      <c r="C8" s="151" t="str">
        <f>МшС!E22</f>
        <v>Айгузина Валентина</v>
      </c>
      <c r="D8" s="152" t="str">
        <f>МшС!C45</f>
        <v>_</v>
      </c>
      <c r="E8" s="153">
        <f>МшС!B49</f>
        <v>0</v>
      </c>
    </row>
    <row r="9" spans="1:5" ht="12.75">
      <c r="A9" s="149">
        <v>8</v>
      </c>
      <c r="B9" s="150">
        <f>МшС!D34</f>
        <v>0</v>
      </c>
      <c r="C9" s="151" t="str">
        <f>МшС!E34</f>
        <v>Аксаев Алексей</v>
      </c>
      <c r="D9" s="152" t="str">
        <f>МшС!C51</f>
        <v>_</v>
      </c>
      <c r="E9" s="153">
        <f>МшС!B51</f>
        <v>0</v>
      </c>
    </row>
    <row r="10" spans="1:5" ht="12.75">
      <c r="A10" s="149">
        <v>9</v>
      </c>
      <c r="B10" s="150">
        <f>МшС!F8</f>
        <v>0</v>
      </c>
      <c r="C10" s="151" t="str">
        <f>МшС!E38</f>
        <v>Андрюшкина Рада</v>
      </c>
      <c r="D10" s="152" t="str">
        <f>МшС!C64</f>
        <v>_</v>
      </c>
      <c r="E10" s="153">
        <f>МшС!D52</f>
        <v>0</v>
      </c>
    </row>
    <row r="11" spans="1:5" ht="12.75">
      <c r="A11" s="149">
        <v>10</v>
      </c>
      <c r="B11" s="150">
        <f>МшС!F16</f>
        <v>0</v>
      </c>
      <c r="C11" s="151" t="str">
        <f>МшС!E42</f>
        <v>Сабиров Ильяс</v>
      </c>
      <c r="D11" s="152" t="str">
        <f>МшС!C66</f>
        <v>_</v>
      </c>
      <c r="E11" s="153">
        <f>МшС!D48</f>
        <v>0</v>
      </c>
    </row>
    <row r="12" spans="1:5" ht="12.75">
      <c r="A12" s="149">
        <v>11</v>
      </c>
      <c r="B12" s="150">
        <f>МшС!F24</f>
        <v>0</v>
      </c>
      <c r="C12" s="151" t="str">
        <f>МшС!E46</f>
        <v>Гареева Аделина</v>
      </c>
      <c r="D12" s="152" t="str">
        <f>МшС!C68</f>
        <v>_</v>
      </c>
      <c r="E12" s="153">
        <f>МшС!D44</f>
        <v>0</v>
      </c>
    </row>
    <row r="13" spans="1:5" ht="12.75">
      <c r="A13" s="149">
        <v>12</v>
      </c>
      <c r="B13" s="150">
        <f>МшС!F32</f>
        <v>0</v>
      </c>
      <c r="C13" s="151" t="str">
        <f>МшС!E50</f>
        <v>Фатхинурова Карина</v>
      </c>
      <c r="D13" s="152" t="str">
        <f>МшС!C70</f>
        <v>_</v>
      </c>
      <c r="E13" s="153">
        <f>МшС!D40</f>
        <v>0</v>
      </c>
    </row>
    <row r="14" spans="1:5" ht="12.75">
      <c r="A14" s="149">
        <v>13</v>
      </c>
      <c r="B14" s="150">
        <f>МшС!H12</f>
        <v>0</v>
      </c>
      <c r="C14" s="151" t="str">
        <f>МшС!G24</f>
        <v>Айгузина Валентина</v>
      </c>
      <c r="D14" s="152" t="str">
        <f>МшС!E44</f>
        <v>Иликбаев Глеб</v>
      </c>
      <c r="E14" s="153">
        <f>МшС!H37</f>
        <v>0</v>
      </c>
    </row>
    <row r="15" spans="1:5" ht="12.75">
      <c r="A15" s="149">
        <v>14</v>
      </c>
      <c r="B15" s="150">
        <f>МшС!H28</f>
        <v>0</v>
      </c>
      <c r="C15" s="151" t="str">
        <f>МшС!I28</f>
        <v>Аксаев Алексей</v>
      </c>
      <c r="D15" s="152" t="str">
        <f>МшС!I45</f>
        <v>Айгузина Валентина</v>
      </c>
      <c r="E15" s="153">
        <f>МшС!H45</f>
        <v>0</v>
      </c>
    </row>
    <row r="16" spans="1:5" ht="12.75">
      <c r="A16" s="149">
        <v>15</v>
      </c>
      <c r="B16" s="150">
        <f>МшС!J20</f>
        <v>0</v>
      </c>
      <c r="C16" s="151" t="str">
        <f>МшС!K20</f>
        <v>Аксаев Алексей</v>
      </c>
      <c r="D16" s="152" t="str">
        <f>МшС!K31</f>
        <v>Апсатарова Дарина</v>
      </c>
      <c r="E16" s="153">
        <f>МшС!J31</f>
        <v>0</v>
      </c>
    </row>
    <row r="17" spans="1:5" ht="12.75">
      <c r="A17" s="149">
        <v>16</v>
      </c>
      <c r="B17" s="150">
        <f>МшС!D38</f>
        <v>0</v>
      </c>
      <c r="C17" s="151" t="str">
        <f>МшС!G32</f>
        <v>Аксаев Алексей</v>
      </c>
      <c r="D17" s="152" t="str">
        <f>МшС!E40</f>
        <v>Апсатарова Наталья</v>
      </c>
      <c r="E17" s="153">
        <f>МшС!B64</f>
        <v>0</v>
      </c>
    </row>
    <row r="18" spans="1:5" ht="12.75">
      <c r="A18" s="149">
        <v>17</v>
      </c>
      <c r="B18" s="150">
        <f>МшС!D42</f>
        <v>0</v>
      </c>
      <c r="C18" s="151" t="str">
        <f>МшС!M64</f>
        <v>Андрюшкина Рада</v>
      </c>
      <c r="D18" s="152" t="str">
        <f>МшС!M66</f>
        <v>Гареева Аделина</v>
      </c>
      <c r="E18" s="153">
        <f>МшС!B66</f>
        <v>0</v>
      </c>
    </row>
    <row r="19" spans="1:5" ht="12.75">
      <c r="A19" s="149">
        <v>18</v>
      </c>
      <c r="B19" s="150">
        <f>МшС!D46</f>
        <v>0</v>
      </c>
      <c r="C19" s="151" t="str">
        <f>МшС!G8</f>
        <v>Апсатарова Дарина</v>
      </c>
      <c r="D19" s="152" t="str">
        <f>МшС!E52</f>
        <v>Яикбаева Мария</v>
      </c>
      <c r="E19" s="153">
        <f>МшС!B68</f>
        <v>0</v>
      </c>
    </row>
    <row r="20" spans="1:5" ht="12.75">
      <c r="A20" s="149">
        <v>19</v>
      </c>
      <c r="B20" s="150">
        <f>МшС!D50</f>
        <v>0</v>
      </c>
      <c r="C20" s="151" t="str">
        <f>МшС!I12</f>
        <v>Апсатарова Дарина</v>
      </c>
      <c r="D20" s="152" t="str">
        <f>МшС!I37</f>
        <v>Яркаев Дмитрий</v>
      </c>
      <c r="E20" s="153">
        <f>МшС!B70</f>
        <v>0</v>
      </c>
    </row>
    <row r="21" spans="1:5" ht="12.75">
      <c r="A21" s="149">
        <v>20</v>
      </c>
      <c r="B21" s="150">
        <f>МшС!F39</f>
        <v>0</v>
      </c>
      <c r="C21" s="151" t="str">
        <f>МшС!G39</f>
        <v>Апсатарова Наталья</v>
      </c>
      <c r="D21" s="152" t="str">
        <f>МшС!I54</f>
        <v>Андрюшкина Рада</v>
      </c>
      <c r="E21" s="153">
        <f>МшС!H54</f>
        <v>0</v>
      </c>
    </row>
    <row r="22" spans="1:5" ht="12.75">
      <c r="A22" s="149">
        <v>21</v>
      </c>
      <c r="B22" s="150">
        <f>МшС!F43</f>
        <v>0</v>
      </c>
      <c r="C22" s="151" t="str">
        <f>МшС!E30</f>
        <v>Апсатарова Наталья</v>
      </c>
      <c r="D22" s="152" t="str">
        <f>МшС!C49</f>
        <v>Фатхинурова Карина</v>
      </c>
      <c r="E22" s="153">
        <f>МшС!H56</f>
        <v>0</v>
      </c>
    </row>
    <row r="23" spans="1:5" ht="12.75">
      <c r="A23" s="149">
        <v>22</v>
      </c>
      <c r="B23" s="150">
        <f>МшС!F47</f>
        <v>0</v>
      </c>
      <c r="C23" s="151" t="str">
        <f>МшС!K55</f>
        <v>Иликбаев Глеб</v>
      </c>
      <c r="D23" s="152" t="str">
        <f>МшС!K63</f>
        <v>Андрюшкина Рада</v>
      </c>
      <c r="E23" s="153">
        <f>МшС!H58</f>
        <v>0</v>
      </c>
    </row>
    <row r="24" spans="1:5" ht="12.75">
      <c r="A24" s="149">
        <v>23</v>
      </c>
      <c r="B24" s="150">
        <f>МшС!F51</f>
        <v>0</v>
      </c>
      <c r="C24" s="151" t="str">
        <f>МшС!E26</f>
        <v>Иликбаев Глеб</v>
      </c>
      <c r="D24" s="152" t="str">
        <f>МшС!C47</f>
        <v>Гареева Аделина</v>
      </c>
      <c r="E24" s="153">
        <f>МшС!H60</f>
        <v>0</v>
      </c>
    </row>
    <row r="25" spans="1:5" ht="12.75">
      <c r="A25" s="149">
        <v>24</v>
      </c>
      <c r="B25" s="150">
        <f>МшС!H41</f>
        <v>0</v>
      </c>
      <c r="C25" s="151" t="str">
        <f>МшС!M57</f>
        <v>Иликбаев Глеб</v>
      </c>
      <c r="D25" s="152" t="str">
        <f>МшС!M60</f>
        <v>Фатхинурова Карина</v>
      </c>
      <c r="E25" s="153">
        <f>МшС!B59</f>
        <v>0</v>
      </c>
    </row>
    <row r="26" spans="1:5" ht="12.75">
      <c r="A26" s="149">
        <v>25</v>
      </c>
      <c r="B26" s="150">
        <f>МшС!H49</f>
        <v>0</v>
      </c>
      <c r="C26" s="151" t="str">
        <f>МшС!K47</f>
        <v>Минилбаев Никита</v>
      </c>
      <c r="D26" s="152" t="str">
        <f>МшС!C56</f>
        <v>Айгузина Валентина</v>
      </c>
      <c r="E26" s="153">
        <f>МшС!B61</f>
        <v>0</v>
      </c>
    </row>
    <row r="27" spans="1:5" ht="12.75">
      <c r="A27" s="149">
        <v>26</v>
      </c>
      <c r="B27" s="150">
        <f>МшС!J39</f>
        <v>0</v>
      </c>
      <c r="C27" s="151" t="str">
        <f>МшС!G47</f>
        <v>Минилбаев Никита</v>
      </c>
      <c r="D27" s="152" t="str">
        <f>МшС!I58</f>
        <v>Гареева Аделина</v>
      </c>
      <c r="E27" s="153">
        <f>МшС!B54</f>
        <v>0</v>
      </c>
    </row>
    <row r="28" spans="1:5" ht="12.75">
      <c r="A28" s="149">
        <v>27</v>
      </c>
      <c r="B28" s="150">
        <f>МшС!J47</f>
        <v>0</v>
      </c>
      <c r="C28" s="151" t="str">
        <f>МшС!E18</f>
        <v>Минилбаев Никита</v>
      </c>
      <c r="D28" s="152" t="str">
        <f>МшС!C43</f>
        <v>Сабиров Ильяс</v>
      </c>
      <c r="E28" s="153">
        <f>МшС!B56</f>
        <v>0</v>
      </c>
    </row>
    <row r="29" spans="1:5" ht="12.75">
      <c r="A29" s="149">
        <v>28</v>
      </c>
      <c r="B29" s="150">
        <f>МшС!L43</f>
        <v>0</v>
      </c>
      <c r="C29" s="151" t="str">
        <f>МшС!I49</f>
        <v>Минилбаев Никита</v>
      </c>
      <c r="D29" s="152" t="str">
        <f>МшС!C61</f>
        <v>Яикбаева Мария</v>
      </c>
      <c r="E29" s="153">
        <f>МшС!L51</f>
        <v>0</v>
      </c>
    </row>
    <row r="30" spans="1:5" ht="12.75">
      <c r="A30" s="149">
        <v>29</v>
      </c>
      <c r="B30" s="150">
        <f>МшС!D55</f>
        <v>0</v>
      </c>
      <c r="C30" s="151" t="str">
        <f>МшС!E55</f>
        <v>Сабиров Ильяс</v>
      </c>
      <c r="D30" s="152" t="str">
        <f>МшС!E57</f>
        <v>Айгузина Валентина</v>
      </c>
      <c r="E30" s="153">
        <f>МшС!D57</f>
        <v>0</v>
      </c>
    </row>
    <row r="31" spans="1:5" ht="12.75">
      <c r="A31" s="149">
        <v>30</v>
      </c>
      <c r="B31" s="150">
        <f>МшС!D60</f>
        <v>0</v>
      </c>
      <c r="C31" s="151" t="str">
        <f>МшС!I41</f>
        <v>Сабиров Ильяс</v>
      </c>
      <c r="D31" s="152" t="str">
        <f>МшС!C59</f>
        <v>Апсатарова Наталья</v>
      </c>
      <c r="E31" s="153">
        <f>МшС!D62</f>
        <v>0</v>
      </c>
    </row>
    <row r="32" spans="1:5" ht="12.75">
      <c r="A32" s="149">
        <v>31</v>
      </c>
      <c r="B32" s="150">
        <f>МшС!J55</f>
        <v>0</v>
      </c>
      <c r="C32" s="151" t="str">
        <f>МшС!G43</f>
        <v>Сабиров Ильяс</v>
      </c>
      <c r="D32" s="152" t="str">
        <f>МшС!I56</f>
        <v>Иликбаев Глеб</v>
      </c>
      <c r="E32" s="153">
        <f>МшС!J63</f>
        <v>0</v>
      </c>
    </row>
    <row r="33" spans="1:5" ht="12.75">
      <c r="A33" s="149">
        <v>32</v>
      </c>
      <c r="B33" s="150">
        <f>МшС!J59</f>
        <v>0</v>
      </c>
      <c r="C33" s="151" t="str">
        <f>МшС!K59</f>
        <v>Фатхинурова Карина</v>
      </c>
      <c r="D33" s="152" t="str">
        <f>МшС!K65</f>
        <v>Гареева Аделина</v>
      </c>
      <c r="E33" s="153">
        <f>МшС!J65</f>
        <v>0</v>
      </c>
    </row>
    <row r="34" spans="1:5" ht="12.75">
      <c r="A34" s="149">
        <v>33</v>
      </c>
      <c r="B34" s="150">
        <f>МшС!L57</f>
        <v>0</v>
      </c>
      <c r="C34" s="151" t="str">
        <f>МшС!E10</f>
        <v>Яикбаева Мария</v>
      </c>
      <c r="D34" s="152" t="str">
        <f>МшС!C39</f>
        <v>Андрюшкина Рада</v>
      </c>
      <c r="E34" s="153">
        <f>МшС!L60</f>
        <v>0</v>
      </c>
    </row>
    <row r="35" spans="1:5" ht="12.75">
      <c r="A35" s="149">
        <v>34</v>
      </c>
      <c r="B35" s="150">
        <f>МшС!L64</f>
        <v>0</v>
      </c>
      <c r="C35" s="151" t="str">
        <f>МшС!E60</f>
        <v>Яикбаева Мария</v>
      </c>
      <c r="D35" s="152" t="str">
        <f>МшС!E62</f>
        <v>Апсатарова Наталья</v>
      </c>
      <c r="E35" s="153">
        <f>МшС!L66</f>
        <v>0</v>
      </c>
    </row>
    <row r="36" spans="1:5" ht="12.75">
      <c r="A36" s="149">
        <v>35</v>
      </c>
      <c r="B36" s="150">
        <f>МшС!D65</f>
        <v>0</v>
      </c>
      <c r="C36" s="151" t="str">
        <f>МшС!G51</f>
        <v>Яикбаева Мария</v>
      </c>
      <c r="D36" s="152" t="str">
        <f>МшС!I60</f>
        <v>Фатхинурова Карина</v>
      </c>
      <c r="E36" s="153">
        <f>МшС!J68</f>
        <v>0</v>
      </c>
    </row>
    <row r="37" spans="1:5" ht="12.75">
      <c r="A37" s="149">
        <v>36</v>
      </c>
      <c r="B37" s="150">
        <f>МшС!D69</f>
        <v>0</v>
      </c>
      <c r="C37" s="151" t="str">
        <f>МшС!G16</f>
        <v>Яркаев Дмитрий</v>
      </c>
      <c r="D37" s="152" t="str">
        <f>МшС!E48</f>
        <v>Минилбаев Никита</v>
      </c>
      <c r="E37" s="153">
        <f>МшС!J70</f>
        <v>0</v>
      </c>
    </row>
    <row r="38" spans="1:5" ht="12.75">
      <c r="A38" s="149">
        <v>37</v>
      </c>
      <c r="B38" s="150">
        <f>МшС!F67</f>
        <v>0</v>
      </c>
      <c r="C38" s="151" t="str">
        <f>МшС!M43</f>
        <v>Яркаев Дмитрий</v>
      </c>
      <c r="D38" s="152" t="str">
        <f>МшС!M51</f>
        <v>Минилбаев Никита</v>
      </c>
      <c r="E38" s="153">
        <f>МшС!F70</f>
        <v>0</v>
      </c>
    </row>
    <row r="39" spans="1:5" ht="12.75">
      <c r="A39" s="149">
        <v>38</v>
      </c>
      <c r="B39" s="150">
        <f>МшС!L69</f>
        <v>0</v>
      </c>
      <c r="C39" s="151" t="str">
        <f>МшС!K39</f>
        <v>Яркаев Дмитрий</v>
      </c>
      <c r="D39" s="152" t="str">
        <f>МшС!C54</f>
        <v>Сабиров Ильяс</v>
      </c>
      <c r="E39" s="153">
        <f>МшС!L71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5.75390625" style="13" customWidth="1"/>
    <col min="5" max="5" width="9.125" style="13" customWidth="1"/>
    <col min="6" max="6" width="4.75390625" style="13" customWidth="1"/>
    <col min="7" max="7" width="7.75390625" style="13" customWidth="1"/>
    <col min="8" max="8" width="23.75390625" style="13" customWidth="1"/>
    <col min="9" max="9" width="6.75390625" style="13" customWidth="1"/>
    <col min="10" max="16384" width="9.125" style="13" customWidth="1"/>
  </cols>
  <sheetData>
    <row r="1" spans="1:9" ht="16.5" thickBot="1">
      <c r="A1" s="74" t="s">
        <v>115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19.5" customHeight="1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82"/>
    </row>
    <row r="5" spans="1:10" ht="15.75">
      <c r="A5" s="83" t="s">
        <v>68</v>
      </c>
      <c r="B5" s="84"/>
      <c r="C5" s="84"/>
      <c r="D5" s="85" t="s">
        <v>69</v>
      </c>
      <c r="E5" s="86">
        <v>44218</v>
      </c>
      <c r="F5" s="86"/>
      <c r="G5" s="86"/>
      <c r="H5" s="87" t="s">
        <v>70</v>
      </c>
      <c r="I5" s="88" t="s">
        <v>14</v>
      </c>
      <c r="J5" s="82"/>
    </row>
    <row r="6" spans="1:10" ht="15.75">
      <c r="A6" s="155"/>
      <c r="B6" s="155"/>
      <c r="C6" s="155"/>
      <c r="D6" s="155"/>
      <c r="E6" s="155"/>
      <c r="F6" s="155"/>
      <c r="G6" s="155"/>
      <c r="H6" s="155"/>
      <c r="I6" s="155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71</v>
      </c>
      <c r="C8" s="97">
        <v>1</v>
      </c>
      <c r="D8" s="98" t="str">
        <f>1МшМ!M37</f>
        <v>Михайлова Кристина</v>
      </c>
      <c r="E8" s="1">
        <f>1МшМ!L37</f>
        <v>0</v>
      </c>
      <c r="F8" s="1"/>
      <c r="G8" s="1"/>
      <c r="H8" s="1"/>
      <c r="I8" s="1"/>
    </row>
    <row r="9" spans="1:9" ht="18">
      <c r="A9" s="95"/>
      <c r="B9" s="96" t="s">
        <v>72</v>
      </c>
      <c r="C9" s="97">
        <v>2</v>
      </c>
      <c r="D9" s="98" t="str">
        <f>1МшМ!M57</f>
        <v>Фазлыева Алина</v>
      </c>
      <c r="E9" s="1">
        <f>1МшМ!L57</f>
        <v>0</v>
      </c>
      <c r="F9" s="1"/>
      <c r="G9" s="1"/>
      <c r="H9" s="1"/>
      <c r="I9" s="1"/>
    </row>
    <row r="10" spans="1:9" ht="18">
      <c r="A10" s="95"/>
      <c r="B10" s="96" t="s">
        <v>73</v>
      </c>
      <c r="C10" s="97">
        <v>3</v>
      </c>
      <c r="D10" s="98" t="str">
        <f>2МшМ!Q24</f>
        <v>Ашиев Максим</v>
      </c>
      <c r="E10" s="1">
        <f>2МшМ!P24</f>
        <v>0</v>
      </c>
      <c r="F10" s="1"/>
      <c r="G10" s="1"/>
      <c r="H10" s="1"/>
      <c r="I10" s="1"/>
    </row>
    <row r="11" spans="1:9" ht="18">
      <c r="A11" s="95"/>
      <c r="B11" s="96" t="s">
        <v>74</v>
      </c>
      <c r="C11" s="97">
        <v>4</v>
      </c>
      <c r="D11" s="98" t="str">
        <f>2МшМ!Q34</f>
        <v>Михайлова Полина</v>
      </c>
      <c r="E11" s="1">
        <f>2МшМ!P34</f>
        <v>0</v>
      </c>
      <c r="F11" s="1"/>
      <c r="G11" s="1"/>
      <c r="H11" s="1"/>
      <c r="I11" s="1"/>
    </row>
    <row r="12" spans="1:9" ht="18">
      <c r="A12" s="95"/>
      <c r="B12" s="96" t="s">
        <v>75</v>
      </c>
      <c r="C12" s="97">
        <v>5</v>
      </c>
      <c r="D12" s="98" t="str">
        <f>1МшМ!M64</f>
        <v>Михайлова Екатерина</v>
      </c>
      <c r="E12" s="1">
        <f>1МшМ!L64</f>
        <v>0</v>
      </c>
      <c r="F12" s="1"/>
      <c r="G12" s="1"/>
      <c r="H12" s="1"/>
      <c r="I12" s="1"/>
    </row>
    <row r="13" spans="1:9" ht="18">
      <c r="A13" s="95"/>
      <c r="B13" s="96" t="s">
        <v>76</v>
      </c>
      <c r="C13" s="97">
        <v>6</v>
      </c>
      <c r="D13" s="98" t="str">
        <f>1МшМ!M66</f>
        <v>Сабирова Ляйсан</v>
      </c>
      <c r="E13" s="1">
        <f>1МшМ!L66</f>
        <v>0</v>
      </c>
      <c r="F13" s="1"/>
      <c r="G13" s="1"/>
      <c r="H13" s="1"/>
      <c r="I13" s="1"/>
    </row>
    <row r="14" spans="1:9" ht="18">
      <c r="A14" s="95"/>
      <c r="B14" s="96" t="s">
        <v>77</v>
      </c>
      <c r="C14" s="97">
        <v>7</v>
      </c>
      <c r="D14" s="98" t="str">
        <f>1МшМ!M69</f>
        <v>Айгузин Динар</v>
      </c>
      <c r="E14" s="1">
        <f>1МшМ!L69</f>
        <v>0</v>
      </c>
      <c r="F14" s="1"/>
      <c r="G14" s="1"/>
      <c r="H14" s="1"/>
      <c r="I14" s="1"/>
    </row>
    <row r="15" spans="1:9" ht="18">
      <c r="A15" s="95"/>
      <c r="B15" s="96" t="s">
        <v>78</v>
      </c>
      <c r="C15" s="97">
        <v>8</v>
      </c>
      <c r="D15" s="98" t="str">
        <f>1МшМ!M71</f>
        <v>Иликбаева Елизавета</v>
      </c>
      <c r="E15" s="1">
        <f>1МшМ!L71</f>
        <v>0</v>
      </c>
      <c r="F15" s="1"/>
      <c r="G15" s="1"/>
      <c r="H15" s="1"/>
      <c r="I15" s="1"/>
    </row>
    <row r="16" spans="1:9" ht="18">
      <c r="A16" s="95"/>
      <c r="B16" s="96" t="s">
        <v>79</v>
      </c>
      <c r="C16" s="97">
        <v>9</v>
      </c>
      <c r="D16" s="98" t="str">
        <f>1МшМ!G73</f>
        <v>Ашиева Мария</v>
      </c>
      <c r="E16" s="1">
        <f>1МшМ!F73</f>
        <v>0</v>
      </c>
      <c r="F16" s="1"/>
      <c r="G16" s="1"/>
      <c r="H16" s="1"/>
      <c r="I16" s="1"/>
    </row>
    <row r="17" spans="1:9" ht="18">
      <c r="A17" s="95"/>
      <c r="B17" s="96" t="s">
        <v>80</v>
      </c>
      <c r="C17" s="97">
        <v>10</v>
      </c>
      <c r="D17" s="98" t="str">
        <f>1МшМ!G76</f>
        <v>Салмиярова Анна</v>
      </c>
      <c r="E17" s="1">
        <f>1МшМ!F76</f>
        <v>0</v>
      </c>
      <c r="F17" s="1"/>
      <c r="G17" s="1"/>
      <c r="H17" s="1"/>
      <c r="I17" s="1"/>
    </row>
    <row r="18" spans="1:9" ht="18">
      <c r="A18" s="95"/>
      <c r="B18" s="96" t="s">
        <v>81</v>
      </c>
      <c r="C18" s="97">
        <v>11</v>
      </c>
      <c r="D18" s="98" t="str">
        <f>1МшМ!M74</f>
        <v>Муратбаев Илья</v>
      </c>
      <c r="E18" s="1">
        <f>1МшМ!L74</f>
        <v>0</v>
      </c>
      <c r="F18" s="1"/>
      <c r="G18" s="1"/>
      <c r="H18" s="1"/>
      <c r="I18" s="1"/>
    </row>
    <row r="19" spans="1:9" ht="18">
      <c r="A19" s="95"/>
      <c r="B19" s="96" t="s">
        <v>82</v>
      </c>
      <c r="C19" s="97">
        <v>12</v>
      </c>
      <c r="D19" s="98" t="str">
        <f>1МшМ!M76</f>
        <v>Карамутдинова Сабина</v>
      </c>
      <c r="E19" s="1">
        <f>1МшМ!L76</f>
        <v>0</v>
      </c>
      <c r="F19" s="1"/>
      <c r="G19" s="1"/>
      <c r="H19" s="1"/>
      <c r="I19" s="1"/>
    </row>
    <row r="20" spans="1:9" ht="18">
      <c r="A20" s="95"/>
      <c r="B20" s="96" t="s">
        <v>83</v>
      </c>
      <c r="C20" s="97">
        <v>13</v>
      </c>
      <c r="D20" s="98" t="str">
        <f>2МшМ!Q42</f>
        <v>Байдимиров Глеб</v>
      </c>
      <c r="E20" s="1">
        <f>2МшМ!P42</f>
        <v>0</v>
      </c>
      <c r="F20" s="1"/>
      <c r="G20" s="1"/>
      <c r="H20" s="1"/>
      <c r="I20" s="1"/>
    </row>
    <row r="21" spans="1:9" ht="18">
      <c r="A21" s="95"/>
      <c r="B21" s="96" t="s">
        <v>84</v>
      </c>
      <c r="C21" s="97">
        <v>14</v>
      </c>
      <c r="D21" s="98" t="str">
        <f>2МшМ!Q46</f>
        <v>Яикбаева Ксения</v>
      </c>
      <c r="E21" s="1">
        <f>2МшМ!P46</f>
        <v>0</v>
      </c>
      <c r="F21" s="1"/>
      <c r="G21" s="1"/>
      <c r="H21" s="1"/>
      <c r="I21" s="1"/>
    </row>
    <row r="22" spans="1:9" ht="18">
      <c r="A22" s="95"/>
      <c r="B22" s="96" t="s">
        <v>85</v>
      </c>
      <c r="C22" s="97">
        <v>15</v>
      </c>
      <c r="D22" s="98" t="str">
        <f>2МшМ!Q48</f>
        <v>Саетгареева Сабина</v>
      </c>
      <c r="E22" s="1">
        <f>2МшМ!P48</f>
        <v>0</v>
      </c>
      <c r="F22" s="1"/>
      <c r="G22" s="1"/>
      <c r="H22" s="1"/>
      <c r="I22" s="1"/>
    </row>
    <row r="23" spans="1:9" ht="18">
      <c r="A23" s="95"/>
      <c r="B23" s="96" t="s">
        <v>86</v>
      </c>
      <c r="C23" s="97">
        <v>16</v>
      </c>
      <c r="D23" s="98" t="str">
        <f>2МшМ!Q50</f>
        <v>Биктубаева Софья</v>
      </c>
      <c r="E23" s="1">
        <f>2МшМ!P50</f>
        <v>0</v>
      </c>
      <c r="F23" s="1"/>
      <c r="G23" s="1"/>
      <c r="H23" s="1"/>
      <c r="I23" s="1"/>
    </row>
    <row r="24" spans="1:9" ht="18">
      <c r="A24" s="95"/>
      <c r="B24" s="96" t="s">
        <v>87</v>
      </c>
      <c r="C24" s="97">
        <v>17</v>
      </c>
      <c r="D24" s="98" t="str">
        <f>2МшМ!I46</f>
        <v>Изиляев Яков</v>
      </c>
      <c r="E24" s="1">
        <f>2МшМ!H46</f>
        <v>0</v>
      </c>
      <c r="F24" s="1"/>
      <c r="G24" s="1"/>
      <c r="H24" s="1"/>
      <c r="I24" s="1"/>
    </row>
    <row r="25" spans="1:9" ht="18">
      <c r="A25" s="95"/>
      <c r="B25" s="96" t="s">
        <v>88</v>
      </c>
      <c r="C25" s="97">
        <v>18</v>
      </c>
      <c r="D25" s="98" t="str">
        <f>2МшМ!I52</f>
        <v>Андреев Егор</v>
      </c>
      <c r="E25" s="1">
        <f>2МшМ!H52</f>
        <v>0</v>
      </c>
      <c r="F25" s="1"/>
      <c r="G25" s="1"/>
      <c r="H25" s="1"/>
      <c r="I25" s="1"/>
    </row>
    <row r="26" spans="1:9" ht="18">
      <c r="A26" s="95"/>
      <c r="B26" s="96" t="s">
        <v>89</v>
      </c>
      <c r="C26" s="97">
        <v>19</v>
      </c>
      <c r="D26" s="98" t="str">
        <f>2МшМ!I55</f>
        <v>Муратбаева Кира</v>
      </c>
      <c r="E26" s="1">
        <f>2МшМ!H55</f>
        <v>0</v>
      </c>
      <c r="F26" s="1"/>
      <c r="G26" s="1"/>
      <c r="H26" s="1"/>
      <c r="I26" s="1"/>
    </row>
    <row r="27" spans="1:9" ht="18">
      <c r="A27" s="95"/>
      <c r="B27" s="96" t="s">
        <v>90</v>
      </c>
      <c r="C27" s="97">
        <v>20</v>
      </c>
      <c r="D27" s="98" t="str">
        <f>2МшМ!I57</f>
        <v>Юзыкбаев Радим</v>
      </c>
      <c r="E27" s="1">
        <f>2МшМ!H57</f>
        <v>0</v>
      </c>
      <c r="F27" s="1"/>
      <c r="G27" s="1"/>
      <c r="H27" s="1"/>
      <c r="I27" s="1"/>
    </row>
    <row r="28" spans="1:9" ht="18">
      <c r="A28" s="95"/>
      <c r="B28" s="96" t="s">
        <v>91</v>
      </c>
      <c r="C28" s="97">
        <v>21</v>
      </c>
      <c r="D28" s="98" t="str">
        <f>2МшМ!Q55</f>
        <v>Манаева Рената</v>
      </c>
      <c r="E28" s="1">
        <f>2МшМ!P55</f>
        <v>0</v>
      </c>
      <c r="F28" s="1"/>
      <c r="G28" s="1"/>
      <c r="H28" s="1"/>
      <c r="I28" s="1"/>
    </row>
    <row r="29" spans="1:9" ht="18">
      <c r="A29" s="95"/>
      <c r="B29" s="96" t="s">
        <v>92</v>
      </c>
      <c r="C29" s="97">
        <v>22</v>
      </c>
      <c r="D29" s="98" t="str">
        <f>2МшМ!Q59</f>
        <v>Мустафин Ислам</v>
      </c>
      <c r="E29" s="1">
        <f>2МшМ!P59</f>
        <v>0</v>
      </c>
      <c r="F29" s="1"/>
      <c r="G29" s="1"/>
      <c r="H29" s="1"/>
      <c r="I29" s="1"/>
    </row>
    <row r="30" spans="1:9" ht="18">
      <c r="A30" s="95"/>
      <c r="B30" s="96" t="s">
        <v>93</v>
      </c>
      <c r="C30" s="97">
        <v>23</v>
      </c>
      <c r="D30" s="98" t="str">
        <f>2МшМ!Q61</f>
        <v>Киликаева Екатерина</v>
      </c>
      <c r="E30" s="1">
        <f>2МшМ!P61</f>
        <v>0</v>
      </c>
      <c r="F30" s="1"/>
      <c r="G30" s="1"/>
      <c r="H30" s="1"/>
      <c r="I30" s="1"/>
    </row>
    <row r="31" spans="1:9" ht="18">
      <c r="A31" s="95"/>
      <c r="B31" s="96" t="s">
        <v>94</v>
      </c>
      <c r="C31" s="97">
        <v>24</v>
      </c>
      <c r="D31" s="98" t="str">
        <f>2МшМ!Q63</f>
        <v>Аптаева София</v>
      </c>
      <c r="E31" s="1">
        <f>2МшМ!P63</f>
        <v>0</v>
      </c>
      <c r="F31" s="1"/>
      <c r="G31" s="1"/>
      <c r="H31" s="1"/>
      <c r="I31" s="1"/>
    </row>
    <row r="32" spans="1:9" ht="18">
      <c r="A32" s="95"/>
      <c r="B32" s="96" t="s">
        <v>95</v>
      </c>
      <c r="C32" s="97">
        <v>25</v>
      </c>
      <c r="D32" s="98" t="str">
        <f>2МшМ!I65</f>
        <v>Каримова Лейсан</v>
      </c>
      <c r="E32" s="1">
        <f>2МшМ!H65</f>
        <v>0</v>
      </c>
      <c r="F32" s="1"/>
      <c r="G32" s="1"/>
      <c r="H32" s="1"/>
      <c r="I32" s="1"/>
    </row>
    <row r="33" spans="1:9" ht="18">
      <c r="A33" s="95"/>
      <c r="B33" s="96" t="s">
        <v>96</v>
      </c>
      <c r="C33" s="97">
        <v>26</v>
      </c>
      <c r="D33" s="98" t="str">
        <f>2МшМ!I71</f>
        <v>Абдуллина Анна</v>
      </c>
      <c r="E33" s="1">
        <f>2МшМ!H71</f>
        <v>0</v>
      </c>
      <c r="F33" s="1"/>
      <c r="G33" s="1"/>
      <c r="H33" s="1"/>
      <c r="I33" s="1"/>
    </row>
    <row r="34" spans="1:9" ht="18">
      <c r="A34" s="95"/>
      <c r="B34" s="96" t="s">
        <v>97</v>
      </c>
      <c r="C34" s="97">
        <v>27</v>
      </c>
      <c r="D34" s="98" t="str">
        <f>2МшМ!I74</f>
        <v>Мурзанаева Лера</v>
      </c>
      <c r="E34" s="1">
        <f>2МшМ!H74</f>
        <v>0</v>
      </c>
      <c r="F34" s="1"/>
      <c r="G34" s="1"/>
      <c r="H34" s="1"/>
      <c r="I34" s="1"/>
    </row>
    <row r="35" spans="1:9" ht="18">
      <c r="A35" s="95"/>
      <c r="B35" s="96" t="s">
        <v>98</v>
      </c>
      <c r="C35" s="97">
        <v>28</v>
      </c>
      <c r="D35" s="98" t="str">
        <f>2МшМ!I76</f>
        <v>Тажбаева Ева</v>
      </c>
      <c r="E35" s="1">
        <f>2МшМ!H76</f>
        <v>0</v>
      </c>
      <c r="F35" s="1"/>
      <c r="G35" s="1"/>
      <c r="H35" s="1"/>
      <c r="I35" s="1"/>
    </row>
    <row r="36" spans="1:9" ht="18">
      <c r="A36" s="95"/>
      <c r="B36" s="96"/>
      <c r="C36" s="97">
        <v>29</v>
      </c>
      <c r="D36" s="98">
        <f>2МшМ!Q68</f>
        <v>0</v>
      </c>
      <c r="E36" s="1">
        <f>2МшМ!P68</f>
        <v>0</v>
      </c>
      <c r="F36" s="1"/>
      <c r="G36" s="1"/>
      <c r="H36" s="1"/>
      <c r="I36" s="1"/>
    </row>
    <row r="37" spans="1:9" ht="18">
      <c r="A37" s="95"/>
      <c r="B37" s="96" t="s">
        <v>44</v>
      </c>
      <c r="C37" s="97">
        <v>30</v>
      </c>
      <c r="D37" s="98">
        <f>2МшМ!Q72</f>
        <v>0</v>
      </c>
      <c r="E37" s="1">
        <f>2МшМ!P72</f>
        <v>0</v>
      </c>
      <c r="F37" s="1"/>
      <c r="G37" s="1"/>
      <c r="H37" s="1"/>
      <c r="I37" s="1"/>
    </row>
    <row r="38" spans="1:9" ht="18">
      <c r="A38" s="95"/>
      <c r="B38" s="96" t="s">
        <v>44</v>
      </c>
      <c r="C38" s="97">
        <v>31</v>
      </c>
      <c r="D38" s="98">
        <f>2МшМ!Q74</f>
        <v>0</v>
      </c>
      <c r="E38" s="1">
        <f>2МшМ!P74</f>
        <v>0</v>
      </c>
      <c r="F38" s="1"/>
      <c r="G38" s="1"/>
      <c r="H38" s="1"/>
      <c r="I38" s="1"/>
    </row>
    <row r="39" spans="1:9" ht="18">
      <c r="A39" s="95"/>
      <c r="B39" s="96" t="s">
        <v>44</v>
      </c>
      <c r="C39" s="97">
        <v>32</v>
      </c>
      <c r="D39" s="98" t="str">
        <f>2МшМ!Q76</f>
        <v>_</v>
      </c>
      <c r="E39" s="1">
        <f>2МшМ!P76</f>
        <v>0</v>
      </c>
      <c r="F39" s="1"/>
      <c r="G39" s="1"/>
      <c r="H39" s="1"/>
      <c r="I39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7"/>
  </sheetPr>
  <dimension ref="A1:Y116"/>
  <sheetViews>
    <sheetView showRowColHeaders="0" showZeros="0" showOutlineSymbols="0" zoomScaleSheetLayoutView="100" workbookViewId="0" topLeftCell="A1">
      <selection activeCell="A2" sqref="A2:L2"/>
    </sheetView>
  </sheetViews>
  <sheetFormatPr defaultColWidth="9.00390625" defaultRowHeight="12.75"/>
  <cols>
    <col min="1" max="1" width="4.375" style="102" customWidth="1"/>
    <col min="2" max="2" width="4.75390625" style="102" customWidth="1"/>
    <col min="3" max="3" width="16.75390625" style="102" customWidth="1"/>
    <col min="4" max="4" width="3.75390625" style="102" customWidth="1"/>
    <col min="5" max="5" width="14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15.75390625" style="102" customWidth="1"/>
    <col min="12" max="12" width="3.75390625" style="102" customWidth="1"/>
    <col min="13" max="13" width="22.75390625" style="102" customWidth="1"/>
    <col min="14" max="16384" width="9.125" style="102" customWidth="1"/>
  </cols>
  <sheetData>
    <row r="1" spans="1:13" s="13" customFormat="1" ht="16.5" thickBot="1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4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6"/>
    </row>
    <row r="3" spans="1:15" ht="12.75">
      <c r="A3" s="101" t="str">
        <f>CONCATENATE(сМшМ!A3," "," ","-"," ",сМшМ!I3,"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57"/>
      <c r="O3" s="157"/>
    </row>
    <row r="4" spans="1:15" ht="12.75">
      <c r="A4" s="103">
        <f>сМшМ!E5</f>
        <v>44218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58"/>
      <c r="O4" s="158"/>
    </row>
    <row r="5" spans="1:13" ht="12.7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</row>
    <row r="6" spans="1:25" ht="10.5" customHeight="1">
      <c r="A6" s="160">
        <v>1</v>
      </c>
      <c r="B6" s="161">
        <f>сМшМ!A8</f>
        <v>0</v>
      </c>
      <c r="C6" s="162" t="str">
        <f>сМшМ!B8</f>
        <v>Михайлова Екатерина</v>
      </c>
      <c r="D6" s="163"/>
      <c r="E6" s="159"/>
      <c r="F6" s="159"/>
      <c r="G6" s="159"/>
      <c r="H6" s="159"/>
      <c r="I6" s="159"/>
      <c r="J6" s="159"/>
      <c r="K6" s="159"/>
      <c r="L6" s="159"/>
      <c r="M6" s="159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1:25" ht="10.5" customHeight="1">
      <c r="A7" s="160"/>
      <c r="B7" s="165"/>
      <c r="C7" s="166">
        <v>1</v>
      </c>
      <c r="D7" s="167"/>
      <c r="E7" s="168" t="s">
        <v>71</v>
      </c>
      <c r="F7" s="169"/>
      <c r="G7" s="159"/>
      <c r="H7" s="170"/>
      <c r="I7" s="159"/>
      <c r="J7" s="170"/>
      <c r="K7" s="159"/>
      <c r="L7" s="170"/>
      <c r="M7" s="159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</row>
    <row r="8" spans="1:25" ht="10.5" customHeight="1">
      <c r="A8" s="160">
        <v>32</v>
      </c>
      <c r="B8" s="161">
        <f>сМшМ!A39</f>
        <v>0</v>
      </c>
      <c r="C8" s="171" t="str">
        <f>сМшМ!B39</f>
        <v>_</v>
      </c>
      <c r="D8" s="172"/>
      <c r="E8" s="173"/>
      <c r="F8" s="169"/>
      <c r="G8" s="159"/>
      <c r="H8" s="170"/>
      <c r="I8" s="159"/>
      <c r="J8" s="170"/>
      <c r="K8" s="159"/>
      <c r="L8" s="170"/>
      <c r="M8" s="159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</row>
    <row r="9" spans="1:25" ht="10.5" customHeight="1">
      <c r="A9" s="160"/>
      <c r="B9" s="165"/>
      <c r="C9" s="159"/>
      <c r="D9" s="170"/>
      <c r="E9" s="166">
        <v>17</v>
      </c>
      <c r="F9" s="167"/>
      <c r="G9" s="168" t="s">
        <v>71</v>
      </c>
      <c r="H9" s="169"/>
      <c r="I9" s="159"/>
      <c r="J9" s="170"/>
      <c r="K9" s="159"/>
      <c r="L9" s="170"/>
      <c r="M9" s="159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</row>
    <row r="10" spans="1:25" ht="10.5" customHeight="1">
      <c r="A10" s="160">
        <v>17</v>
      </c>
      <c r="B10" s="161">
        <f>сМшМ!A24</f>
        <v>0</v>
      </c>
      <c r="C10" s="162" t="str">
        <f>сМшМ!B24</f>
        <v>Андреев Егор</v>
      </c>
      <c r="D10" s="174"/>
      <c r="E10" s="166"/>
      <c r="F10" s="175"/>
      <c r="G10" s="173"/>
      <c r="H10" s="169"/>
      <c r="I10" s="159"/>
      <c r="J10" s="170"/>
      <c r="K10" s="159"/>
      <c r="L10" s="170"/>
      <c r="M10" s="159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</row>
    <row r="11" spans="1:25" ht="10.5" customHeight="1">
      <c r="A11" s="160"/>
      <c r="B11" s="165"/>
      <c r="C11" s="166">
        <v>2</v>
      </c>
      <c r="D11" s="167"/>
      <c r="E11" s="176" t="s">
        <v>86</v>
      </c>
      <c r="F11" s="177"/>
      <c r="G11" s="173"/>
      <c r="H11" s="169"/>
      <c r="I11" s="159"/>
      <c r="J11" s="170"/>
      <c r="K11" s="159"/>
      <c r="L11" s="170"/>
      <c r="M11" s="159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</row>
    <row r="12" spans="1:25" ht="10.5" customHeight="1">
      <c r="A12" s="160">
        <v>16</v>
      </c>
      <c r="B12" s="161">
        <f>сМшМ!A23</f>
        <v>0</v>
      </c>
      <c r="C12" s="171" t="str">
        <f>сМшМ!B23</f>
        <v>Айгузин Динар</v>
      </c>
      <c r="D12" s="172"/>
      <c r="E12" s="160"/>
      <c r="F12" s="178"/>
      <c r="G12" s="173"/>
      <c r="H12" s="169"/>
      <c r="I12" s="159"/>
      <c r="J12" s="170"/>
      <c r="K12" s="159"/>
      <c r="L12" s="170"/>
      <c r="M12" s="159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</row>
    <row r="13" spans="1:25" ht="10.5" customHeight="1">
      <c r="A13" s="160"/>
      <c r="B13" s="165"/>
      <c r="C13" s="159"/>
      <c r="D13" s="170"/>
      <c r="E13" s="160"/>
      <c r="F13" s="178"/>
      <c r="G13" s="166">
        <v>25</v>
      </c>
      <c r="H13" s="167"/>
      <c r="I13" s="168" t="s">
        <v>71</v>
      </c>
      <c r="J13" s="169"/>
      <c r="K13" s="159"/>
      <c r="L13" s="170"/>
      <c r="M13" s="170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</row>
    <row r="14" spans="1:25" ht="12" customHeight="1">
      <c r="A14" s="160">
        <v>9</v>
      </c>
      <c r="B14" s="161">
        <f>сМшМ!A16</f>
        <v>0</v>
      </c>
      <c r="C14" s="162" t="str">
        <f>сМшМ!B16</f>
        <v>Яикбаева Ксения</v>
      </c>
      <c r="D14" s="174"/>
      <c r="E14" s="160"/>
      <c r="F14" s="178"/>
      <c r="G14" s="166"/>
      <c r="H14" s="175"/>
      <c r="I14" s="173"/>
      <c r="J14" s="169"/>
      <c r="K14" s="159"/>
      <c r="L14" s="170"/>
      <c r="M14" s="170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</row>
    <row r="15" spans="1:25" ht="12" customHeight="1">
      <c r="A15" s="160"/>
      <c r="B15" s="165"/>
      <c r="C15" s="166">
        <v>3</v>
      </c>
      <c r="D15" s="167"/>
      <c r="E15" s="179" t="s">
        <v>79</v>
      </c>
      <c r="F15" s="180"/>
      <c r="G15" s="166"/>
      <c r="H15" s="177"/>
      <c r="I15" s="173"/>
      <c r="J15" s="169"/>
      <c r="K15" s="159"/>
      <c r="L15" s="170"/>
      <c r="M15" s="170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</row>
    <row r="16" spans="1:25" ht="12" customHeight="1">
      <c r="A16" s="160">
        <v>24</v>
      </c>
      <c r="B16" s="161">
        <f>сМшМ!A31</f>
        <v>0</v>
      </c>
      <c r="C16" s="171" t="str">
        <f>сМшМ!B31</f>
        <v>Карамутдинова Сабина</v>
      </c>
      <c r="D16" s="172"/>
      <c r="E16" s="166"/>
      <c r="F16" s="169"/>
      <c r="G16" s="166"/>
      <c r="H16" s="177"/>
      <c r="I16" s="173"/>
      <c r="J16" s="169"/>
      <c r="K16" s="159"/>
      <c r="L16" s="170"/>
      <c r="M16" s="170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</row>
    <row r="17" spans="1:25" ht="12" customHeight="1">
      <c r="A17" s="160"/>
      <c r="B17" s="165"/>
      <c r="C17" s="159"/>
      <c r="D17" s="170"/>
      <c r="E17" s="166">
        <v>18</v>
      </c>
      <c r="F17" s="167"/>
      <c r="G17" s="176" t="s">
        <v>78</v>
      </c>
      <c r="H17" s="177"/>
      <c r="I17" s="173"/>
      <c r="J17" s="169"/>
      <c r="K17" s="159"/>
      <c r="L17" s="170"/>
      <c r="M17" s="170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</row>
    <row r="18" spans="1:25" ht="12" customHeight="1">
      <c r="A18" s="160">
        <v>25</v>
      </c>
      <c r="B18" s="161">
        <f>сМшМ!A32</f>
        <v>0</v>
      </c>
      <c r="C18" s="162" t="str">
        <f>сМшМ!B32</f>
        <v>Мурзанаева Лера</v>
      </c>
      <c r="D18" s="174"/>
      <c r="E18" s="166"/>
      <c r="F18" s="175"/>
      <c r="G18" s="160"/>
      <c r="H18" s="178"/>
      <c r="I18" s="173"/>
      <c r="J18" s="169"/>
      <c r="K18" s="159"/>
      <c r="L18" s="170"/>
      <c r="M18" s="170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</row>
    <row r="19" spans="1:25" ht="12" customHeight="1">
      <c r="A19" s="160"/>
      <c r="B19" s="165"/>
      <c r="C19" s="166">
        <v>4</v>
      </c>
      <c r="D19" s="167"/>
      <c r="E19" s="176" t="s">
        <v>78</v>
      </c>
      <c r="F19" s="177"/>
      <c r="G19" s="160"/>
      <c r="H19" s="178"/>
      <c r="I19" s="173"/>
      <c r="J19" s="169"/>
      <c r="K19" s="159"/>
      <c r="L19" s="170"/>
      <c r="M19" s="159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</row>
    <row r="20" spans="1:25" ht="12" customHeight="1">
      <c r="A20" s="160">
        <v>8</v>
      </c>
      <c r="B20" s="161">
        <f>сМшМ!A15</f>
        <v>0</v>
      </c>
      <c r="C20" s="171" t="str">
        <f>сМшМ!B15</f>
        <v>Иликбаева Елизавета</v>
      </c>
      <c r="D20" s="172"/>
      <c r="E20" s="160"/>
      <c r="F20" s="178"/>
      <c r="G20" s="160"/>
      <c r="H20" s="178"/>
      <c r="I20" s="173"/>
      <c r="J20" s="169"/>
      <c r="K20" s="159"/>
      <c r="L20" s="170"/>
      <c r="M20" s="159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</row>
    <row r="21" spans="1:25" ht="12" customHeight="1">
      <c r="A21" s="160"/>
      <c r="B21" s="165"/>
      <c r="C21" s="159"/>
      <c r="D21" s="170"/>
      <c r="E21" s="160"/>
      <c r="F21" s="178"/>
      <c r="G21" s="160"/>
      <c r="H21" s="178"/>
      <c r="I21" s="166">
        <v>29</v>
      </c>
      <c r="J21" s="167"/>
      <c r="K21" s="168" t="s">
        <v>74</v>
      </c>
      <c r="L21" s="169"/>
      <c r="M21" s="159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</row>
    <row r="22" spans="1:25" ht="12" customHeight="1">
      <c r="A22" s="160">
        <v>5</v>
      </c>
      <c r="B22" s="161">
        <f>сМшМ!A12</f>
        <v>0</v>
      </c>
      <c r="C22" s="162" t="str">
        <f>сМшМ!B12</f>
        <v>Сабирова Ляйсан</v>
      </c>
      <c r="D22" s="174"/>
      <c r="E22" s="160"/>
      <c r="F22" s="178"/>
      <c r="G22" s="160"/>
      <c r="H22" s="178"/>
      <c r="I22" s="173"/>
      <c r="J22" s="181"/>
      <c r="K22" s="173"/>
      <c r="L22" s="169"/>
      <c r="M22" s="159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</row>
    <row r="23" spans="1:25" ht="12" customHeight="1">
      <c r="A23" s="160"/>
      <c r="B23" s="165"/>
      <c r="C23" s="166">
        <v>5</v>
      </c>
      <c r="D23" s="167"/>
      <c r="E23" s="179" t="s">
        <v>75</v>
      </c>
      <c r="F23" s="180"/>
      <c r="G23" s="160"/>
      <c r="H23" s="178"/>
      <c r="I23" s="173"/>
      <c r="J23" s="182"/>
      <c r="K23" s="173"/>
      <c r="L23" s="169"/>
      <c r="M23" s="159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</row>
    <row r="24" spans="1:25" ht="12" customHeight="1">
      <c r="A24" s="160">
        <v>28</v>
      </c>
      <c r="B24" s="161">
        <f>сМшМ!A35</f>
        <v>0</v>
      </c>
      <c r="C24" s="171" t="str">
        <f>сМшМ!B35</f>
        <v>Киликаева Екатерина</v>
      </c>
      <c r="D24" s="172"/>
      <c r="E24" s="166"/>
      <c r="F24" s="169"/>
      <c r="G24" s="160"/>
      <c r="H24" s="178"/>
      <c r="I24" s="173"/>
      <c r="J24" s="182"/>
      <c r="K24" s="173"/>
      <c r="L24" s="169"/>
      <c r="M24" s="159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</row>
    <row r="25" spans="1:25" ht="12" customHeight="1">
      <c r="A25" s="160"/>
      <c r="B25" s="165"/>
      <c r="C25" s="159"/>
      <c r="D25" s="170"/>
      <c r="E25" s="166">
        <v>19</v>
      </c>
      <c r="F25" s="167"/>
      <c r="G25" s="179" t="s">
        <v>75</v>
      </c>
      <c r="H25" s="180"/>
      <c r="I25" s="173"/>
      <c r="J25" s="182"/>
      <c r="K25" s="173"/>
      <c r="L25" s="169"/>
      <c r="M25" s="159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</row>
    <row r="26" spans="1:25" ht="12" customHeight="1">
      <c r="A26" s="160">
        <v>21</v>
      </c>
      <c r="B26" s="161">
        <f>сМшМ!A28</f>
        <v>0</v>
      </c>
      <c r="C26" s="162" t="str">
        <f>сМшМ!B28</f>
        <v>Ашиев Максим</v>
      </c>
      <c r="D26" s="174"/>
      <c r="E26" s="166"/>
      <c r="F26" s="175"/>
      <c r="G26" s="166"/>
      <c r="H26" s="169"/>
      <c r="I26" s="173"/>
      <c r="J26" s="182"/>
      <c r="K26" s="173"/>
      <c r="L26" s="169"/>
      <c r="M26" s="159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</row>
    <row r="27" spans="1:25" ht="12" customHeight="1">
      <c r="A27" s="160"/>
      <c r="B27" s="165"/>
      <c r="C27" s="166">
        <v>6</v>
      </c>
      <c r="D27" s="167"/>
      <c r="E27" s="176" t="s">
        <v>91</v>
      </c>
      <c r="F27" s="177"/>
      <c r="G27" s="166"/>
      <c r="H27" s="169"/>
      <c r="I27" s="173"/>
      <c r="J27" s="182"/>
      <c r="K27" s="173"/>
      <c r="L27" s="169"/>
      <c r="M27" s="159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</row>
    <row r="28" spans="1:25" ht="12" customHeight="1">
      <c r="A28" s="160">
        <v>12</v>
      </c>
      <c r="B28" s="161">
        <f>сМшМ!A19</f>
        <v>0</v>
      </c>
      <c r="C28" s="171" t="str">
        <f>сМшМ!B19</f>
        <v>Абдуллина Анна</v>
      </c>
      <c r="D28" s="172"/>
      <c r="E28" s="160"/>
      <c r="F28" s="178"/>
      <c r="G28" s="166"/>
      <c r="H28" s="169"/>
      <c r="I28" s="173"/>
      <c r="J28" s="182"/>
      <c r="K28" s="173"/>
      <c r="L28" s="169"/>
      <c r="M28" s="159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</row>
    <row r="29" spans="1:25" ht="12" customHeight="1">
      <c r="A29" s="160"/>
      <c r="B29" s="165"/>
      <c r="C29" s="159"/>
      <c r="D29" s="170"/>
      <c r="E29" s="160"/>
      <c r="F29" s="178"/>
      <c r="G29" s="166">
        <v>26</v>
      </c>
      <c r="H29" s="167"/>
      <c r="I29" s="183" t="s">
        <v>74</v>
      </c>
      <c r="J29" s="182"/>
      <c r="K29" s="173"/>
      <c r="L29" s="169"/>
      <c r="M29" s="159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</row>
    <row r="30" spans="1:25" ht="12" customHeight="1">
      <c r="A30" s="160">
        <v>13</v>
      </c>
      <c r="B30" s="161">
        <f>сМшМ!A20</f>
        <v>0</v>
      </c>
      <c r="C30" s="162" t="str">
        <f>сМшМ!B20</f>
        <v>Биктубаева Софья</v>
      </c>
      <c r="D30" s="174"/>
      <c r="E30" s="160"/>
      <c r="F30" s="178"/>
      <c r="G30" s="166"/>
      <c r="H30" s="175"/>
      <c r="I30" s="159"/>
      <c r="J30" s="170"/>
      <c r="K30" s="173"/>
      <c r="L30" s="169"/>
      <c r="M30" s="159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2" customHeight="1">
      <c r="A31" s="160"/>
      <c r="B31" s="165"/>
      <c r="C31" s="166">
        <v>7</v>
      </c>
      <c r="D31" s="167"/>
      <c r="E31" s="179" t="s">
        <v>90</v>
      </c>
      <c r="F31" s="180"/>
      <c r="G31" s="166"/>
      <c r="H31" s="177"/>
      <c r="I31" s="159"/>
      <c r="J31" s="170"/>
      <c r="K31" s="173"/>
      <c r="L31" s="169"/>
      <c r="M31" s="159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2" customHeight="1">
      <c r="A32" s="160">
        <v>20</v>
      </c>
      <c r="B32" s="161">
        <f>сМшМ!A27</f>
        <v>0</v>
      </c>
      <c r="C32" s="171" t="str">
        <f>сМшМ!B27</f>
        <v>Саетгареева Сабина</v>
      </c>
      <c r="D32" s="172"/>
      <c r="E32" s="166"/>
      <c r="F32" s="169"/>
      <c r="G32" s="166"/>
      <c r="H32" s="177"/>
      <c r="I32" s="159"/>
      <c r="J32" s="170"/>
      <c r="K32" s="173"/>
      <c r="L32" s="169"/>
      <c r="M32" s="159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2" customHeight="1">
      <c r="A33" s="160"/>
      <c r="B33" s="165"/>
      <c r="C33" s="159"/>
      <c r="D33" s="170"/>
      <c r="E33" s="166">
        <v>20</v>
      </c>
      <c r="F33" s="167"/>
      <c r="G33" s="176" t="s">
        <v>74</v>
      </c>
      <c r="H33" s="177"/>
      <c r="I33" s="159"/>
      <c r="J33" s="170"/>
      <c r="K33" s="173"/>
      <c r="L33" s="169"/>
      <c r="M33" s="159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</row>
    <row r="34" spans="1:25" ht="12" customHeight="1">
      <c r="A34" s="160">
        <v>29</v>
      </c>
      <c r="B34" s="161">
        <f>сМшМ!A36</f>
        <v>0</v>
      </c>
      <c r="C34" s="162">
        <f>сМшМ!B36</f>
        <v>0</v>
      </c>
      <c r="D34" s="174"/>
      <c r="E34" s="166"/>
      <c r="F34" s="175"/>
      <c r="G34" s="160"/>
      <c r="H34" s="178"/>
      <c r="I34" s="159"/>
      <c r="J34" s="170"/>
      <c r="K34" s="173"/>
      <c r="L34" s="169"/>
      <c r="M34" s="159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</row>
    <row r="35" spans="1:25" ht="12" customHeight="1">
      <c r="A35" s="160"/>
      <c r="B35" s="165"/>
      <c r="C35" s="166">
        <v>8</v>
      </c>
      <c r="D35" s="167"/>
      <c r="E35" s="176" t="s">
        <v>74</v>
      </c>
      <c r="F35" s="177"/>
      <c r="G35" s="160"/>
      <c r="H35" s="178"/>
      <c r="I35" s="159"/>
      <c r="J35" s="170"/>
      <c r="K35" s="173"/>
      <c r="L35" s="169"/>
      <c r="M35" s="159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2" customHeight="1">
      <c r="A36" s="160">
        <v>4</v>
      </c>
      <c r="B36" s="161">
        <f>сМшМ!A11</f>
        <v>0</v>
      </c>
      <c r="C36" s="171" t="str">
        <f>сМшМ!B11</f>
        <v>Михайлова Кристина</v>
      </c>
      <c r="D36" s="172"/>
      <c r="E36" s="160"/>
      <c r="F36" s="178"/>
      <c r="G36" s="160"/>
      <c r="H36" s="178"/>
      <c r="I36" s="159"/>
      <c r="J36" s="170"/>
      <c r="K36" s="173"/>
      <c r="L36" s="169"/>
      <c r="M36" s="159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2" customHeight="1">
      <c r="A37" s="160"/>
      <c r="B37" s="165"/>
      <c r="C37" s="159"/>
      <c r="D37" s="170"/>
      <c r="E37" s="160"/>
      <c r="F37" s="178"/>
      <c r="G37" s="160"/>
      <c r="H37" s="178"/>
      <c r="I37" s="159"/>
      <c r="J37" s="170"/>
      <c r="K37" s="166">
        <v>31</v>
      </c>
      <c r="L37" s="184"/>
      <c r="M37" s="168" t="s">
        <v>74</v>
      </c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2" customHeight="1">
      <c r="A38" s="160">
        <v>3</v>
      </c>
      <c r="B38" s="161">
        <f>сМшМ!A10</f>
        <v>0</v>
      </c>
      <c r="C38" s="162" t="str">
        <f>сМшМ!B10</f>
        <v>Михайлова Полина</v>
      </c>
      <c r="D38" s="174"/>
      <c r="E38" s="160"/>
      <c r="F38" s="178"/>
      <c r="G38" s="160"/>
      <c r="H38" s="178"/>
      <c r="I38" s="159"/>
      <c r="J38" s="170"/>
      <c r="K38" s="173"/>
      <c r="L38" s="169"/>
      <c r="M38" s="185" t="s">
        <v>45</v>
      </c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2" customHeight="1">
      <c r="A39" s="160"/>
      <c r="B39" s="165"/>
      <c r="C39" s="166">
        <v>9</v>
      </c>
      <c r="D39" s="167"/>
      <c r="E39" s="179" t="s">
        <v>73</v>
      </c>
      <c r="F39" s="180"/>
      <c r="G39" s="160"/>
      <c r="H39" s="178"/>
      <c r="I39" s="159"/>
      <c r="J39" s="170"/>
      <c r="K39" s="173"/>
      <c r="L39" s="169"/>
      <c r="M39" s="159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2" customHeight="1">
      <c r="A40" s="160">
        <v>30</v>
      </c>
      <c r="B40" s="161">
        <f>сМшМ!A37</f>
        <v>0</v>
      </c>
      <c r="C40" s="171" t="str">
        <f>сМшМ!B37</f>
        <v>_</v>
      </c>
      <c r="D40" s="172"/>
      <c r="E40" s="166"/>
      <c r="F40" s="169"/>
      <c r="G40" s="160"/>
      <c r="H40" s="178"/>
      <c r="I40" s="159"/>
      <c r="J40" s="170"/>
      <c r="K40" s="173"/>
      <c r="L40" s="169"/>
      <c r="M40" s="159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2" customHeight="1">
      <c r="A41" s="160"/>
      <c r="B41" s="165"/>
      <c r="C41" s="159"/>
      <c r="D41" s="170"/>
      <c r="E41" s="166">
        <v>21</v>
      </c>
      <c r="F41" s="167"/>
      <c r="G41" s="179" t="s">
        <v>73</v>
      </c>
      <c r="H41" s="180"/>
      <c r="I41" s="159"/>
      <c r="J41" s="170"/>
      <c r="K41" s="173"/>
      <c r="L41" s="169"/>
      <c r="M41" s="159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ht="12" customHeight="1">
      <c r="A42" s="160">
        <v>19</v>
      </c>
      <c r="B42" s="161">
        <f>сМшМ!A26</f>
        <v>0</v>
      </c>
      <c r="C42" s="162" t="str">
        <f>сМшМ!B26</f>
        <v>Муратбаева Кира</v>
      </c>
      <c r="D42" s="174"/>
      <c r="E42" s="166"/>
      <c r="F42" s="175"/>
      <c r="G42" s="166"/>
      <c r="H42" s="169"/>
      <c r="I42" s="159"/>
      <c r="J42" s="170"/>
      <c r="K42" s="173"/>
      <c r="L42" s="169"/>
      <c r="M42" s="159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</row>
    <row r="43" spans="1:25" ht="12" customHeight="1">
      <c r="A43" s="160"/>
      <c r="B43" s="165"/>
      <c r="C43" s="166">
        <v>10</v>
      </c>
      <c r="D43" s="167"/>
      <c r="E43" s="176" t="s">
        <v>84</v>
      </c>
      <c r="F43" s="177"/>
      <c r="G43" s="166"/>
      <c r="H43" s="169"/>
      <c r="I43" s="159"/>
      <c r="J43" s="170"/>
      <c r="K43" s="173"/>
      <c r="L43" s="169"/>
      <c r="M43" s="159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</row>
    <row r="44" spans="1:25" ht="12" customHeight="1">
      <c r="A44" s="160">
        <v>14</v>
      </c>
      <c r="B44" s="161">
        <f>сМшМ!A21</f>
        <v>0</v>
      </c>
      <c r="C44" s="171" t="str">
        <f>сМшМ!B21</f>
        <v>Юзыкбаев Радим</v>
      </c>
      <c r="D44" s="172"/>
      <c r="E44" s="160"/>
      <c r="F44" s="178"/>
      <c r="G44" s="166"/>
      <c r="H44" s="169"/>
      <c r="I44" s="159"/>
      <c r="J44" s="170"/>
      <c r="K44" s="173"/>
      <c r="L44" s="169"/>
      <c r="M44" s="159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25" ht="12" customHeight="1">
      <c r="A45" s="160"/>
      <c r="B45" s="165"/>
      <c r="C45" s="159"/>
      <c r="D45" s="170"/>
      <c r="E45" s="160"/>
      <c r="F45" s="178"/>
      <c r="G45" s="166">
        <v>27</v>
      </c>
      <c r="H45" s="167"/>
      <c r="I45" s="168" t="s">
        <v>73</v>
      </c>
      <c r="J45" s="169"/>
      <c r="K45" s="173"/>
      <c r="L45" s="169"/>
      <c r="M45" s="159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</row>
    <row r="46" spans="1:25" ht="12" customHeight="1">
      <c r="A46" s="160">
        <v>11</v>
      </c>
      <c r="B46" s="161">
        <f>сМшМ!A18</f>
        <v>0</v>
      </c>
      <c r="C46" s="162" t="str">
        <f>сМшМ!B18</f>
        <v>Салмиярова Анна</v>
      </c>
      <c r="D46" s="174"/>
      <c r="E46" s="160"/>
      <c r="F46" s="178"/>
      <c r="G46" s="166"/>
      <c r="H46" s="175"/>
      <c r="I46" s="173"/>
      <c r="J46" s="169"/>
      <c r="K46" s="173"/>
      <c r="L46" s="169"/>
      <c r="M46" s="159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</row>
    <row r="47" spans="1:25" ht="12" customHeight="1">
      <c r="A47" s="160"/>
      <c r="B47" s="165"/>
      <c r="C47" s="166">
        <v>11</v>
      </c>
      <c r="D47" s="167"/>
      <c r="E47" s="179" t="s">
        <v>81</v>
      </c>
      <c r="F47" s="180"/>
      <c r="G47" s="166"/>
      <c r="H47" s="177"/>
      <c r="I47" s="173"/>
      <c r="J47" s="169"/>
      <c r="K47" s="173"/>
      <c r="L47" s="169"/>
      <c r="M47" s="159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</row>
    <row r="48" spans="1:25" ht="12" customHeight="1">
      <c r="A48" s="160">
        <v>22</v>
      </c>
      <c r="B48" s="161">
        <f>сМшМ!A29</f>
        <v>0</v>
      </c>
      <c r="C48" s="171" t="str">
        <f>сМшМ!B29</f>
        <v>Тажбаева Ева</v>
      </c>
      <c r="D48" s="172"/>
      <c r="E48" s="166"/>
      <c r="F48" s="169"/>
      <c r="G48" s="166"/>
      <c r="H48" s="177"/>
      <c r="I48" s="173"/>
      <c r="J48" s="169"/>
      <c r="K48" s="173"/>
      <c r="L48" s="169"/>
      <c r="M48" s="159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</row>
    <row r="49" spans="1:25" ht="12" customHeight="1">
      <c r="A49" s="160"/>
      <c r="B49" s="165"/>
      <c r="C49" s="159"/>
      <c r="D49" s="170"/>
      <c r="E49" s="166">
        <v>22</v>
      </c>
      <c r="F49" s="167"/>
      <c r="G49" s="176" t="s">
        <v>76</v>
      </c>
      <c r="H49" s="177"/>
      <c r="I49" s="173"/>
      <c r="J49" s="169"/>
      <c r="K49" s="173"/>
      <c r="L49" s="169"/>
      <c r="M49" s="159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</row>
    <row r="50" spans="1:25" ht="12" customHeight="1">
      <c r="A50" s="160">
        <v>27</v>
      </c>
      <c r="B50" s="161">
        <f>сМшМ!A34</f>
        <v>0</v>
      </c>
      <c r="C50" s="162" t="str">
        <f>сМшМ!B34</f>
        <v>Аптаева София</v>
      </c>
      <c r="D50" s="174"/>
      <c r="E50" s="166"/>
      <c r="F50" s="175"/>
      <c r="G50" s="160"/>
      <c r="H50" s="178"/>
      <c r="I50" s="173"/>
      <c r="J50" s="169"/>
      <c r="K50" s="173"/>
      <c r="L50" s="169"/>
      <c r="M50" s="159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</row>
    <row r="51" spans="1:25" ht="12" customHeight="1">
      <c r="A51" s="160"/>
      <c r="B51" s="165"/>
      <c r="C51" s="166">
        <v>12</v>
      </c>
      <c r="D51" s="167"/>
      <c r="E51" s="176" t="s">
        <v>76</v>
      </c>
      <c r="F51" s="177"/>
      <c r="G51" s="160"/>
      <c r="H51" s="178"/>
      <c r="I51" s="173"/>
      <c r="J51" s="169"/>
      <c r="K51" s="173"/>
      <c r="L51" s="169"/>
      <c r="M51" s="159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</row>
    <row r="52" spans="1:25" ht="12" customHeight="1">
      <c r="A52" s="160">
        <v>6</v>
      </c>
      <c r="B52" s="161">
        <f>сМшМ!A13</f>
        <v>0</v>
      </c>
      <c r="C52" s="171" t="str">
        <f>сМшМ!B13</f>
        <v>Муратбаев Илья</v>
      </c>
      <c r="D52" s="172"/>
      <c r="E52" s="160"/>
      <c r="F52" s="178"/>
      <c r="G52" s="159"/>
      <c r="H52" s="170"/>
      <c r="I52" s="173"/>
      <c r="J52" s="169"/>
      <c r="K52" s="173"/>
      <c r="L52" s="169"/>
      <c r="M52" s="159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</row>
    <row r="53" spans="1:25" ht="12" customHeight="1">
      <c r="A53" s="160"/>
      <c r="B53" s="165"/>
      <c r="C53" s="159"/>
      <c r="D53" s="170"/>
      <c r="E53" s="160"/>
      <c r="F53" s="178"/>
      <c r="G53" s="159"/>
      <c r="H53" s="170"/>
      <c r="I53" s="166">
        <v>30</v>
      </c>
      <c r="J53" s="167"/>
      <c r="K53" s="183" t="s">
        <v>72</v>
      </c>
      <c r="L53" s="169"/>
      <c r="M53" s="159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</row>
    <row r="54" spans="1:25" ht="12" customHeight="1">
      <c r="A54" s="160">
        <v>7</v>
      </c>
      <c r="B54" s="161">
        <f>сМшМ!A14</f>
        <v>0</v>
      </c>
      <c r="C54" s="162" t="str">
        <f>сМшМ!B14</f>
        <v>Изиляев Яков</v>
      </c>
      <c r="D54" s="174"/>
      <c r="E54" s="160"/>
      <c r="F54" s="178"/>
      <c r="G54" s="159"/>
      <c r="H54" s="170"/>
      <c r="I54" s="173"/>
      <c r="J54" s="181"/>
      <c r="K54" s="159"/>
      <c r="L54" s="170"/>
      <c r="M54" s="159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</row>
    <row r="55" spans="1:25" ht="12" customHeight="1">
      <c r="A55" s="160"/>
      <c r="B55" s="165"/>
      <c r="C55" s="166">
        <v>13</v>
      </c>
      <c r="D55" s="167"/>
      <c r="E55" s="179" t="s">
        <v>96</v>
      </c>
      <c r="F55" s="180"/>
      <c r="G55" s="159"/>
      <c r="H55" s="170"/>
      <c r="I55" s="173"/>
      <c r="J55" s="186"/>
      <c r="K55" s="159"/>
      <c r="L55" s="170"/>
      <c r="M55" s="159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</row>
    <row r="56" spans="1:25" ht="12" customHeight="1">
      <c r="A56" s="160">
        <v>26</v>
      </c>
      <c r="B56" s="161">
        <f>сМшМ!A33</f>
        <v>0</v>
      </c>
      <c r="C56" s="171" t="str">
        <f>сМшМ!B33</f>
        <v>Ашиева Мария</v>
      </c>
      <c r="D56" s="172"/>
      <c r="E56" s="166"/>
      <c r="F56" s="169"/>
      <c r="G56" s="159"/>
      <c r="H56" s="170"/>
      <c r="I56" s="173"/>
      <c r="J56" s="186"/>
      <c r="K56" s="159"/>
      <c r="L56" s="170"/>
      <c r="M56" s="159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</row>
    <row r="57" spans="1:25" ht="12" customHeight="1">
      <c r="A57" s="160"/>
      <c r="B57" s="165"/>
      <c r="C57" s="159"/>
      <c r="D57" s="170"/>
      <c r="E57" s="166">
        <v>23</v>
      </c>
      <c r="F57" s="167"/>
      <c r="G57" s="168" t="s">
        <v>96</v>
      </c>
      <c r="H57" s="169"/>
      <c r="I57" s="173"/>
      <c r="J57" s="186"/>
      <c r="K57" s="187">
        <v>-31</v>
      </c>
      <c r="L57" s="161">
        <f>IF(L37=J21,J53,IF(L37=J53,J21,0))</f>
        <v>0</v>
      </c>
      <c r="M57" s="162" t="str">
        <f>IF(M37=K21,K53,IF(M37=K53,K21,0))</f>
        <v>Фазлыева Алина</v>
      </c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</row>
    <row r="58" spans="1:25" ht="12" customHeight="1">
      <c r="A58" s="160">
        <v>23</v>
      </c>
      <c r="B58" s="161">
        <f>сМшМ!A30</f>
        <v>0</v>
      </c>
      <c r="C58" s="162" t="str">
        <f>сМшМ!B30</f>
        <v>Каримова Лейсан</v>
      </c>
      <c r="D58" s="174"/>
      <c r="E58" s="173"/>
      <c r="F58" s="175"/>
      <c r="G58" s="173"/>
      <c r="H58" s="169"/>
      <c r="I58" s="173"/>
      <c r="J58" s="186"/>
      <c r="K58" s="159"/>
      <c r="L58" s="170"/>
      <c r="M58" s="185" t="s">
        <v>46</v>
      </c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</row>
    <row r="59" spans="1:25" ht="12" customHeight="1">
      <c r="A59" s="160"/>
      <c r="B59" s="165"/>
      <c r="C59" s="166">
        <v>14</v>
      </c>
      <c r="D59" s="167"/>
      <c r="E59" s="183" t="s">
        <v>80</v>
      </c>
      <c r="F59" s="177"/>
      <c r="G59" s="173"/>
      <c r="H59" s="169"/>
      <c r="I59" s="173"/>
      <c r="J59" s="186"/>
      <c r="K59" s="159"/>
      <c r="L59" s="170"/>
      <c r="M59" s="159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</row>
    <row r="60" spans="1:25" ht="12" customHeight="1">
      <c r="A60" s="160">
        <v>10</v>
      </c>
      <c r="B60" s="161">
        <f>сМшМ!A17</f>
        <v>0</v>
      </c>
      <c r="C60" s="171" t="str">
        <f>сМшМ!B17</f>
        <v>Манаева Рената</v>
      </c>
      <c r="D60" s="172"/>
      <c r="E60" s="159"/>
      <c r="F60" s="178"/>
      <c r="G60" s="173"/>
      <c r="H60" s="169"/>
      <c r="I60" s="173"/>
      <c r="J60" s="186"/>
      <c r="K60" s="159"/>
      <c r="L60" s="170"/>
      <c r="M60" s="159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</row>
    <row r="61" spans="1:25" ht="12" customHeight="1">
      <c r="A61" s="160"/>
      <c r="B61" s="165"/>
      <c r="C61" s="159"/>
      <c r="D61" s="170"/>
      <c r="E61" s="159"/>
      <c r="F61" s="178"/>
      <c r="G61" s="166">
        <v>28</v>
      </c>
      <c r="H61" s="167"/>
      <c r="I61" s="183" t="s">
        <v>72</v>
      </c>
      <c r="J61" s="188"/>
      <c r="K61" s="159"/>
      <c r="L61" s="170"/>
      <c r="M61" s="159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</row>
    <row r="62" spans="1:25" ht="12" customHeight="1">
      <c r="A62" s="160">
        <v>15</v>
      </c>
      <c r="B62" s="161">
        <f>сМшМ!A22</f>
        <v>0</v>
      </c>
      <c r="C62" s="162" t="str">
        <f>сМшМ!B22</f>
        <v>Мустафин Ислам</v>
      </c>
      <c r="D62" s="174"/>
      <c r="E62" s="159"/>
      <c r="F62" s="178"/>
      <c r="G62" s="173"/>
      <c r="H62" s="175"/>
      <c r="I62" s="159"/>
      <c r="J62" s="159"/>
      <c r="K62" s="159"/>
      <c r="L62" s="170"/>
      <c r="M62" s="159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</row>
    <row r="63" spans="1:25" ht="12" customHeight="1">
      <c r="A63" s="160"/>
      <c r="B63" s="165"/>
      <c r="C63" s="166">
        <v>15</v>
      </c>
      <c r="D63" s="167"/>
      <c r="E63" s="168" t="s">
        <v>88</v>
      </c>
      <c r="F63" s="180"/>
      <c r="G63" s="173"/>
      <c r="H63" s="177"/>
      <c r="I63" s="160">
        <v>-58</v>
      </c>
      <c r="J63" s="161">
        <f>IF(2МшМ!N16=2МшМ!L12,2МшМ!L20,IF(2МшМ!N16=2МшМ!L20,2МшМ!L12,0))</f>
        <v>0</v>
      </c>
      <c r="K63" s="162" t="str">
        <f>IF(2МшМ!O16=2МшМ!M12,2МшМ!M20,IF(2МшМ!O16=2МшМ!M20,2МшМ!M12,0))</f>
        <v>Сабирова Ляйсан</v>
      </c>
      <c r="L63" s="174"/>
      <c r="M63" s="159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</row>
    <row r="64" spans="1:25" ht="12" customHeight="1">
      <c r="A64" s="160">
        <v>18</v>
      </c>
      <c r="B64" s="161">
        <f>сМшМ!A25</f>
        <v>0</v>
      </c>
      <c r="C64" s="171" t="str">
        <f>сМшМ!B25</f>
        <v>Байдимиров Глеб</v>
      </c>
      <c r="D64" s="172"/>
      <c r="E64" s="173"/>
      <c r="F64" s="169"/>
      <c r="G64" s="173"/>
      <c r="H64" s="177"/>
      <c r="I64" s="160"/>
      <c r="J64" s="178"/>
      <c r="K64" s="166">
        <v>61</v>
      </c>
      <c r="L64" s="184"/>
      <c r="M64" s="168" t="s">
        <v>71</v>
      </c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</row>
    <row r="65" spans="1:25" ht="12" customHeight="1">
      <c r="A65" s="160"/>
      <c r="B65" s="165"/>
      <c r="C65" s="159"/>
      <c r="D65" s="170"/>
      <c r="E65" s="166">
        <v>24</v>
      </c>
      <c r="F65" s="167"/>
      <c r="G65" s="183" t="s">
        <v>72</v>
      </c>
      <c r="H65" s="177"/>
      <c r="I65" s="160">
        <v>-59</v>
      </c>
      <c r="J65" s="161">
        <f>IF(2МшМ!N32=2МшМ!L28,2МшМ!L36,IF(2МшМ!N32=2МшМ!L36,2МшМ!L28,0))</f>
        <v>0</v>
      </c>
      <c r="K65" s="171" t="str">
        <f>IF(2МшМ!O32=2МшМ!M28,2МшМ!M36,IF(2МшМ!O32=2МшМ!M36,2МшМ!M28,0))</f>
        <v>Михайлова Екатерина</v>
      </c>
      <c r="L65" s="174"/>
      <c r="M65" s="185" t="s">
        <v>49</v>
      </c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</row>
    <row r="66" spans="1:25" ht="12" customHeight="1">
      <c r="A66" s="160">
        <v>31</v>
      </c>
      <c r="B66" s="161">
        <f>сМшМ!A38</f>
        <v>0</v>
      </c>
      <c r="C66" s="162" t="str">
        <f>сМшМ!B38</f>
        <v>_</v>
      </c>
      <c r="D66" s="174"/>
      <c r="E66" s="173"/>
      <c r="F66" s="175"/>
      <c r="G66" s="159"/>
      <c r="H66" s="170"/>
      <c r="I66" s="159"/>
      <c r="J66" s="170"/>
      <c r="K66" s="160">
        <v>-61</v>
      </c>
      <c r="L66" s="161">
        <f>IF(L64=J63,J65,IF(L64=J65,J63,0))</f>
        <v>0</v>
      </c>
      <c r="M66" s="162" t="str">
        <f>IF(M64=K63,K65,IF(M64=K65,K63,0))</f>
        <v>Сабирова Ляйсан</v>
      </c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</row>
    <row r="67" spans="1:25" ht="12" customHeight="1">
      <c r="A67" s="160"/>
      <c r="B67" s="165"/>
      <c r="C67" s="166">
        <v>16</v>
      </c>
      <c r="D67" s="167"/>
      <c r="E67" s="183" t="s">
        <v>72</v>
      </c>
      <c r="F67" s="177"/>
      <c r="G67" s="159"/>
      <c r="H67" s="170"/>
      <c r="I67" s="159"/>
      <c r="J67" s="170"/>
      <c r="K67" s="159"/>
      <c r="L67" s="170"/>
      <c r="M67" s="185" t="s">
        <v>50</v>
      </c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</row>
    <row r="68" spans="1:25" ht="12" customHeight="1">
      <c r="A68" s="160">
        <v>2</v>
      </c>
      <c r="B68" s="161">
        <f>сМшМ!A9</f>
        <v>0</v>
      </c>
      <c r="C68" s="171" t="str">
        <f>сМшМ!B9</f>
        <v>Фазлыева Алина</v>
      </c>
      <c r="D68" s="172"/>
      <c r="E68" s="159"/>
      <c r="F68" s="178"/>
      <c r="G68" s="159"/>
      <c r="H68" s="170"/>
      <c r="I68" s="160">
        <v>-56</v>
      </c>
      <c r="J68" s="161">
        <f>IF(2МшМ!L12=2МшМ!J8,2МшМ!J16,IF(2МшМ!L12=2МшМ!J16,2МшМ!J8,0))</f>
        <v>0</v>
      </c>
      <c r="K68" s="162" t="str">
        <f>IF(2МшМ!M12=2МшМ!K8,2МшМ!K16,IF(2МшМ!M12=2МшМ!K16,2МшМ!K8,0))</f>
        <v>Иликбаева Елизавета</v>
      </c>
      <c r="L68" s="174"/>
      <c r="M68" s="159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</row>
    <row r="69" spans="1:25" ht="12" customHeight="1">
      <c r="A69" s="160"/>
      <c r="B69" s="165"/>
      <c r="C69" s="159"/>
      <c r="D69" s="170"/>
      <c r="E69" s="159"/>
      <c r="F69" s="178"/>
      <c r="G69" s="159"/>
      <c r="H69" s="170"/>
      <c r="I69" s="160"/>
      <c r="J69" s="178"/>
      <c r="K69" s="166">
        <v>62</v>
      </c>
      <c r="L69" s="184"/>
      <c r="M69" s="168" t="s">
        <v>86</v>
      </c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</row>
    <row r="70" spans="1:25" ht="12" customHeight="1">
      <c r="A70" s="160">
        <v>-52</v>
      </c>
      <c r="B70" s="161">
        <f>IF(2МшМ!J8=2МшМ!H6,2МшМ!H10,IF(2МшМ!J8=2МшМ!H10,2МшМ!H6,0))</f>
        <v>0</v>
      </c>
      <c r="C70" s="162" t="str">
        <f>IF(2МшМ!K8=2МшМ!I6,2МшМ!I10,IF(2МшМ!K8=2МшМ!I10,2МшМ!I6,0))</f>
        <v>Карамутдинова Сабина</v>
      </c>
      <c r="D70" s="174"/>
      <c r="E70" s="159"/>
      <c r="F70" s="178"/>
      <c r="G70" s="159"/>
      <c r="H70" s="170"/>
      <c r="I70" s="160">
        <v>-57</v>
      </c>
      <c r="J70" s="161">
        <f>IF(2МшМ!L28=2МшМ!J24,2МшМ!J32,IF(2МшМ!L28=2МшМ!J32,2МшМ!J24,0))</f>
        <v>0</v>
      </c>
      <c r="K70" s="171" t="str">
        <f>IF(2МшМ!M28=2МшМ!K24,2МшМ!K32,IF(2МшМ!M28=2МшМ!K32,2МшМ!K24,0))</f>
        <v>Айгузин Динар</v>
      </c>
      <c r="L70" s="174"/>
      <c r="M70" s="185" t="s">
        <v>52</v>
      </c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</row>
    <row r="71" spans="1:25" ht="12" customHeight="1">
      <c r="A71" s="160"/>
      <c r="B71" s="165"/>
      <c r="C71" s="166">
        <v>63</v>
      </c>
      <c r="D71" s="184"/>
      <c r="E71" s="168" t="s">
        <v>81</v>
      </c>
      <c r="F71" s="180"/>
      <c r="G71" s="159"/>
      <c r="H71" s="170"/>
      <c r="I71" s="160"/>
      <c r="J71" s="178"/>
      <c r="K71" s="160">
        <v>-62</v>
      </c>
      <c r="L71" s="161">
        <f>IF(L69=J68,J70,IF(L69=J70,J68,0))</f>
        <v>0</v>
      </c>
      <c r="M71" s="162" t="str">
        <f>IF(M69=K68,K70,IF(M69=K70,K68,0))</f>
        <v>Иликбаева Елизавета</v>
      </c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</row>
    <row r="72" spans="1:25" ht="12" customHeight="1">
      <c r="A72" s="160">
        <v>-53</v>
      </c>
      <c r="B72" s="161">
        <f>IF(2МшМ!J16=2МшМ!H14,2МшМ!H18,IF(2МшМ!J16=2МшМ!H18,2МшМ!H14,0))</f>
        <v>0</v>
      </c>
      <c r="C72" s="171" t="str">
        <f>IF(2МшМ!K16=2МшМ!I14,2МшМ!I18,IF(2МшМ!K16=2МшМ!I18,2МшМ!I14,0))</f>
        <v>Салмиярова Анна</v>
      </c>
      <c r="D72" s="172"/>
      <c r="E72" s="173"/>
      <c r="F72" s="169"/>
      <c r="G72" s="189"/>
      <c r="H72" s="169"/>
      <c r="I72" s="160"/>
      <c r="J72" s="178"/>
      <c r="K72" s="159"/>
      <c r="L72" s="170"/>
      <c r="M72" s="185" t="s">
        <v>54</v>
      </c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</row>
    <row r="73" spans="1:25" ht="12" customHeight="1">
      <c r="A73" s="160"/>
      <c r="B73" s="165"/>
      <c r="C73" s="159"/>
      <c r="D73" s="170"/>
      <c r="E73" s="166">
        <v>65</v>
      </c>
      <c r="F73" s="184"/>
      <c r="G73" s="168" t="s">
        <v>96</v>
      </c>
      <c r="H73" s="169"/>
      <c r="I73" s="160">
        <v>-63</v>
      </c>
      <c r="J73" s="161">
        <f>IF(D71=B70,B72,IF(D71=B72,B70,0))</f>
        <v>0</v>
      </c>
      <c r="K73" s="162" t="str">
        <f>IF(E71=C70,C72,IF(E71=C72,C70,0))</f>
        <v>Карамутдинова Сабина</v>
      </c>
      <c r="L73" s="174"/>
      <c r="M73" s="159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</row>
    <row r="74" spans="1:25" ht="12" customHeight="1">
      <c r="A74" s="160">
        <v>-54</v>
      </c>
      <c r="B74" s="161">
        <f>IF(2МшМ!J24=2МшМ!H22,2МшМ!H26,IF(2МшМ!J24=2МшМ!H26,2МшМ!H22,0))</f>
        <v>0</v>
      </c>
      <c r="C74" s="162" t="str">
        <f>IF(2МшМ!K24=2МшМ!I22,2МшМ!I26,IF(2МшМ!K24=2МшМ!I26,2МшМ!I22,0))</f>
        <v>Муратбаев Илья</v>
      </c>
      <c r="D74" s="174"/>
      <c r="E74" s="173"/>
      <c r="F74" s="169"/>
      <c r="G74" s="190" t="s">
        <v>51</v>
      </c>
      <c r="H74" s="191"/>
      <c r="I74" s="160"/>
      <c r="J74" s="178"/>
      <c r="K74" s="166">
        <v>66</v>
      </c>
      <c r="L74" s="184"/>
      <c r="M74" s="168" t="s">
        <v>76</v>
      </c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</row>
    <row r="75" spans="1:25" ht="12" customHeight="1">
      <c r="A75" s="160"/>
      <c r="B75" s="165"/>
      <c r="C75" s="166">
        <v>64</v>
      </c>
      <c r="D75" s="184"/>
      <c r="E75" s="183" t="s">
        <v>96</v>
      </c>
      <c r="F75" s="169"/>
      <c r="G75" s="192"/>
      <c r="H75" s="170"/>
      <c r="I75" s="160">
        <v>-64</v>
      </c>
      <c r="J75" s="161">
        <f>IF(D75=B74,B76,IF(D75=B76,B74,0))</f>
        <v>0</v>
      </c>
      <c r="K75" s="171" t="str">
        <f>IF(E75=C74,C76,IF(E75=C76,C74,0))</f>
        <v>Муратбаев Илья</v>
      </c>
      <c r="L75" s="174"/>
      <c r="M75" s="185" t="s">
        <v>55</v>
      </c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</row>
    <row r="76" spans="1:25" ht="12" customHeight="1">
      <c r="A76" s="160">
        <v>-55</v>
      </c>
      <c r="B76" s="161">
        <f>IF(2МшМ!J32=2МшМ!H30,2МшМ!H34,IF(2МшМ!J32=2МшМ!H34,2МшМ!H30,0))</f>
        <v>0</v>
      </c>
      <c r="C76" s="171" t="str">
        <f>IF(2МшМ!K32=2МшМ!I30,2МшМ!I34,IF(2МшМ!K32=2МшМ!I34,2МшМ!I30,0))</f>
        <v>Ашиева Мария</v>
      </c>
      <c r="D76" s="174"/>
      <c r="E76" s="160">
        <v>-65</v>
      </c>
      <c r="F76" s="161">
        <f>IF(F73=D71,D75,IF(F73=D75,D71,0))</f>
        <v>0</v>
      </c>
      <c r="G76" s="162" t="str">
        <f>IF(G73=E71,E75,IF(G73=E75,E71,0))</f>
        <v>Салмиярова Анна</v>
      </c>
      <c r="H76" s="174"/>
      <c r="I76" s="159"/>
      <c r="J76" s="159"/>
      <c r="K76" s="160">
        <v>-66</v>
      </c>
      <c r="L76" s="161">
        <f>IF(L74=J73,J75,IF(L74=J75,J73,0))</f>
        <v>0</v>
      </c>
      <c r="M76" s="162" t="str">
        <f>IF(M74=K73,K75,IF(M74=K75,K73,0))</f>
        <v>Карамутдинова Сабина</v>
      </c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</row>
    <row r="77" spans="1:25" ht="12" customHeight="1">
      <c r="A77" s="160"/>
      <c r="B77" s="193"/>
      <c r="C77" s="159"/>
      <c r="D77" s="170"/>
      <c r="E77" s="159"/>
      <c r="F77" s="170"/>
      <c r="G77" s="185" t="s">
        <v>53</v>
      </c>
      <c r="H77" s="194"/>
      <c r="I77" s="159"/>
      <c r="J77" s="159"/>
      <c r="K77" s="159"/>
      <c r="L77" s="170"/>
      <c r="M77" s="185" t="s">
        <v>56</v>
      </c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</row>
    <row r="78" spans="1:25" ht="9" customHeight="1">
      <c r="A78" s="195"/>
      <c r="B78" s="196"/>
      <c r="C78" s="195"/>
      <c r="D78" s="197"/>
      <c r="E78" s="195"/>
      <c r="F78" s="197"/>
      <c r="G78" s="195"/>
      <c r="H78" s="197"/>
      <c r="I78" s="195"/>
      <c r="J78" s="195"/>
      <c r="K78" s="195"/>
      <c r="L78" s="197"/>
      <c r="M78" s="195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</row>
    <row r="79" spans="1:25" ht="9" customHeight="1">
      <c r="A79" s="195"/>
      <c r="B79" s="196"/>
      <c r="C79" s="195"/>
      <c r="D79" s="197"/>
      <c r="E79" s="195"/>
      <c r="F79" s="197"/>
      <c r="G79" s="195"/>
      <c r="H79" s="197"/>
      <c r="I79" s="195"/>
      <c r="J79" s="195"/>
      <c r="K79" s="195"/>
      <c r="L79" s="197"/>
      <c r="M79" s="195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</row>
    <row r="80" spans="1:25" ht="9" customHeight="1">
      <c r="A80" s="198"/>
      <c r="B80" s="199"/>
      <c r="C80" s="198"/>
      <c r="D80" s="200"/>
      <c r="E80" s="198"/>
      <c r="F80" s="200"/>
      <c r="G80" s="198"/>
      <c r="H80" s="200"/>
      <c r="I80" s="198"/>
      <c r="J80" s="198"/>
      <c r="K80" s="198"/>
      <c r="L80" s="200"/>
      <c r="M80" s="198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</row>
    <row r="81" spans="1:25" ht="12.75">
      <c r="A81" s="198"/>
      <c r="B81" s="199"/>
      <c r="C81" s="198"/>
      <c r="D81" s="200"/>
      <c r="E81" s="198"/>
      <c r="F81" s="200"/>
      <c r="G81" s="198"/>
      <c r="H81" s="200"/>
      <c r="I81" s="198"/>
      <c r="J81" s="198"/>
      <c r="K81" s="198"/>
      <c r="L81" s="200"/>
      <c r="M81" s="198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</row>
    <row r="82" spans="1:13" ht="12.75">
      <c r="A82" s="195"/>
      <c r="B82" s="196"/>
      <c r="C82" s="195"/>
      <c r="D82" s="197"/>
      <c r="E82" s="195"/>
      <c r="F82" s="197"/>
      <c r="G82" s="195"/>
      <c r="H82" s="197"/>
      <c r="I82" s="195"/>
      <c r="J82" s="195"/>
      <c r="K82" s="195"/>
      <c r="L82" s="197"/>
      <c r="M82" s="195"/>
    </row>
    <row r="83" spans="1:13" ht="12.75">
      <c r="A83" s="195"/>
      <c r="B83" s="195"/>
      <c r="C83" s="195"/>
      <c r="D83" s="197"/>
      <c r="E83" s="195"/>
      <c r="F83" s="197"/>
      <c r="G83" s="195"/>
      <c r="H83" s="197"/>
      <c r="I83" s="195"/>
      <c r="J83" s="195"/>
      <c r="K83" s="195"/>
      <c r="L83" s="197"/>
      <c r="M83" s="195"/>
    </row>
    <row r="84" spans="1:13" ht="12.75">
      <c r="A84" s="195"/>
      <c r="B84" s="195"/>
      <c r="C84" s="195"/>
      <c r="D84" s="195"/>
      <c r="E84" s="195"/>
      <c r="F84" s="195"/>
      <c r="G84" s="195"/>
      <c r="H84" s="195"/>
      <c r="I84" s="195"/>
      <c r="J84" s="195"/>
      <c r="K84" s="195"/>
      <c r="L84" s="195"/>
      <c r="M84" s="195"/>
    </row>
    <row r="85" spans="1:13" ht="12.75">
      <c r="A85" s="195"/>
      <c r="B85" s="195"/>
      <c r="C85" s="195"/>
      <c r="D85" s="195"/>
      <c r="E85" s="195"/>
      <c r="F85" s="195"/>
      <c r="G85" s="195"/>
      <c r="H85" s="195"/>
      <c r="I85" s="195"/>
      <c r="J85" s="195"/>
      <c r="K85" s="195"/>
      <c r="L85" s="195"/>
      <c r="M85" s="195"/>
    </row>
    <row r="86" spans="1:13" ht="12.75">
      <c r="A86" s="195"/>
      <c r="B86" s="195"/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</row>
    <row r="87" spans="1:13" ht="12.75">
      <c r="A87" s="195"/>
      <c r="B87" s="195"/>
      <c r="C87" s="195"/>
      <c r="D87" s="195"/>
      <c r="E87" s="195"/>
      <c r="F87" s="195"/>
      <c r="G87" s="195"/>
      <c r="H87" s="195"/>
      <c r="I87" s="195"/>
      <c r="J87" s="195"/>
      <c r="K87" s="195"/>
      <c r="L87" s="195"/>
      <c r="M87" s="195"/>
    </row>
    <row r="88" spans="1:13" ht="12.75">
      <c r="A88" s="195"/>
      <c r="B88" s="195"/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</row>
    <row r="89" spans="1:13" ht="12.75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</row>
    <row r="90" spans="1:13" ht="12.75">
      <c r="A90" s="195"/>
      <c r="B90" s="195"/>
      <c r="C90" s="195"/>
      <c r="D90" s="195"/>
      <c r="E90" s="195"/>
      <c r="F90" s="195"/>
      <c r="G90" s="195"/>
      <c r="H90" s="195"/>
      <c r="I90" s="195"/>
      <c r="J90" s="195"/>
      <c r="K90" s="195"/>
      <c r="L90" s="195"/>
      <c r="M90" s="195"/>
    </row>
    <row r="91" spans="1:13" ht="12.75">
      <c r="A91" s="195"/>
      <c r="B91" s="195"/>
      <c r="C91" s="195"/>
      <c r="D91" s="195"/>
      <c r="E91" s="195"/>
      <c r="F91" s="195"/>
      <c r="G91" s="195"/>
      <c r="H91" s="195"/>
      <c r="I91" s="195"/>
      <c r="J91" s="195"/>
      <c r="K91" s="195"/>
      <c r="L91" s="195"/>
      <c r="M91" s="195"/>
    </row>
    <row r="92" spans="1:13" ht="12.75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</row>
    <row r="93" spans="1:13" ht="12.75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</row>
    <row r="94" spans="1:13" ht="12.75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</row>
    <row r="95" spans="1:13" ht="12.75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</row>
    <row r="96" spans="1:13" ht="12.75">
      <c r="A96" s="195"/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</row>
    <row r="97" spans="1:13" ht="12.75">
      <c r="A97" s="195"/>
      <c r="B97" s="195"/>
      <c r="C97" s="195"/>
      <c r="D97" s="195"/>
      <c r="E97" s="195"/>
      <c r="F97" s="195"/>
      <c r="G97" s="195"/>
      <c r="H97" s="195"/>
      <c r="I97" s="195"/>
      <c r="J97" s="195"/>
      <c r="K97" s="195"/>
      <c r="L97" s="195"/>
      <c r="M97" s="195"/>
    </row>
    <row r="98" spans="1:13" ht="12.75">
      <c r="A98" s="195"/>
      <c r="B98" s="195"/>
      <c r="C98" s="195"/>
      <c r="D98" s="195"/>
      <c r="E98" s="195"/>
      <c r="F98" s="195"/>
      <c r="G98" s="195"/>
      <c r="H98" s="195"/>
      <c r="I98" s="195"/>
      <c r="J98" s="195"/>
      <c r="K98" s="195"/>
      <c r="L98" s="195"/>
      <c r="M98" s="195"/>
    </row>
    <row r="99" spans="1:13" ht="12.75">
      <c r="A99" s="195"/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</row>
    <row r="100" spans="1:13" ht="12.75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</row>
    <row r="101" spans="1:13" ht="12.75">
      <c r="A101" s="195"/>
      <c r="B101" s="195"/>
      <c r="C101" s="195"/>
      <c r="D101" s="195"/>
      <c r="E101" s="195"/>
      <c r="F101" s="195"/>
      <c r="G101" s="195"/>
      <c r="H101" s="195"/>
      <c r="I101" s="195"/>
      <c r="J101" s="195"/>
      <c r="K101" s="195"/>
      <c r="L101" s="195"/>
      <c r="M101" s="195"/>
    </row>
    <row r="102" spans="1:13" ht="12.75">
      <c r="A102" s="195"/>
      <c r="B102" s="195"/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</row>
    <row r="103" spans="1:13" ht="12.75">
      <c r="A103" s="195"/>
      <c r="B103" s="195"/>
      <c r="C103" s="195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</row>
    <row r="104" spans="1:13" ht="12.7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</row>
    <row r="105" spans="1:13" ht="12.75">
      <c r="A105" s="195"/>
      <c r="B105" s="195"/>
      <c r="C105" s="195"/>
      <c r="D105" s="195"/>
      <c r="E105" s="195"/>
      <c r="F105" s="195"/>
      <c r="G105" s="195"/>
      <c r="H105" s="195"/>
      <c r="I105" s="195"/>
      <c r="J105" s="195"/>
      <c r="K105" s="195"/>
      <c r="L105" s="195"/>
      <c r="M105" s="195"/>
    </row>
    <row r="106" spans="1:13" ht="12.75">
      <c r="A106" s="195"/>
      <c r="B106" s="195"/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</row>
    <row r="107" spans="1:13" ht="12.75">
      <c r="A107" s="195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</row>
    <row r="108" spans="1:13" ht="12.75">
      <c r="A108" s="195"/>
      <c r="B108" s="195"/>
      <c r="C108" s="195"/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</row>
    <row r="109" spans="1:13" ht="12.75">
      <c r="A109" s="195"/>
      <c r="B109" s="195"/>
      <c r="C109" s="195"/>
      <c r="D109" s="195"/>
      <c r="E109" s="195"/>
      <c r="F109" s="195"/>
      <c r="G109" s="195"/>
      <c r="H109" s="195"/>
      <c r="I109" s="195"/>
      <c r="J109" s="195"/>
      <c r="K109" s="195"/>
      <c r="L109" s="195"/>
      <c r="M109" s="195"/>
    </row>
    <row r="110" spans="1:13" ht="12.75">
      <c r="A110" s="195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</row>
    <row r="111" spans="1:13" ht="12.75">
      <c r="A111" s="195"/>
      <c r="B111" s="195"/>
      <c r="C111" s="195"/>
      <c r="D111" s="195"/>
      <c r="E111" s="195"/>
      <c r="F111" s="195"/>
      <c r="G111" s="195"/>
      <c r="H111" s="195"/>
      <c r="I111" s="195"/>
      <c r="J111" s="195"/>
      <c r="K111" s="195"/>
      <c r="L111" s="195"/>
      <c r="M111" s="195"/>
    </row>
    <row r="112" spans="1:13" ht="12.75">
      <c r="A112" s="195"/>
      <c r="B112" s="195"/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</row>
    <row r="113" spans="1:13" ht="12.75">
      <c r="A113" s="195"/>
      <c r="B113" s="195"/>
      <c r="C113" s="195"/>
      <c r="D113" s="195"/>
      <c r="E113" s="195"/>
      <c r="F113" s="195"/>
      <c r="G113" s="195"/>
      <c r="H113" s="195"/>
      <c r="I113" s="195"/>
      <c r="J113" s="195"/>
      <c r="K113" s="195"/>
      <c r="L113" s="195"/>
      <c r="M113" s="195"/>
    </row>
    <row r="114" spans="1:13" ht="12.75">
      <c r="A114" s="195"/>
      <c r="B114" s="195"/>
      <c r="C114" s="195"/>
      <c r="D114" s="195"/>
      <c r="E114" s="195"/>
      <c r="F114" s="195"/>
      <c r="G114" s="195"/>
      <c r="H114" s="195"/>
      <c r="I114" s="195"/>
      <c r="J114" s="195"/>
      <c r="K114" s="195"/>
      <c r="L114" s="195"/>
      <c r="M114" s="195"/>
    </row>
    <row r="115" spans="1:13" ht="12.75">
      <c r="A115" s="195"/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</row>
    <row r="116" spans="1:13" ht="12.75">
      <c r="A116" s="195"/>
      <c r="B116" s="195"/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7"/>
  </sheetPr>
  <dimension ref="A1:AA79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2.75"/>
  <cols>
    <col min="1" max="1" width="4.375" style="201" customWidth="1"/>
    <col min="2" max="2" width="4.75390625" style="201" customWidth="1"/>
    <col min="3" max="3" width="12.75390625" style="201" customWidth="1"/>
    <col min="4" max="4" width="3.75390625" style="201" customWidth="1"/>
    <col min="5" max="5" width="10.75390625" style="201" customWidth="1"/>
    <col min="6" max="6" width="3.75390625" style="201" customWidth="1"/>
    <col min="7" max="7" width="9.75390625" style="201" customWidth="1"/>
    <col min="8" max="8" width="3.75390625" style="201" customWidth="1"/>
    <col min="9" max="9" width="9.75390625" style="201" customWidth="1"/>
    <col min="10" max="10" width="3.75390625" style="201" customWidth="1"/>
    <col min="11" max="11" width="9.75390625" style="201" customWidth="1"/>
    <col min="12" max="12" width="3.75390625" style="201" customWidth="1"/>
    <col min="13" max="13" width="10.75390625" style="201" customWidth="1"/>
    <col min="14" max="14" width="3.75390625" style="201" customWidth="1"/>
    <col min="15" max="15" width="10.75390625" style="201" customWidth="1"/>
    <col min="16" max="16" width="3.75390625" style="201" customWidth="1"/>
    <col min="17" max="17" width="9.75390625" style="201" customWidth="1"/>
    <col min="18" max="18" width="5.75390625" style="201" customWidth="1"/>
    <col min="19" max="19" width="4.75390625" style="201" customWidth="1"/>
    <col min="20" max="16384" width="9.125" style="201" customWidth="1"/>
  </cols>
  <sheetData>
    <row r="1" spans="1:19" s="13" customFormat="1" ht="16.5" thickBot="1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</row>
    <row r="2" spans="1:19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</row>
    <row r="3" spans="1:19" ht="12.75">
      <c r="A3" s="101" t="str">
        <f>1МшМ!A3:M3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</row>
    <row r="4" spans="1:19" ht="19.5" customHeight="1">
      <c r="A4" s="103">
        <f>1МшМ!A4:M4</f>
        <v>44218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1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</row>
    <row r="6" spans="1:27" ht="12.75" customHeight="1">
      <c r="A6" s="104">
        <v>-1</v>
      </c>
      <c r="B6" s="203">
        <f>IF(1МшМ!D7=1МшМ!B6,1МшМ!B8,IF(1МшМ!D7=1МшМ!B8,1МшМ!B6,0))</f>
        <v>0</v>
      </c>
      <c r="C6" s="106" t="str">
        <f>IF(1МшМ!E7=1МшМ!C6,1МшМ!C8,IF(1МшМ!E7=1МшМ!C8,1МшМ!C6,0))</f>
        <v>_</v>
      </c>
      <c r="D6" s="107"/>
      <c r="E6" s="108"/>
      <c r="F6" s="108"/>
      <c r="G6" s="104">
        <v>-25</v>
      </c>
      <c r="H6" s="203">
        <f>IF(1МшМ!H13=1МшМ!F9,1МшМ!F17,IF(1МшМ!H13=1МшМ!F17,1МшМ!F9,0))</f>
        <v>0</v>
      </c>
      <c r="I6" s="106" t="str">
        <f>IF(1МшМ!I13=1МшМ!G9,1МшМ!G17,IF(1МшМ!I13=1МшМ!G17,1МшМ!G9,0))</f>
        <v>Иликбаева Елизавета</v>
      </c>
      <c r="J6" s="107"/>
      <c r="K6" s="108"/>
      <c r="L6" s="108"/>
      <c r="M6" s="108"/>
      <c r="N6" s="108"/>
      <c r="O6" s="108"/>
      <c r="P6" s="108"/>
      <c r="Q6" s="108"/>
      <c r="R6" s="108"/>
      <c r="S6" s="108"/>
      <c r="T6" s="148"/>
      <c r="U6" s="148"/>
      <c r="V6" s="148"/>
      <c r="W6" s="148"/>
      <c r="X6" s="148"/>
      <c r="Y6" s="148"/>
      <c r="Z6" s="148"/>
      <c r="AA6" s="148"/>
    </row>
    <row r="7" spans="1:27" ht="12.75" customHeight="1">
      <c r="A7" s="104"/>
      <c r="B7" s="104"/>
      <c r="C7" s="110">
        <v>32</v>
      </c>
      <c r="D7" s="204"/>
      <c r="E7" s="124" t="s">
        <v>87</v>
      </c>
      <c r="F7" s="118"/>
      <c r="G7" s="108"/>
      <c r="H7" s="108"/>
      <c r="I7" s="117"/>
      <c r="J7" s="118"/>
      <c r="K7" s="108"/>
      <c r="L7" s="108"/>
      <c r="M7" s="108"/>
      <c r="N7" s="108"/>
      <c r="O7" s="108"/>
      <c r="P7" s="108"/>
      <c r="Q7" s="108"/>
      <c r="R7" s="108"/>
      <c r="S7" s="108"/>
      <c r="T7" s="148"/>
      <c r="U7" s="148"/>
      <c r="V7" s="148"/>
      <c r="W7" s="148"/>
      <c r="X7" s="148"/>
      <c r="Y7" s="148"/>
      <c r="Z7" s="148"/>
      <c r="AA7" s="148"/>
    </row>
    <row r="8" spans="1:27" ht="12.75" customHeight="1">
      <c r="A8" s="104">
        <v>-2</v>
      </c>
      <c r="B8" s="203">
        <f>IF(1МшМ!D11=1МшМ!B10,1МшМ!B12,IF(1МшМ!D11=1МшМ!B12,1МшМ!B10,0))</f>
        <v>0</v>
      </c>
      <c r="C8" s="115" t="str">
        <f>IF(1МшМ!E11=1МшМ!C10,1МшМ!C12,IF(1МшМ!E11=1МшМ!C12,1МшМ!C10,0))</f>
        <v>Андреев Егор</v>
      </c>
      <c r="D8" s="205"/>
      <c r="E8" s="110">
        <v>40</v>
      </c>
      <c r="F8" s="204"/>
      <c r="G8" s="124" t="s">
        <v>88</v>
      </c>
      <c r="H8" s="118"/>
      <c r="I8" s="110">
        <v>52</v>
      </c>
      <c r="J8" s="204"/>
      <c r="K8" s="124" t="s">
        <v>78</v>
      </c>
      <c r="L8" s="118"/>
      <c r="M8" s="108"/>
      <c r="N8" s="108"/>
      <c r="O8" s="108"/>
      <c r="P8" s="108"/>
      <c r="Q8" s="108"/>
      <c r="R8" s="108"/>
      <c r="S8" s="108"/>
      <c r="T8" s="148"/>
      <c r="U8" s="148"/>
      <c r="V8" s="148"/>
      <c r="W8" s="148"/>
      <c r="X8" s="148"/>
      <c r="Y8" s="148"/>
      <c r="Z8" s="148"/>
      <c r="AA8" s="148"/>
    </row>
    <row r="9" spans="1:27" ht="12.75" customHeight="1">
      <c r="A9" s="104"/>
      <c r="B9" s="104"/>
      <c r="C9" s="104">
        <v>-24</v>
      </c>
      <c r="D9" s="203">
        <f>IF(1МшМ!F65=1МшМ!D63,1МшМ!D67,IF(1МшМ!F65=1МшМ!D67,1МшМ!D63,0))</f>
        <v>0</v>
      </c>
      <c r="E9" s="115" t="str">
        <f>IF(1МшМ!G65=1МшМ!E63,1МшМ!E67,IF(1МшМ!G65=1МшМ!E67,1МшМ!E63,0))</f>
        <v>Байдимиров Глеб</v>
      </c>
      <c r="F9" s="133"/>
      <c r="G9" s="117"/>
      <c r="H9" s="130"/>
      <c r="I9" s="117"/>
      <c r="J9" s="127"/>
      <c r="K9" s="117"/>
      <c r="L9" s="118"/>
      <c r="M9" s="108"/>
      <c r="N9" s="108"/>
      <c r="O9" s="108"/>
      <c r="P9" s="108"/>
      <c r="Q9" s="108"/>
      <c r="R9" s="108"/>
      <c r="S9" s="108"/>
      <c r="T9" s="148"/>
      <c r="U9" s="148"/>
      <c r="V9" s="148"/>
      <c r="W9" s="148"/>
      <c r="X9" s="148"/>
      <c r="Y9" s="148"/>
      <c r="Z9" s="148"/>
      <c r="AA9" s="148"/>
    </row>
    <row r="10" spans="1:27" ht="12.75" customHeight="1">
      <c r="A10" s="104">
        <v>-3</v>
      </c>
      <c r="B10" s="203">
        <f>IF(1МшМ!D15=1МшМ!B14,1МшМ!B16,IF(1МшМ!D15=1МшМ!B16,1МшМ!B14,0))</f>
        <v>0</v>
      </c>
      <c r="C10" s="106" t="str">
        <f>IF(1МшМ!E15=1МшМ!C14,1МшМ!C16,IF(1МшМ!E15=1МшМ!C16,1МшМ!C14,0))</f>
        <v>Карамутдинова Сабина</v>
      </c>
      <c r="D10" s="206"/>
      <c r="E10" s="108"/>
      <c r="F10" s="108"/>
      <c r="G10" s="110">
        <v>48</v>
      </c>
      <c r="H10" s="207"/>
      <c r="I10" s="208" t="s">
        <v>94</v>
      </c>
      <c r="J10" s="130"/>
      <c r="K10" s="117"/>
      <c r="L10" s="118"/>
      <c r="M10" s="108"/>
      <c r="N10" s="108"/>
      <c r="O10" s="108"/>
      <c r="P10" s="108"/>
      <c r="Q10" s="108"/>
      <c r="R10" s="108"/>
      <c r="S10" s="108"/>
      <c r="T10" s="148"/>
      <c r="U10" s="148"/>
      <c r="V10" s="148"/>
      <c r="W10" s="148"/>
      <c r="X10" s="148"/>
      <c r="Y10" s="148"/>
      <c r="Z10" s="148"/>
      <c r="AA10" s="148"/>
    </row>
    <row r="11" spans="1:27" ht="12.75" customHeight="1">
      <c r="A11" s="104"/>
      <c r="B11" s="104"/>
      <c r="C11" s="110">
        <v>33</v>
      </c>
      <c r="D11" s="204"/>
      <c r="E11" s="124" t="s">
        <v>94</v>
      </c>
      <c r="F11" s="118"/>
      <c r="G11" s="110"/>
      <c r="H11" s="138"/>
      <c r="I11" s="118"/>
      <c r="J11" s="118"/>
      <c r="K11" s="117"/>
      <c r="L11" s="118"/>
      <c r="M11" s="108"/>
      <c r="N11" s="108"/>
      <c r="O11" s="108"/>
      <c r="P11" s="108"/>
      <c r="Q11" s="108"/>
      <c r="R11" s="108"/>
      <c r="S11" s="108"/>
      <c r="T11" s="148"/>
      <c r="U11" s="148"/>
      <c r="V11" s="148"/>
      <c r="W11" s="148"/>
      <c r="X11" s="148"/>
      <c r="Y11" s="148"/>
      <c r="Z11" s="148"/>
      <c r="AA11" s="148"/>
    </row>
    <row r="12" spans="1:27" ht="12.75" customHeight="1">
      <c r="A12" s="104">
        <v>-4</v>
      </c>
      <c r="B12" s="203">
        <f>IF(1МшМ!D19=1МшМ!B18,1МшМ!B20,IF(1МшМ!D19=1МшМ!B20,1МшМ!B18,0))</f>
        <v>0</v>
      </c>
      <c r="C12" s="115" t="str">
        <f>IF(1МшМ!E19=1МшМ!C18,1МшМ!C20,IF(1МшМ!E19=1МшМ!C20,1МшМ!C18,0))</f>
        <v>Мурзанаева Лера</v>
      </c>
      <c r="D12" s="205"/>
      <c r="E12" s="110">
        <v>41</v>
      </c>
      <c r="F12" s="204"/>
      <c r="G12" s="209" t="s">
        <v>94</v>
      </c>
      <c r="H12" s="138"/>
      <c r="I12" s="118"/>
      <c r="J12" s="118"/>
      <c r="K12" s="110">
        <v>56</v>
      </c>
      <c r="L12" s="204"/>
      <c r="M12" s="124" t="s">
        <v>75</v>
      </c>
      <c r="N12" s="118"/>
      <c r="O12" s="118"/>
      <c r="P12" s="118"/>
      <c r="Q12" s="108"/>
      <c r="R12" s="108"/>
      <c r="S12" s="108"/>
      <c r="T12" s="148"/>
      <c r="U12" s="148"/>
      <c r="V12" s="148"/>
      <c r="W12" s="148"/>
      <c r="X12" s="148"/>
      <c r="Y12" s="148"/>
      <c r="Z12" s="148"/>
      <c r="AA12" s="148"/>
    </row>
    <row r="13" spans="1:27" ht="12.75" customHeight="1">
      <c r="A13" s="104"/>
      <c r="B13" s="104"/>
      <c r="C13" s="104">
        <v>-23</v>
      </c>
      <c r="D13" s="203">
        <f>IF(1МшМ!F57=1МшМ!D55,1МшМ!D59,IF(1МшМ!F57=1МшМ!D59,1МшМ!D55,0))</f>
        <v>0</v>
      </c>
      <c r="E13" s="115" t="str">
        <f>IF(1МшМ!G57=1МшМ!E55,1МшМ!E59,IF(1МшМ!G57=1МшМ!E59,1МшМ!E55,0))</f>
        <v>Манаева Рената</v>
      </c>
      <c r="F13" s="133"/>
      <c r="G13" s="104"/>
      <c r="H13" s="104"/>
      <c r="I13" s="118"/>
      <c r="J13" s="118"/>
      <c r="K13" s="117"/>
      <c r="L13" s="127"/>
      <c r="M13" s="117"/>
      <c r="N13" s="118"/>
      <c r="O13" s="118"/>
      <c r="P13" s="118"/>
      <c r="Q13" s="108"/>
      <c r="R13" s="108"/>
      <c r="S13" s="108"/>
      <c r="T13" s="148"/>
      <c r="U13" s="148"/>
      <c r="V13" s="148"/>
      <c r="W13" s="148"/>
      <c r="X13" s="148"/>
      <c r="Y13" s="148"/>
      <c r="Z13" s="148"/>
      <c r="AA13" s="148"/>
    </row>
    <row r="14" spans="1:27" ht="12.75" customHeight="1">
      <c r="A14" s="104">
        <v>-5</v>
      </c>
      <c r="B14" s="203">
        <f>IF(1МшМ!D23=1МшМ!B22,1МшМ!B24,IF(1МшМ!D23=1МшМ!B24,1МшМ!B22,0))</f>
        <v>0</v>
      </c>
      <c r="C14" s="106" t="str">
        <f>IF(1МшМ!E23=1МшМ!C22,1МшМ!C24,IF(1МшМ!E23=1МшМ!C24,1МшМ!C22,0))</f>
        <v>Киликаева Екатерина</v>
      </c>
      <c r="D14" s="206"/>
      <c r="E14" s="108"/>
      <c r="F14" s="108"/>
      <c r="G14" s="104">
        <v>-26</v>
      </c>
      <c r="H14" s="203">
        <f>IF(1МшМ!H29=1МшМ!F25,1МшМ!F33,IF(1МшМ!H29=1МшМ!F33,1МшМ!F25,0))</f>
        <v>0</v>
      </c>
      <c r="I14" s="106" t="str">
        <f>IF(1МшМ!I29=1МшМ!G25,1МшМ!G33,IF(1МшМ!I29=1МшМ!G33,1МшМ!G25,0))</f>
        <v>Сабирова Ляйсан</v>
      </c>
      <c r="J14" s="107"/>
      <c r="K14" s="117"/>
      <c r="L14" s="130"/>
      <c r="M14" s="117"/>
      <c r="N14" s="118"/>
      <c r="O14" s="118"/>
      <c r="P14" s="118"/>
      <c r="Q14" s="108"/>
      <c r="R14" s="108"/>
      <c r="S14" s="108"/>
      <c r="T14" s="148"/>
      <c r="U14" s="148"/>
      <c r="V14" s="148"/>
      <c r="W14" s="148"/>
      <c r="X14" s="148"/>
      <c r="Y14" s="148"/>
      <c r="Z14" s="148"/>
      <c r="AA14" s="148"/>
    </row>
    <row r="15" spans="1:27" ht="12.75" customHeight="1">
      <c r="A15" s="104"/>
      <c r="B15" s="104"/>
      <c r="C15" s="110">
        <v>34</v>
      </c>
      <c r="D15" s="204"/>
      <c r="E15" s="124" t="s">
        <v>98</v>
      </c>
      <c r="F15" s="118"/>
      <c r="G15" s="104"/>
      <c r="H15" s="104"/>
      <c r="I15" s="117"/>
      <c r="J15" s="118"/>
      <c r="K15" s="117"/>
      <c r="L15" s="130"/>
      <c r="M15" s="117"/>
      <c r="N15" s="118"/>
      <c r="O15" s="118"/>
      <c r="P15" s="118"/>
      <c r="Q15" s="108"/>
      <c r="R15" s="108"/>
      <c r="S15" s="108"/>
      <c r="T15" s="148"/>
      <c r="U15" s="148"/>
      <c r="V15" s="148"/>
      <c r="W15" s="148"/>
      <c r="X15" s="148"/>
      <c r="Y15" s="148"/>
      <c r="Z15" s="148"/>
      <c r="AA15" s="148"/>
    </row>
    <row r="16" spans="1:27" ht="12.75" customHeight="1">
      <c r="A16" s="104">
        <v>-6</v>
      </c>
      <c r="B16" s="203">
        <f>IF(1МшМ!D27=1МшМ!B26,1МшМ!B28,IF(1МшМ!D27=1МшМ!B28,1МшМ!B26,0))</f>
        <v>0</v>
      </c>
      <c r="C16" s="115" t="str">
        <f>IF(1МшМ!E27=1МшМ!C26,1МшМ!C28,IF(1МшМ!E27=1МшМ!C28,1МшМ!C26,0))</f>
        <v>Абдуллина Анна</v>
      </c>
      <c r="D16" s="205"/>
      <c r="E16" s="110">
        <v>42</v>
      </c>
      <c r="F16" s="204"/>
      <c r="G16" s="210" t="s">
        <v>81</v>
      </c>
      <c r="H16" s="138"/>
      <c r="I16" s="110">
        <v>53</v>
      </c>
      <c r="J16" s="204"/>
      <c r="K16" s="208" t="s">
        <v>75</v>
      </c>
      <c r="L16" s="130"/>
      <c r="M16" s="110">
        <v>58</v>
      </c>
      <c r="N16" s="204"/>
      <c r="O16" s="124" t="s">
        <v>73</v>
      </c>
      <c r="P16" s="118"/>
      <c r="Q16" s="108"/>
      <c r="R16" s="108"/>
      <c r="S16" s="108"/>
      <c r="T16" s="148"/>
      <c r="U16" s="148"/>
      <c r="V16" s="148"/>
      <c r="W16" s="148"/>
      <c r="X16" s="148"/>
      <c r="Y16" s="148"/>
      <c r="Z16" s="148"/>
      <c r="AA16" s="148"/>
    </row>
    <row r="17" spans="1:27" ht="12.75" customHeight="1">
      <c r="A17" s="104"/>
      <c r="B17" s="104"/>
      <c r="C17" s="104">
        <v>-22</v>
      </c>
      <c r="D17" s="203">
        <f>IF(1МшМ!F49=1МшМ!D47,1МшМ!D51,IF(1МшМ!F49=1МшМ!D51,1МшМ!D47,0))</f>
        <v>0</v>
      </c>
      <c r="E17" s="115" t="str">
        <f>IF(1МшМ!G49=1МшМ!E47,1МшМ!E51,IF(1МшМ!G49=1МшМ!E51,1МшМ!E47,0))</f>
        <v>Салмиярова Анна</v>
      </c>
      <c r="F17" s="133"/>
      <c r="G17" s="110"/>
      <c r="H17" s="130"/>
      <c r="I17" s="117"/>
      <c r="J17" s="127"/>
      <c r="K17" s="108"/>
      <c r="L17" s="108"/>
      <c r="M17" s="117"/>
      <c r="N17" s="127"/>
      <c r="O17" s="117"/>
      <c r="P17" s="118"/>
      <c r="Q17" s="108"/>
      <c r="R17" s="108"/>
      <c r="S17" s="108"/>
      <c r="T17" s="148"/>
      <c r="U17" s="148"/>
      <c r="V17" s="148"/>
      <c r="W17" s="148"/>
      <c r="X17" s="148"/>
      <c r="Y17" s="148"/>
      <c r="Z17" s="148"/>
      <c r="AA17" s="148"/>
    </row>
    <row r="18" spans="1:27" ht="12.75" customHeight="1">
      <c r="A18" s="104">
        <v>-7</v>
      </c>
      <c r="B18" s="203">
        <f>IF(1МшМ!D31=1МшМ!B30,1МшМ!B32,IF(1МшМ!D31=1МшМ!B32,1МшМ!B30,0))</f>
        <v>0</v>
      </c>
      <c r="C18" s="106" t="str">
        <f>IF(1МшМ!E31=1МшМ!C30,1МшМ!C32,IF(1МшМ!E31=1МшМ!C32,1МшМ!C30,0))</f>
        <v>Биктубаева Софья</v>
      </c>
      <c r="D18" s="206"/>
      <c r="E18" s="108"/>
      <c r="F18" s="108"/>
      <c r="G18" s="110">
        <v>49</v>
      </c>
      <c r="H18" s="207"/>
      <c r="I18" s="208" t="s">
        <v>81</v>
      </c>
      <c r="J18" s="130"/>
      <c r="K18" s="108"/>
      <c r="L18" s="108"/>
      <c r="M18" s="117"/>
      <c r="N18" s="130"/>
      <c r="O18" s="117"/>
      <c r="P18" s="118"/>
      <c r="Q18" s="108"/>
      <c r="R18" s="108"/>
      <c r="S18" s="108"/>
      <c r="T18" s="148"/>
      <c r="U18" s="148"/>
      <c r="V18" s="148"/>
      <c r="W18" s="148"/>
      <c r="X18" s="148"/>
      <c r="Y18" s="148"/>
      <c r="Z18" s="148"/>
      <c r="AA18" s="148"/>
    </row>
    <row r="19" spans="1:27" ht="12.75" customHeight="1">
      <c r="A19" s="104"/>
      <c r="B19" s="104"/>
      <c r="C19" s="110">
        <v>35</v>
      </c>
      <c r="D19" s="204"/>
      <c r="E19" s="124" t="s">
        <v>83</v>
      </c>
      <c r="F19" s="118"/>
      <c r="G19" s="110"/>
      <c r="H19" s="138"/>
      <c r="I19" s="118"/>
      <c r="J19" s="118"/>
      <c r="K19" s="108"/>
      <c r="L19" s="108"/>
      <c r="M19" s="117"/>
      <c r="N19" s="130"/>
      <c r="O19" s="117"/>
      <c r="P19" s="118"/>
      <c r="Q19" s="108"/>
      <c r="R19" s="108"/>
      <c r="S19" s="108"/>
      <c r="T19" s="148"/>
      <c r="U19" s="148"/>
      <c r="V19" s="148"/>
      <c r="W19" s="148"/>
      <c r="X19" s="148"/>
      <c r="Y19" s="148"/>
      <c r="Z19" s="148"/>
      <c r="AA19" s="148"/>
    </row>
    <row r="20" spans="1:27" ht="12.75" customHeight="1">
      <c r="A20" s="104">
        <v>-8</v>
      </c>
      <c r="B20" s="203">
        <f>IF(1МшМ!D35=1МшМ!B34,1МшМ!B36,IF(1МшМ!D35=1МшМ!B36,1МшМ!B34,0))</f>
        <v>0</v>
      </c>
      <c r="C20" s="115">
        <f>IF(1МшМ!E35=1МшМ!C34,1МшМ!C36,IF(1МшМ!E35=1МшМ!C36,1МшМ!C34,0))</f>
        <v>0</v>
      </c>
      <c r="D20" s="205"/>
      <c r="E20" s="110">
        <v>43</v>
      </c>
      <c r="F20" s="204"/>
      <c r="G20" s="209" t="s">
        <v>83</v>
      </c>
      <c r="H20" s="138"/>
      <c r="I20" s="118"/>
      <c r="J20" s="118"/>
      <c r="K20" s="104">
        <v>-30</v>
      </c>
      <c r="L20" s="203">
        <f>IF(1МшМ!J53=1МшМ!H45,1МшМ!H61,IF(1МшМ!J53=1МшМ!H61,1МшМ!H45,0))</f>
        <v>0</v>
      </c>
      <c r="M20" s="115" t="str">
        <f>IF(1МшМ!K53=1МшМ!I45,1МшМ!I61,IF(1МшМ!K53=1МшМ!I61,1МшМ!I45,0))</f>
        <v>Михайлова Полина</v>
      </c>
      <c r="N20" s="211"/>
      <c r="O20" s="117"/>
      <c r="P20" s="118"/>
      <c r="Q20" s="108"/>
      <c r="R20" s="108"/>
      <c r="S20" s="108"/>
      <c r="T20" s="148"/>
      <c r="U20" s="148"/>
      <c r="V20" s="148"/>
      <c r="W20" s="148"/>
      <c r="X20" s="148"/>
      <c r="Y20" s="148"/>
      <c r="Z20" s="148"/>
      <c r="AA20" s="148"/>
    </row>
    <row r="21" spans="1:27" ht="12.75" customHeight="1">
      <c r="A21" s="104"/>
      <c r="B21" s="104"/>
      <c r="C21" s="104">
        <v>-21</v>
      </c>
      <c r="D21" s="203">
        <f>IF(1МшМ!F41=1МшМ!D39,1МшМ!D43,IF(1МшМ!F41=1МшМ!D43,1МшМ!D39,0))</f>
        <v>0</v>
      </c>
      <c r="E21" s="115" t="str">
        <f>IF(1МшМ!G41=1МшМ!E39,1МшМ!E43,IF(1МшМ!G41=1МшМ!E43,1МшМ!E39,0))</f>
        <v>Юзыкбаев Радим</v>
      </c>
      <c r="F21" s="133"/>
      <c r="G21" s="104"/>
      <c r="H21" s="104"/>
      <c r="I21" s="118"/>
      <c r="J21" s="118"/>
      <c r="K21" s="108"/>
      <c r="L21" s="108"/>
      <c r="M21" s="118"/>
      <c r="N21" s="118"/>
      <c r="O21" s="117"/>
      <c r="P21" s="118"/>
      <c r="Q21" s="108"/>
      <c r="R21" s="108"/>
      <c r="S21" s="108"/>
      <c r="T21" s="148"/>
      <c r="U21" s="148"/>
      <c r="V21" s="148"/>
      <c r="W21" s="148"/>
      <c r="X21" s="148"/>
      <c r="Y21" s="148"/>
      <c r="Z21" s="148"/>
      <c r="AA21" s="148"/>
    </row>
    <row r="22" spans="1:27" ht="12.75" customHeight="1">
      <c r="A22" s="104">
        <v>-9</v>
      </c>
      <c r="B22" s="203">
        <f>IF(1МшМ!D39=1МшМ!B38,1МшМ!B40,IF(1МшМ!D39=1МшМ!B40,1МшМ!B38,0))</f>
        <v>0</v>
      </c>
      <c r="C22" s="106" t="str">
        <f>IF(1МшМ!E39=1МшМ!C38,1МшМ!C40,IF(1МшМ!E39=1МшМ!C40,1МшМ!C38,0))</f>
        <v>_</v>
      </c>
      <c r="D22" s="206"/>
      <c r="E22" s="108"/>
      <c r="F22" s="108"/>
      <c r="G22" s="104">
        <v>-27</v>
      </c>
      <c r="H22" s="203">
        <f>IF(1МшМ!H45=1МшМ!F41,1МшМ!F49,IF(1МшМ!H45=1МшМ!F49,1МшМ!F41,0))</f>
        <v>0</v>
      </c>
      <c r="I22" s="106" t="str">
        <f>IF(1МшМ!I45=1МшМ!G41,1МшМ!G49,IF(1МшМ!I45=1МшМ!G49,1МшМ!G41,0))</f>
        <v>Муратбаев Илья</v>
      </c>
      <c r="J22" s="107"/>
      <c r="K22" s="108"/>
      <c r="L22" s="108"/>
      <c r="M22" s="118"/>
      <c r="N22" s="118"/>
      <c r="O22" s="117"/>
      <c r="P22" s="118"/>
      <c r="Q22" s="108"/>
      <c r="R22" s="108"/>
      <c r="S22" s="108"/>
      <c r="T22" s="148"/>
      <c r="U22" s="148"/>
      <c r="V22" s="148"/>
      <c r="W22" s="148"/>
      <c r="X22" s="148"/>
      <c r="Y22" s="148"/>
      <c r="Z22" s="148"/>
      <c r="AA22" s="148"/>
    </row>
    <row r="23" spans="1:27" ht="12.75" customHeight="1">
      <c r="A23" s="104"/>
      <c r="B23" s="104"/>
      <c r="C23" s="110">
        <v>36</v>
      </c>
      <c r="D23" s="204"/>
      <c r="E23" s="124" t="s">
        <v>89</v>
      </c>
      <c r="F23" s="118"/>
      <c r="G23" s="104"/>
      <c r="H23" s="104"/>
      <c r="I23" s="117"/>
      <c r="J23" s="118"/>
      <c r="K23" s="108"/>
      <c r="L23" s="108"/>
      <c r="M23" s="118"/>
      <c r="N23" s="118"/>
      <c r="O23" s="117"/>
      <c r="P23" s="118"/>
      <c r="Q23" s="108"/>
      <c r="R23" s="108"/>
      <c r="S23" s="108"/>
      <c r="T23" s="148"/>
      <c r="U23" s="148"/>
      <c r="V23" s="148"/>
      <c r="W23" s="148"/>
      <c r="X23" s="148"/>
      <c r="Y23" s="148"/>
      <c r="Z23" s="148"/>
      <c r="AA23" s="148"/>
    </row>
    <row r="24" spans="1:27" ht="12.75" customHeight="1">
      <c r="A24" s="104">
        <v>-10</v>
      </c>
      <c r="B24" s="203">
        <f>IF(1МшМ!D43=1МшМ!B42,1МшМ!B44,IF(1МшМ!D43=1МшМ!B44,1МшМ!B42,0))</f>
        <v>0</v>
      </c>
      <c r="C24" s="115" t="str">
        <f>IF(1МшМ!E43=1МшМ!C42,1МшМ!C44,IF(1МшМ!E43=1МшМ!C44,1МшМ!C42,0))</f>
        <v>Муратбаева Кира</v>
      </c>
      <c r="D24" s="205"/>
      <c r="E24" s="110">
        <v>44</v>
      </c>
      <c r="F24" s="204"/>
      <c r="G24" s="210" t="s">
        <v>90</v>
      </c>
      <c r="H24" s="138"/>
      <c r="I24" s="110">
        <v>54</v>
      </c>
      <c r="J24" s="204"/>
      <c r="K24" s="124" t="s">
        <v>91</v>
      </c>
      <c r="L24" s="118"/>
      <c r="M24" s="118"/>
      <c r="N24" s="118"/>
      <c r="O24" s="110">
        <v>60</v>
      </c>
      <c r="P24" s="207"/>
      <c r="Q24" s="124" t="s">
        <v>91</v>
      </c>
      <c r="R24" s="124"/>
      <c r="S24" s="124"/>
      <c r="T24" s="148"/>
      <c r="U24" s="148"/>
      <c r="V24" s="148"/>
      <c r="W24" s="148"/>
      <c r="X24" s="148"/>
      <c r="Y24" s="148"/>
      <c r="Z24" s="148"/>
      <c r="AA24" s="148"/>
    </row>
    <row r="25" spans="1:27" ht="12.75" customHeight="1">
      <c r="A25" s="104"/>
      <c r="B25" s="104"/>
      <c r="C25" s="104">
        <v>-20</v>
      </c>
      <c r="D25" s="203">
        <f>IF(1МшМ!F33=1МшМ!D31,1МшМ!D35,IF(1МшМ!F33=1МшМ!D35,1МшМ!D31,0))</f>
        <v>0</v>
      </c>
      <c r="E25" s="115" t="str">
        <f>IF(1МшМ!G33=1МшМ!E31,1МшМ!E35,IF(1МшМ!G33=1МшМ!E35,1МшМ!E31,0))</f>
        <v>Саетгареева Сабина</v>
      </c>
      <c r="F25" s="133"/>
      <c r="G25" s="110"/>
      <c r="H25" s="130"/>
      <c r="I25" s="117"/>
      <c r="J25" s="127"/>
      <c r="K25" s="117"/>
      <c r="L25" s="118"/>
      <c r="M25" s="118"/>
      <c r="N25" s="118"/>
      <c r="O25" s="117"/>
      <c r="P25" s="118"/>
      <c r="Q25" s="141"/>
      <c r="R25" s="128" t="s">
        <v>47</v>
      </c>
      <c r="S25" s="128"/>
      <c r="T25" s="148"/>
      <c r="U25" s="148"/>
      <c r="V25" s="148"/>
      <c r="W25" s="148"/>
      <c r="X25" s="148"/>
      <c r="Y25" s="148"/>
      <c r="Z25" s="148"/>
      <c r="AA25" s="148"/>
    </row>
    <row r="26" spans="1:27" ht="12.75" customHeight="1">
      <c r="A26" s="104">
        <v>-11</v>
      </c>
      <c r="B26" s="203">
        <f>IF(1МшМ!D47=1МшМ!B46,1МшМ!B48,IF(1МшМ!D47=1МшМ!B48,1МшМ!B46,0))</f>
        <v>0</v>
      </c>
      <c r="C26" s="106" t="str">
        <f>IF(1МшМ!E47=1МшМ!C46,1МшМ!C48,IF(1МшМ!E47=1МшМ!C48,1МшМ!C46,0))</f>
        <v>Тажбаева Ева</v>
      </c>
      <c r="D26" s="206"/>
      <c r="E26" s="108"/>
      <c r="F26" s="108"/>
      <c r="G26" s="110">
        <v>50</v>
      </c>
      <c r="H26" s="207"/>
      <c r="I26" s="208" t="s">
        <v>91</v>
      </c>
      <c r="J26" s="130"/>
      <c r="K26" s="117"/>
      <c r="L26" s="118"/>
      <c r="M26" s="118"/>
      <c r="N26" s="118"/>
      <c r="O26" s="117"/>
      <c r="P26" s="118"/>
      <c r="Q26" s="108"/>
      <c r="R26" s="108"/>
      <c r="S26" s="108"/>
      <c r="T26" s="148"/>
      <c r="U26" s="148"/>
      <c r="V26" s="148"/>
      <c r="W26" s="148"/>
      <c r="X26" s="148"/>
      <c r="Y26" s="148"/>
      <c r="Z26" s="148"/>
      <c r="AA26" s="148"/>
    </row>
    <row r="27" spans="1:27" ht="12.75" customHeight="1">
      <c r="A27" s="104"/>
      <c r="B27" s="104"/>
      <c r="C27" s="110">
        <v>37</v>
      </c>
      <c r="D27" s="204"/>
      <c r="E27" s="124" t="s">
        <v>97</v>
      </c>
      <c r="F27" s="118"/>
      <c r="G27" s="110"/>
      <c r="H27" s="138"/>
      <c r="I27" s="118"/>
      <c r="J27" s="118"/>
      <c r="K27" s="117"/>
      <c r="L27" s="118"/>
      <c r="M27" s="118"/>
      <c r="N27" s="118"/>
      <c r="O27" s="117"/>
      <c r="P27" s="118"/>
      <c r="Q27" s="108"/>
      <c r="R27" s="108"/>
      <c r="S27" s="108"/>
      <c r="T27" s="148"/>
      <c r="U27" s="148"/>
      <c r="V27" s="148"/>
      <c r="W27" s="148"/>
      <c r="X27" s="148"/>
      <c r="Y27" s="148"/>
      <c r="Z27" s="148"/>
      <c r="AA27" s="148"/>
    </row>
    <row r="28" spans="1:27" ht="12.75" customHeight="1">
      <c r="A28" s="104">
        <v>-12</v>
      </c>
      <c r="B28" s="203">
        <f>IF(1МшМ!D51=1МшМ!B50,1МшМ!B52,IF(1МшМ!D51=1МшМ!B52,1МшМ!B50,0))</f>
        <v>0</v>
      </c>
      <c r="C28" s="115" t="str">
        <f>IF(1МшМ!E51=1МшМ!C50,1МшМ!C52,IF(1МшМ!E51=1МшМ!C52,1МшМ!C50,0))</f>
        <v>Аптаева София</v>
      </c>
      <c r="D28" s="205"/>
      <c r="E28" s="110">
        <v>45</v>
      </c>
      <c r="F28" s="204"/>
      <c r="G28" s="209" t="s">
        <v>91</v>
      </c>
      <c r="H28" s="138"/>
      <c r="I28" s="118"/>
      <c r="J28" s="118"/>
      <c r="K28" s="110">
        <v>57</v>
      </c>
      <c r="L28" s="204"/>
      <c r="M28" s="124" t="s">
        <v>91</v>
      </c>
      <c r="N28" s="118"/>
      <c r="O28" s="117"/>
      <c r="P28" s="118"/>
      <c r="Q28" s="108"/>
      <c r="R28" s="108"/>
      <c r="S28" s="108"/>
      <c r="T28" s="148"/>
      <c r="U28" s="148"/>
      <c r="V28" s="148"/>
      <c r="W28" s="148"/>
      <c r="X28" s="148"/>
      <c r="Y28" s="148"/>
      <c r="Z28" s="148"/>
      <c r="AA28" s="148"/>
    </row>
    <row r="29" spans="1:27" ht="12.75" customHeight="1">
      <c r="A29" s="104"/>
      <c r="B29" s="104"/>
      <c r="C29" s="104">
        <v>-19</v>
      </c>
      <c r="D29" s="203">
        <f>IF(1МшМ!F25=1МшМ!D23,1МшМ!D27,IF(1МшМ!F25=1МшМ!D27,1МшМ!D23,0))</f>
        <v>0</v>
      </c>
      <c r="E29" s="115" t="str">
        <f>IF(1МшМ!G25=1МшМ!E23,1МшМ!E27,IF(1МшМ!G25=1МшМ!E27,1МшМ!E23,0))</f>
        <v>Ашиев Максим</v>
      </c>
      <c r="F29" s="133"/>
      <c r="G29" s="104"/>
      <c r="H29" s="104"/>
      <c r="I29" s="118"/>
      <c r="J29" s="118"/>
      <c r="K29" s="117"/>
      <c r="L29" s="127"/>
      <c r="M29" s="117"/>
      <c r="N29" s="118"/>
      <c r="O29" s="117"/>
      <c r="P29" s="118"/>
      <c r="Q29" s="108"/>
      <c r="R29" s="108"/>
      <c r="S29" s="108"/>
      <c r="T29" s="148"/>
      <c r="U29" s="148"/>
      <c r="V29" s="148"/>
      <c r="W29" s="148"/>
      <c r="X29" s="148"/>
      <c r="Y29" s="148"/>
      <c r="Z29" s="148"/>
      <c r="AA29" s="148"/>
    </row>
    <row r="30" spans="1:27" ht="12.75" customHeight="1">
      <c r="A30" s="104">
        <v>-13</v>
      </c>
      <c r="B30" s="203">
        <f>IF(1МшМ!D55=1МшМ!B54,1МшМ!B56,IF(1МшМ!D55=1МшМ!B56,1МшМ!B54,0))</f>
        <v>0</v>
      </c>
      <c r="C30" s="106" t="str">
        <f>IF(1МшМ!E55=1МшМ!C54,1МшМ!C56,IF(1МшМ!E55=1МшМ!C56,1МшМ!C54,0))</f>
        <v>Изиляев Яков</v>
      </c>
      <c r="D30" s="206"/>
      <c r="E30" s="108"/>
      <c r="F30" s="108"/>
      <c r="G30" s="104">
        <v>-28</v>
      </c>
      <c r="H30" s="203">
        <f>IF(1МшМ!H61=1МшМ!F57,1МшМ!F65,IF(1МшМ!H61=1МшМ!F65,1МшМ!F57,0))</f>
        <v>0</v>
      </c>
      <c r="I30" s="106" t="str">
        <f>IF(1МшМ!I61=1МшМ!G57,1МшМ!G65,IF(1МшМ!I61=1МшМ!G65,1МшМ!G57,0))</f>
        <v>Ашиева Мария</v>
      </c>
      <c r="J30" s="107"/>
      <c r="K30" s="117"/>
      <c r="L30" s="130"/>
      <c r="M30" s="117"/>
      <c r="N30" s="118"/>
      <c r="O30" s="117"/>
      <c r="P30" s="118"/>
      <c r="Q30" s="108"/>
      <c r="R30" s="108"/>
      <c r="S30" s="108"/>
      <c r="T30" s="148"/>
      <c r="U30" s="148"/>
      <c r="V30" s="148"/>
      <c r="W30" s="148"/>
      <c r="X30" s="148"/>
      <c r="Y30" s="148"/>
      <c r="Z30" s="148"/>
      <c r="AA30" s="148"/>
    </row>
    <row r="31" spans="1:27" ht="12.75" customHeight="1">
      <c r="A31" s="104"/>
      <c r="B31" s="104"/>
      <c r="C31" s="110">
        <v>38</v>
      </c>
      <c r="D31" s="204"/>
      <c r="E31" s="124" t="s">
        <v>77</v>
      </c>
      <c r="F31" s="118"/>
      <c r="G31" s="104"/>
      <c r="H31" s="104"/>
      <c r="I31" s="117"/>
      <c r="J31" s="118"/>
      <c r="K31" s="117"/>
      <c r="L31" s="130"/>
      <c r="M31" s="117"/>
      <c r="N31" s="118"/>
      <c r="O31" s="117"/>
      <c r="P31" s="118"/>
      <c r="Q31" s="108"/>
      <c r="R31" s="108"/>
      <c r="S31" s="108"/>
      <c r="T31" s="148"/>
      <c r="U31" s="148"/>
      <c r="V31" s="148"/>
      <c r="W31" s="148"/>
      <c r="X31" s="148"/>
      <c r="Y31" s="148"/>
      <c r="Z31" s="148"/>
      <c r="AA31" s="148"/>
    </row>
    <row r="32" spans="1:27" ht="12.75" customHeight="1">
      <c r="A32" s="104">
        <v>-14</v>
      </c>
      <c r="B32" s="203">
        <f>IF(1МшМ!D59=1МшМ!B58,1МшМ!B60,IF(1МшМ!D59=1МшМ!B60,1МшМ!B58,0))</f>
        <v>0</v>
      </c>
      <c r="C32" s="115" t="str">
        <f>IF(1МшМ!E59=1МшМ!C58,1МшМ!C60,IF(1МшМ!E59=1МшМ!C60,1МшМ!C58,0))</f>
        <v>Каримова Лейсан</v>
      </c>
      <c r="D32" s="205"/>
      <c r="E32" s="110">
        <v>46</v>
      </c>
      <c r="F32" s="204"/>
      <c r="G32" s="210" t="s">
        <v>79</v>
      </c>
      <c r="H32" s="138"/>
      <c r="I32" s="110">
        <v>55</v>
      </c>
      <c r="J32" s="204"/>
      <c r="K32" s="208" t="s">
        <v>86</v>
      </c>
      <c r="L32" s="130"/>
      <c r="M32" s="110">
        <v>59</v>
      </c>
      <c r="N32" s="204"/>
      <c r="O32" s="208" t="s">
        <v>91</v>
      </c>
      <c r="P32" s="118"/>
      <c r="Q32" s="108"/>
      <c r="R32" s="108"/>
      <c r="S32" s="108"/>
      <c r="T32" s="148"/>
      <c r="U32" s="148"/>
      <c r="V32" s="148"/>
      <c r="W32" s="148"/>
      <c r="X32" s="148"/>
      <c r="Y32" s="148"/>
      <c r="Z32" s="148"/>
      <c r="AA32" s="148"/>
    </row>
    <row r="33" spans="1:27" ht="12.75" customHeight="1">
      <c r="A33" s="104"/>
      <c r="B33" s="104"/>
      <c r="C33" s="104">
        <v>-18</v>
      </c>
      <c r="D33" s="203">
        <f>IF(1МшМ!F17=1МшМ!D15,1МшМ!D19,IF(1МшМ!F17=1МшМ!D19,1МшМ!D15,0))</f>
        <v>0</v>
      </c>
      <c r="E33" s="115" t="str">
        <f>IF(1МшМ!G17=1МшМ!E15,1МшМ!E19,IF(1МшМ!G17=1МшМ!E19,1МшМ!E15,0))</f>
        <v>Яикбаева Ксения</v>
      </c>
      <c r="F33" s="133"/>
      <c r="G33" s="110"/>
      <c r="H33" s="130"/>
      <c r="I33" s="117"/>
      <c r="J33" s="127"/>
      <c r="K33" s="108"/>
      <c r="L33" s="108"/>
      <c r="M33" s="117"/>
      <c r="N33" s="127"/>
      <c r="O33" s="108"/>
      <c r="P33" s="108"/>
      <c r="Q33" s="108"/>
      <c r="R33" s="108"/>
      <c r="S33" s="108"/>
      <c r="T33" s="148"/>
      <c r="U33" s="148"/>
      <c r="V33" s="148"/>
      <c r="W33" s="148"/>
      <c r="X33" s="148"/>
      <c r="Y33" s="148"/>
      <c r="Z33" s="148"/>
      <c r="AA33" s="148"/>
    </row>
    <row r="34" spans="1:27" ht="12.75" customHeight="1">
      <c r="A34" s="104">
        <v>-15</v>
      </c>
      <c r="B34" s="203">
        <f>IF(1МшМ!D63=1МшМ!B62,1МшМ!B64,IF(1МшМ!D63=1МшМ!B64,1МшМ!B62,0))</f>
        <v>0</v>
      </c>
      <c r="C34" s="106" t="str">
        <f>IF(1МшМ!E63=1МшМ!C62,1МшМ!C64,IF(1МшМ!E63=1МшМ!C64,1МшМ!C62,0))</f>
        <v>Мустафин Ислам</v>
      </c>
      <c r="D34" s="206"/>
      <c r="E34" s="108"/>
      <c r="F34" s="108"/>
      <c r="G34" s="110">
        <v>51</v>
      </c>
      <c r="H34" s="207"/>
      <c r="I34" s="208" t="s">
        <v>86</v>
      </c>
      <c r="J34" s="130"/>
      <c r="K34" s="108"/>
      <c r="L34" s="108"/>
      <c r="M34" s="117"/>
      <c r="N34" s="130"/>
      <c r="O34" s="104">
        <v>-60</v>
      </c>
      <c r="P34" s="203">
        <f>IF(P24=N16,N32,IF(P24=N32,N16,0))</f>
        <v>0</v>
      </c>
      <c r="Q34" s="106" t="str">
        <f>IF(Q24=O16,O32,IF(Q24=O32,O16,0))</f>
        <v>Михайлова Полина</v>
      </c>
      <c r="R34" s="106"/>
      <c r="S34" s="106"/>
      <c r="T34" s="148"/>
      <c r="U34" s="148"/>
      <c r="V34" s="148"/>
      <c r="W34" s="148"/>
      <c r="X34" s="148"/>
      <c r="Y34" s="148"/>
      <c r="Z34" s="148"/>
      <c r="AA34" s="148"/>
    </row>
    <row r="35" spans="1:27" ht="12.75" customHeight="1">
      <c r="A35" s="104"/>
      <c r="B35" s="104"/>
      <c r="C35" s="110">
        <v>39</v>
      </c>
      <c r="D35" s="204"/>
      <c r="E35" s="124" t="s">
        <v>85</v>
      </c>
      <c r="F35" s="118"/>
      <c r="G35" s="117"/>
      <c r="H35" s="138"/>
      <c r="I35" s="118"/>
      <c r="J35" s="118"/>
      <c r="K35" s="108"/>
      <c r="L35" s="108"/>
      <c r="M35" s="117"/>
      <c r="N35" s="130"/>
      <c r="O35" s="108"/>
      <c r="P35" s="108"/>
      <c r="Q35" s="141"/>
      <c r="R35" s="128" t="s">
        <v>48</v>
      </c>
      <c r="S35" s="128"/>
      <c r="T35" s="148"/>
      <c r="U35" s="148"/>
      <c r="V35" s="148"/>
      <c r="W35" s="148"/>
      <c r="X35" s="148"/>
      <c r="Y35" s="148"/>
      <c r="Z35" s="148"/>
      <c r="AA35" s="148"/>
    </row>
    <row r="36" spans="1:27" ht="12.75" customHeight="1">
      <c r="A36" s="104">
        <v>-16</v>
      </c>
      <c r="B36" s="203">
        <f>IF(1МшМ!D67=1МшМ!B66,1МшМ!B68,IF(1МшМ!D67=1МшМ!B68,1МшМ!B66,0))</f>
        <v>0</v>
      </c>
      <c r="C36" s="115" t="str">
        <f>IF(1МшМ!E67=1МшМ!C66,1МшМ!C68,IF(1МшМ!E67=1МшМ!C68,1МшМ!C66,0))</f>
        <v>_</v>
      </c>
      <c r="D36" s="205"/>
      <c r="E36" s="110">
        <v>47</v>
      </c>
      <c r="F36" s="204"/>
      <c r="G36" s="208" t="s">
        <v>86</v>
      </c>
      <c r="H36" s="138"/>
      <c r="I36" s="118"/>
      <c r="J36" s="118"/>
      <c r="K36" s="104">
        <v>-29</v>
      </c>
      <c r="L36" s="203">
        <f>IF(1МшМ!J21=1МшМ!H13,1МшМ!H29,IF(1МшМ!J21=1МшМ!H29,1МшМ!H13,0))</f>
        <v>0</v>
      </c>
      <c r="M36" s="115" t="str">
        <f>IF(1МшМ!K21=1МшМ!I13,1МшМ!I29,IF(1МшМ!K21=1МшМ!I29,1МшМ!I13,0))</f>
        <v>Михайлова Екатерина</v>
      </c>
      <c r="N36" s="211"/>
      <c r="O36" s="108"/>
      <c r="P36" s="108"/>
      <c r="Q36" s="108"/>
      <c r="R36" s="108"/>
      <c r="S36" s="108"/>
      <c r="T36" s="148"/>
      <c r="U36" s="148"/>
      <c r="V36" s="148"/>
      <c r="W36" s="148"/>
      <c r="X36" s="148"/>
      <c r="Y36" s="148"/>
      <c r="Z36" s="148"/>
      <c r="AA36" s="148"/>
    </row>
    <row r="37" spans="1:27" ht="12.75" customHeight="1">
      <c r="A37" s="104"/>
      <c r="B37" s="104"/>
      <c r="C37" s="104">
        <v>-17</v>
      </c>
      <c r="D37" s="203">
        <f>IF(1МшМ!F9=1МшМ!D7,1МшМ!D11,IF(1МшМ!F9=1МшМ!D11,1МшМ!D7,0))</f>
        <v>0</v>
      </c>
      <c r="E37" s="115" t="str">
        <f>IF(1МшМ!G9=1МшМ!E7,1МшМ!E11,IF(1МшМ!G9=1МшМ!E11,1МшМ!E7,0))</f>
        <v>Айгузин Динар</v>
      </c>
      <c r="F37" s="133"/>
      <c r="G37" s="108"/>
      <c r="H37" s="104"/>
      <c r="I37" s="118"/>
      <c r="J37" s="118"/>
      <c r="K37" s="108"/>
      <c r="L37" s="108"/>
      <c r="M37" s="108"/>
      <c r="N37" s="108"/>
      <c r="O37" s="108"/>
      <c r="P37" s="108"/>
      <c r="Q37" s="108"/>
      <c r="R37" s="108"/>
      <c r="S37" s="108"/>
      <c r="T37" s="148"/>
      <c r="U37" s="148"/>
      <c r="V37" s="148"/>
      <c r="W37" s="148"/>
      <c r="X37" s="148"/>
      <c r="Y37" s="148"/>
      <c r="Z37" s="148"/>
      <c r="AA37" s="148"/>
    </row>
    <row r="38" spans="1:27" ht="12.75" customHeight="1">
      <c r="A38" s="104"/>
      <c r="B38" s="104"/>
      <c r="C38" s="108"/>
      <c r="D38" s="206"/>
      <c r="E38" s="108"/>
      <c r="F38" s="108"/>
      <c r="G38" s="108"/>
      <c r="H38" s="104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48"/>
      <c r="U38" s="148"/>
      <c r="V38" s="148"/>
      <c r="W38" s="148"/>
      <c r="X38" s="148"/>
      <c r="Y38" s="148"/>
      <c r="Z38" s="148"/>
      <c r="AA38" s="148"/>
    </row>
    <row r="39" spans="1:27" ht="12.75" customHeight="1">
      <c r="A39" s="104">
        <v>-40</v>
      </c>
      <c r="B39" s="203">
        <f>IF(F8=D7,D9,IF(F8=D9,D7,0))</f>
        <v>0</v>
      </c>
      <c r="C39" s="106" t="str">
        <f>IF(G8=E7,E9,IF(G8=E9,E7,0))</f>
        <v>Андреев Егор</v>
      </c>
      <c r="D39" s="206"/>
      <c r="E39" s="108"/>
      <c r="F39" s="108"/>
      <c r="G39" s="108"/>
      <c r="H39" s="104"/>
      <c r="I39" s="108"/>
      <c r="J39" s="108"/>
      <c r="K39" s="104">
        <v>-48</v>
      </c>
      <c r="L39" s="203">
        <f>IF(H10=F8,F12,IF(H10=F12,F8,0))</f>
        <v>0</v>
      </c>
      <c r="M39" s="106" t="str">
        <f>IF(I10=G8,G12,IF(I10=G12,G8,0))</f>
        <v>Байдимиров Глеб</v>
      </c>
      <c r="N39" s="107"/>
      <c r="O39" s="108"/>
      <c r="P39" s="108"/>
      <c r="Q39" s="108"/>
      <c r="R39" s="108"/>
      <c r="S39" s="108"/>
      <c r="T39" s="148"/>
      <c r="U39" s="148"/>
      <c r="V39" s="148"/>
      <c r="W39" s="148"/>
      <c r="X39" s="148"/>
      <c r="Y39" s="148"/>
      <c r="Z39" s="148"/>
      <c r="AA39" s="148"/>
    </row>
    <row r="40" spans="1:27" ht="12.75" customHeight="1">
      <c r="A40" s="104"/>
      <c r="B40" s="104"/>
      <c r="C40" s="110">
        <v>71</v>
      </c>
      <c r="D40" s="207"/>
      <c r="E40" s="124" t="s">
        <v>87</v>
      </c>
      <c r="F40" s="118"/>
      <c r="G40" s="108"/>
      <c r="H40" s="138"/>
      <c r="I40" s="108"/>
      <c r="J40" s="108"/>
      <c r="K40" s="104"/>
      <c r="L40" s="104"/>
      <c r="M40" s="110">
        <v>67</v>
      </c>
      <c r="N40" s="207"/>
      <c r="O40" s="124" t="s">
        <v>88</v>
      </c>
      <c r="P40" s="118"/>
      <c r="Q40" s="108"/>
      <c r="R40" s="108"/>
      <c r="S40" s="108"/>
      <c r="T40" s="148"/>
      <c r="U40" s="148"/>
      <c r="V40" s="148"/>
      <c r="W40" s="148"/>
      <c r="X40" s="148"/>
      <c r="Y40" s="148"/>
      <c r="Z40" s="148"/>
      <c r="AA40" s="148"/>
    </row>
    <row r="41" spans="1:27" ht="12.75" customHeight="1">
      <c r="A41" s="104">
        <v>-41</v>
      </c>
      <c r="B41" s="203">
        <f>IF(F12=D11,D13,IF(F12=D13,D11,0))</f>
        <v>0</v>
      </c>
      <c r="C41" s="115" t="str">
        <f>IF(G12=E11,E13,IF(G12=E13,E11,0))</f>
        <v>Манаева Рената</v>
      </c>
      <c r="D41" s="212"/>
      <c r="E41" s="117"/>
      <c r="F41" s="118"/>
      <c r="G41" s="108"/>
      <c r="H41" s="108"/>
      <c r="I41" s="108"/>
      <c r="J41" s="108"/>
      <c r="K41" s="104">
        <v>-49</v>
      </c>
      <c r="L41" s="203">
        <f>IF(H18=F16,F20,IF(H18=F20,F16,0))</f>
        <v>0</v>
      </c>
      <c r="M41" s="115" t="str">
        <f>IF(I18=G16,G20,IF(I18=G20,G16,0))</f>
        <v>Биктубаева Софья</v>
      </c>
      <c r="N41" s="118"/>
      <c r="O41" s="117"/>
      <c r="P41" s="118"/>
      <c r="Q41" s="118"/>
      <c r="R41" s="108"/>
      <c r="S41" s="118"/>
      <c r="T41" s="148"/>
      <c r="U41" s="148"/>
      <c r="V41" s="148"/>
      <c r="W41" s="148"/>
      <c r="X41" s="148"/>
      <c r="Y41" s="148"/>
      <c r="Z41" s="148"/>
      <c r="AA41" s="148"/>
    </row>
    <row r="42" spans="1:27" ht="12.75" customHeight="1">
      <c r="A42" s="104"/>
      <c r="B42" s="104"/>
      <c r="C42" s="108"/>
      <c r="D42" s="213"/>
      <c r="E42" s="110">
        <v>75</v>
      </c>
      <c r="F42" s="207"/>
      <c r="G42" s="124" t="s">
        <v>87</v>
      </c>
      <c r="H42" s="118"/>
      <c r="I42" s="108"/>
      <c r="J42" s="108"/>
      <c r="K42" s="104"/>
      <c r="L42" s="104"/>
      <c r="M42" s="108"/>
      <c r="N42" s="108"/>
      <c r="O42" s="110">
        <v>69</v>
      </c>
      <c r="P42" s="207"/>
      <c r="Q42" s="112" t="s">
        <v>88</v>
      </c>
      <c r="R42" s="112"/>
      <c r="S42" s="112"/>
      <c r="T42" s="148"/>
      <c r="U42" s="148"/>
      <c r="V42" s="148"/>
      <c r="W42" s="148"/>
      <c r="X42" s="148"/>
      <c r="Y42" s="148"/>
      <c r="Z42" s="148"/>
      <c r="AA42" s="148"/>
    </row>
    <row r="43" spans="1:27" ht="12.75" customHeight="1">
      <c r="A43" s="104">
        <v>-42</v>
      </c>
      <c r="B43" s="203">
        <f>IF(F16=D15,D17,IF(F16=D17,D15,0))</f>
        <v>0</v>
      </c>
      <c r="C43" s="106" t="str">
        <f>IF(G16=E15,E17,IF(G16=E17,E15,0))</f>
        <v>Киликаева Екатерина</v>
      </c>
      <c r="D43" s="206"/>
      <c r="E43" s="117"/>
      <c r="F43" s="127"/>
      <c r="G43" s="117"/>
      <c r="H43" s="118"/>
      <c r="I43" s="108"/>
      <c r="J43" s="108"/>
      <c r="K43" s="104">
        <v>-50</v>
      </c>
      <c r="L43" s="203">
        <f>IF(H26=F24,F28,IF(H26=F28,F24,0))</f>
        <v>0</v>
      </c>
      <c r="M43" s="106" t="str">
        <f>IF(I26=G24,G28,IF(I26=G28,G24,0))</f>
        <v>Саетгареева Сабина</v>
      </c>
      <c r="N43" s="107"/>
      <c r="O43" s="117"/>
      <c r="P43" s="118"/>
      <c r="Q43" s="139"/>
      <c r="R43" s="128" t="s">
        <v>57</v>
      </c>
      <c r="S43" s="128"/>
      <c r="T43" s="148"/>
      <c r="U43" s="148"/>
      <c r="V43" s="148"/>
      <c r="W43" s="148"/>
      <c r="X43" s="148"/>
      <c r="Y43" s="148"/>
      <c r="Z43" s="148"/>
      <c r="AA43" s="148"/>
    </row>
    <row r="44" spans="1:27" ht="12.75" customHeight="1">
      <c r="A44" s="104"/>
      <c r="B44" s="104"/>
      <c r="C44" s="110">
        <v>72</v>
      </c>
      <c r="D44" s="207"/>
      <c r="E44" s="208" t="s">
        <v>84</v>
      </c>
      <c r="F44" s="130"/>
      <c r="G44" s="117"/>
      <c r="H44" s="118"/>
      <c r="I44" s="108"/>
      <c r="J44" s="108"/>
      <c r="K44" s="104"/>
      <c r="L44" s="104"/>
      <c r="M44" s="110">
        <v>68</v>
      </c>
      <c r="N44" s="207"/>
      <c r="O44" s="208" t="s">
        <v>79</v>
      </c>
      <c r="P44" s="118"/>
      <c r="Q44" s="141"/>
      <c r="R44" s="108"/>
      <c r="S44" s="141"/>
      <c r="T44" s="148"/>
      <c r="U44" s="148"/>
      <c r="V44" s="148"/>
      <c r="W44" s="148"/>
      <c r="X44" s="148"/>
      <c r="Y44" s="148"/>
      <c r="Z44" s="148"/>
      <c r="AA44" s="148"/>
    </row>
    <row r="45" spans="1:27" ht="12.75" customHeight="1">
      <c r="A45" s="104">
        <v>-43</v>
      </c>
      <c r="B45" s="203">
        <f>IF(F20=D19,D21,IF(F20=D21,D19,0))</f>
        <v>0</v>
      </c>
      <c r="C45" s="115" t="str">
        <f>IF(G20=E19,E21,IF(G20=E21,E19,0))</f>
        <v>Юзыкбаев Радим</v>
      </c>
      <c r="D45" s="212"/>
      <c r="E45" s="108"/>
      <c r="F45" s="108"/>
      <c r="G45" s="117"/>
      <c r="H45" s="118"/>
      <c r="I45" s="108"/>
      <c r="J45" s="108"/>
      <c r="K45" s="104">
        <v>-51</v>
      </c>
      <c r="L45" s="203">
        <f>IF(H34=F32,F36,IF(H34=F36,F32,0))</f>
        <v>0</v>
      </c>
      <c r="M45" s="115" t="str">
        <f>IF(I34=G32,G36,IF(I34=G36,G32,0))</f>
        <v>Яикбаева Ксения</v>
      </c>
      <c r="N45" s="118"/>
      <c r="O45" s="108"/>
      <c r="P45" s="108"/>
      <c r="Q45" s="108"/>
      <c r="R45" s="108"/>
      <c r="S45" s="108"/>
      <c r="T45" s="148"/>
      <c r="U45" s="148"/>
      <c r="V45" s="148"/>
      <c r="W45" s="148"/>
      <c r="X45" s="148"/>
      <c r="Y45" s="148"/>
      <c r="Z45" s="148"/>
      <c r="AA45" s="148"/>
    </row>
    <row r="46" spans="1:27" ht="12.75" customHeight="1">
      <c r="A46" s="104"/>
      <c r="B46" s="104"/>
      <c r="C46" s="118"/>
      <c r="D46" s="212"/>
      <c r="E46" s="108"/>
      <c r="F46" s="108"/>
      <c r="G46" s="110">
        <v>77</v>
      </c>
      <c r="H46" s="207"/>
      <c r="I46" s="124" t="s">
        <v>77</v>
      </c>
      <c r="J46" s="118"/>
      <c r="K46" s="104"/>
      <c r="L46" s="104"/>
      <c r="M46" s="108"/>
      <c r="N46" s="108"/>
      <c r="O46" s="104">
        <v>-69</v>
      </c>
      <c r="P46" s="203">
        <f>IF(P42=N40,N44,IF(P42=N44,N40,0))</f>
        <v>0</v>
      </c>
      <c r="Q46" s="106" t="str">
        <f>IF(Q42=O40,O44,IF(Q42=O44,O40,0))</f>
        <v>Яикбаева Ксения</v>
      </c>
      <c r="R46" s="124"/>
      <c r="S46" s="124"/>
      <c r="T46" s="148"/>
      <c r="U46" s="148"/>
      <c r="V46" s="148"/>
      <c r="W46" s="148"/>
      <c r="X46" s="148"/>
      <c r="Y46" s="148"/>
      <c r="Z46" s="148"/>
      <c r="AA46" s="148"/>
    </row>
    <row r="47" spans="1:27" ht="12.75" customHeight="1">
      <c r="A47" s="104">
        <v>-44</v>
      </c>
      <c r="B47" s="203">
        <f>IF(F24=D23,D25,IF(F24=D25,D23,0))</f>
        <v>0</v>
      </c>
      <c r="C47" s="106" t="str">
        <f>IF(G24=E23,E25,IF(G24=E25,E23,0))</f>
        <v>Муратбаева Кира</v>
      </c>
      <c r="D47" s="206"/>
      <c r="E47" s="108"/>
      <c r="F47" s="108"/>
      <c r="G47" s="117"/>
      <c r="H47" s="127"/>
      <c r="I47" s="140" t="s">
        <v>99</v>
      </c>
      <c r="J47" s="140"/>
      <c r="K47" s="108"/>
      <c r="L47" s="108"/>
      <c r="M47" s="104">
        <v>-67</v>
      </c>
      <c r="N47" s="203">
        <f>IF(N40=L39,L41,IF(N40=L41,L39,0))</f>
        <v>0</v>
      </c>
      <c r="O47" s="106" t="str">
        <f>IF(O40=M39,M41,IF(O40=M41,M39,0))</f>
        <v>Биктубаева Софья</v>
      </c>
      <c r="P47" s="107"/>
      <c r="Q47" s="141"/>
      <c r="R47" s="128" t="s">
        <v>59</v>
      </c>
      <c r="S47" s="128"/>
      <c r="T47" s="148"/>
      <c r="U47" s="148"/>
      <c r="V47" s="148"/>
      <c r="W47" s="148"/>
      <c r="X47" s="148"/>
      <c r="Y47" s="148"/>
      <c r="Z47" s="148"/>
      <c r="AA47" s="148"/>
    </row>
    <row r="48" spans="1:27" ht="12.75" customHeight="1">
      <c r="A48" s="104"/>
      <c r="B48" s="104"/>
      <c r="C48" s="110">
        <v>73</v>
      </c>
      <c r="D48" s="207"/>
      <c r="E48" s="124" t="s">
        <v>89</v>
      </c>
      <c r="F48" s="118"/>
      <c r="G48" s="117"/>
      <c r="H48" s="130"/>
      <c r="I48" s="108"/>
      <c r="J48" s="108"/>
      <c r="K48" s="108"/>
      <c r="L48" s="108"/>
      <c r="M48" s="104"/>
      <c r="N48" s="104"/>
      <c r="O48" s="110">
        <v>70</v>
      </c>
      <c r="P48" s="207"/>
      <c r="Q48" s="124" t="s">
        <v>90</v>
      </c>
      <c r="R48" s="124"/>
      <c r="S48" s="124"/>
      <c r="T48" s="148"/>
      <c r="U48" s="148"/>
      <c r="V48" s="148"/>
      <c r="W48" s="148"/>
      <c r="X48" s="148"/>
      <c r="Y48" s="148"/>
      <c r="Z48" s="148"/>
      <c r="AA48" s="148"/>
    </row>
    <row r="49" spans="1:27" ht="12.75" customHeight="1">
      <c r="A49" s="104">
        <v>-45</v>
      </c>
      <c r="B49" s="203">
        <f>IF(F28=D27,D29,IF(F28=D29,D27,0))</f>
        <v>0</v>
      </c>
      <c r="C49" s="115" t="str">
        <f>IF(G28=E27,E29,IF(G28=E29,E27,0))</f>
        <v>Аптаева София</v>
      </c>
      <c r="D49" s="212"/>
      <c r="E49" s="117"/>
      <c r="F49" s="118"/>
      <c r="G49" s="117"/>
      <c r="H49" s="118"/>
      <c r="I49" s="108"/>
      <c r="J49" s="108"/>
      <c r="K49" s="108"/>
      <c r="L49" s="108"/>
      <c r="M49" s="104">
        <v>-68</v>
      </c>
      <c r="N49" s="203">
        <f>IF(N44=L43,L45,IF(N44=L45,L43,0))</f>
        <v>0</v>
      </c>
      <c r="O49" s="115" t="str">
        <f>IF(O44=M43,M45,IF(O44=M45,M43,0))</f>
        <v>Саетгареева Сабина</v>
      </c>
      <c r="P49" s="118"/>
      <c r="Q49" s="141"/>
      <c r="R49" s="128" t="s">
        <v>58</v>
      </c>
      <c r="S49" s="128"/>
      <c r="T49" s="148"/>
      <c r="U49" s="148"/>
      <c r="V49" s="148"/>
      <c r="W49" s="148"/>
      <c r="X49" s="148"/>
      <c r="Y49" s="148"/>
      <c r="Z49" s="148"/>
      <c r="AA49" s="148"/>
    </row>
    <row r="50" spans="1:27" ht="12.75" customHeight="1">
      <c r="A50" s="104"/>
      <c r="B50" s="104"/>
      <c r="C50" s="108"/>
      <c r="D50" s="213"/>
      <c r="E50" s="110">
        <v>76</v>
      </c>
      <c r="F50" s="207"/>
      <c r="G50" s="208" t="s">
        <v>77</v>
      </c>
      <c r="H50" s="118"/>
      <c r="I50" s="108"/>
      <c r="J50" s="108"/>
      <c r="K50" s="108"/>
      <c r="L50" s="108"/>
      <c r="M50" s="108"/>
      <c r="N50" s="108"/>
      <c r="O50" s="104">
        <v>-70</v>
      </c>
      <c r="P50" s="203">
        <f>IF(P48=N47,N49,IF(P48=N49,N47,0))</f>
        <v>0</v>
      </c>
      <c r="Q50" s="106" t="str">
        <f>IF(Q48=O47,O49,IF(Q48=O49,O47,0))</f>
        <v>Биктубаева Софья</v>
      </c>
      <c r="R50" s="124"/>
      <c r="S50" s="124"/>
      <c r="T50" s="148"/>
      <c r="U50" s="148"/>
      <c r="V50" s="148"/>
      <c r="W50" s="148"/>
      <c r="X50" s="148"/>
      <c r="Y50" s="148"/>
      <c r="Z50" s="148"/>
      <c r="AA50" s="148"/>
    </row>
    <row r="51" spans="1:27" ht="12.75" customHeight="1">
      <c r="A51" s="104">
        <v>-46</v>
      </c>
      <c r="B51" s="203">
        <f>IF(F32=D31,D33,IF(F32=D33,D31,0))</f>
        <v>0</v>
      </c>
      <c r="C51" s="106" t="str">
        <f>IF(G32=E31,E33,IF(G32=E33,E31,0))</f>
        <v>Изиляев Яков</v>
      </c>
      <c r="D51" s="206"/>
      <c r="E51" s="117"/>
      <c r="F51" s="127"/>
      <c r="G51" s="108"/>
      <c r="H51" s="108"/>
      <c r="I51" s="108"/>
      <c r="J51" s="108"/>
      <c r="K51" s="108"/>
      <c r="L51" s="108"/>
      <c r="M51" s="118"/>
      <c r="N51" s="118"/>
      <c r="O51" s="108"/>
      <c r="P51" s="108"/>
      <c r="Q51" s="141"/>
      <c r="R51" s="128" t="s">
        <v>60</v>
      </c>
      <c r="S51" s="128"/>
      <c r="T51" s="148"/>
      <c r="U51" s="148"/>
      <c r="V51" s="148"/>
      <c r="W51" s="148"/>
      <c r="X51" s="148"/>
      <c r="Y51" s="148"/>
      <c r="Z51" s="148"/>
      <c r="AA51" s="148"/>
    </row>
    <row r="52" spans="1:27" ht="12.75" customHeight="1">
      <c r="A52" s="104"/>
      <c r="B52" s="104"/>
      <c r="C52" s="110">
        <v>74</v>
      </c>
      <c r="D52" s="207"/>
      <c r="E52" s="208" t="s">
        <v>77</v>
      </c>
      <c r="F52" s="130"/>
      <c r="G52" s="104">
        <v>-77</v>
      </c>
      <c r="H52" s="203">
        <f>IF(H46=F42,F50,IF(H46=F50,F42,0))</f>
        <v>0</v>
      </c>
      <c r="I52" s="106" t="str">
        <f>IF(I46=G42,G50,IF(I46=G50,G42,0))</f>
        <v>Андреев Егор</v>
      </c>
      <c r="J52" s="107"/>
      <c r="K52" s="104">
        <v>-71</v>
      </c>
      <c r="L52" s="203">
        <f>IF(D40=B39,B41,IF(D40=B41,B39,0))</f>
        <v>0</v>
      </c>
      <c r="M52" s="106" t="str">
        <f>IF(E40=C39,C41,IF(E40=C41,C39,0))</f>
        <v>Манаева Рената</v>
      </c>
      <c r="N52" s="107"/>
      <c r="O52" s="108"/>
      <c r="P52" s="108"/>
      <c r="Q52" s="108"/>
      <c r="R52" s="108"/>
      <c r="S52" s="108"/>
      <c r="T52" s="148"/>
      <c r="U52" s="148"/>
      <c r="V52" s="148"/>
      <c r="W52" s="148"/>
      <c r="X52" s="148"/>
      <c r="Y52" s="148"/>
      <c r="Z52" s="148"/>
      <c r="AA52" s="148"/>
    </row>
    <row r="53" spans="1:27" ht="12.75" customHeight="1">
      <c r="A53" s="104">
        <v>-47</v>
      </c>
      <c r="B53" s="203">
        <f>IF(F36=D35,D37,IF(F36=D37,D35,0))</f>
        <v>0</v>
      </c>
      <c r="C53" s="115" t="str">
        <f>IF(G36=E35,E37,IF(G36=E37,E35,0))</f>
        <v>Мустафин Ислам</v>
      </c>
      <c r="D53" s="212"/>
      <c r="E53" s="108"/>
      <c r="F53" s="108"/>
      <c r="G53" s="108"/>
      <c r="H53" s="108"/>
      <c r="I53" s="140" t="s">
        <v>100</v>
      </c>
      <c r="J53" s="140"/>
      <c r="K53" s="104"/>
      <c r="L53" s="104"/>
      <c r="M53" s="110">
        <v>79</v>
      </c>
      <c r="N53" s="207"/>
      <c r="O53" s="124" t="s">
        <v>80</v>
      </c>
      <c r="P53" s="118"/>
      <c r="Q53" s="108"/>
      <c r="R53" s="108"/>
      <c r="S53" s="108"/>
      <c r="T53" s="148"/>
      <c r="U53" s="148"/>
      <c r="V53" s="148"/>
      <c r="W53" s="148"/>
      <c r="X53" s="148"/>
      <c r="Y53" s="148"/>
      <c r="Z53" s="148"/>
      <c r="AA53" s="148"/>
    </row>
    <row r="54" spans="1:27" ht="12.75" customHeight="1">
      <c r="A54" s="104"/>
      <c r="B54" s="104"/>
      <c r="C54" s="108"/>
      <c r="D54" s="213"/>
      <c r="E54" s="104">
        <v>-75</v>
      </c>
      <c r="F54" s="203">
        <f>IF(F42=D40,D44,IF(F42=D44,D40,0))</f>
        <v>0</v>
      </c>
      <c r="G54" s="106" t="str">
        <f>IF(G42=E40,E44,IF(G42=E44,E40,0))</f>
        <v>Юзыкбаев Радим</v>
      </c>
      <c r="H54" s="107"/>
      <c r="I54" s="141"/>
      <c r="J54" s="141"/>
      <c r="K54" s="104">
        <v>-72</v>
      </c>
      <c r="L54" s="203">
        <f>IF(D44=B43,B45,IF(D44=B45,B43,0))</f>
        <v>0</v>
      </c>
      <c r="M54" s="115" t="str">
        <f>IF(E44=C43,C45,IF(E44=C45,C43,0))</f>
        <v>Киликаева Екатерина</v>
      </c>
      <c r="N54" s="118"/>
      <c r="O54" s="117"/>
      <c r="P54" s="118"/>
      <c r="Q54" s="118"/>
      <c r="R54" s="108"/>
      <c r="S54" s="118"/>
      <c r="T54" s="148"/>
      <c r="U54" s="148"/>
      <c r="V54" s="148"/>
      <c r="W54" s="148"/>
      <c r="X54" s="148"/>
      <c r="Y54" s="148"/>
      <c r="Z54" s="148"/>
      <c r="AA54" s="148"/>
    </row>
    <row r="55" spans="1:27" ht="12.75" customHeight="1">
      <c r="A55" s="104"/>
      <c r="B55" s="104"/>
      <c r="C55" s="108"/>
      <c r="D55" s="213"/>
      <c r="E55" s="104"/>
      <c r="F55" s="104"/>
      <c r="G55" s="110">
        <v>78</v>
      </c>
      <c r="H55" s="207"/>
      <c r="I55" s="124" t="s">
        <v>89</v>
      </c>
      <c r="J55" s="118"/>
      <c r="K55" s="104"/>
      <c r="L55" s="104"/>
      <c r="M55" s="108"/>
      <c r="N55" s="108"/>
      <c r="O55" s="110">
        <v>81</v>
      </c>
      <c r="P55" s="207"/>
      <c r="Q55" s="112" t="s">
        <v>80</v>
      </c>
      <c r="R55" s="112"/>
      <c r="S55" s="112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>
      <c r="A56" s="104"/>
      <c r="B56" s="104"/>
      <c r="C56" s="108"/>
      <c r="D56" s="213"/>
      <c r="E56" s="104">
        <v>-76</v>
      </c>
      <c r="F56" s="203">
        <f>IF(F50=D48,D52,IF(F50=D52,D48,0))</f>
        <v>0</v>
      </c>
      <c r="G56" s="115" t="str">
        <f>IF(G50=E48,E52,IF(G50=E52,E48,0))</f>
        <v>Муратбаева Кира</v>
      </c>
      <c r="H56" s="118"/>
      <c r="I56" s="140" t="s">
        <v>101</v>
      </c>
      <c r="J56" s="140"/>
      <c r="K56" s="104">
        <v>-73</v>
      </c>
      <c r="L56" s="203">
        <f>IF(D48=B47,B49,IF(D48=B49,B47,0))</f>
        <v>0</v>
      </c>
      <c r="M56" s="106" t="str">
        <f>IF(E48=C47,C49,IF(E48=C49,C47,0))</f>
        <v>Аптаева София</v>
      </c>
      <c r="N56" s="107"/>
      <c r="O56" s="117"/>
      <c r="P56" s="118"/>
      <c r="Q56" s="139"/>
      <c r="R56" s="128" t="s">
        <v>102</v>
      </c>
      <c r="S56" s="128"/>
      <c r="T56" s="148"/>
      <c r="U56" s="148"/>
      <c r="V56" s="148"/>
      <c r="W56" s="148"/>
      <c r="X56" s="148"/>
      <c r="Y56" s="148"/>
      <c r="Z56" s="148"/>
      <c r="AA56" s="148"/>
    </row>
    <row r="57" spans="1:27" ht="12.75" customHeight="1">
      <c r="A57" s="104"/>
      <c r="B57" s="104"/>
      <c r="C57" s="108"/>
      <c r="D57" s="213"/>
      <c r="E57" s="108"/>
      <c r="F57" s="108"/>
      <c r="G57" s="104">
        <v>-78</v>
      </c>
      <c r="H57" s="203">
        <f>IF(H55=F54,F56,IF(H55=F56,F54,0))</f>
        <v>0</v>
      </c>
      <c r="I57" s="106" t="str">
        <f>IF(I55=G54,G56,IF(I55=G56,G54,0))</f>
        <v>Юзыкбаев Радим</v>
      </c>
      <c r="J57" s="107"/>
      <c r="K57" s="104"/>
      <c r="L57" s="104"/>
      <c r="M57" s="110">
        <v>80</v>
      </c>
      <c r="N57" s="207"/>
      <c r="O57" s="208" t="s">
        <v>85</v>
      </c>
      <c r="P57" s="118"/>
      <c r="Q57" s="141"/>
      <c r="R57" s="108"/>
      <c r="S57" s="141"/>
      <c r="T57" s="148"/>
      <c r="U57" s="148"/>
      <c r="V57" s="148"/>
      <c r="W57" s="148"/>
      <c r="X57" s="148"/>
      <c r="Y57" s="148"/>
      <c r="Z57" s="148"/>
      <c r="AA57" s="148"/>
    </row>
    <row r="58" spans="1:27" ht="12.75" customHeight="1">
      <c r="A58" s="104">
        <v>-32</v>
      </c>
      <c r="B58" s="203">
        <f>IF(D7=B6,B8,IF(D7=B8,B6,0))</f>
        <v>0</v>
      </c>
      <c r="C58" s="106" t="str">
        <f>IF(E7=C6,C8,IF(E7=C8,C6,0))</f>
        <v>_</v>
      </c>
      <c r="D58" s="206"/>
      <c r="E58" s="118"/>
      <c r="F58" s="118"/>
      <c r="G58" s="108"/>
      <c r="H58" s="108"/>
      <c r="I58" s="140" t="s">
        <v>103</v>
      </c>
      <c r="J58" s="140"/>
      <c r="K58" s="104">
        <v>-74</v>
      </c>
      <c r="L58" s="203">
        <f>IF(D52=B51,B53,IF(D52=B53,B51,0))</f>
        <v>0</v>
      </c>
      <c r="M58" s="115" t="str">
        <f>IF(E52=C51,C53,IF(E52=C53,C51,0))</f>
        <v>Мустафин Ислам</v>
      </c>
      <c r="N58" s="118"/>
      <c r="O58" s="108"/>
      <c r="P58" s="108"/>
      <c r="Q58" s="108"/>
      <c r="R58" s="108"/>
      <c r="S58" s="108"/>
      <c r="T58" s="148"/>
      <c r="U58" s="148"/>
      <c r="V58" s="148"/>
      <c r="W58" s="148"/>
      <c r="X58" s="148"/>
      <c r="Y58" s="148"/>
      <c r="Z58" s="148"/>
      <c r="AA58" s="148"/>
    </row>
    <row r="59" spans="1:27" ht="12.75" customHeight="1">
      <c r="A59" s="104"/>
      <c r="B59" s="104"/>
      <c r="C59" s="110">
        <v>83</v>
      </c>
      <c r="D59" s="207"/>
      <c r="E59" s="124" t="s">
        <v>95</v>
      </c>
      <c r="F59" s="118"/>
      <c r="G59" s="108"/>
      <c r="H59" s="108"/>
      <c r="I59" s="108"/>
      <c r="J59" s="108"/>
      <c r="K59" s="108"/>
      <c r="L59" s="108"/>
      <c r="M59" s="108"/>
      <c r="N59" s="108"/>
      <c r="O59" s="104">
        <v>-81</v>
      </c>
      <c r="P59" s="203">
        <f>IF(P55=N53,N57,IF(P55=N57,N53,0))</f>
        <v>0</v>
      </c>
      <c r="Q59" s="106" t="str">
        <f>IF(Q55=O53,O57,IF(Q55=O57,O53,0))</f>
        <v>Мустафин Ислам</v>
      </c>
      <c r="R59" s="124"/>
      <c r="S59" s="124"/>
      <c r="T59" s="148"/>
      <c r="U59" s="148"/>
      <c r="V59" s="148"/>
      <c r="W59" s="148"/>
      <c r="X59" s="148"/>
      <c r="Y59" s="148"/>
      <c r="Z59" s="148"/>
      <c r="AA59" s="148"/>
    </row>
    <row r="60" spans="1:27" ht="12.75" customHeight="1">
      <c r="A60" s="104">
        <v>-33</v>
      </c>
      <c r="B60" s="203">
        <f>IF(D11=B10,B12,IF(D11=B12,B10,0))</f>
        <v>0</v>
      </c>
      <c r="C60" s="115" t="str">
        <f>IF(E11=C10,C12,IF(E11=C12,C10,0))</f>
        <v>Мурзанаева Лера</v>
      </c>
      <c r="D60" s="214"/>
      <c r="E60" s="117"/>
      <c r="F60" s="118"/>
      <c r="G60" s="108"/>
      <c r="H60" s="108"/>
      <c r="I60" s="108"/>
      <c r="J60" s="108"/>
      <c r="K60" s="108"/>
      <c r="L60" s="108"/>
      <c r="M60" s="104">
        <v>-79</v>
      </c>
      <c r="N60" s="203">
        <f>IF(N53=L52,L54,IF(N53=L54,L52,0))</f>
        <v>0</v>
      </c>
      <c r="O60" s="106" t="str">
        <f>IF(O53=M52,M54,IF(O53=M54,M52,0))</f>
        <v>Киликаева Екатерина</v>
      </c>
      <c r="P60" s="107"/>
      <c r="Q60" s="141"/>
      <c r="R60" s="128" t="s">
        <v>104</v>
      </c>
      <c r="S60" s="128"/>
      <c r="T60" s="148"/>
      <c r="U60" s="148"/>
      <c r="V60" s="148"/>
      <c r="W60" s="148"/>
      <c r="X60" s="148"/>
      <c r="Y60" s="148"/>
      <c r="Z60" s="148"/>
      <c r="AA60" s="148"/>
    </row>
    <row r="61" spans="1:27" ht="12.75" customHeight="1">
      <c r="A61" s="104"/>
      <c r="B61" s="104"/>
      <c r="C61" s="108"/>
      <c r="D61" s="212"/>
      <c r="E61" s="110">
        <v>87</v>
      </c>
      <c r="F61" s="207"/>
      <c r="G61" s="124" t="s">
        <v>82</v>
      </c>
      <c r="H61" s="118"/>
      <c r="I61" s="108"/>
      <c r="J61" s="108"/>
      <c r="K61" s="108"/>
      <c r="L61" s="108"/>
      <c r="M61" s="104"/>
      <c r="N61" s="104"/>
      <c r="O61" s="110">
        <v>82</v>
      </c>
      <c r="P61" s="207"/>
      <c r="Q61" s="124" t="s">
        <v>98</v>
      </c>
      <c r="R61" s="124"/>
      <c r="S61" s="124"/>
      <c r="T61" s="148"/>
      <c r="U61" s="148"/>
      <c r="V61" s="148"/>
      <c r="W61" s="148"/>
      <c r="X61" s="148"/>
      <c r="Y61" s="148"/>
      <c r="Z61" s="148"/>
      <c r="AA61" s="148"/>
    </row>
    <row r="62" spans="1:27" ht="12.75" customHeight="1">
      <c r="A62" s="104">
        <v>-34</v>
      </c>
      <c r="B62" s="203">
        <f>IF(D15=B14,B16,IF(D15=B16,B14,0))</f>
        <v>0</v>
      </c>
      <c r="C62" s="106" t="str">
        <f>IF(E15=C14,C16,IF(E15=C16,C14,0))</f>
        <v>Абдуллина Анна</v>
      </c>
      <c r="D62" s="206"/>
      <c r="E62" s="117"/>
      <c r="F62" s="215"/>
      <c r="G62" s="117"/>
      <c r="H62" s="118"/>
      <c r="I62" s="108"/>
      <c r="J62" s="108"/>
      <c r="K62" s="108"/>
      <c r="L62" s="108"/>
      <c r="M62" s="104">
        <v>-80</v>
      </c>
      <c r="N62" s="203">
        <f>IF(N57=L56,L58,IF(N57=L58,L56,0))</f>
        <v>0</v>
      </c>
      <c r="O62" s="115" t="str">
        <f>IF(O57=M56,M58,IF(O57=M58,M56,0))</f>
        <v>Аптаева София</v>
      </c>
      <c r="P62" s="107"/>
      <c r="Q62" s="141"/>
      <c r="R62" s="128" t="s">
        <v>105</v>
      </c>
      <c r="S62" s="128"/>
      <c r="T62" s="148"/>
      <c r="U62" s="148"/>
      <c r="V62" s="148"/>
      <c r="W62" s="148"/>
      <c r="X62" s="148"/>
      <c r="Y62" s="148"/>
      <c r="Z62" s="148"/>
      <c r="AA62" s="148"/>
    </row>
    <row r="63" spans="1:27" ht="12.75" customHeight="1">
      <c r="A63" s="104"/>
      <c r="B63" s="104"/>
      <c r="C63" s="110">
        <v>84</v>
      </c>
      <c r="D63" s="207"/>
      <c r="E63" s="208" t="s">
        <v>82</v>
      </c>
      <c r="F63" s="118"/>
      <c r="G63" s="117"/>
      <c r="H63" s="118"/>
      <c r="I63" s="108"/>
      <c r="J63" s="108"/>
      <c r="K63" s="108"/>
      <c r="L63" s="108"/>
      <c r="M63" s="108"/>
      <c r="N63" s="108"/>
      <c r="O63" s="104">
        <v>-82</v>
      </c>
      <c r="P63" s="203">
        <f>IF(P61=N60,N62,IF(P61=N62,N60,0))</f>
        <v>0</v>
      </c>
      <c r="Q63" s="106" t="str">
        <f>IF(Q61=O60,O62,IF(Q61=O62,O60,0))</f>
        <v>Аптаева София</v>
      </c>
      <c r="R63" s="124"/>
      <c r="S63" s="124"/>
      <c r="T63" s="148"/>
      <c r="U63" s="148"/>
      <c r="V63" s="148"/>
      <c r="W63" s="148"/>
      <c r="X63" s="148"/>
      <c r="Y63" s="148"/>
      <c r="Z63" s="148"/>
      <c r="AA63" s="148"/>
    </row>
    <row r="64" spans="1:27" ht="12.75" customHeight="1">
      <c r="A64" s="104">
        <v>-35</v>
      </c>
      <c r="B64" s="203">
        <f>IF(D19=B18,B20,IF(D19=B20,B18,0))</f>
        <v>0</v>
      </c>
      <c r="C64" s="115">
        <f>IF(E19=C18,C20,IF(E19=C20,C18,0))</f>
        <v>0</v>
      </c>
      <c r="D64" s="206"/>
      <c r="E64" s="108"/>
      <c r="F64" s="118"/>
      <c r="G64" s="117"/>
      <c r="H64" s="118"/>
      <c r="I64" s="108"/>
      <c r="J64" s="108"/>
      <c r="K64" s="108"/>
      <c r="L64" s="108"/>
      <c r="M64" s="118"/>
      <c r="N64" s="118"/>
      <c r="O64" s="108"/>
      <c r="P64" s="108"/>
      <c r="Q64" s="141"/>
      <c r="R64" s="128" t="s">
        <v>106</v>
      </c>
      <c r="S64" s="128"/>
      <c r="T64" s="148"/>
      <c r="U64" s="148"/>
      <c r="V64" s="148"/>
      <c r="W64" s="148"/>
      <c r="X64" s="148"/>
      <c r="Y64" s="148"/>
      <c r="Z64" s="148"/>
      <c r="AA64" s="148"/>
    </row>
    <row r="65" spans="1:27" ht="12.75" customHeight="1">
      <c r="A65" s="104"/>
      <c r="B65" s="104"/>
      <c r="C65" s="118"/>
      <c r="D65" s="212"/>
      <c r="E65" s="108"/>
      <c r="F65" s="118"/>
      <c r="G65" s="110">
        <v>89</v>
      </c>
      <c r="H65" s="207"/>
      <c r="I65" s="124" t="s">
        <v>93</v>
      </c>
      <c r="J65" s="118"/>
      <c r="K65" s="104">
        <v>-83</v>
      </c>
      <c r="L65" s="203">
        <f>IF(D59=B58,B60,IF(D59=B60,B58,0))</f>
        <v>0</v>
      </c>
      <c r="M65" s="106" t="str">
        <f>IF(E59=C58,C60,IF(E59=C60,C58,0))</f>
        <v>_</v>
      </c>
      <c r="N65" s="107"/>
      <c r="O65" s="108"/>
      <c r="P65" s="108"/>
      <c r="Q65" s="108"/>
      <c r="R65" s="108"/>
      <c r="S65" s="108"/>
      <c r="T65" s="148"/>
      <c r="U65" s="148"/>
      <c r="V65" s="148"/>
      <c r="W65" s="148"/>
      <c r="X65" s="148"/>
      <c r="Y65" s="148"/>
      <c r="Z65" s="148"/>
      <c r="AA65" s="148"/>
    </row>
    <row r="66" spans="1:27" ht="12.75" customHeight="1">
      <c r="A66" s="104">
        <v>-36</v>
      </c>
      <c r="B66" s="203">
        <f>IF(D23=B22,B24,IF(D23=B24,B22,0))</f>
        <v>0</v>
      </c>
      <c r="C66" s="106" t="str">
        <f>IF(E23=C22,C24,IF(E23=C24,C22,0))</f>
        <v>_</v>
      </c>
      <c r="D66" s="206"/>
      <c r="E66" s="108"/>
      <c r="F66" s="118"/>
      <c r="G66" s="117"/>
      <c r="H66" s="118"/>
      <c r="I66" s="140" t="s">
        <v>107</v>
      </c>
      <c r="J66" s="140"/>
      <c r="K66" s="104"/>
      <c r="L66" s="104"/>
      <c r="M66" s="110">
        <v>91</v>
      </c>
      <c r="N66" s="207"/>
      <c r="O66" s="124"/>
      <c r="P66" s="118"/>
      <c r="Q66" s="108"/>
      <c r="R66" s="108"/>
      <c r="S66" s="108"/>
      <c r="T66" s="148"/>
      <c r="U66" s="148"/>
      <c r="V66" s="148"/>
      <c r="W66" s="148"/>
      <c r="X66" s="148"/>
      <c r="Y66" s="148"/>
      <c r="Z66" s="148"/>
      <c r="AA66" s="148"/>
    </row>
    <row r="67" spans="1:27" ht="12.75" customHeight="1">
      <c r="A67" s="104"/>
      <c r="B67" s="104"/>
      <c r="C67" s="110">
        <v>85</v>
      </c>
      <c r="D67" s="207"/>
      <c r="E67" s="124" t="s">
        <v>92</v>
      </c>
      <c r="F67" s="118"/>
      <c r="G67" s="117"/>
      <c r="H67" s="118"/>
      <c r="I67" s="108"/>
      <c r="J67" s="108"/>
      <c r="K67" s="104">
        <v>-84</v>
      </c>
      <c r="L67" s="203">
        <f>IF(D63=B62,B64,IF(D63=B64,B62,0))</f>
        <v>0</v>
      </c>
      <c r="M67" s="115">
        <f>IF(E63=C62,C64,IF(E63=C64,C62,0))</f>
        <v>0</v>
      </c>
      <c r="N67" s="216"/>
      <c r="O67" s="117"/>
      <c r="P67" s="118"/>
      <c r="Q67" s="118"/>
      <c r="R67" s="108"/>
      <c r="S67" s="118"/>
      <c r="T67" s="148"/>
      <c r="U67" s="148"/>
      <c r="V67" s="148"/>
      <c r="W67" s="148"/>
      <c r="X67" s="148"/>
      <c r="Y67" s="148"/>
      <c r="Z67" s="148"/>
      <c r="AA67" s="148"/>
    </row>
    <row r="68" spans="1:27" ht="12.75" customHeight="1">
      <c r="A68" s="104">
        <v>-37</v>
      </c>
      <c r="B68" s="203">
        <f>IF(D27=B26,B28,IF(D27=B28,B26,0))</f>
        <v>0</v>
      </c>
      <c r="C68" s="115" t="str">
        <f>IF(E27=C26,C28,IF(E27=C28,C26,0))</f>
        <v>Тажбаева Ева</v>
      </c>
      <c r="D68" s="206"/>
      <c r="E68" s="117"/>
      <c r="F68" s="118"/>
      <c r="G68" s="117"/>
      <c r="H68" s="118"/>
      <c r="I68" s="108"/>
      <c r="J68" s="108"/>
      <c r="K68" s="104"/>
      <c r="L68" s="104"/>
      <c r="M68" s="108"/>
      <c r="N68" s="108"/>
      <c r="O68" s="110">
        <v>93</v>
      </c>
      <c r="P68" s="207"/>
      <c r="Q68" s="112"/>
      <c r="R68" s="112"/>
      <c r="S68" s="112"/>
      <c r="T68" s="148"/>
      <c r="U68" s="148"/>
      <c r="V68" s="148"/>
      <c r="W68" s="148"/>
      <c r="X68" s="148"/>
      <c r="Y68" s="148"/>
      <c r="Z68" s="148"/>
      <c r="AA68" s="148"/>
    </row>
    <row r="69" spans="1:27" ht="12.75" customHeight="1">
      <c r="A69" s="104"/>
      <c r="B69" s="104"/>
      <c r="C69" s="108"/>
      <c r="D69" s="213"/>
      <c r="E69" s="110">
        <v>88</v>
      </c>
      <c r="F69" s="207"/>
      <c r="G69" s="208" t="s">
        <v>93</v>
      </c>
      <c r="H69" s="118"/>
      <c r="I69" s="108"/>
      <c r="J69" s="108"/>
      <c r="K69" s="104">
        <v>-85</v>
      </c>
      <c r="L69" s="203">
        <f>IF(D67=B66,B68,IF(D67=B68,B66,0))</f>
        <v>0</v>
      </c>
      <c r="M69" s="106" t="str">
        <f>IF(E67=C66,C68,IF(E67=C68,C66,0))</f>
        <v>_</v>
      </c>
      <c r="N69" s="107"/>
      <c r="O69" s="117"/>
      <c r="P69" s="118"/>
      <c r="Q69" s="139"/>
      <c r="R69" s="128" t="s">
        <v>108</v>
      </c>
      <c r="S69" s="128"/>
      <c r="T69" s="148"/>
      <c r="U69" s="148"/>
      <c r="V69" s="148"/>
      <c r="W69" s="148"/>
      <c r="X69" s="148"/>
      <c r="Y69" s="148"/>
      <c r="Z69" s="148"/>
      <c r="AA69" s="148"/>
    </row>
    <row r="70" spans="1:27" ht="12.75" customHeight="1">
      <c r="A70" s="104">
        <v>-38</v>
      </c>
      <c r="B70" s="203">
        <f>IF(D31=B30,B32,IF(D31=B32,B30,0))</f>
        <v>0</v>
      </c>
      <c r="C70" s="106" t="str">
        <f>IF(E31=C30,C32,IF(E31=C32,C30,0))</f>
        <v>Каримова Лейсан</v>
      </c>
      <c r="D70" s="206"/>
      <c r="E70" s="117"/>
      <c r="F70" s="118"/>
      <c r="G70" s="108"/>
      <c r="H70" s="108"/>
      <c r="I70" s="108"/>
      <c r="J70" s="108"/>
      <c r="K70" s="104"/>
      <c r="L70" s="104"/>
      <c r="M70" s="110">
        <v>92</v>
      </c>
      <c r="N70" s="207"/>
      <c r="O70" s="208"/>
      <c r="P70" s="118"/>
      <c r="Q70" s="141"/>
      <c r="R70" s="108"/>
      <c r="S70" s="141"/>
      <c r="T70" s="148"/>
      <c r="U70" s="148"/>
      <c r="V70" s="148"/>
      <c r="W70" s="148"/>
      <c r="X70" s="148"/>
      <c r="Y70" s="148"/>
      <c r="Z70" s="148"/>
      <c r="AA70" s="148"/>
    </row>
    <row r="71" spans="1:27" ht="12.75" customHeight="1">
      <c r="A71" s="104"/>
      <c r="B71" s="104"/>
      <c r="C71" s="110">
        <v>86</v>
      </c>
      <c r="D71" s="207"/>
      <c r="E71" s="208" t="s">
        <v>93</v>
      </c>
      <c r="F71" s="118"/>
      <c r="G71" s="104">
        <v>-89</v>
      </c>
      <c r="H71" s="203">
        <f>IF(H65=F61,F69,IF(H65=F69,F61,0))</f>
        <v>0</v>
      </c>
      <c r="I71" s="106" t="str">
        <f>IF(I65=G61,G69,IF(I65=G69,G61,0))</f>
        <v>Абдуллина Анна</v>
      </c>
      <c r="J71" s="107"/>
      <c r="K71" s="104">
        <v>-86</v>
      </c>
      <c r="L71" s="203">
        <f>IF(D71=B70,B72,IF(D71=B72,B70,0))</f>
        <v>0</v>
      </c>
      <c r="M71" s="115" t="str">
        <f>IF(E71=C70,C72,IF(E71=C72,C70,0))</f>
        <v>_</v>
      </c>
      <c r="N71" s="216"/>
      <c r="O71" s="108"/>
      <c r="P71" s="108"/>
      <c r="Q71" s="108"/>
      <c r="R71" s="108"/>
      <c r="S71" s="108"/>
      <c r="T71" s="148"/>
      <c r="U71" s="148"/>
      <c r="V71" s="148"/>
      <c r="W71" s="148"/>
      <c r="X71" s="148"/>
      <c r="Y71" s="148"/>
      <c r="Z71" s="148"/>
      <c r="AA71" s="148"/>
    </row>
    <row r="72" spans="1:27" ht="12.75" customHeight="1">
      <c r="A72" s="104">
        <v>-39</v>
      </c>
      <c r="B72" s="203">
        <f>IF(D35=B34,B36,IF(D35=B36,B34,0))</f>
        <v>0</v>
      </c>
      <c r="C72" s="115" t="str">
        <f>IF(E35=C34,C36,IF(E35=C36,C34,0))</f>
        <v>_</v>
      </c>
      <c r="D72" s="206"/>
      <c r="E72" s="108"/>
      <c r="F72" s="108"/>
      <c r="G72" s="108"/>
      <c r="H72" s="108"/>
      <c r="I72" s="140" t="s">
        <v>109</v>
      </c>
      <c r="J72" s="140"/>
      <c r="K72" s="108"/>
      <c r="L72" s="108"/>
      <c r="M72" s="108"/>
      <c r="N72" s="108"/>
      <c r="O72" s="104">
        <v>-93</v>
      </c>
      <c r="P72" s="203">
        <f>IF(P68=N66,N70,IF(P68=N70,N66,0))</f>
        <v>0</v>
      </c>
      <c r="Q72" s="106">
        <f>IF(Q68=O66,O70,IF(Q68=O70,O66,0))</f>
        <v>0</v>
      </c>
      <c r="R72" s="124"/>
      <c r="S72" s="124"/>
      <c r="T72" s="148"/>
      <c r="U72" s="148"/>
      <c r="V72" s="148"/>
      <c r="W72" s="148"/>
      <c r="X72" s="148"/>
      <c r="Y72" s="148"/>
      <c r="Z72" s="148"/>
      <c r="AA72" s="148"/>
    </row>
    <row r="73" spans="1:27" ht="12.75" customHeight="1">
      <c r="A73" s="104"/>
      <c r="B73" s="104"/>
      <c r="C73" s="108"/>
      <c r="D73" s="213"/>
      <c r="E73" s="104">
        <v>-87</v>
      </c>
      <c r="F73" s="203">
        <f>IF(F61=D59,D63,IF(F61=D63,D59,0))</f>
        <v>0</v>
      </c>
      <c r="G73" s="106" t="str">
        <f>IF(G61=E59,E63,IF(G61=E63,E59,0))</f>
        <v>Мурзанаева Лера</v>
      </c>
      <c r="H73" s="107"/>
      <c r="I73" s="141"/>
      <c r="J73" s="141"/>
      <c r="K73" s="108"/>
      <c r="L73" s="108"/>
      <c r="M73" s="104">
        <v>-91</v>
      </c>
      <c r="N73" s="203">
        <f>IF(N66=L65,L67,IF(N66=L67,L65,0))</f>
        <v>0</v>
      </c>
      <c r="O73" s="106" t="str">
        <f>IF(O66=M65,M67,IF(O66=M67,M65,0))</f>
        <v>_</v>
      </c>
      <c r="P73" s="107"/>
      <c r="Q73" s="141"/>
      <c r="R73" s="128" t="s">
        <v>110</v>
      </c>
      <c r="S73" s="128"/>
      <c r="T73" s="148"/>
      <c r="U73" s="148"/>
      <c r="V73" s="148"/>
      <c r="W73" s="148"/>
      <c r="X73" s="148"/>
      <c r="Y73" s="148"/>
      <c r="Z73" s="148"/>
      <c r="AA73" s="148"/>
    </row>
    <row r="74" spans="1:27" ht="12.75" customHeight="1">
      <c r="A74" s="104"/>
      <c r="B74" s="104"/>
      <c r="C74" s="108"/>
      <c r="D74" s="213"/>
      <c r="E74" s="104"/>
      <c r="F74" s="104"/>
      <c r="G74" s="110">
        <v>90</v>
      </c>
      <c r="H74" s="207"/>
      <c r="I74" s="124" t="s">
        <v>95</v>
      </c>
      <c r="J74" s="118"/>
      <c r="K74" s="108"/>
      <c r="L74" s="108"/>
      <c r="M74" s="104"/>
      <c r="N74" s="104"/>
      <c r="O74" s="110">
        <v>94</v>
      </c>
      <c r="P74" s="207"/>
      <c r="Q74" s="124"/>
      <c r="R74" s="124"/>
      <c r="S74" s="124"/>
      <c r="T74" s="148"/>
      <c r="U74" s="148"/>
      <c r="V74" s="148"/>
      <c r="W74" s="148"/>
      <c r="X74" s="148"/>
      <c r="Y74" s="148"/>
      <c r="Z74" s="148"/>
      <c r="AA74" s="148"/>
    </row>
    <row r="75" spans="1:27" ht="12.75" customHeight="1">
      <c r="A75" s="108"/>
      <c r="B75" s="108"/>
      <c r="C75" s="108"/>
      <c r="D75" s="213"/>
      <c r="E75" s="104">
        <v>-88</v>
      </c>
      <c r="F75" s="203">
        <f>IF(F69=D67,D71,IF(F69=D71,D67,0))</f>
        <v>0</v>
      </c>
      <c r="G75" s="115" t="str">
        <f>IF(G69=E67,E71,IF(G69=E71,E67,0))</f>
        <v>Тажбаева Ева</v>
      </c>
      <c r="H75" s="107"/>
      <c r="I75" s="140" t="s">
        <v>111</v>
      </c>
      <c r="J75" s="140"/>
      <c r="K75" s="108"/>
      <c r="L75" s="108"/>
      <c r="M75" s="104">
        <v>-92</v>
      </c>
      <c r="N75" s="203">
        <f>IF(N70=L69,L71,IF(N70=L71,L69,0))</f>
        <v>0</v>
      </c>
      <c r="O75" s="115">
        <f>IF(O70=M69,M71,IF(O70=M71,M69,0))</f>
        <v>0</v>
      </c>
      <c r="P75" s="107"/>
      <c r="Q75" s="141"/>
      <c r="R75" s="128" t="s">
        <v>112</v>
      </c>
      <c r="S75" s="128"/>
      <c r="T75" s="148"/>
      <c r="U75" s="148"/>
      <c r="V75" s="148"/>
      <c r="W75" s="148"/>
      <c r="X75" s="148"/>
      <c r="Y75" s="148"/>
      <c r="Z75" s="148"/>
      <c r="AA75" s="148"/>
    </row>
    <row r="76" spans="1:27" ht="12.75" customHeight="1">
      <c r="A76" s="108"/>
      <c r="B76" s="108"/>
      <c r="C76" s="108"/>
      <c r="D76" s="108"/>
      <c r="E76" s="108"/>
      <c r="F76" s="108"/>
      <c r="G76" s="104">
        <v>-90</v>
      </c>
      <c r="H76" s="203">
        <f>IF(H74=F73,F75,IF(H74=F75,F73,0))</f>
        <v>0</v>
      </c>
      <c r="I76" s="106" t="str">
        <f>IF(I74=G73,G75,IF(I74=G75,G73,0))</f>
        <v>Тажбаева Ева</v>
      </c>
      <c r="J76" s="107"/>
      <c r="K76" s="108"/>
      <c r="L76" s="108"/>
      <c r="M76" s="108"/>
      <c r="N76" s="108"/>
      <c r="O76" s="104">
        <v>-94</v>
      </c>
      <c r="P76" s="203">
        <f>IF(P74=N73,N75,IF(P74=N75,N73,0))</f>
        <v>0</v>
      </c>
      <c r="Q76" s="106" t="str">
        <f>IF(Q74=O73,O75,IF(Q74=O75,O73,0))</f>
        <v>_</v>
      </c>
      <c r="R76" s="124"/>
      <c r="S76" s="124"/>
      <c r="T76" s="148"/>
      <c r="U76" s="148"/>
      <c r="V76" s="148"/>
      <c r="W76" s="148"/>
      <c r="X76" s="148"/>
      <c r="Y76" s="148"/>
      <c r="Z76" s="148"/>
      <c r="AA76" s="148"/>
    </row>
    <row r="77" spans="1:27" ht="12.75" customHeight="1">
      <c r="A77" s="108"/>
      <c r="B77" s="108"/>
      <c r="C77" s="108"/>
      <c r="D77" s="108"/>
      <c r="E77" s="118"/>
      <c r="F77" s="118"/>
      <c r="G77" s="108"/>
      <c r="H77" s="108"/>
      <c r="I77" s="140" t="s">
        <v>113</v>
      </c>
      <c r="J77" s="140"/>
      <c r="K77" s="108"/>
      <c r="L77" s="108"/>
      <c r="M77" s="118"/>
      <c r="N77" s="118"/>
      <c r="O77" s="108"/>
      <c r="P77" s="108"/>
      <c r="Q77" s="141"/>
      <c r="R77" s="128" t="s">
        <v>114</v>
      </c>
      <c r="S77" s="128"/>
      <c r="T77" s="148"/>
      <c r="U77" s="148"/>
      <c r="V77" s="148"/>
      <c r="W77" s="148"/>
      <c r="X77" s="148"/>
      <c r="Y77" s="148"/>
      <c r="Z77" s="148"/>
      <c r="AA77" s="148"/>
    </row>
    <row r="78" spans="1:27" ht="12.75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</row>
    <row r="79" spans="1:27" ht="12.75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S4"/>
    <mergeCell ref="R43:S43"/>
    <mergeCell ref="R51:S51"/>
    <mergeCell ref="R49:S49"/>
    <mergeCell ref="R47:S47"/>
    <mergeCell ref="R25:S25"/>
    <mergeCell ref="R35:S35"/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</mergeCells>
  <conditionalFormatting sqref="C6:S77 A5:B77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17">
      <selection activeCell="A2" sqref="A2:L2"/>
    </sheetView>
  </sheetViews>
  <sheetFormatPr defaultColWidth="9.00390625" defaultRowHeight="12.75"/>
  <cols>
    <col min="1" max="1" width="9.125" style="221" customWidth="1"/>
    <col min="2" max="2" width="5.75390625" style="221" customWidth="1"/>
    <col min="3" max="4" width="25.75390625" style="0" customWidth="1"/>
    <col min="5" max="5" width="5.75390625" style="0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217">
        <f>1МшМ!D7</f>
        <v>0</v>
      </c>
      <c r="C2" s="218" t="str">
        <f>1МшМ!E35</f>
        <v>Михайлова Кристина</v>
      </c>
      <c r="D2" s="219">
        <f>2МшМ!C20</f>
        <v>0</v>
      </c>
      <c r="E2" s="220">
        <f>2МшМ!B6</f>
        <v>0</v>
      </c>
    </row>
    <row r="3" spans="1:5" ht="12.75">
      <c r="A3" s="149">
        <v>2</v>
      </c>
      <c r="B3" s="217">
        <f>1МшМ!D11</f>
        <v>0</v>
      </c>
      <c r="C3" s="218" t="str">
        <f>2МшМ!E19</f>
        <v>Биктубаева Софья</v>
      </c>
      <c r="D3" s="219">
        <f>2МшМ!C64</f>
        <v>0</v>
      </c>
      <c r="E3" s="220">
        <f>2МшМ!B8</f>
        <v>0</v>
      </c>
    </row>
    <row r="4" spans="1:5" ht="12.75">
      <c r="A4" s="149">
        <v>3</v>
      </c>
      <c r="B4" s="217">
        <f>1МшМ!D15</f>
        <v>0</v>
      </c>
      <c r="C4" s="218" t="str">
        <f>2МшМ!E63</f>
        <v>Абдуллина Анна</v>
      </c>
      <c r="D4" s="219">
        <f>2МшМ!M67</f>
        <v>0</v>
      </c>
      <c r="E4" s="220">
        <f>2МшМ!B10</f>
        <v>0</v>
      </c>
    </row>
    <row r="5" spans="1:5" ht="12.75">
      <c r="A5" s="149">
        <v>4</v>
      </c>
      <c r="B5" s="217">
        <f>1МшМ!D19</f>
        <v>0</v>
      </c>
      <c r="C5" s="218">
        <f>2МшМ!O70</f>
        <v>0</v>
      </c>
      <c r="D5" s="219">
        <f>2МшМ!O75</f>
        <v>0</v>
      </c>
      <c r="E5" s="220">
        <f>2МшМ!B12</f>
        <v>0</v>
      </c>
    </row>
    <row r="6" spans="1:5" ht="12.75">
      <c r="A6" s="149">
        <v>5</v>
      </c>
      <c r="B6" s="217">
        <f>1МшМ!D23</f>
        <v>0</v>
      </c>
      <c r="C6" s="218">
        <f>2МшМ!Q68</f>
        <v>0</v>
      </c>
      <c r="D6" s="219">
        <f>2МшМ!Q72</f>
        <v>0</v>
      </c>
      <c r="E6" s="220">
        <f>2МшМ!B14</f>
        <v>0</v>
      </c>
    </row>
    <row r="7" spans="1:5" ht="12.75">
      <c r="A7" s="149">
        <v>6</v>
      </c>
      <c r="B7" s="217">
        <f>1МшМ!D27</f>
        <v>0</v>
      </c>
      <c r="C7" s="218" t="str">
        <f>1МшМ!E7</f>
        <v>Михайлова Екатерина</v>
      </c>
      <c r="D7" s="219" t="str">
        <f>2МшМ!C6</f>
        <v>_</v>
      </c>
      <c r="E7" s="220">
        <f>2МшМ!B16</f>
        <v>0</v>
      </c>
    </row>
    <row r="8" spans="1:5" ht="12.75">
      <c r="A8" s="149">
        <v>7</v>
      </c>
      <c r="B8" s="217">
        <f>1МшМ!D31</f>
        <v>0</v>
      </c>
      <c r="C8" s="218" t="str">
        <f>1МшМ!E39</f>
        <v>Михайлова Полина</v>
      </c>
      <c r="D8" s="219" t="str">
        <f>2МшМ!C22</f>
        <v>_</v>
      </c>
      <c r="E8" s="220">
        <f>2МшМ!B18</f>
        <v>0</v>
      </c>
    </row>
    <row r="9" spans="1:5" ht="12.75">
      <c r="A9" s="149">
        <v>8</v>
      </c>
      <c r="B9" s="217">
        <f>1МшМ!D35</f>
        <v>0</v>
      </c>
      <c r="C9" s="218" t="str">
        <f>1МшМ!E67</f>
        <v>Фазлыева Алина</v>
      </c>
      <c r="D9" s="219" t="str">
        <f>2МшМ!C36</f>
        <v>_</v>
      </c>
      <c r="E9" s="220">
        <f>2МшМ!B20</f>
        <v>0</v>
      </c>
    </row>
    <row r="10" spans="1:5" ht="12.75">
      <c r="A10" s="149">
        <v>9</v>
      </c>
      <c r="B10" s="217">
        <f>1МшМ!D39</f>
        <v>0</v>
      </c>
      <c r="C10" s="218" t="str">
        <f>2МшМ!E7</f>
        <v>Андреев Егор</v>
      </c>
      <c r="D10" s="219" t="str">
        <f>2МшМ!C58</f>
        <v>_</v>
      </c>
      <c r="E10" s="220">
        <f>2МшМ!B22</f>
        <v>0</v>
      </c>
    </row>
    <row r="11" spans="1:5" ht="12.75">
      <c r="A11" s="149">
        <v>10</v>
      </c>
      <c r="B11" s="217">
        <f>1МшМ!D43</f>
        <v>0</v>
      </c>
      <c r="C11" s="218" t="str">
        <f>2МшМ!E23</f>
        <v>Муратбаева Кира</v>
      </c>
      <c r="D11" s="219" t="str">
        <f>2МшМ!C66</f>
        <v>_</v>
      </c>
      <c r="E11" s="220">
        <f>2МшМ!B24</f>
        <v>0</v>
      </c>
    </row>
    <row r="12" spans="1:5" ht="12.75">
      <c r="A12" s="149">
        <v>11</v>
      </c>
      <c r="B12" s="217">
        <f>1МшМ!D47</f>
        <v>0</v>
      </c>
      <c r="C12" s="218" t="str">
        <f>2МшМ!E35</f>
        <v>Мустафин Ислам</v>
      </c>
      <c r="D12" s="219" t="str">
        <f>2МшМ!C72</f>
        <v>_</v>
      </c>
      <c r="E12" s="220">
        <f>2МшМ!B26</f>
        <v>0</v>
      </c>
    </row>
    <row r="13" spans="1:5" ht="12.75">
      <c r="A13" s="149">
        <v>12</v>
      </c>
      <c r="B13" s="217">
        <f>1МшМ!D51</f>
        <v>0</v>
      </c>
      <c r="C13" s="218" t="str">
        <f>2МшМ!E59</f>
        <v>Мурзанаева Лера</v>
      </c>
      <c r="D13" s="219" t="str">
        <f>2МшМ!M65</f>
        <v>_</v>
      </c>
      <c r="E13" s="220">
        <f>2МшМ!B28</f>
        <v>0</v>
      </c>
    </row>
    <row r="14" spans="1:5" ht="12.75">
      <c r="A14" s="149">
        <v>13</v>
      </c>
      <c r="B14" s="217">
        <f>1МшМ!D55</f>
        <v>0</v>
      </c>
      <c r="C14" s="218" t="str">
        <f>2МшМ!E67</f>
        <v>Тажбаева Ева</v>
      </c>
      <c r="D14" s="219" t="str">
        <f>2МшМ!M69</f>
        <v>_</v>
      </c>
      <c r="E14" s="220">
        <f>2МшМ!B30</f>
        <v>0</v>
      </c>
    </row>
    <row r="15" spans="1:5" ht="12.75">
      <c r="A15" s="149">
        <v>14</v>
      </c>
      <c r="B15" s="217">
        <f>1МшМ!D59</f>
        <v>0</v>
      </c>
      <c r="C15" s="218" t="str">
        <f>2МшМ!E71</f>
        <v>Каримова Лейсан</v>
      </c>
      <c r="D15" s="219" t="str">
        <f>2МшМ!M71</f>
        <v>_</v>
      </c>
      <c r="E15" s="220">
        <f>2МшМ!B32</f>
        <v>0</v>
      </c>
    </row>
    <row r="16" spans="1:5" ht="12.75">
      <c r="A16" s="149">
        <v>15</v>
      </c>
      <c r="B16" s="217">
        <f>1МшМ!D63</f>
        <v>0</v>
      </c>
      <c r="C16" s="218">
        <f>2МшМ!O66</f>
        <v>0</v>
      </c>
      <c r="D16" s="219" t="str">
        <f>2МшМ!O73</f>
        <v>_</v>
      </c>
      <c r="E16" s="220">
        <f>2МшМ!B34</f>
        <v>0</v>
      </c>
    </row>
    <row r="17" spans="1:5" ht="12.75">
      <c r="A17" s="149">
        <v>16</v>
      </c>
      <c r="B17" s="217">
        <f>1МшМ!D67</f>
        <v>0</v>
      </c>
      <c r="C17" s="218">
        <f>2МшМ!Q74</f>
        <v>0</v>
      </c>
      <c r="D17" s="219" t="str">
        <f>2МшМ!Q76</f>
        <v>_</v>
      </c>
      <c r="E17" s="220">
        <f>2МшМ!B36</f>
        <v>0</v>
      </c>
    </row>
    <row r="18" spans="1:5" ht="12.75">
      <c r="A18" s="149">
        <v>17</v>
      </c>
      <c r="B18" s="217">
        <f>1МшМ!F9</f>
        <v>0</v>
      </c>
      <c r="C18" s="218" t="str">
        <f>2МшМ!G61</f>
        <v>Абдуллина Анна</v>
      </c>
      <c r="D18" s="219" t="str">
        <f>2МшМ!G73</f>
        <v>Мурзанаева Лера</v>
      </c>
      <c r="E18" s="220">
        <f>2МшМ!D37</f>
        <v>0</v>
      </c>
    </row>
    <row r="19" spans="1:5" ht="12.75">
      <c r="A19" s="149">
        <v>18</v>
      </c>
      <c r="B19" s="217">
        <f>1МшМ!F17</f>
        <v>0</v>
      </c>
      <c r="C19" s="218" t="str">
        <f>1МшМ!E11</f>
        <v>Айгузин Динар</v>
      </c>
      <c r="D19" s="219" t="str">
        <f>2МшМ!C8</f>
        <v>Андреев Егор</v>
      </c>
      <c r="E19" s="220">
        <f>2МшМ!D33</f>
        <v>0</v>
      </c>
    </row>
    <row r="20" spans="1:5" ht="12.75">
      <c r="A20" s="149">
        <v>19</v>
      </c>
      <c r="B20" s="217">
        <f>1МшМ!F25</f>
        <v>0</v>
      </c>
      <c r="C20" s="218" t="str">
        <f>2МшМ!K32</f>
        <v>Айгузин Динар</v>
      </c>
      <c r="D20" s="219" t="str">
        <f>1МшМ!C76</f>
        <v>Ашиева Мария</v>
      </c>
      <c r="E20" s="220">
        <f>2МшМ!D29</f>
        <v>0</v>
      </c>
    </row>
    <row r="21" spans="1:5" ht="12.75">
      <c r="A21" s="149">
        <v>20</v>
      </c>
      <c r="B21" s="217">
        <f>1МшМ!F33</f>
        <v>0</v>
      </c>
      <c r="C21" s="218" t="str">
        <f>1МшМ!M69</f>
        <v>Айгузин Динар</v>
      </c>
      <c r="D21" s="219" t="str">
        <f>1МшМ!M71</f>
        <v>Иликбаева Елизавета</v>
      </c>
      <c r="E21" s="220">
        <f>2МшМ!D25</f>
        <v>0</v>
      </c>
    </row>
    <row r="22" spans="1:5" ht="12.75">
      <c r="A22" s="149">
        <v>21</v>
      </c>
      <c r="B22" s="217">
        <f>1МшМ!F41</f>
        <v>0</v>
      </c>
      <c r="C22" s="218" t="str">
        <f>2МшМ!G36</f>
        <v>Айгузин Динар</v>
      </c>
      <c r="D22" s="219" t="str">
        <f>2МшМ!C53</f>
        <v>Мустафин Ислам</v>
      </c>
      <c r="E22" s="220">
        <f>2МшМ!D21</f>
        <v>0</v>
      </c>
    </row>
    <row r="23" spans="1:5" ht="12.75">
      <c r="A23" s="149">
        <v>22</v>
      </c>
      <c r="B23" s="217">
        <f>1МшМ!F49</f>
        <v>0</v>
      </c>
      <c r="C23" s="218" t="str">
        <f>2МшМ!I34</f>
        <v>Айгузин Динар</v>
      </c>
      <c r="D23" s="219" t="str">
        <f>2МшМ!M45</f>
        <v>Яикбаева Ксения</v>
      </c>
      <c r="E23" s="220">
        <f>2МшМ!D17</f>
        <v>0</v>
      </c>
    </row>
    <row r="24" spans="1:5" ht="12.75">
      <c r="A24" s="149">
        <v>23</v>
      </c>
      <c r="B24" s="217">
        <f>1МшМ!F57</f>
        <v>0</v>
      </c>
      <c r="C24" s="218" t="str">
        <f>2МшМ!E40</f>
        <v>Андреев Егор</v>
      </c>
      <c r="D24" s="219" t="str">
        <f>2МшМ!M52</f>
        <v>Манаева Рената</v>
      </c>
      <c r="E24" s="220">
        <f>2МшМ!D13</f>
        <v>0</v>
      </c>
    </row>
    <row r="25" spans="1:5" ht="12.75">
      <c r="A25" s="149">
        <v>24</v>
      </c>
      <c r="B25" s="217">
        <f>1МшМ!F65</f>
        <v>0</v>
      </c>
      <c r="C25" s="218" t="str">
        <f>2МшМ!G42</f>
        <v>Андреев Егор</v>
      </c>
      <c r="D25" s="219" t="str">
        <f>2МшМ!G54</f>
        <v>Юзыкбаев Радим</v>
      </c>
      <c r="E25" s="220">
        <f>2МшМ!D9</f>
        <v>0</v>
      </c>
    </row>
    <row r="26" spans="1:5" ht="12.75">
      <c r="A26" s="149">
        <v>25</v>
      </c>
      <c r="B26" s="217">
        <f>1МшМ!H13</f>
        <v>0</v>
      </c>
      <c r="C26" s="218" t="str">
        <f>2МшМ!E27</f>
        <v>Аптаева София</v>
      </c>
      <c r="D26" s="219" t="str">
        <f>2МшМ!C68</f>
        <v>Тажбаева Ева</v>
      </c>
      <c r="E26" s="220">
        <f>2МшМ!H6</f>
        <v>0</v>
      </c>
    </row>
    <row r="27" spans="1:5" ht="12.75">
      <c r="A27" s="149">
        <v>26</v>
      </c>
      <c r="B27" s="217">
        <f>1МшМ!H29</f>
        <v>0</v>
      </c>
      <c r="C27" s="218" t="str">
        <f>1МшМ!E27</f>
        <v>Ашиев Максим</v>
      </c>
      <c r="D27" s="219" t="str">
        <f>2МшМ!C16</f>
        <v>Абдуллина Анна</v>
      </c>
      <c r="E27" s="220">
        <f>2МшМ!H14</f>
        <v>0</v>
      </c>
    </row>
    <row r="28" spans="1:5" ht="12.75">
      <c r="A28" s="149">
        <v>27</v>
      </c>
      <c r="B28" s="217">
        <f>1МшМ!H45</f>
        <v>0</v>
      </c>
      <c r="C28" s="218" t="str">
        <f>2МшМ!M28</f>
        <v>Ашиев Максим</v>
      </c>
      <c r="D28" s="219" t="str">
        <f>1МшМ!K70</f>
        <v>Айгузин Динар</v>
      </c>
      <c r="E28" s="220">
        <f>2МшМ!H22</f>
        <v>0</v>
      </c>
    </row>
    <row r="29" spans="1:5" ht="12.75">
      <c r="A29" s="149">
        <v>28</v>
      </c>
      <c r="B29" s="217">
        <f>1МшМ!H61</f>
        <v>0</v>
      </c>
      <c r="C29" s="218" t="str">
        <f>2МшМ!G28</f>
        <v>Ашиев Максим</v>
      </c>
      <c r="D29" s="219" t="str">
        <f>2МшМ!C49</f>
        <v>Аптаева София</v>
      </c>
      <c r="E29" s="220">
        <f>2МшМ!H30</f>
        <v>0</v>
      </c>
    </row>
    <row r="30" spans="1:5" ht="12.75">
      <c r="A30" s="149">
        <v>29</v>
      </c>
      <c r="B30" s="217">
        <f>1МшМ!J21</f>
        <v>0</v>
      </c>
      <c r="C30" s="218" t="str">
        <f>2МшМ!O32</f>
        <v>Ашиев Максим</v>
      </c>
      <c r="D30" s="219" t="str">
        <f>1МшМ!K65</f>
        <v>Михайлова Екатерина</v>
      </c>
      <c r="E30" s="220">
        <f>2МшМ!L36</f>
        <v>0</v>
      </c>
    </row>
    <row r="31" spans="1:5" ht="12.75">
      <c r="A31" s="149">
        <v>30</v>
      </c>
      <c r="B31" s="217">
        <f>1МшМ!J53</f>
        <v>0</v>
      </c>
      <c r="C31" s="218" t="str">
        <f>2МшМ!Q24</f>
        <v>Ашиев Максим</v>
      </c>
      <c r="D31" s="219" t="str">
        <f>2МшМ!Q34</f>
        <v>Михайлова Полина</v>
      </c>
      <c r="E31" s="220">
        <f>2МшМ!L20</f>
        <v>0</v>
      </c>
    </row>
    <row r="32" spans="1:5" ht="12.75">
      <c r="A32" s="149">
        <v>31</v>
      </c>
      <c r="B32" s="217">
        <f>1МшМ!L37</f>
        <v>0</v>
      </c>
      <c r="C32" s="218" t="str">
        <f>2МшМ!K24</f>
        <v>Ашиев Максим</v>
      </c>
      <c r="D32" s="219" t="str">
        <f>1МшМ!C74</f>
        <v>Муратбаев Илья</v>
      </c>
      <c r="E32" s="220">
        <f>1МшМ!L57</f>
        <v>0</v>
      </c>
    </row>
    <row r="33" spans="1:5" ht="12.75">
      <c r="A33" s="149">
        <v>32</v>
      </c>
      <c r="B33" s="217">
        <f>2МшМ!D7</f>
        <v>0</v>
      </c>
      <c r="C33" s="218" t="str">
        <f>2МшМ!I26</f>
        <v>Ашиев Максим</v>
      </c>
      <c r="D33" s="219" t="str">
        <f>2МшМ!M43</f>
        <v>Саетгареева Сабина</v>
      </c>
      <c r="E33" s="220">
        <f>2МшМ!B58</f>
        <v>0</v>
      </c>
    </row>
    <row r="34" spans="1:5" ht="12.75">
      <c r="A34" s="149">
        <v>33</v>
      </c>
      <c r="B34" s="217">
        <f>2МшМ!D11</f>
        <v>0</v>
      </c>
      <c r="C34" s="218" t="str">
        <f>1МшМ!E55</f>
        <v>Ашиева Мария</v>
      </c>
      <c r="D34" s="219" t="str">
        <f>2МшМ!C30</f>
        <v>Изиляев Яков</v>
      </c>
      <c r="E34" s="220">
        <f>2МшМ!B60</f>
        <v>0</v>
      </c>
    </row>
    <row r="35" spans="1:5" ht="12.75">
      <c r="A35" s="149">
        <v>34</v>
      </c>
      <c r="B35" s="217">
        <f>2МшМ!D15</f>
        <v>0</v>
      </c>
      <c r="C35" s="218" t="str">
        <f>1МшМ!G57</f>
        <v>Ашиева Мария</v>
      </c>
      <c r="D35" s="219" t="str">
        <f>2МшМ!E13</f>
        <v>Манаева Рената</v>
      </c>
      <c r="E35" s="220">
        <f>2МшМ!B62</f>
        <v>0</v>
      </c>
    </row>
    <row r="36" spans="1:5" ht="12.75">
      <c r="A36" s="149">
        <v>35</v>
      </c>
      <c r="B36" s="217">
        <f>2МшМ!D19</f>
        <v>0</v>
      </c>
      <c r="C36" s="218" t="str">
        <f>1МшМ!E75</f>
        <v>Ашиева Мария</v>
      </c>
      <c r="D36" s="219" t="str">
        <f>1МшМ!K75</f>
        <v>Муратбаев Илья</v>
      </c>
      <c r="E36" s="220">
        <f>2МшМ!B64</f>
        <v>0</v>
      </c>
    </row>
    <row r="37" spans="1:5" ht="12.75">
      <c r="A37" s="149">
        <v>36</v>
      </c>
      <c r="B37" s="217">
        <f>2МшМ!D23</f>
        <v>0</v>
      </c>
      <c r="C37" s="218" t="str">
        <f>1МшМ!G73</f>
        <v>Ашиева Мария</v>
      </c>
      <c r="D37" s="219" t="str">
        <f>1МшМ!G76</f>
        <v>Салмиярова Анна</v>
      </c>
      <c r="E37" s="220">
        <f>2МшМ!B66</f>
        <v>0</v>
      </c>
    </row>
    <row r="38" spans="1:5" ht="12.75">
      <c r="A38" s="149">
        <v>37</v>
      </c>
      <c r="B38" s="217">
        <f>2МшМ!D27</f>
        <v>0</v>
      </c>
      <c r="C38" s="218" t="str">
        <f>2МшМ!G8</f>
        <v>Байдимиров Глеб</v>
      </c>
      <c r="D38" s="219" t="str">
        <f>2МшМ!C39</f>
        <v>Андреев Егор</v>
      </c>
      <c r="E38" s="220">
        <f>2МшМ!B68</f>
        <v>0</v>
      </c>
    </row>
    <row r="39" spans="1:5" ht="12.75">
      <c r="A39" s="149">
        <v>38</v>
      </c>
      <c r="B39" s="217">
        <f>2МшМ!D31</f>
        <v>0</v>
      </c>
      <c r="C39" s="218" t="str">
        <f>2МшМ!O40</f>
        <v>Байдимиров Глеб</v>
      </c>
      <c r="D39" s="219" t="str">
        <f>2МшМ!O47</f>
        <v>Биктубаева Софья</v>
      </c>
      <c r="E39" s="220">
        <f>2МшМ!B70</f>
        <v>0</v>
      </c>
    </row>
    <row r="40" spans="1:5" ht="12.75">
      <c r="A40" s="149">
        <v>39</v>
      </c>
      <c r="B40" s="217">
        <f>2МшМ!D35</f>
        <v>0</v>
      </c>
      <c r="C40" s="218" t="str">
        <f>1МшМ!E63</f>
        <v>Байдимиров Глеб</v>
      </c>
      <c r="D40" s="219" t="str">
        <f>2МшМ!C34</f>
        <v>Мустафин Ислам</v>
      </c>
      <c r="E40" s="220">
        <f>2МшМ!B72</f>
        <v>0</v>
      </c>
    </row>
    <row r="41" spans="1:5" ht="12.75">
      <c r="A41" s="149">
        <v>40</v>
      </c>
      <c r="B41" s="217">
        <f>2МшМ!F8</f>
        <v>0</v>
      </c>
      <c r="C41" s="218" t="str">
        <f>2МшМ!Q42</f>
        <v>Байдимиров Глеб</v>
      </c>
      <c r="D41" s="219" t="str">
        <f>2МшМ!Q46</f>
        <v>Яикбаева Ксения</v>
      </c>
      <c r="E41" s="220">
        <f>2МшМ!B39</f>
        <v>0</v>
      </c>
    </row>
    <row r="42" spans="1:5" ht="12.75">
      <c r="A42" s="149">
        <v>41</v>
      </c>
      <c r="B42" s="217">
        <f>2МшМ!F12</f>
        <v>0</v>
      </c>
      <c r="C42" s="218" t="str">
        <f>2МшМ!G20</f>
        <v>Биктубаева Софья</v>
      </c>
      <c r="D42" s="219" t="str">
        <f>2МшМ!C45</f>
        <v>Юзыкбаев Радим</v>
      </c>
      <c r="E42" s="220">
        <f>2МшМ!B41</f>
        <v>0</v>
      </c>
    </row>
    <row r="43" spans="1:5" ht="12.75">
      <c r="A43" s="149">
        <v>42</v>
      </c>
      <c r="B43" s="217">
        <f>2МшМ!F16</f>
        <v>0</v>
      </c>
      <c r="C43" s="218" t="str">
        <f>2МшМ!I46</f>
        <v>Изиляев Яков</v>
      </c>
      <c r="D43" s="219" t="str">
        <f>2МшМ!I52</f>
        <v>Андреев Егор</v>
      </c>
      <c r="E43" s="220">
        <f>2МшМ!B43</f>
        <v>0</v>
      </c>
    </row>
    <row r="44" spans="1:5" ht="12.75">
      <c r="A44" s="149">
        <v>43</v>
      </c>
      <c r="B44" s="217">
        <f>2МшМ!F20</f>
        <v>0</v>
      </c>
      <c r="C44" s="218" t="str">
        <f>2МшМ!E31</f>
        <v>Изиляев Яков</v>
      </c>
      <c r="D44" s="219" t="str">
        <f>2МшМ!C70</f>
        <v>Каримова Лейсан</v>
      </c>
      <c r="E44" s="220">
        <f>2МшМ!B45</f>
        <v>0</v>
      </c>
    </row>
    <row r="45" spans="1:5" ht="12.75">
      <c r="A45" s="149">
        <v>44</v>
      </c>
      <c r="B45" s="217">
        <f>2МшМ!F24</f>
        <v>0</v>
      </c>
      <c r="C45" s="218" t="str">
        <f>2МшМ!G50</f>
        <v>Изиляев Яков</v>
      </c>
      <c r="D45" s="219" t="str">
        <f>2МшМ!G56</f>
        <v>Муратбаева Кира</v>
      </c>
      <c r="E45" s="220">
        <f>2МшМ!B47</f>
        <v>0</v>
      </c>
    </row>
    <row r="46" spans="1:5" ht="12.75">
      <c r="A46" s="149">
        <v>45</v>
      </c>
      <c r="B46" s="217">
        <f>2МшМ!F28</f>
        <v>0</v>
      </c>
      <c r="C46" s="218" t="str">
        <f>2МшМ!E52</f>
        <v>Изиляев Яков</v>
      </c>
      <c r="D46" s="219" t="str">
        <f>2МшМ!M58</f>
        <v>Мустафин Ислам</v>
      </c>
      <c r="E46" s="220">
        <f>2МшМ!B49</f>
        <v>0</v>
      </c>
    </row>
    <row r="47" spans="1:5" ht="12.75">
      <c r="A47" s="149">
        <v>46</v>
      </c>
      <c r="B47" s="217">
        <f>2МшМ!F32</f>
        <v>0</v>
      </c>
      <c r="C47" s="218" t="str">
        <f>2МшМ!K8</f>
        <v>Иликбаева Елизавета</v>
      </c>
      <c r="D47" s="219" t="str">
        <f>1МшМ!C70</f>
        <v>Карамутдинова Сабина</v>
      </c>
      <c r="E47" s="220">
        <f>2МшМ!B51</f>
        <v>0</v>
      </c>
    </row>
    <row r="48" spans="1:5" ht="12.75">
      <c r="A48" s="149">
        <v>47</v>
      </c>
      <c r="B48" s="217">
        <f>2МшМ!F36</f>
        <v>0</v>
      </c>
      <c r="C48" s="218" t="str">
        <f>1МшМ!E19</f>
        <v>Иликбаева Елизавета</v>
      </c>
      <c r="D48" s="219" t="str">
        <f>2МшМ!C12</f>
        <v>Мурзанаева Лера</v>
      </c>
      <c r="E48" s="220">
        <f>2МшМ!B53</f>
        <v>0</v>
      </c>
    </row>
    <row r="49" spans="1:5" ht="12.75">
      <c r="A49" s="149">
        <v>48</v>
      </c>
      <c r="B49" s="217">
        <f>2МшМ!H10</f>
        <v>0</v>
      </c>
      <c r="C49" s="218" t="str">
        <f>1МшМ!G17</f>
        <v>Иликбаева Елизавета</v>
      </c>
      <c r="D49" s="219" t="str">
        <f>2МшМ!E33</f>
        <v>Яикбаева Ксения</v>
      </c>
      <c r="E49" s="220">
        <f>2МшМ!L39</f>
        <v>0</v>
      </c>
    </row>
    <row r="50" spans="1:5" ht="12.75">
      <c r="A50" s="149">
        <v>49</v>
      </c>
      <c r="B50" s="217">
        <f>2МшМ!H18</f>
        <v>0</v>
      </c>
      <c r="C50" s="218" t="str">
        <f>2МшМ!I10</f>
        <v>Карамутдинова Сабина</v>
      </c>
      <c r="D50" s="219" t="str">
        <f>2МшМ!M39</f>
        <v>Байдимиров Глеб</v>
      </c>
      <c r="E50" s="220">
        <f>2МшМ!L41</f>
        <v>0</v>
      </c>
    </row>
    <row r="51" spans="1:5" ht="12.75">
      <c r="A51" s="149">
        <v>50</v>
      </c>
      <c r="B51" s="217">
        <f>2МшМ!H26</f>
        <v>0</v>
      </c>
      <c r="C51" s="218" t="str">
        <f>2МшМ!G12</f>
        <v>Карамутдинова Сабина</v>
      </c>
      <c r="D51" s="219" t="str">
        <f>2МшМ!C41</f>
        <v>Манаева Рената</v>
      </c>
      <c r="E51" s="220">
        <f>2МшМ!L43</f>
        <v>0</v>
      </c>
    </row>
    <row r="52" spans="1:5" ht="12.75">
      <c r="A52" s="149">
        <v>51</v>
      </c>
      <c r="B52" s="217">
        <f>2МшМ!H34</f>
        <v>0</v>
      </c>
      <c r="C52" s="218" t="str">
        <f>2МшМ!E11</f>
        <v>Карамутдинова Сабина</v>
      </c>
      <c r="D52" s="219" t="str">
        <f>2МшМ!C60</f>
        <v>Мурзанаева Лера</v>
      </c>
      <c r="E52" s="220">
        <f>2МшМ!L45</f>
        <v>0</v>
      </c>
    </row>
    <row r="53" spans="1:5" ht="12.75">
      <c r="A53" s="149">
        <v>52</v>
      </c>
      <c r="B53" s="217">
        <f>2МшМ!J8</f>
        <v>0</v>
      </c>
      <c r="C53" s="218" t="str">
        <f>2МшМ!I65</f>
        <v>Каримова Лейсан</v>
      </c>
      <c r="D53" s="219" t="str">
        <f>2МшМ!I71</f>
        <v>Абдуллина Анна</v>
      </c>
      <c r="E53" s="220">
        <f>1МшМ!B70</f>
        <v>0</v>
      </c>
    </row>
    <row r="54" spans="1:5" ht="12.75">
      <c r="A54" s="149">
        <v>53</v>
      </c>
      <c r="B54" s="217">
        <f>2МшМ!J16</f>
        <v>0</v>
      </c>
      <c r="C54" s="218" t="str">
        <f>2МшМ!G69</f>
        <v>Каримова Лейсан</v>
      </c>
      <c r="D54" s="219" t="str">
        <f>2МшМ!G75</f>
        <v>Тажбаева Ева</v>
      </c>
      <c r="E54" s="220">
        <f>1МшМ!B72</f>
        <v>0</v>
      </c>
    </row>
    <row r="55" spans="1:5" ht="12.75">
      <c r="A55" s="149">
        <v>54</v>
      </c>
      <c r="B55" s="217">
        <f>2МшМ!J24</f>
        <v>0</v>
      </c>
      <c r="C55" s="218" t="str">
        <f>2МшМ!E15</f>
        <v>Киликаева Екатерина</v>
      </c>
      <c r="D55" s="219" t="str">
        <f>2МшМ!C62</f>
        <v>Абдуллина Анна</v>
      </c>
      <c r="E55" s="220">
        <f>1МшМ!B74</f>
        <v>0</v>
      </c>
    </row>
    <row r="56" spans="1:5" ht="12.75">
      <c r="A56" s="149">
        <v>55</v>
      </c>
      <c r="B56" s="217">
        <f>2МшМ!J32</f>
        <v>0</v>
      </c>
      <c r="C56" s="218" t="str">
        <f>2МшМ!Q61</f>
        <v>Киликаева Екатерина</v>
      </c>
      <c r="D56" s="219" t="str">
        <f>2МшМ!Q63</f>
        <v>Аптаева София</v>
      </c>
      <c r="E56" s="220">
        <f>1МшМ!B76</f>
        <v>0</v>
      </c>
    </row>
    <row r="57" spans="1:5" ht="12.75">
      <c r="A57" s="149">
        <v>56</v>
      </c>
      <c r="B57" s="217">
        <f>2МшМ!L12</f>
        <v>0</v>
      </c>
      <c r="C57" s="218" t="str">
        <f>1МшМ!E59</f>
        <v>Манаева Рената</v>
      </c>
      <c r="D57" s="219" t="str">
        <f>2МшМ!C32</f>
        <v>Каримова Лейсан</v>
      </c>
      <c r="E57" s="220">
        <f>1МшМ!J68</f>
        <v>0</v>
      </c>
    </row>
    <row r="58" spans="1:5" ht="12.75">
      <c r="A58" s="149">
        <v>57</v>
      </c>
      <c r="B58" s="217">
        <f>2МшМ!L28</f>
        <v>0</v>
      </c>
      <c r="C58" s="218" t="str">
        <f>2МшМ!O53</f>
        <v>Манаева Рената</v>
      </c>
      <c r="D58" s="219" t="str">
        <f>2МшМ!O60</f>
        <v>Киликаева Екатерина</v>
      </c>
      <c r="E58" s="220">
        <f>1МшМ!J70</f>
        <v>0</v>
      </c>
    </row>
    <row r="59" spans="1:5" ht="12.75">
      <c r="A59" s="149">
        <v>58</v>
      </c>
      <c r="B59" s="217">
        <f>2МшМ!N16</f>
        <v>0</v>
      </c>
      <c r="C59" s="218" t="str">
        <f>2МшМ!Q55</f>
        <v>Манаева Рената</v>
      </c>
      <c r="D59" s="219" t="str">
        <f>2МшМ!Q59</f>
        <v>Мустафин Ислам</v>
      </c>
      <c r="E59" s="220">
        <f>1МшМ!J63</f>
        <v>0</v>
      </c>
    </row>
    <row r="60" spans="1:5" ht="12.75">
      <c r="A60" s="149">
        <v>59</v>
      </c>
      <c r="B60" s="217">
        <f>2МшМ!N32</f>
        <v>0</v>
      </c>
      <c r="C60" s="218" t="str">
        <f>1МшМ!G9</f>
        <v>Михайлова Екатерина</v>
      </c>
      <c r="D60" s="219" t="str">
        <f>2МшМ!E37</f>
        <v>Айгузин Динар</v>
      </c>
      <c r="E60" s="220">
        <f>1МшМ!J65</f>
        <v>0</v>
      </c>
    </row>
    <row r="61" spans="1:5" ht="12.75">
      <c r="A61" s="149">
        <v>60</v>
      </c>
      <c r="B61" s="217">
        <f>2МшМ!P24</f>
        <v>0</v>
      </c>
      <c r="C61" s="218" t="str">
        <f>1МшМ!I13</f>
        <v>Михайлова Екатерина</v>
      </c>
      <c r="D61" s="219" t="str">
        <f>2МшМ!I6</f>
        <v>Иликбаева Елизавета</v>
      </c>
      <c r="E61" s="220">
        <f>2МшМ!P34</f>
        <v>0</v>
      </c>
    </row>
    <row r="62" spans="1:5" ht="12.75">
      <c r="A62" s="149">
        <v>61</v>
      </c>
      <c r="B62" s="217">
        <f>1МшМ!L64</f>
        <v>0</v>
      </c>
      <c r="C62" s="218" t="str">
        <f>1МшМ!M64</f>
        <v>Михайлова Екатерина</v>
      </c>
      <c r="D62" s="219" t="str">
        <f>1МшМ!M66</f>
        <v>Сабирова Ляйсан</v>
      </c>
      <c r="E62" s="220">
        <f>1МшМ!L66</f>
        <v>0</v>
      </c>
    </row>
    <row r="63" spans="1:5" ht="12.75">
      <c r="A63" s="149">
        <v>62</v>
      </c>
      <c r="B63" s="217">
        <f>1МшМ!L69</f>
        <v>0</v>
      </c>
      <c r="C63" s="218" t="str">
        <f>1МшМ!K21</f>
        <v>Михайлова Кристина</v>
      </c>
      <c r="D63" s="219" t="str">
        <f>2МшМ!M36</f>
        <v>Михайлова Екатерина</v>
      </c>
      <c r="E63" s="220">
        <f>1МшМ!L71</f>
        <v>0</v>
      </c>
    </row>
    <row r="64" spans="1:5" ht="12.75">
      <c r="A64" s="149">
        <v>63</v>
      </c>
      <c r="B64" s="217">
        <f>1МшМ!D71</f>
        <v>0</v>
      </c>
      <c r="C64" s="218" t="str">
        <f>1МшМ!I29</f>
        <v>Михайлова Кристина</v>
      </c>
      <c r="D64" s="219" t="str">
        <f>2МшМ!I14</f>
        <v>Сабирова Ляйсан</v>
      </c>
      <c r="E64" s="220">
        <f>1МшМ!J73</f>
        <v>0</v>
      </c>
    </row>
    <row r="65" spans="1:5" ht="12.75">
      <c r="A65" s="149">
        <v>64</v>
      </c>
      <c r="B65" s="217">
        <f>1МшМ!D75</f>
        <v>0</v>
      </c>
      <c r="C65" s="218" t="str">
        <f>1МшМ!G33</f>
        <v>Михайлова Кристина</v>
      </c>
      <c r="D65" s="219" t="str">
        <f>2МшМ!E25</f>
        <v>Саетгареева Сабина</v>
      </c>
      <c r="E65" s="220">
        <f>1МшМ!J75</f>
        <v>0</v>
      </c>
    </row>
    <row r="66" spans="1:5" ht="12.75">
      <c r="A66" s="149">
        <v>65</v>
      </c>
      <c r="B66" s="217">
        <f>1МшМ!F73</f>
        <v>0</v>
      </c>
      <c r="C66" s="218" t="str">
        <f>1МшМ!M37</f>
        <v>Михайлова Кристина</v>
      </c>
      <c r="D66" s="219" t="str">
        <f>1МшМ!M57</f>
        <v>Фазлыева Алина</v>
      </c>
      <c r="E66" s="220">
        <f>1МшМ!F76</f>
        <v>0</v>
      </c>
    </row>
    <row r="67" spans="1:5" ht="12.75">
      <c r="A67" s="149">
        <v>66</v>
      </c>
      <c r="B67" s="217">
        <f>1МшМ!L74</f>
        <v>0</v>
      </c>
      <c r="C67" s="218" t="str">
        <f>1МшМ!I45</f>
        <v>Михайлова Полина</v>
      </c>
      <c r="D67" s="219" t="str">
        <f>2МшМ!I22</f>
        <v>Муратбаев Илья</v>
      </c>
      <c r="E67" s="220">
        <f>1МшМ!L76</f>
        <v>0</v>
      </c>
    </row>
    <row r="68" spans="1:5" ht="12.75">
      <c r="A68" s="149">
        <v>67</v>
      </c>
      <c r="B68" s="217">
        <f>2МшМ!N40</f>
        <v>0</v>
      </c>
      <c r="C68" s="218" t="str">
        <f>2МшМ!O16</f>
        <v>Михайлова Полина</v>
      </c>
      <c r="D68" s="219" t="str">
        <f>1МшМ!K63</f>
        <v>Сабирова Ляйсан</v>
      </c>
      <c r="E68" s="220">
        <f>2МшМ!N47</f>
        <v>0</v>
      </c>
    </row>
    <row r="69" spans="1:5" ht="12.75">
      <c r="A69" s="149">
        <v>68</v>
      </c>
      <c r="B69" s="217">
        <f>2МшМ!N44</f>
        <v>0</v>
      </c>
      <c r="C69" s="218" t="str">
        <f>1МшМ!G41</f>
        <v>Михайлова Полина</v>
      </c>
      <c r="D69" s="219" t="str">
        <f>2МшМ!E21</f>
        <v>Юзыкбаев Радим</v>
      </c>
      <c r="E69" s="220">
        <f>2МшМ!N49</f>
        <v>0</v>
      </c>
    </row>
    <row r="70" spans="1:5" ht="12.75">
      <c r="A70" s="149">
        <v>69</v>
      </c>
      <c r="B70" s="217">
        <f>2МшМ!P42</f>
        <v>0</v>
      </c>
      <c r="C70" s="218" t="str">
        <f>1МшМ!E51</f>
        <v>Муратбаев Илья</v>
      </c>
      <c r="D70" s="219" t="str">
        <f>2МшМ!C28</f>
        <v>Аптаева София</v>
      </c>
      <c r="E70" s="220">
        <f>2МшМ!P46</f>
        <v>0</v>
      </c>
    </row>
    <row r="71" spans="1:5" ht="12.75">
      <c r="A71" s="149">
        <v>70</v>
      </c>
      <c r="B71" s="217">
        <f>2МшМ!P48</f>
        <v>0</v>
      </c>
      <c r="C71" s="218" t="str">
        <f>1МшМ!M74</f>
        <v>Муратбаев Илья</v>
      </c>
      <c r="D71" s="219" t="str">
        <f>1МшМ!M76</f>
        <v>Карамутдинова Сабина</v>
      </c>
      <c r="E71" s="220">
        <f>2МшМ!P50</f>
        <v>0</v>
      </c>
    </row>
    <row r="72" spans="1:5" ht="12.75">
      <c r="A72" s="149">
        <v>71</v>
      </c>
      <c r="B72" s="217">
        <f>2МшМ!D40</f>
        <v>0</v>
      </c>
      <c r="C72" s="218" t="str">
        <f>1МшМ!G49</f>
        <v>Муратбаев Илья</v>
      </c>
      <c r="D72" s="219" t="str">
        <f>2МшМ!E17</f>
        <v>Салмиярова Анна</v>
      </c>
      <c r="E72" s="220">
        <f>2МшМ!L52</f>
        <v>0</v>
      </c>
    </row>
    <row r="73" spans="1:5" ht="12.75">
      <c r="A73" s="149">
        <v>72</v>
      </c>
      <c r="B73" s="217">
        <f>2МшМ!D44</f>
        <v>0</v>
      </c>
      <c r="C73" s="218" t="str">
        <f>2МшМ!E48</f>
        <v>Муратбаева Кира</v>
      </c>
      <c r="D73" s="219" t="str">
        <f>2МшМ!M56</f>
        <v>Аптаева София</v>
      </c>
      <c r="E73" s="220">
        <f>2МшМ!L54</f>
        <v>0</v>
      </c>
    </row>
    <row r="74" spans="1:5" ht="12.75">
      <c r="A74" s="149">
        <v>73</v>
      </c>
      <c r="B74" s="217">
        <f>2МшМ!D48</f>
        <v>0</v>
      </c>
      <c r="C74" s="218" t="str">
        <f>2МшМ!I55</f>
        <v>Муратбаева Кира</v>
      </c>
      <c r="D74" s="219" t="str">
        <f>2МшМ!I57</f>
        <v>Юзыкбаев Радим</v>
      </c>
      <c r="E74" s="220">
        <f>2МшМ!L56</f>
        <v>0</v>
      </c>
    </row>
    <row r="75" spans="1:5" ht="12.75">
      <c r="A75" s="149">
        <v>74</v>
      </c>
      <c r="B75" s="217">
        <f>2МшМ!D52</f>
        <v>0</v>
      </c>
      <c r="C75" s="218" t="str">
        <f>2МшМ!I74</f>
        <v>Мурзанаева Лера</v>
      </c>
      <c r="D75" s="219" t="str">
        <f>2МшМ!I76</f>
        <v>Тажбаева Ева</v>
      </c>
      <c r="E75" s="220">
        <f>2МшМ!L58</f>
        <v>0</v>
      </c>
    </row>
    <row r="76" spans="1:5" ht="12.75">
      <c r="A76" s="149">
        <v>75</v>
      </c>
      <c r="B76" s="217">
        <f>2МшМ!F42</f>
        <v>0</v>
      </c>
      <c r="C76" s="218" t="str">
        <f>2МшМ!O57</f>
        <v>Мустафин Ислам</v>
      </c>
      <c r="D76" s="219" t="str">
        <f>2МшМ!O62</f>
        <v>Аптаева София</v>
      </c>
      <c r="E76" s="220">
        <f>2МшМ!F54</f>
        <v>0</v>
      </c>
    </row>
    <row r="77" spans="1:5" ht="12.75">
      <c r="A77" s="149">
        <v>76</v>
      </c>
      <c r="B77" s="217">
        <f>2МшМ!F50</f>
        <v>0</v>
      </c>
      <c r="C77" s="218" t="str">
        <f>1МшМ!G25</f>
        <v>Сабирова Ляйсан</v>
      </c>
      <c r="D77" s="219" t="str">
        <f>2МшМ!E29</f>
        <v>Ашиев Максим</v>
      </c>
      <c r="E77" s="220">
        <f>2МшМ!F56</f>
        <v>0</v>
      </c>
    </row>
    <row r="78" spans="1:5" ht="12.75">
      <c r="A78" s="149">
        <v>77</v>
      </c>
      <c r="B78" s="217">
        <f>2МшМ!H46</f>
        <v>0</v>
      </c>
      <c r="C78" s="218" t="str">
        <f>2МшМ!M12</f>
        <v>Сабирова Ляйсан</v>
      </c>
      <c r="D78" s="219" t="str">
        <f>1МшМ!K68</f>
        <v>Иликбаева Елизавета</v>
      </c>
      <c r="E78" s="220">
        <f>2МшМ!H52</f>
        <v>0</v>
      </c>
    </row>
    <row r="79" spans="1:5" ht="12.75">
      <c r="A79" s="149">
        <v>78</v>
      </c>
      <c r="B79" s="217">
        <f>2МшМ!H55</f>
        <v>0</v>
      </c>
      <c r="C79" s="218" t="str">
        <f>1МшМ!E23</f>
        <v>Сабирова Ляйсан</v>
      </c>
      <c r="D79" s="219" t="str">
        <f>2МшМ!C14</f>
        <v>Киликаева Екатерина</v>
      </c>
      <c r="E79" s="220">
        <f>2МшМ!H57</f>
        <v>0</v>
      </c>
    </row>
    <row r="80" spans="1:5" ht="12.75">
      <c r="A80" s="149">
        <v>79</v>
      </c>
      <c r="B80" s="217">
        <f>2МшМ!N53</f>
        <v>0</v>
      </c>
      <c r="C80" s="218" t="str">
        <f>2МшМ!K16</f>
        <v>Сабирова Ляйсан</v>
      </c>
      <c r="D80" s="219" t="str">
        <f>1МшМ!C72</f>
        <v>Салмиярова Анна</v>
      </c>
      <c r="E80" s="220">
        <f>2МшМ!N60</f>
        <v>0</v>
      </c>
    </row>
    <row r="81" spans="1:5" ht="12.75">
      <c r="A81" s="149">
        <v>80</v>
      </c>
      <c r="B81" s="217">
        <f>2МшМ!N57</f>
        <v>0</v>
      </c>
      <c r="C81" s="218" t="str">
        <f>1МшМ!E31</f>
        <v>Саетгареева Сабина</v>
      </c>
      <c r="D81" s="219" t="str">
        <f>2МшМ!C18</f>
        <v>Биктубаева Софья</v>
      </c>
      <c r="E81" s="220">
        <f>2МшМ!N62</f>
        <v>0</v>
      </c>
    </row>
    <row r="82" spans="1:5" ht="12.75">
      <c r="A82" s="149">
        <v>81</v>
      </c>
      <c r="B82" s="217">
        <f>2МшМ!P55</f>
        <v>0</v>
      </c>
      <c r="C82" s="218" t="str">
        <f>2МшМ!Q48</f>
        <v>Саетгареева Сабина</v>
      </c>
      <c r="D82" s="219" t="str">
        <f>2МшМ!Q50</f>
        <v>Биктубаева Софья</v>
      </c>
      <c r="E82" s="220">
        <f>2МшМ!P59</f>
        <v>0</v>
      </c>
    </row>
    <row r="83" spans="1:5" ht="12.75">
      <c r="A83" s="149">
        <v>82</v>
      </c>
      <c r="B83" s="217">
        <f>2МшМ!P61</f>
        <v>0</v>
      </c>
      <c r="C83" s="218" t="str">
        <f>2МшМ!G24</f>
        <v>Саетгареева Сабина</v>
      </c>
      <c r="D83" s="219" t="str">
        <f>2МшМ!C47</f>
        <v>Муратбаева Кира</v>
      </c>
      <c r="E83" s="220">
        <f>2МшМ!P63</f>
        <v>0</v>
      </c>
    </row>
    <row r="84" spans="1:5" ht="12.75">
      <c r="A84" s="149">
        <v>83</v>
      </c>
      <c r="B84" s="217">
        <f>2МшМ!D59</f>
        <v>0</v>
      </c>
      <c r="C84" s="218" t="str">
        <f>2МшМ!I18</f>
        <v>Салмиярова Анна</v>
      </c>
      <c r="D84" s="219" t="str">
        <f>2МшМ!M41</f>
        <v>Биктубаева Софья</v>
      </c>
      <c r="E84" s="220">
        <f>2МшМ!L65</f>
        <v>0</v>
      </c>
    </row>
    <row r="85" spans="1:5" ht="12.75">
      <c r="A85" s="149">
        <v>84</v>
      </c>
      <c r="B85" s="217">
        <f>2МшМ!D63</f>
        <v>0</v>
      </c>
      <c r="C85" s="218" t="str">
        <f>1МшМ!E71</f>
        <v>Салмиярова Анна</v>
      </c>
      <c r="D85" s="219" t="str">
        <f>1МшМ!K73</f>
        <v>Карамутдинова Сабина</v>
      </c>
      <c r="E85" s="220">
        <f>2МшМ!L67</f>
        <v>0</v>
      </c>
    </row>
    <row r="86" spans="1:5" ht="12.75">
      <c r="A86" s="149">
        <v>85</v>
      </c>
      <c r="B86" s="217">
        <f>2МшМ!D67</f>
        <v>0</v>
      </c>
      <c r="C86" s="218" t="str">
        <f>2МшМ!G16</f>
        <v>Салмиярова Анна</v>
      </c>
      <c r="D86" s="219" t="str">
        <f>2МшМ!C43</f>
        <v>Киликаева Екатерина</v>
      </c>
      <c r="E86" s="220">
        <f>2МшМ!L69</f>
        <v>0</v>
      </c>
    </row>
    <row r="87" spans="1:5" ht="12.75">
      <c r="A87" s="149">
        <v>86</v>
      </c>
      <c r="B87" s="217">
        <f>2МшМ!D71</f>
        <v>0</v>
      </c>
      <c r="C87" s="218" t="str">
        <f>1МшМ!E47</f>
        <v>Салмиярова Анна</v>
      </c>
      <c r="D87" s="219" t="str">
        <f>2МшМ!C26</f>
        <v>Тажбаева Ева</v>
      </c>
      <c r="E87" s="220">
        <f>2МшМ!L71</f>
        <v>0</v>
      </c>
    </row>
    <row r="88" spans="1:5" ht="12.75">
      <c r="A88" s="149">
        <v>87</v>
      </c>
      <c r="B88" s="217">
        <f>2МшМ!F61</f>
        <v>0</v>
      </c>
      <c r="C88" s="218" t="str">
        <f>1МшМ!I61</f>
        <v>Фазлыева Алина</v>
      </c>
      <c r="D88" s="219" t="str">
        <f>2МшМ!I30</f>
        <v>Ашиева Мария</v>
      </c>
      <c r="E88" s="220">
        <f>2МшМ!F73</f>
        <v>0</v>
      </c>
    </row>
    <row r="89" spans="1:5" ht="12.75">
      <c r="A89" s="149">
        <v>88</v>
      </c>
      <c r="B89" s="217">
        <f>2МшМ!F69</f>
        <v>0</v>
      </c>
      <c r="C89" s="218" t="str">
        <f>1МшМ!G65</f>
        <v>Фазлыева Алина</v>
      </c>
      <c r="D89" s="219" t="str">
        <f>2МшМ!E9</f>
        <v>Байдимиров Глеб</v>
      </c>
      <c r="E89" s="220">
        <f>2МшМ!F75</f>
        <v>0</v>
      </c>
    </row>
    <row r="90" spans="1:5" ht="12.75">
      <c r="A90" s="149">
        <v>89</v>
      </c>
      <c r="B90" s="217">
        <f>2МшМ!H65</f>
        <v>0</v>
      </c>
      <c r="C90" s="218" t="str">
        <f>1МшМ!K53</f>
        <v>Фазлыева Алина</v>
      </c>
      <c r="D90" s="219" t="str">
        <f>2МшМ!M20</f>
        <v>Михайлова Полина</v>
      </c>
      <c r="E90" s="220">
        <f>2МшМ!H71</f>
        <v>0</v>
      </c>
    </row>
    <row r="91" spans="1:5" ht="12.75">
      <c r="A91" s="149">
        <v>90</v>
      </c>
      <c r="B91" s="217">
        <f>2МшМ!H74</f>
        <v>0</v>
      </c>
      <c r="C91" s="218" t="str">
        <f>2МшМ!E44</f>
        <v>Юзыкбаев Радим</v>
      </c>
      <c r="D91" s="219" t="str">
        <f>2МшМ!M54</f>
        <v>Киликаева Екатерина</v>
      </c>
      <c r="E91" s="220">
        <f>2МшМ!H76</f>
        <v>0</v>
      </c>
    </row>
    <row r="92" spans="1:5" ht="12.75">
      <c r="A92" s="149">
        <v>91</v>
      </c>
      <c r="B92" s="217">
        <f>2МшМ!N66</f>
        <v>0</v>
      </c>
      <c r="C92" s="218" t="str">
        <f>1МшМ!E43</f>
        <v>Юзыкбаев Радим</v>
      </c>
      <c r="D92" s="219" t="str">
        <f>2МшМ!C24</f>
        <v>Муратбаева Кира</v>
      </c>
      <c r="E92" s="220">
        <f>2МшМ!N73</f>
        <v>0</v>
      </c>
    </row>
    <row r="93" spans="1:5" ht="12.75">
      <c r="A93" s="149">
        <v>92</v>
      </c>
      <c r="B93" s="217">
        <f>2МшМ!N70</f>
        <v>0</v>
      </c>
      <c r="C93" s="218" t="str">
        <f>2МшМ!G32</f>
        <v>Яикбаева Ксения</v>
      </c>
      <c r="D93" s="219" t="str">
        <f>2МшМ!C51</f>
        <v>Изиляев Яков</v>
      </c>
      <c r="E93" s="220">
        <f>2МшМ!N75</f>
        <v>0</v>
      </c>
    </row>
    <row r="94" spans="1:5" ht="12.75">
      <c r="A94" s="149">
        <v>93</v>
      </c>
      <c r="B94" s="217">
        <f>2МшМ!P68</f>
        <v>0</v>
      </c>
      <c r="C94" s="218" t="str">
        <f>1МшМ!E15</f>
        <v>Яикбаева Ксения</v>
      </c>
      <c r="D94" s="219" t="str">
        <f>2МшМ!C10</f>
        <v>Карамутдинова Сабина</v>
      </c>
      <c r="E94" s="220">
        <f>2МшМ!P72</f>
        <v>0</v>
      </c>
    </row>
    <row r="95" spans="1:5" ht="12.75">
      <c r="A95" s="149">
        <v>94</v>
      </c>
      <c r="B95" s="217">
        <f>2МшМ!P74</f>
        <v>0</v>
      </c>
      <c r="C95" s="218" t="str">
        <f>2МшМ!O44</f>
        <v>Яикбаева Ксения</v>
      </c>
      <c r="D95" s="219" t="str">
        <f>2МшМ!O49</f>
        <v>Саетгареева Сабина</v>
      </c>
      <c r="E95" s="220">
        <f>2МшМ!P76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0.5" customHeight="1"/>
  <cols>
    <col min="1" max="1" width="4.75390625" style="237" customWidth="1"/>
    <col min="2" max="2" width="3.75390625" style="237" customWidth="1"/>
    <col min="3" max="3" width="25.75390625" style="237" customWidth="1"/>
    <col min="4" max="4" width="3.75390625" style="237" customWidth="1"/>
    <col min="5" max="5" width="19.75390625" style="237" customWidth="1"/>
    <col min="6" max="6" width="3.75390625" style="237" customWidth="1"/>
    <col min="7" max="7" width="17.75390625" style="237" customWidth="1"/>
    <col min="8" max="8" width="3.75390625" style="237" customWidth="1"/>
    <col min="9" max="9" width="7.75390625" style="237" customWidth="1"/>
    <col min="10" max="13" width="3.75390625" style="237" customWidth="1"/>
    <col min="14" max="14" width="4.75390625" style="237" customWidth="1"/>
    <col min="15" max="17" width="3.75390625" style="237" customWidth="1"/>
    <col min="18" max="16384" width="2.75390625" style="237" customWidth="1"/>
  </cols>
  <sheetData>
    <row r="1" spans="1:14" s="13" customFormat="1" ht="13.5" thickBot="1">
      <c r="A1" s="233" t="s">
        <v>145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13" customFormat="1" ht="13.5" thickBot="1">
      <c r="A2" s="234" t="s">
        <v>146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5" ht="10.5" customHeight="1">
      <c r="A3" s="235" t="str">
        <f>CONCATENATE('с1'!A3," "," ","-"," ",'с1'!I3," тур")</f>
        <v>LXV Чемпионат РБ в зачет Кубка РБ 21, Кубка Давида - Детского Кубка РБ 21  - 3 тур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1:15" ht="13.5">
      <c r="A4" s="103">
        <f>'с1'!E5</f>
        <v>44220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238"/>
    </row>
    <row r="5" spans="1:14" s="199" customFormat="1" ht="10.5" customHeight="1">
      <c r="A5" s="239">
        <v>1</v>
      </c>
      <c r="B5" s="240">
        <f>'с1'!A8</f>
        <v>0</v>
      </c>
      <c r="C5" s="241" t="str">
        <f>'с1'!B8</f>
        <v>Аминев Айдар</v>
      </c>
      <c r="D5" s="242"/>
      <c r="E5" s="239"/>
      <c r="F5" s="239"/>
      <c r="G5" s="239"/>
      <c r="H5" s="239"/>
      <c r="I5" s="239"/>
      <c r="J5" s="243"/>
      <c r="K5" s="243"/>
      <c r="L5" s="243"/>
      <c r="M5" s="243"/>
      <c r="N5" s="243"/>
    </row>
    <row r="6" spans="1:14" s="199" customFormat="1" ht="10.5" customHeight="1">
      <c r="A6" s="239"/>
      <c r="B6" s="244"/>
      <c r="C6" s="245">
        <v>1</v>
      </c>
      <c r="D6" s="246"/>
      <c r="E6" s="247" t="s">
        <v>170</v>
      </c>
      <c r="F6" s="248"/>
      <c r="G6" s="239"/>
      <c r="H6" s="239"/>
      <c r="I6" s="239"/>
      <c r="J6" s="243"/>
      <c r="K6" s="243"/>
      <c r="L6" s="243"/>
      <c r="M6" s="243"/>
      <c r="N6" s="243"/>
    </row>
    <row r="7" spans="1:14" s="199" customFormat="1" ht="10.5" customHeight="1">
      <c r="A7" s="239">
        <v>8</v>
      </c>
      <c r="B7" s="240">
        <f>'с1'!A15</f>
        <v>0</v>
      </c>
      <c r="C7" s="249" t="str">
        <f>'с1'!B15</f>
        <v>_</v>
      </c>
      <c r="D7" s="250"/>
      <c r="E7" s="245"/>
      <c r="F7" s="251"/>
      <c r="G7" s="239"/>
      <c r="H7" s="239"/>
      <c r="I7" s="239"/>
      <c r="J7" s="243"/>
      <c r="K7" s="243"/>
      <c r="L7" s="243"/>
      <c r="M7" s="243"/>
      <c r="N7" s="243"/>
    </row>
    <row r="8" spans="1:14" s="199" customFormat="1" ht="10.5" customHeight="1">
      <c r="A8" s="239"/>
      <c r="B8" s="244"/>
      <c r="C8" s="239"/>
      <c r="D8" s="244"/>
      <c r="E8" s="245">
        <v>5</v>
      </c>
      <c r="F8" s="246"/>
      <c r="G8" s="247" t="s">
        <v>170</v>
      </c>
      <c r="H8" s="248"/>
      <c r="I8" s="239"/>
      <c r="J8" s="243"/>
      <c r="K8" s="243"/>
      <c r="L8" s="243"/>
      <c r="M8" s="243"/>
      <c r="N8" s="243"/>
    </row>
    <row r="9" spans="1:14" s="199" customFormat="1" ht="10.5" customHeight="1">
      <c r="A9" s="239">
        <v>5</v>
      </c>
      <c r="B9" s="240">
        <f>'с1'!A12</f>
        <v>0</v>
      </c>
      <c r="C9" s="241" t="str">
        <f>'с1'!B12</f>
        <v>Петровский Тимофей</v>
      </c>
      <c r="D9" s="252"/>
      <c r="E9" s="245"/>
      <c r="F9" s="250"/>
      <c r="G9" s="245"/>
      <c r="H9" s="248"/>
      <c r="I9" s="239"/>
      <c r="J9" s="243"/>
      <c r="K9" s="243"/>
      <c r="L9" s="243"/>
      <c r="M9" s="243"/>
      <c r="N9" s="243"/>
    </row>
    <row r="10" spans="1:14" s="199" customFormat="1" ht="10.5" customHeight="1">
      <c r="A10" s="239"/>
      <c r="B10" s="244"/>
      <c r="C10" s="245">
        <v>2</v>
      </c>
      <c r="D10" s="246"/>
      <c r="E10" s="253" t="s">
        <v>42</v>
      </c>
      <c r="F10" s="254"/>
      <c r="G10" s="245"/>
      <c r="H10" s="248"/>
      <c r="I10" s="239"/>
      <c r="J10" s="243"/>
      <c r="K10" s="243"/>
      <c r="L10" s="243"/>
      <c r="M10" s="243"/>
      <c r="N10" s="243"/>
    </row>
    <row r="11" spans="1:14" s="199" customFormat="1" ht="10.5" customHeight="1">
      <c r="A11" s="239">
        <v>4</v>
      </c>
      <c r="B11" s="240">
        <f>'с1'!A11</f>
        <v>0</v>
      </c>
      <c r="C11" s="249" t="str">
        <f>'с1'!B11</f>
        <v>Лось Андрей</v>
      </c>
      <c r="D11" s="252"/>
      <c r="E11" s="239"/>
      <c r="F11" s="244"/>
      <c r="G11" s="245"/>
      <c r="H11" s="248"/>
      <c r="I11" s="239"/>
      <c r="J11" s="243"/>
      <c r="K11" s="243"/>
      <c r="L11" s="243"/>
      <c r="M11" s="243"/>
      <c r="N11" s="243"/>
    </row>
    <row r="12" spans="1:14" s="199" customFormat="1" ht="10.5" customHeight="1">
      <c r="A12" s="239"/>
      <c r="B12" s="244"/>
      <c r="C12" s="239"/>
      <c r="D12" s="244"/>
      <c r="E12" s="239"/>
      <c r="F12" s="244"/>
      <c r="G12" s="245">
        <v>7</v>
      </c>
      <c r="H12" s="246"/>
      <c r="I12" s="255" t="s">
        <v>170</v>
      </c>
      <c r="J12" s="255"/>
      <c r="K12" s="255"/>
      <c r="L12" s="255"/>
      <c r="M12" s="255"/>
      <c r="N12" s="255"/>
    </row>
    <row r="13" spans="1:14" s="199" customFormat="1" ht="10.5" customHeight="1">
      <c r="A13" s="239">
        <v>3</v>
      </c>
      <c r="B13" s="240">
        <f>'с1'!A10</f>
        <v>0</v>
      </c>
      <c r="C13" s="241" t="str">
        <f>'с1'!B10</f>
        <v>Петухова Надежда</v>
      </c>
      <c r="D13" s="252"/>
      <c r="E13" s="239"/>
      <c r="F13" s="244"/>
      <c r="G13" s="245"/>
      <c r="H13" s="252"/>
      <c r="I13" s="256"/>
      <c r="J13" s="257"/>
      <c r="K13" s="256"/>
      <c r="L13" s="257"/>
      <c r="M13" s="257"/>
      <c r="N13" s="258" t="s">
        <v>45</v>
      </c>
    </row>
    <row r="14" spans="1:14" s="199" customFormat="1" ht="10.5" customHeight="1">
      <c r="A14" s="239"/>
      <c r="B14" s="244"/>
      <c r="C14" s="245">
        <v>3</v>
      </c>
      <c r="D14" s="246"/>
      <c r="E14" s="247" t="s">
        <v>43</v>
      </c>
      <c r="F14" s="252"/>
      <c r="G14" s="245"/>
      <c r="H14" s="252"/>
      <c r="I14" s="256"/>
      <c r="J14" s="257"/>
      <c r="K14" s="256"/>
      <c r="L14" s="257"/>
      <c r="M14" s="257"/>
      <c r="N14" s="256"/>
    </row>
    <row r="15" spans="1:14" s="199" customFormat="1" ht="10.5" customHeight="1">
      <c r="A15" s="239">
        <v>6</v>
      </c>
      <c r="B15" s="240">
        <f>'с1'!A13</f>
        <v>0</v>
      </c>
      <c r="C15" s="249" t="str">
        <f>'с1'!B13</f>
        <v>Салихов Рим</v>
      </c>
      <c r="D15" s="250"/>
      <c r="E15" s="245"/>
      <c r="F15" s="254"/>
      <c r="G15" s="245"/>
      <c r="H15" s="252"/>
      <c r="I15" s="256"/>
      <c r="J15" s="257"/>
      <c r="K15" s="256"/>
      <c r="L15" s="257"/>
      <c r="M15" s="257"/>
      <c r="N15" s="256"/>
    </row>
    <row r="16" spans="1:14" s="199" customFormat="1" ht="10.5" customHeight="1">
      <c r="A16" s="239"/>
      <c r="B16" s="244"/>
      <c r="C16" s="239"/>
      <c r="D16" s="244"/>
      <c r="E16" s="245">
        <v>6</v>
      </c>
      <c r="F16" s="246"/>
      <c r="G16" s="253" t="s">
        <v>43</v>
      </c>
      <c r="H16" s="252"/>
      <c r="I16" s="256"/>
      <c r="J16" s="257"/>
      <c r="K16" s="256"/>
      <c r="L16" s="257"/>
      <c r="M16" s="257"/>
      <c r="N16" s="256"/>
    </row>
    <row r="17" spans="1:14" s="199" customFormat="1" ht="10.5" customHeight="1">
      <c r="A17" s="239">
        <v>7</v>
      </c>
      <c r="B17" s="240">
        <f>'с1'!A14</f>
        <v>0</v>
      </c>
      <c r="C17" s="241" t="str">
        <f>'с1'!B14</f>
        <v>_</v>
      </c>
      <c r="D17" s="252"/>
      <c r="E17" s="245"/>
      <c r="F17" s="252"/>
      <c r="G17" s="239"/>
      <c r="H17" s="244"/>
      <c r="I17" s="256"/>
      <c r="J17" s="257"/>
      <c r="K17" s="256"/>
      <c r="L17" s="257"/>
      <c r="M17" s="257"/>
      <c r="N17" s="256"/>
    </row>
    <row r="18" spans="1:14" s="199" customFormat="1" ht="10.5" customHeight="1">
      <c r="A18" s="239"/>
      <c r="B18" s="244"/>
      <c r="C18" s="245">
        <v>4</v>
      </c>
      <c r="D18" s="246"/>
      <c r="E18" s="253" t="s">
        <v>138</v>
      </c>
      <c r="F18" s="252"/>
      <c r="G18" s="239"/>
      <c r="H18" s="244"/>
      <c r="I18" s="256"/>
      <c r="J18" s="257"/>
      <c r="K18" s="256"/>
      <c r="L18" s="257"/>
      <c r="M18" s="257"/>
      <c r="N18" s="256"/>
    </row>
    <row r="19" spans="1:14" s="199" customFormat="1" ht="10.5" customHeight="1">
      <c r="A19" s="239">
        <v>2</v>
      </c>
      <c r="B19" s="240">
        <f>'с1'!A9</f>
        <v>0</v>
      </c>
      <c r="C19" s="249" t="str">
        <f>'с1'!B9</f>
        <v>Нестеренко Георгий</v>
      </c>
      <c r="D19" s="252"/>
      <c r="E19" s="239"/>
      <c r="F19" s="244"/>
      <c r="G19" s="239">
        <v>-7</v>
      </c>
      <c r="H19" s="259">
        <f>IF(H12=F8,F16,IF(H12=F16,F8,0))</f>
        <v>0</v>
      </c>
      <c r="I19" s="260" t="str">
        <f>IF(I12=G8,G16,IF(I12=G16,G8,0))</f>
        <v>Салихов Рим</v>
      </c>
      <c r="J19" s="260"/>
      <c r="K19" s="260"/>
      <c r="L19" s="260"/>
      <c r="M19" s="260"/>
      <c r="N19" s="260"/>
    </row>
    <row r="20" spans="1:14" s="199" customFormat="1" ht="10.5" customHeight="1">
      <c r="A20" s="239"/>
      <c r="B20" s="244"/>
      <c r="C20" s="239"/>
      <c r="D20" s="244"/>
      <c r="E20" s="239"/>
      <c r="F20" s="244"/>
      <c r="G20" s="239"/>
      <c r="H20" s="244"/>
      <c r="I20" s="261"/>
      <c r="J20" s="243"/>
      <c r="K20" s="261"/>
      <c r="L20" s="243"/>
      <c r="M20" s="243"/>
      <c r="N20" s="262" t="s">
        <v>46</v>
      </c>
    </row>
    <row r="21" spans="1:14" s="199" customFormat="1" ht="10.5" customHeight="1">
      <c r="A21" s="239">
        <v>-1</v>
      </c>
      <c r="B21" s="259">
        <f>IF(D6=B5,B7,IF(D6=B7,B5,0))</f>
        <v>0</v>
      </c>
      <c r="C21" s="260" t="str">
        <f>IF(E6=C5,C7,IF(E6=C7,C5,0))</f>
        <v>_</v>
      </c>
      <c r="D21" s="263"/>
      <c r="E21" s="239"/>
      <c r="F21" s="244"/>
      <c r="G21" s="239"/>
      <c r="H21" s="244"/>
      <c r="I21" s="261"/>
      <c r="J21" s="243"/>
      <c r="K21" s="261"/>
      <c r="L21" s="243"/>
      <c r="M21" s="243"/>
      <c r="N21" s="261"/>
    </row>
    <row r="22" spans="1:14" s="199" customFormat="1" ht="10.5" customHeight="1">
      <c r="A22" s="239"/>
      <c r="B22" s="244"/>
      <c r="C22" s="264">
        <v>8</v>
      </c>
      <c r="D22" s="246"/>
      <c r="E22" s="247" t="s">
        <v>159</v>
      </c>
      <c r="F22" s="252"/>
      <c r="G22" s="239"/>
      <c r="H22" s="244"/>
      <c r="I22" s="261"/>
      <c r="J22" s="243"/>
      <c r="K22" s="261"/>
      <c r="L22" s="243"/>
      <c r="M22" s="243"/>
      <c r="N22" s="261"/>
    </row>
    <row r="23" spans="1:14" s="199" customFormat="1" ht="10.5" customHeight="1">
      <c r="A23" s="239">
        <v>-2</v>
      </c>
      <c r="B23" s="259">
        <f>IF(D10=B9,B11,IF(D10=B11,B9,0))</f>
        <v>0</v>
      </c>
      <c r="C23" s="265" t="str">
        <f>IF(E10=C9,C11,IF(E10=C11,C9,0))</f>
        <v>Петровский Тимофей</v>
      </c>
      <c r="D23" s="266"/>
      <c r="E23" s="264">
        <v>10</v>
      </c>
      <c r="F23" s="246"/>
      <c r="G23" s="247" t="s">
        <v>138</v>
      </c>
      <c r="H23" s="252"/>
      <c r="I23" s="261"/>
      <c r="J23" s="243"/>
      <c r="K23" s="261"/>
      <c r="L23" s="243"/>
      <c r="M23" s="243"/>
      <c r="N23" s="261"/>
    </row>
    <row r="24" spans="1:14" s="199" customFormat="1" ht="10.5" customHeight="1">
      <c r="A24" s="239"/>
      <c r="B24" s="244"/>
      <c r="C24" s="239">
        <v>-6</v>
      </c>
      <c r="D24" s="267">
        <f>IF(F16=D14,D18,IF(F16=D18,D14,0))</f>
        <v>0</v>
      </c>
      <c r="E24" s="265" t="str">
        <f>IF(G16=E14,E18,IF(G16=E18,E14,0))</f>
        <v>Нестеренко Георгий</v>
      </c>
      <c r="F24" s="266"/>
      <c r="G24" s="264"/>
      <c r="H24" s="252"/>
      <c r="I24" s="261"/>
      <c r="J24" s="243"/>
      <c r="K24" s="261"/>
      <c r="L24" s="243"/>
      <c r="M24" s="243"/>
      <c r="N24" s="261"/>
    </row>
    <row r="25" spans="1:14" s="199" customFormat="1" ht="10.5" customHeight="1">
      <c r="A25" s="239">
        <v>-3</v>
      </c>
      <c r="B25" s="259">
        <f>IF(D14=B13,B15,IF(D14=B15,B13,0))</f>
        <v>0</v>
      </c>
      <c r="C25" s="260" t="str">
        <f>IF(E14=C13,C15,IF(E14=C15,C13,0))</f>
        <v>Петухова Надежда</v>
      </c>
      <c r="D25" s="263"/>
      <c r="E25" s="239"/>
      <c r="F25" s="244"/>
      <c r="G25" s="245">
        <v>12</v>
      </c>
      <c r="H25" s="246"/>
      <c r="I25" s="255" t="s">
        <v>42</v>
      </c>
      <c r="J25" s="255"/>
      <c r="K25" s="255"/>
      <c r="L25" s="255"/>
      <c r="M25" s="255"/>
      <c r="N25" s="255"/>
    </row>
    <row r="26" spans="1:14" s="199" customFormat="1" ht="10.5" customHeight="1">
      <c r="A26" s="239"/>
      <c r="B26" s="244"/>
      <c r="C26" s="264">
        <v>9</v>
      </c>
      <c r="D26" s="246"/>
      <c r="E26" s="247" t="s">
        <v>173</v>
      </c>
      <c r="F26" s="252"/>
      <c r="G26" s="245"/>
      <c r="H26" s="252"/>
      <c r="I26" s="261"/>
      <c r="J26" s="243"/>
      <c r="K26" s="261"/>
      <c r="L26" s="243"/>
      <c r="M26" s="243"/>
      <c r="N26" s="262" t="s">
        <v>47</v>
      </c>
    </row>
    <row r="27" spans="1:14" s="199" customFormat="1" ht="10.5" customHeight="1">
      <c r="A27" s="239">
        <v>-4</v>
      </c>
      <c r="B27" s="259">
        <f>IF(D18=B17,B19,IF(D18=B19,B17,0))</f>
        <v>0</v>
      </c>
      <c r="C27" s="265" t="str">
        <f>IF(E18=C17,C19,IF(E18=C19,C17,0))</f>
        <v>_</v>
      </c>
      <c r="D27" s="266"/>
      <c r="E27" s="264">
        <v>11</v>
      </c>
      <c r="F27" s="246"/>
      <c r="G27" s="253" t="s">
        <v>42</v>
      </c>
      <c r="H27" s="252"/>
      <c r="I27" s="261"/>
      <c r="J27" s="243"/>
      <c r="K27" s="261"/>
      <c r="L27" s="243"/>
      <c r="M27" s="243"/>
      <c r="N27" s="261"/>
    </row>
    <row r="28" spans="1:14" s="199" customFormat="1" ht="10.5" customHeight="1">
      <c r="A28" s="239"/>
      <c r="B28" s="268"/>
      <c r="C28" s="239">
        <v>-5</v>
      </c>
      <c r="D28" s="267">
        <f>IF(F8=D6,D10,IF(F8=D10,D6,0))</f>
        <v>0</v>
      </c>
      <c r="E28" s="265" t="str">
        <f>IF(G8=E6,E10,IF(G8=E10,E6,0))</f>
        <v>Лось Андрей</v>
      </c>
      <c r="F28" s="263"/>
      <c r="G28" s="239">
        <v>-12</v>
      </c>
      <c r="H28" s="259">
        <f>IF(H25=F23,F27,IF(H25=F27,F23,0))</f>
        <v>0</v>
      </c>
      <c r="I28" s="260" t="str">
        <f>IF(I25=G23,G27,IF(I25=G27,G23,0))</f>
        <v>Нестеренко Георгий</v>
      </c>
      <c r="J28" s="260"/>
      <c r="K28" s="260"/>
      <c r="L28" s="260"/>
      <c r="M28" s="260"/>
      <c r="N28" s="260"/>
    </row>
    <row r="29" spans="1:14" s="199" customFormat="1" ht="10.5" customHeight="1">
      <c r="A29" s="239"/>
      <c r="B29" s="268"/>
      <c r="C29" s="239"/>
      <c r="D29" s="269"/>
      <c r="E29" s="239"/>
      <c r="F29" s="244"/>
      <c r="G29" s="239"/>
      <c r="H29" s="244"/>
      <c r="I29" s="261"/>
      <c r="J29" s="243"/>
      <c r="K29" s="261"/>
      <c r="L29" s="243"/>
      <c r="M29" s="243"/>
      <c r="N29" s="262" t="s">
        <v>48</v>
      </c>
    </row>
    <row r="30" spans="1:14" s="199" customFormat="1" ht="10.5" customHeight="1">
      <c r="A30" s="239"/>
      <c r="B30" s="268"/>
      <c r="C30" s="239"/>
      <c r="D30" s="269"/>
      <c r="E30" s="239">
        <v>-10</v>
      </c>
      <c r="F30" s="267">
        <f>IF(F23=D22,D24,IF(F23=D24,D22,0))</f>
        <v>0</v>
      </c>
      <c r="G30" s="260" t="str">
        <f>IF(G23=E22,E24,IF(G23=E24,E22,0))</f>
        <v>Петровский Тимофей</v>
      </c>
      <c r="H30" s="263"/>
      <c r="I30" s="261"/>
      <c r="J30" s="243"/>
      <c r="K30" s="261"/>
      <c r="L30" s="243"/>
      <c r="M30" s="243"/>
      <c r="N30" s="261"/>
    </row>
    <row r="31" spans="1:14" s="199" customFormat="1" ht="10.5" customHeight="1">
      <c r="A31" s="239"/>
      <c r="B31" s="268"/>
      <c r="C31" s="239"/>
      <c r="D31" s="269"/>
      <c r="E31" s="239"/>
      <c r="F31" s="252"/>
      <c r="G31" s="245">
        <v>13</v>
      </c>
      <c r="H31" s="246"/>
      <c r="I31" s="255" t="s">
        <v>173</v>
      </c>
      <c r="J31" s="255"/>
      <c r="K31" s="255"/>
      <c r="L31" s="255"/>
      <c r="M31" s="255"/>
      <c r="N31" s="255"/>
    </row>
    <row r="32" spans="1:14" s="199" customFormat="1" ht="10.5" customHeight="1">
      <c r="A32" s="239">
        <v>-8</v>
      </c>
      <c r="B32" s="267">
        <f>IF(D22=B21,B23,IF(D22=B23,B21,0))</f>
        <v>0</v>
      </c>
      <c r="C32" s="260" t="str">
        <f>IF(E22=C21,C23,IF(E22=C23,C21,0))</f>
        <v>_</v>
      </c>
      <c r="D32" s="270"/>
      <c r="E32" s="239">
        <v>-11</v>
      </c>
      <c r="F32" s="267">
        <f>IF(F27=D26,D28,IF(F27=D28,D26,0))</f>
        <v>0</v>
      </c>
      <c r="G32" s="265" t="str">
        <f>IF(G27=E26,E28,IF(G27=E28,E26,0))</f>
        <v>Петухова Надежда</v>
      </c>
      <c r="H32" s="263"/>
      <c r="I32" s="261"/>
      <c r="J32" s="243"/>
      <c r="K32" s="261"/>
      <c r="L32" s="243"/>
      <c r="M32" s="243"/>
      <c r="N32" s="262" t="s">
        <v>49</v>
      </c>
    </row>
    <row r="33" spans="1:14" s="199" customFormat="1" ht="10.5" customHeight="1">
      <c r="A33" s="239"/>
      <c r="B33" s="268"/>
      <c r="C33" s="245">
        <v>14</v>
      </c>
      <c r="D33" s="246"/>
      <c r="E33" s="255"/>
      <c r="F33" s="271"/>
      <c r="G33" s="239">
        <v>-13</v>
      </c>
      <c r="H33" s="259">
        <f>IF(H31=F30,F32,IF(H31=F32,F30,0))</f>
        <v>0</v>
      </c>
      <c r="I33" s="260" t="str">
        <f>IF(I31=G30,G32,IF(I31=G32,G30,0))</f>
        <v>Петровский Тимофей</v>
      </c>
      <c r="J33" s="260"/>
      <c r="K33" s="260"/>
      <c r="L33" s="260"/>
      <c r="M33" s="260"/>
      <c r="N33" s="260"/>
    </row>
    <row r="34" spans="1:14" s="199" customFormat="1" ht="10.5" customHeight="1">
      <c r="A34" s="239">
        <v>-9</v>
      </c>
      <c r="B34" s="267">
        <f>IF(D26=B25,B27,IF(D26=B27,B25,0))</f>
        <v>0</v>
      </c>
      <c r="C34" s="265" t="str">
        <f>IF(E26=C25,C27,IF(E26=C27,C25,0))</f>
        <v>_</v>
      </c>
      <c r="D34" s="270"/>
      <c r="E34" s="262" t="s">
        <v>52</v>
      </c>
      <c r="F34" s="272"/>
      <c r="G34" s="239"/>
      <c r="H34" s="273"/>
      <c r="I34" s="261"/>
      <c r="J34" s="243"/>
      <c r="K34" s="261"/>
      <c r="L34" s="243"/>
      <c r="M34" s="243"/>
      <c r="N34" s="262" t="s">
        <v>50</v>
      </c>
    </row>
    <row r="35" spans="1:14" s="199" customFormat="1" ht="10.5" customHeight="1">
      <c r="A35" s="239"/>
      <c r="B35" s="239"/>
      <c r="C35" s="239">
        <v>-14</v>
      </c>
      <c r="D35" s="259">
        <f>IF(D33=B32,B34,IF(D33=B34,B32,0))</f>
        <v>0</v>
      </c>
      <c r="E35" s="260">
        <f>IF(E33=C32,C34,IF(E33=C34,C32,0))</f>
        <v>0</v>
      </c>
      <c r="F35" s="274"/>
      <c r="G35" s="275"/>
      <c r="H35" s="275"/>
      <c r="I35" s="275"/>
      <c r="J35" s="275"/>
      <c r="K35" s="275"/>
      <c r="L35" s="275"/>
      <c r="M35" s="243"/>
      <c r="N35" s="243"/>
    </row>
    <row r="36" spans="1:14" s="199" customFormat="1" ht="10.5" customHeight="1">
      <c r="A36" s="239"/>
      <c r="B36" s="239"/>
      <c r="C36" s="239"/>
      <c r="D36" s="239"/>
      <c r="E36" s="262" t="s">
        <v>54</v>
      </c>
      <c r="F36" s="272"/>
      <c r="G36" s="239"/>
      <c r="H36" s="239"/>
      <c r="I36" s="261"/>
      <c r="J36" s="243"/>
      <c r="K36" s="243"/>
      <c r="L36" s="243"/>
      <c r="M36" s="243"/>
      <c r="N36" s="243"/>
    </row>
    <row r="37" spans="1:17" ht="10.5" customHeight="1">
      <c r="A37" s="199"/>
      <c r="B37" s="199"/>
      <c r="C37" s="199"/>
      <c r="D37" s="199"/>
      <c r="E37" s="199"/>
      <c r="F37" s="276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ht="10.5" customHeight="1">
      <c r="A38" s="199"/>
      <c r="B38" s="199"/>
      <c r="C38" s="199"/>
      <c r="D38" s="199"/>
      <c r="E38" s="199"/>
      <c r="F38" s="276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0.5" customHeight="1">
      <c r="A39" s="199"/>
      <c r="B39" s="199"/>
      <c r="C39" s="199"/>
      <c r="D39" s="199"/>
      <c r="E39" s="199"/>
      <c r="F39" s="276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ht="10.5" customHeight="1">
      <c r="A40" s="199"/>
      <c r="B40" s="199"/>
      <c r="C40" s="199"/>
      <c r="D40" s="199"/>
      <c r="E40" s="199"/>
      <c r="F40" s="276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0.5" customHeight="1">
      <c r="A41" s="199"/>
      <c r="B41" s="199"/>
      <c r="C41" s="199"/>
      <c r="D41" s="199"/>
      <c r="E41" s="199"/>
      <c r="F41" s="276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0.5" customHeight="1">
      <c r="A42" s="199"/>
      <c r="B42" s="199"/>
      <c r="C42" s="199"/>
      <c r="D42" s="199"/>
      <c r="E42" s="199"/>
      <c r="F42" s="276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0.5" customHeight="1">
      <c r="A43" s="199"/>
      <c r="B43" s="199"/>
      <c r="C43" s="199"/>
      <c r="D43" s="199"/>
      <c r="E43" s="199"/>
      <c r="F43" s="276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10.5" customHeight="1">
      <c r="A44" s="199"/>
      <c r="B44" s="199"/>
      <c r="C44" s="199"/>
      <c r="D44" s="199"/>
      <c r="E44" s="199"/>
      <c r="F44" s="276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10.5" customHeight="1">
      <c r="A45" s="199"/>
      <c r="B45" s="199"/>
      <c r="C45" s="199"/>
      <c r="D45" s="199"/>
      <c r="E45" s="199"/>
      <c r="F45" s="276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10.5" customHeight="1">
      <c r="A46" s="199"/>
      <c r="B46" s="199"/>
      <c r="C46" s="199"/>
      <c r="D46" s="199"/>
      <c r="E46" s="199"/>
      <c r="F46" s="276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ht="10.5" customHeight="1">
      <c r="F47" s="277"/>
    </row>
    <row r="48" ht="10.5" customHeight="1">
      <c r="F48" s="2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21.75" customHeight="1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5.75">
      <c r="A5" s="83"/>
      <c r="B5" s="84"/>
      <c r="C5" s="84"/>
      <c r="D5" s="85" t="s">
        <v>12</v>
      </c>
      <c r="E5" s="86">
        <v>44217</v>
      </c>
      <c r="F5" s="86"/>
      <c r="G5" s="86"/>
      <c r="H5" s="87" t="s">
        <v>13</v>
      </c>
      <c r="I5" s="88" t="s">
        <v>14</v>
      </c>
      <c r="J5" s="82"/>
    </row>
    <row r="6" spans="1:10" ht="15.75">
      <c r="A6" s="89"/>
      <c r="B6" s="89"/>
      <c r="C6" s="89"/>
      <c r="D6" s="90"/>
      <c r="E6" s="90"/>
      <c r="F6" s="90"/>
      <c r="G6" s="90"/>
      <c r="H6" s="91"/>
      <c r="I6" s="92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27</v>
      </c>
      <c r="C8" s="97">
        <v>1</v>
      </c>
      <c r="D8" s="98" t="str">
        <f>Рб4!K20</f>
        <v>Андрющенко Александр</v>
      </c>
      <c r="E8" s="99">
        <f>Рб4!J20</f>
        <v>0</v>
      </c>
      <c r="F8" s="1"/>
      <c r="G8" s="1"/>
      <c r="H8" s="1"/>
      <c r="I8" s="1"/>
    </row>
    <row r="9" spans="1:9" ht="18">
      <c r="A9" s="95"/>
      <c r="B9" s="96" t="s">
        <v>28</v>
      </c>
      <c r="C9" s="97">
        <v>2</v>
      </c>
      <c r="D9" s="98" t="str">
        <f>Рб4!K31</f>
        <v>Фирсов Денис</v>
      </c>
      <c r="E9" s="1">
        <f>Рб4!J31</f>
        <v>0</v>
      </c>
      <c r="F9" s="1"/>
      <c r="G9" s="1"/>
      <c r="H9" s="1"/>
      <c r="I9" s="1"/>
    </row>
    <row r="10" spans="1:9" ht="18">
      <c r="A10" s="95"/>
      <c r="B10" s="96" t="s">
        <v>37</v>
      </c>
      <c r="C10" s="97">
        <v>3</v>
      </c>
      <c r="D10" s="98" t="str">
        <f>Рб4!M43</f>
        <v>Ахметзянов Фауль</v>
      </c>
      <c r="E10" s="1">
        <f>Рб4!L43</f>
        <v>0</v>
      </c>
      <c r="F10" s="1"/>
      <c r="G10" s="1"/>
      <c r="H10" s="1"/>
      <c r="I10" s="1"/>
    </row>
    <row r="11" spans="1:9" ht="18">
      <c r="A11" s="95"/>
      <c r="B11" s="96" t="s">
        <v>38</v>
      </c>
      <c r="C11" s="97">
        <v>4</v>
      </c>
      <c r="D11" s="98" t="str">
        <f>Рб4!M51</f>
        <v>Аксенов Артем</v>
      </c>
      <c r="E11" s="1">
        <f>Рб4!L51</f>
        <v>0</v>
      </c>
      <c r="F11" s="1"/>
      <c r="G11" s="1"/>
      <c r="H11" s="1"/>
      <c r="I11" s="1"/>
    </row>
    <row r="12" spans="1:9" ht="18">
      <c r="A12" s="95"/>
      <c r="B12" s="96" t="s">
        <v>39</v>
      </c>
      <c r="C12" s="97">
        <v>5</v>
      </c>
      <c r="D12" s="98" t="str">
        <f>Рб4!E55</f>
        <v>Семенов Юрий</v>
      </c>
      <c r="E12" s="1">
        <f>Рб4!D55</f>
        <v>0</v>
      </c>
      <c r="F12" s="1"/>
      <c r="G12" s="1"/>
      <c r="H12" s="1"/>
      <c r="I12" s="1"/>
    </row>
    <row r="13" spans="1:9" ht="18">
      <c r="A13" s="95"/>
      <c r="B13" s="96" t="s">
        <v>40</v>
      </c>
      <c r="C13" s="97">
        <v>6</v>
      </c>
      <c r="D13" s="98" t="str">
        <f>Рб4!E57</f>
        <v>Аюпов Радик</v>
      </c>
      <c r="E13" s="1">
        <f>Рб4!D57</f>
        <v>0</v>
      </c>
      <c r="F13" s="1"/>
      <c r="G13" s="1"/>
      <c r="H13" s="1"/>
      <c r="I13" s="1"/>
    </row>
    <row r="14" spans="1:9" ht="18">
      <c r="A14" s="95"/>
      <c r="B14" s="96" t="s">
        <v>31</v>
      </c>
      <c r="C14" s="97">
        <v>7</v>
      </c>
      <c r="D14" s="98" t="str">
        <f>Рб4!E60</f>
        <v>Маневич Сергей</v>
      </c>
      <c r="E14" s="1">
        <f>Рб4!D60</f>
        <v>0</v>
      </c>
      <c r="F14" s="1"/>
      <c r="G14" s="1"/>
      <c r="H14" s="1"/>
      <c r="I14" s="1"/>
    </row>
    <row r="15" spans="1:9" ht="18">
      <c r="A15" s="95"/>
      <c r="B15" s="96" t="s">
        <v>41</v>
      </c>
      <c r="C15" s="97">
        <v>8</v>
      </c>
      <c r="D15" s="98" t="str">
        <f>Рб4!E62</f>
        <v>Петров Глеб</v>
      </c>
      <c r="E15" s="1">
        <f>Рб4!D62</f>
        <v>0</v>
      </c>
      <c r="F15" s="1"/>
      <c r="G15" s="1"/>
      <c r="H15" s="1"/>
      <c r="I15" s="1"/>
    </row>
    <row r="16" spans="1:9" ht="18">
      <c r="A16" s="95"/>
      <c r="B16" s="96" t="s">
        <v>42</v>
      </c>
      <c r="C16" s="97">
        <v>9</v>
      </c>
      <c r="D16" s="98" t="str">
        <f>Рб4!M57</f>
        <v>Салихов Рим</v>
      </c>
      <c r="E16" s="1">
        <f>Рб4!L57</f>
        <v>0</v>
      </c>
      <c r="F16" s="1"/>
      <c r="G16" s="1"/>
      <c r="H16" s="1"/>
      <c r="I16" s="1"/>
    </row>
    <row r="17" spans="1:9" ht="18">
      <c r="A17" s="95"/>
      <c r="B17" s="96" t="s">
        <v>43</v>
      </c>
      <c r="C17" s="97">
        <v>10</v>
      </c>
      <c r="D17" s="98" t="str">
        <f>Рб4!M60</f>
        <v>Лось Андрей</v>
      </c>
      <c r="E17" s="1">
        <f>Рб4!L60</f>
        <v>0</v>
      </c>
      <c r="F17" s="1"/>
      <c r="G17" s="1"/>
      <c r="H17" s="1"/>
      <c r="I17" s="1"/>
    </row>
    <row r="18" spans="1:9" ht="18">
      <c r="A18" s="95"/>
      <c r="B18" s="96" t="s">
        <v>44</v>
      </c>
      <c r="C18" s="97">
        <v>11</v>
      </c>
      <c r="D18" s="98">
        <f>Рб4!M64</f>
        <v>0</v>
      </c>
      <c r="E18" s="1">
        <f>Рб4!L64</f>
        <v>0</v>
      </c>
      <c r="F18" s="1"/>
      <c r="G18" s="1"/>
      <c r="H18" s="1"/>
      <c r="I18" s="1"/>
    </row>
    <row r="19" spans="1:9" ht="18">
      <c r="A19" s="95"/>
      <c r="B19" s="96" t="s">
        <v>44</v>
      </c>
      <c r="C19" s="97">
        <v>12</v>
      </c>
      <c r="D19" s="98">
        <f>Рб4!M66</f>
        <v>0</v>
      </c>
      <c r="E19" s="1">
        <f>Рб4!L66</f>
        <v>0</v>
      </c>
      <c r="F19" s="1"/>
      <c r="G19" s="1"/>
      <c r="H19" s="1"/>
      <c r="I19" s="1"/>
    </row>
    <row r="20" spans="1:9" ht="18">
      <c r="A20" s="95"/>
      <c r="B20" s="96" t="s">
        <v>44</v>
      </c>
      <c r="C20" s="97">
        <v>13</v>
      </c>
      <c r="D20" s="98">
        <f>Рб4!G67</f>
        <v>0</v>
      </c>
      <c r="E20" s="1">
        <f>Рб4!F67</f>
        <v>0</v>
      </c>
      <c r="F20" s="1"/>
      <c r="G20" s="1"/>
      <c r="H20" s="1"/>
      <c r="I20" s="1"/>
    </row>
    <row r="21" spans="1:9" ht="18">
      <c r="A21" s="95"/>
      <c r="B21" s="96" t="s">
        <v>44</v>
      </c>
      <c r="C21" s="97">
        <v>14</v>
      </c>
      <c r="D21" s="98">
        <f>Рб4!G70</f>
        <v>0</v>
      </c>
      <c r="E21" s="1">
        <f>Рб4!F70</f>
        <v>0</v>
      </c>
      <c r="F21" s="1"/>
      <c r="G21" s="1"/>
      <c r="H21" s="1"/>
      <c r="I21" s="1"/>
    </row>
    <row r="22" spans="1:9" ht="18">
      <c r="A22" s="95"/>
      <c r="B22" s="96" t="s">
        <v>44</v>
      </c>
      <c r="C22" s="97">
        <v>15</v>
      </c>
      <c r="D22" s="98">
        <f>Рб4!M69</f>
        <v>0</v>
      </c>
      <c r="E22" s="1">
        <f>Рб4!L69</f>
        <v>0</v>
      </c>
      <c r="F22" s="1"/>
      <c r="G22" s="1"/>
      <c r="H22" s="1"/>
      <c r="I22" s="1"/>
    </row>
    <row r="23" spans="1:9" ht="18">
      <c r="A23" s="95"/>
      <c r="B23" s="96" t="s">
        <v>44</v>
      </c>
      <c r="C23" s="97">
        <v>16</v>
      </c>
      <c r="D23" s="98">
        <f>Рб4!M71</f>
        <v>0</v>
      </c>
      <c r="E23" s="1">
        <f>Рб4!L71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02" customWidth="1"/>
    <col min="2" max="2" width="3.75390625" style="102" customWidth="1"/>
    <col min="3" max="3" width="25.75390625" style="102" customWidth="1"/>
    <col min="4" max="4" width="3.75390625" style="102" customWidth="1"/>
    <col min="5" max="5" width="15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9.75390625" style="102" customWidth="1"/>
    <col min="12" max="12" width="3.75390625" style="102" customWidth="1"/>
    <col min="13" max="15" width="5.75390625" style="102" customWidth="1"/>
    <col min="16" max="16384" width="9.125" style="102" customWidth="1"/>
  </cols>
  <sheetData>
    <row r="1" spans="1:15" s="13" customFormat="1" ht="16.5" thickBo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101" t="str">
        <f>CONCATENATE(сРб4!A3," "," ","-"," ",сРб4!I3,"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customHeight="1">
      <c r="A4" s="103">
        <f>сРб4!E5</f>
        <v>44217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4">
        <v>1</v>
      </c>
      <c r="B5" s="105">
        <f>сРб4!A8</f>
        <v>0</v>
      </c>
      <c r="C5" s="106" t="str">
        <f>сРб4!B8</f>
        <v>Андрющенко Александр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.75">
      <c r="A6" s="104"/>
      <c r="B6" s="109"/>
      <c r="C6" s="110">
        <v>1</v>
      </c>
      <c r="D6" s="111"/>
      <c r="E6" s="112" t="s">
        <v>27</v>
      </c>
      <c r="F6" s="113"/>
      <c r="G6" s="108"/>
      <c r="H6" s="108"/>
      <c r="I6" s="114"/>
      <c r="J6" s="114"/>
      <c r="K6" s="108"/>
      <c r="L6" s="108"/>
      <c r="M6" s="108"/>
      <c r="N6" s="108"/>
      <c r="O6" s="108"/>
    </row>
    <row r="7" spans="1:15" ht="12.75">
      <c r="A7" s="104">
        <v>16</v>
      </c>
      <c r="B7" s="105">
        <f>сРб4!A23</f>
        <v>0</v>
      </c>
      <c r="C7" s="115" t="str">
        <f>сРб4!B23</f>
        <v>_</v>
      </c>
      <c r="D7" s="116"/>
      <c r="E7" s="117"/>
      <c r="F7" s="11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04"/>
      <c r="B8" s="109"/>
      <c r="C8" s="108"/>
      <c r="D8" s="109"/>
      <c r="E8" s="110">
        <v>9</v>
      </c>
      <c r="F8" s="111"/>
      <c r="G8" s="112" t="s">
        <v>27</v>
      </c>
      <c r="H8" s="113"/>
      <c r="I8" s="108"/>
      <c r="J8" s="108"/>
      <c r="K8" s="108"/>
      <c r="L8" s="108"/>
      <c r="M8" s="108"/>
      <c r="N8" s="108"/>
      <c r="O8" s="108"/>
    </row>
    <row r="9" spans="1:15" ht="12.75">
      <c r="A9" s="104">
        <v>9</v>
      </c>
      <c r="B9" s="105">
        <f>сРб4!A16</f>
        <v>0</v>
      </c>
      <c r="C9" s="106" t="str">
        <f>сРб4!B16</f>
        <v>Лось Андрей</v>
      </c>
      <c r="D9" s="119"/>
      <c r="E9" s="117"/>
      <c r="F9" s="120"/>
      <c r="G9" s="117"/>
      <c r="H9" s="118"/>
      <c r="I9" s="108"/>
      <c r="J9" s="108"/>
      <c r="K9" s="108"/>
      <c r="L9" s="108"/>
      <c r="M9" s="108"/>
      <c r="N9" s="108"/>
      <c r="O9" s="108"/>
    </row>
    <row r="10" spans="1:15" ht="12.75">
      <c r="A10" s="104"/>
      <c r="B10" s="109"/>
      <c r="C10" s="110">
        <v>2</v>
      </c>
      <c r="D10" s="111"/>
      <c r="E10" s="121" t="s">
        <v>41</v>
      </c>
      <c r="F10" s="122"/>
      <c r="G10" s="117"/>
      <c r="H10" s="118"/>
      <c r="I10" s="108"/>
      <c r="J10" s="108"/>
      <c r="K10" s="108"/>
      <c r="L10" s="108"/>
      <c r="M10" s="108"/>
      <c r="N10" s="108"/>
      <c r="O10" s="108"/>
    </row>
    <row r="11" spans="1:15" ht="12.75">
      <c r="A11" s="104">
        <v>8</v>
      </c>
      <c r="B11" s="105">
        <f>сРб4!A15</f>
        <v>0</v>
      </c>
      <c r="C11" s="115" t="str">
        <f>сРб4!B15</f>
        <v>Маневич Сергей</v>
      </c>
      <c r="D11" s="116"/>
      <c r="E11" s="108"/>
      <c r="F11" s="109"/>
      <c r="G11" s="117"/>
      <c r="H11" s="118"/>
      <c r="I11" s="108"/>
      <c r="J11" s="108"/>
      <c r="K11" s="108"/>
      <c r="L11" s="108"/>
      <c r="M11" s="123"/>
      <c r="N11" s="108"/>
      <c r="O11" s="108"/>
    </row>
    <row r="12" spans="1:15" ht="12.75">
      <c r="A12" s="104"/>
      <c r="B12" s="109"/>
      <c r="C12" s="108"/>
      <c r="D12" s="109"/>
      <c r="E12" s="108"/>
      <c r="F12" s="109"/>
      <c r="G12" s="110">
        <v>13</v>
      </c>
      <c r="H12" s="111"/>
      <c r="I12" s="112" t="s">
        <v>27</v>
      </c>
      <c r="J12" s="113"/>
      <c r="K12" s="108"/>
      <c r="L12" s="108"/>
      <c r="M12" s="123"/>
      <c r="N12" s="108"/>
      <c r="O12" s="108"/>
    </row>
    <row r="13" spans="1:15" ht="12.75">
      <c r="A13" s="104">
        <v>5</v>
      </c>
      <c r="B13" s="105">
        <f>сРб4!A12</f>
        <v>0</v>
      </c>
      <c r="C13" s="106" t="str">
        <f>сРб4!B12</f>
        <v>Аксенов Артем</v>
      </c>
      <c r="D13" s="119"/>
      <c r="E13" s="108"/>
      <c r="F13" s="109"/>
      <c r="G13" s="117"/>
      <c r="H13" s="120"/>
      <c r="I13" s="117"/>
      <c r="J13" s="118"/>
      <c r="K13" s="108"/>
      <c r="L13" s="108"/>
      <c r="M13" s="123"/>
      <c r="N13" s="108"/>
      <c r="O13" s="108"/>
    </row>
    <row r="14" spans="1:15" ht="12.75">
      <c r="A14" s="104"/>
      <c r="B14" s="109"/>
      <c r="C14" s="110">
        <v>3</v>
      </c>
      <c r="D14" s="111"/>
      <c r="E14" s="124" t="s">
        <v>39</v>
      </c>
      <c r="F14" s="125"/>
      <c r="G14" s="117"/>
      <c r="H14" s="126"/>
      <c r="I14" s="117"/>
      <c r="J14" s="118"/>
      <c r="K14" s="107"/>
      <c r="L14" s="108"/>
      <c r="M14" s="123"/>
      <c r="N14" s="108"/>
      <c r="O14" s="108"/>
    </row>
    <row r="15" spans="1:15" ht="12.75">
      <c r="A15" s="104">
        <v>12</v>
      </c>
      <c r="B15" s="105">
        <f>сРб4!A19</f>
        <v>0</v>
      </c>
      <c r="C15" s="115" t="str">
        <f>сРб4!B19</f>
        <v>_</v>
      </c>
      <c r="D15" s="116"/>
      <c r="E15" s="117"/>
      <c r="F15" s="125"/>
      <c r="G15" s="117"/>
      <c r="H15" s="126"/>
      <c r="I15" s="117"/>
      <c r="J15" s="118"/>
      <c r="K15" s="108"/>
      <c r="L15" s="108"/>
      <c r="M15" s="123"/>
      <c r="N15" s="108"/>
      <c r="O15" s="108"/>
    </row>
    <row r="16" spans="1:15" ht="12.75">
      <c r="A16" s="104"/>
      <c r="B16" s="109"/>
      <c r="C16" s="108"/>
      <c r="D16" s="109"/>
      <c r="E16" s="110">
        <v>10</v>
      </c>
      <c r="F16" s="111"/>
      <c r="G16" s="121" t="s">
        <v>38</v>
      </c>
      <c r="H16" s="122"/>
      <c r="I16" s="117"/>
      <c r="J16" s="118"/>
      <c r="K16" s="108"/>
      <c r="L16" s="108"/>
      <c r="M16" s="108"/>
      <c r="N16" s="108"/>
      <c r="O16" s="108"/>
    </row>
    <row r="17" spans="1:15" ht="12.75">
      <c r="A17" s="104">
        <v>13</v>
      </c>
      <c r="B17" s="105">
        <f>сРб4!A20</f>
        <v>0</v>
      </c>
      <c r="C17" s="106" t="str">
        <f>сРб4!B20</f>
        <v>_</v>
      </c>
      <c r="D17" s="119"/>
      <c r="E17" s="117"/>
      <c r="F17" s="120"/>
      <c r="G17" s="108"/>
      <c r="H17" s="109"/>
      <c r="I17" s="117"/>
      <c r="J17" s="118"/>
      <c r="K17" s="108"/>
      <c r="L17" s="108"/>
      <c r="M17" s="108"/>
      <c r="N17" s="108"/>
      <c r="O17" s="108"/>
    </row>
    <row r="18" spans="1:15" ht="12.75">
      <c r="A18" s="104"/>
      <c r="B18" s="109"/>
      <c r="C18" s="110">
        <v>4</v>
      </c>
      <c r="D18" s="111"/>
      <c r="E18" s="121" t="s">
        <v>38</v>
      </c>
      <c r="F18" s="122"/>
      <c r="G18" s="108"/>
      <c r="H18" s="109"/>
      <c r="I18" s="117"/>
      <c r="J18" s="118"/>
      <c r="K18" s="108"/>
      <c r="L18" s="108"/>
      <c r="M18" s="108"/>
      <c r="N18" s="108"/>
      <c r="O18" s="108"/>
    </row>
    <row r="19" spans="1:15" ht="12.75">
      <c r="A19" s="104">
        <v>4</v>
      </c>
      <c r="B19" s="105">
        <f>сРб4!A11</f>
        <v>0</v>
      </c>
      <c r="C19" s="115" t="str">
        <f>сРб4!B11</f>
        <v>Аюпов Радик</v>
      </c>
      <c r="D19" s="116"/>
      <c r="E19" s="108"/>
      <c r="F19" s="109"/>
      <c r="G19" s="108"/>
      <c r="H19" s="109"/>
      <c r="I19" s="117"/>
      <c r="J19" s="118"/>
      <c r="K19" s="108"/>
      <c r="L19" s="108"/>
      <c r="M19" s="108"/>
      <c r="N19" s="108"/>
      <c r="O19" s="108"/>
    </row>
    <row r="20" spans="1:15" ht="12.75">
      <c r="A20" s="104"/>
      <c r="B20" s="109"/>
      <c r="C20" s="108"/>
      <c r="D20" s="109"/>
      <c r="E20" s="108"/>
      <c r="F20" s="109"/>
      <c r="G20" s="108"/>
      <c r="H20" s="109"/>
      <c r="I20" s="110">
        <v>15</v>
      </c>
      <c r="J20" s="111"/>
      <c r="K20" s="112" t="s">
        <v>27</v>
      </c>
      <c r="L20" s="112"/>
      <c r="M20" s="112"/>
      <c r="N20" s="112"/>
      <c r="O20" s="112"/>
    </row>
    <row r="21" spans="1:15" ht="12.75">
      <c r="A21" s="104">
        <v>3</v>
      </c>
      <c r="B21" s="105">
        <f>сРб4!A10</f>
        <v>0</v>
      </c>
      <c r="C21" s="106" t="str">
        <f>сРб4!B10</f>
        <v>Ахметзянов Фауль</v>
      </c>
      <c r="D21" s="119"/>
      <c r="E21" s="108"/>
      <c r="F21" s="109"/>
      <c r="G21" s="108"/>
      <c r="H21" s="109"/>
      <c r="I21" s="117"/>
      <c r="J21" s="127"/>
      <c r="K21" s="118"/>
      <c r="L21" s="118"/>
      <c r="M21" s="108"/>
      <c r="N21" s="128" t="s">
        <v>45</v>
      </c>
      <c r="O21" s="128"/>
    </row>
    <row r="22" spans="1:15" ht="12.75">
      <c r="A22" s="104"/>
      <c r="B22" s="109"/>
      <c r="C22" s="110">
        <v>5</v>
      </c>
      <c r="D22" s="111"/>
      <c r="E22" s="112" t="s">
        <v>37</v>
      </c>
      <c r="F22" s="119"/>
      <c r="G22" s="108"/>
      <c r="H22" s="109"/>
      <c r="I22" s="117"/>
      <c r="J22" s="129"/>
      <c r="K22" s="118"/>
      <c r="L22" s="118"/>
      <c r="M22" s="108"/>
      <c r="N22" s="108"/>
      <c r="O22" s="108"/>
    </row>
    <row r="23" spans="1:15" ht="12.75">
      <c r="A23" s="104">
        <v>14</v>
      </c>
      <c r="B23" s="105">
        <f>сРб4!A21</f>
        <v>0</v>
      </c>
      <c r="C23" s="115" t="str">
        <f>сРб4!B21</f>
        <v>_</v>
      </c>
      <c r="D23" s="116"/>
      <c r="E23" s="117"/>
      <c r="F23" s="125"/>
      <c r="G23" s="108"/>
      <c r="H23" s="109"/>
      <c r="I23" s="117"/>
      <c r="J23" s="118"/>
      <c r="K23" s="118"/>
      <c r="L23" s="118"/>
      <c r="M23" s="108"/>
      <c r="N23" s="108"/>
      <c r="O23" s="108"/>
    </row>
    <row r="24" spans="1:15" ht="12.75">
      <c r="A24" s="104"/>
      <c r="B24" s="109"/>
      <c r="C24" s="108"/>
      <c r="D24" s="109"/>
      <c r="E24" s="110">
        <v>11</v>
      </c>
      <c r="F24" s="111"/>
      <c r="G24" s="112" t="s">
        <v>40</v>
      </c>
      <c r="H24" s="119"/>
      <c r="I24" s="117"/>
      <c r="J24" s="118"/>
      <c r="K24" s="118"/>
      <c r="L24" s="118"/>
      <c r="M24" s="108"/>
      <c r="N24" s="108"/>
      <c r="O24" s="108"/>
    </row>
    <row r="25" spans="1:15" ht="12.75">
      <c r="A25" s="104">
        <v>11</v>
      </c>
      <c r="B25" s="105">
        <f>сРб4!A18</f>
        <v>0</v>
      </c>
      <c r="C25" s="106" t="str">
        <f>сРб4!B18</f>
        <v>_</v>
      </c>
      <c r="D25" s="119"/>
      <c r="E25" s="117"/>
      <c r="F25" s="120"/>
      <c r="G25" s="117"/>
      <c r="H25" s="125"/>
      <c r="I25" s="117"/>
      <c r="J25" s="118"/>
      <c r="K25" s="118"/>
      <c r="L25" s="118"/>
      <c r="M25" s="108"/>
      <c r="N25" s="108"/>
      <c r="O25" s="108"/>
    </row>
    <row r="26" spans="1:15" ht="12.75">
      <c r="A26" s="104"/>
      <c r="B26" s="109"/>
      <c r="C26" s="110">
        <v>6</v>
      </c>
      <c r="D26" s="111"/>
      <c r="E26" s="121" t="s">
        <v>40</v>
      </c>
      <c r="F26" s="122"/>
      <c r="G26" s="117"/>
      <c r="H26" s="125"/>
      <c r="I26" s="117"/>
      <c r="J26" s="118"/>
      <c r="K26" s="118"/>
      <c r="L26" s="118"/>
      <c r="M26" s="108"/>
      <c r="N26" s="108"/>
      <c r="O26" s="108"/>
    </row>
    <row r="27" spans="1:15" ht="12.75">
      <c r="A27" s="104">
        <v>6</v>
      </c>
      <c r="B27" s="105">
        <f>сРб4!A13</f>
        <v>0</v>
      </c>
      <c r="C27" s="115" t="str">
        <f>сРб4!B13</f>
        <v>Семенов Юрий</v>
      </c>
      <c r="D27" s="116"/>
      <c r="E27" s="108"/>
      <c r="F27" s="109"/>
      <c r="G27" s="117"/>
      <c r="H27" s="125"/>
      <c r="I27" s="117"/>
      <c r="J27" s="118"/>
      <c r="K27" s="118"/>
      <c r="L27" s="118"/>
      <c r="M27" s="108"/>
      <c r="N27" s="108"/>
      <c r="O27" s="108"/>
    </row>
    <row r="28" spans="1:15" ht="12.75">
      <c r="A28" s="104"/>
      <c r="B28" s="109"/>
      <c r="C28" s="108"/>
      <c r="D28" s="109"/>
      <c r="E28" s="108"/>
      <c r="F28" s="109"/>
      <c r="G28" s="110">
        <v>14</v>
      </c>
      <c r="H28" s="111"/>
      <c r="I28" s="121" t="s">
        <v>28</v>
      </c>
      <c r="J28" s="113"/>
      <c r="K28" s="118"/>
      <c r="L28" s="118"/>
      <c r="M28" s="108"/>
      <c r="N28" s="108"/>
      <c r="O28" s="108"/>
    </row>
    <row r="29" spans="1:15" ht="12.75">
      <c r="A29" s="104">
        <v>7</v>
      </c>
      <c r="B29" s="105">
        <f>сРб4!A14</f>
        <v>0</v>
      </c>
      <c r="C29" s="106" t="str">
        <f>сРб4!B14</f>
        <v>Петров Глеб</v>
      </c>
      <c r="D29" s="119"/>
      <c r="E29" s="108"/>
      <c r="F29" s="109"/>
      <c r="G29" s="117"/>
      <c r="H29" s="127"/>
      <c r="I29" s="108"/>
      <c r="J29" s="108"/>
      <c r="K29" s="118"/>
      <c r="L29" s="118"/>
      <c r="M29" s="108"/>
      <c r="N29" s="108"/>
      <c r="O29" s="108"/>
    </row>
    <row r="30" spans="1:15" ht="12.75">
      <c r="A30" s="104"/>
      <c r="B30" s="109"/>
      <c r="C30" s="110">
        <v>7</v>
      </c>
      <c r="D30" s="111"/>
      <c r="E30" s="112" t="s">
        <v>31</v>
      </c>
      <c r="F30" s="119"/>
      <c r="G30" s="117"/>
      <c r="H30" s="130"/>
      <c r="I30" s="108"/>
      <c r="J30" s="108"/>
      <c r="K30" s="118"/>
      <c r="L30" s="118"/>
      <c r="M30" s="108"/>
      <c r="N30" s="108"/>
      <c r="O30" s="108"/>
    </row>
    <row r="31" spans="1:15" ht="12.75">
      <c r="A31" s="104">
        <v>10</v>
      </c>
      <c r="B31" s="105">
        <f>сРб4!A17</f>
        <v>0</v>
      </c>
      <c r="C31" s="115" t="str">
        <f>сРб4!B17</f>
        <v>Салихов Рим</v>
      </c>
      <c r="D31" s="116"/>
      <c r="E31" s="117"/>
      <c r="F31" s="125"/>
      <c r="G31" s="117"/>
      <c r="H31" s="130"/>
      <c r="I31" s="104">
        <v>-15</v>
      </c>
      <c r="J31" s="131">
        <f>IF(J20=H12,H28,IF(J20=H28,H12,0))</f>
        <v>0</v>
      </c>
      <c r="K31" s="106" t="str">
        <f>IF(K20=I12,I28,IF(K20=I28,I12,0))</f>
        <v>Фирсов Денис</v>
      </c>
      <c r="L31" s="106"/>
      <c r="M31" s="124"/>
      <c r="N31" s="124"/>
      <c r="O31" s="124"/>
    </row>
    <row r="32" spans="1:15" ht="12.75">
      <c r="A32" s="104"/>
      <c r="B32" s="109"/>
      <c r="C32" s="108"/>
      <c r="D32" s="109"/>
      <c r="E32" s="110">
        <v>12</v>
      </c>
      <c r="F32" s="111"/>
      <c r="G32" s="121" t="s">
        <v>28</v>
      </c>
      <c r="H32" s="132"/>
      <c r="I32" s="108"/>
      <c r="J32" s="108"/>
      <c r="K32" s="118"/>
      <c r="L32" s="118"/>
      <c r="M32" s="108"/>
      <c r="N32" s="128" t="s">
        <v>46</v>
      </c>
      <c r="O32" s="128"/>
    </row>
    <row r="33" spans="1:15" ht="12.75">
      <c r="A33" s="104">
        <v>15</v>
      </c>
      <c r="B33" s="105">
        <f>сРб4!A22</f>
        <v>0</v>
      </c>
      <c r="C33" s="106" t="str">
        <f>сРб4!B22</f>
        <v>_</v>
      </c>
      <c r="D33" s="119"/>
      <c r="E33" s="117"/>
      <c r="F33" s="127"/>
      <c r="G33" s="108"/>
      <c r="H33" s="108"/>
      <c r="I33" s="108"/>
      <c r="J33" s="108"/>
      <c r="K33" s="118"/>
      <c r="L33" s="118"/>
      <c r="M33" s="108"/>
      <c r="N33" s="108"/>
      <c r="O33" s="108"/>
    </row>
    <row r="34" spans="1:15" ht="12.75">
      <c r="A34" s="104"/>
      <c r="B34" s="109"/>
      <c r="C34" s="110">
        <v>8</v>
      </c>
      <c r="D34" s="111"/>
      <c r="E34" s="121" t="s">
        <v>28</v>
      </c>
      <c r="F34" s="132"/>
      <c r="G34" s="108"/>
      <c r="H34" s="108"/>
      <c r="I34" s="108"/>
      <c r="J34" s="108"/>
      <c r="K34" s="118"/>
      <c r="L34" s="118"/>
      <c r="M34" s="108"/>
      <c r="N34" s="108"/>
      <c r="O34" s="108"/>
    </row>
    <row r="35" spans="1:15" ht="12.75">
      <c r="A35" s="104">
        <v>2</v>
      </c>
      <c r="B35" s="105">
        <f>сРб4!A9</f>
        <v>0</v>
      </c>
      <c r="C35" s="115" t="str">
        <f>сРб4!B9</f>
        <v>Фирсов Денис</v>
      </c>
      <c r="D35" s="133"/>
      <c r="E35" s="108"/>
      <c r="F35" s="108"/>
      <c r="G35" s="108"/>
      <c r="H35" s="108"/>
      <c r="I35" s="108"/>
      <c r="J35" s="108"/>
      <c r="K35" s="118"/>
      <c r="L35" s="118"/>
      <c r="M35" s="108"/>
      <c r="N35" s="108"/>
      <c r="O35" s="108"/>
    </row>
    <row r="36" spans="1:15" ht="12.75">
      <c r="A36" s="104"/>
      <c r="B36" s="104"/>
      <c r="C36" s="108"/>
      <c r="D36" s="108"/>
      <c r="E36" s="108"/>
      <c r="F36" s="108"/>
      <c r="G36" s="108"/>
      <c r="H36" s="108"/>
      <c r="I36" s="108"/>
      <c r="J36" s="108"/>
      <c r="K36" s="118"/>
      <c r="L36" s="118"/>
      <c r="M36" s="108"/>
      <c r="N36" s="108"/>
      <c r="O36" s="108"/>
    </row>
    <row r="37" spans="1:15" ht="12.75">
      <c r="A37" s="104">
        <v>-1</v>
      </c>
      <c r="B37" s="131">
        <f>IF(D6=B5,B7,IF(D6=B7,B5,0))</f>
        <v>0</v>
      </c>
      <c r="C37" s="106" t="str">
        <f>IF(E6=C5,C7,IF(E6=C7,C5,0))</f>
        <v>_</v>
      </c>
      <c r="D37" s="107"/>
      <c r="E37" s="108"/>
      <c r="F37" s="108"/>
      <c r="G37" s="104">
        <v>-13</v>
      </c>
      <c r="H37" s="131">
        <f>IF(H12=F8,F16,IF(H12=F16,F8,0))</f>
        <v>0</v>
      </c>
      <c r="I37" s="106" t="str">
        <f>IF(I12=G8,G16,IF(I12=G16,G8,0))</f>
        <v>Аюпов Радик</v>
      </c>
      <c r="J37" s="107"/>
      <c r="K37" s="108"/>
      <c r="L37" s="108"/>
      <c r="M37" s="108"/>
      <c r="N37" s="108"/>
      <c r="O37" s="108"/>
    </row>
    <row r="38" spans="1:15" ht="12.75">
      <c r="A38" s="104"/>
      <c r="B38" s="104"/>
      <c r="C38" s="110">
        <v>16</v>
      </c>
      <c r="D38" s="111"/>
      <c r="E38" s="134" t="s">
        <v>42</v>
      </c>
      <c r="F38" s="135"/>
      <c r="G38" s="108"/>
      <c r="H38" s="108"/>
      <c r="I38" s="117"/>
      <c r="J38" s="118"/>
      <c r="K38" s="108"/>
      <c r="L38" s="108"/>
      <c r="M38" s="108"/>
      <c r="N38" s="108"/>
      <c r="O38" s="108"/>
    </row>
    <row r="39" spans="1:15" ht="12.75">
      <c r="A39" s="104">
        <v>-2</v>
      </c>
      <c r="B39" s="131">
        <f>IF(D10=B9,B11,IF(D10=B11,B9,0))</f>
        <v>0</v>
      </c>
      <c r="C39" s="115" t="str">
        <f>IF(E10=C9,C11,IF(E10=C11,C9,0))</f>
        <v>Лось Андрей</v>
      </c>
      <c r="D39" s="133"/>
      <c r="E39" s="110">
        <v>20</v>
      </c>
      <c r="F39" s="111"/>
      <c r="G39" s="134" t="s">
        <v>31</v>
      </c>
      <c r="H39" s="135"/>
      <c r="I39" s="110">
        <v>26</v>
      </c>
      <c r="J39" s="111"/>
      <c r="K39" s="134" t="s">
        <v>37</v>
      </c>
      <c r="L39" s="135"/>
      <c r="M39" s="108"/>
      <c r="N39" s="108"/>
      <c r="O39" s="108"/>
    </row>
    <row r="40" spans="1:15" ht="12.75">
      <c r="A40" s="104"/>
      <c r="B40" s="104"/>
      <c r="C40" s="104">
        <v>-12</v>
      </c>
      <c r="D40" s="131">
        <f>IF(F32=D30,D34,IF(F32=D34,D30,0))</f>
        <v>0</v>
      </c>
      <c r="E40" s="115" t="str">
        <f>IF(G32=E30,E34,IF(G32=E34,E30,0))</f>
        <v>Петров Глеб</v>
      </c>
      <c r="F40" s="133"/>
      <c r="G40" s="117"/>
      <c r="H40" s="130"/>
      <c r="I40" s="117"/>
      <c r="J40" s="127"/>
      <c r="K40" s="117"/>
      <c r="L40" s="118"/>
      <c r="M40" s="108"/>
      <c r="N40" s="108"/>
      <c r="O40" s="108"/>
    </row>
    <row r="41" spans="1:15" ht="12.75">
      <c r="A41" s="104">
        <v>-3</v>
      </c>
      <c r="B41" s="131">
        <f>IF(D14=B13,B15,IF(D14=B15,B13,0))</f>
        <v>0</v>
      </c>
      <c r="C41" s="106" t="str">
        <f>IF(E14=C13,C15,IF(E14=C15,C13,0))</f>
        <v>_</v>
      </c>
      <c r="D41" s="107"/>
      <c r="E41" s="108"/>
      <c r="F41" s="108"/>
      <c r="G41" s="110">
        <v>24</v>
      </c>
      <c r="H41" s="111"/>
      <c r="I41" s="136" t="s">
        <v>37</v>
      </c>
      <c r="J41" s="129"/>
      <c r="K41" s="117"/>
      <c r="L41" s="118"/>
      <c r="M41" s="108"/>
      <c r="N41" s="108"/>
      <c r="O41" s="108"/>
    </row>
    <row r="42" spans="1:15" ht="12.75">
      <c r="A42" s="104"/>
      <c r="B42" s="104"/>
      <c r="C42" s="110">
        <v>17</v>
      </c>
      <c r="D42" s="111"/>
      <c r="E42" s="134"/>
      <c r="F42" s="135"/>
      <c r="G42" s="117"/>
      <c r="H42" s="118"/>
      <c r="I42" s="118"/>
      <c r="J42" s="118"/>
      <c r="K42" s="117"/>
      <c r="L42" s="118"/>
      <c r="M42" s="108"/>
      <c r="N42" s="108"/>
      <c r="O42" s="108"/>
    </row>
    <row r="43" spans="1:15" ht="12.75">
      <c r="A43" s="104">
        <v>-4</v>
      </c>
      <c r="B43" s="131">
        <f>IF(D18=B17,B19,IF(D18=B19,B17,0))</f>
        <v>0</v>
      </c>
      <c r="C43" s="115" t="str">
        <f>IF(E18=C17,C19,IF(E18=C19,C17,0))</f>
        <v>_</v>
      </c>
      <c r="D43" s="133"/>
      <c r="E43" s="110">
        <v>21</v>
      </c>
      <c r="F43" s="111"/>
      <c r="G43" s="136" t="s">
        <v>37</v>
      </c>
      <c r="H43" s="135"/>
      <c r="I43" s="118"/>
      <c r="J43" s="118"/>
      <c r="K43" s="110">
        <v>28</v>
      </c>
      <c r="L43" s="111"/>
      <c r="M43" s="134" t="s">
        <v>37</v>
      </c>
      <c r="N43" s="124"/>
      <c r="O43" s="124"/>
    </row>
    <row r="44" spans="1:15" ht="12.75">
      <c r="A44" s="104"/>
      <c r="B44" s="104"/>
      <c r="C44" s="104">
        <v>-11</v>
      </c>
      <c r="D44" s="131">
        <f>IF(F24=D22,D26,IF(F24=D26,D22,0))</f>
        <v>0</v>
      </c>
      <c r="E44" s="115" t="str">
        <f>IF(G24=E22,E26,IF(G24=E26,E22,0))</f>
        <v>Ахметзянов Фауль</v>
      </c>
      <c r="F44" s="133"/>
      <c r="G44" s="108"/>
      <c r="H44" s="108"/>
      <c r="I44" s="118"/>
      <c r="J44" s="118"/>
      <c r="K44" s="117"/>
      <c r="L44" s="118"/>
      <c r="M44" s="108"/>
      <c r="N44" s="128" t="s">
        <v>47</v>
      </c>
      <c r="O44" s="128"/>
    </row>
    <row r="45" spans="1:15" ht="12.75">
      <c r="A45" s="104">
        <v>-5</v>
      </c>
      <c r="B45" s="131">
        <f>IF(D22=B21,B23,IF(D22=B23,B21,0))</f>
        <v>0</v>
      </c>
      <c r="C45" s="106" t="str">
        <f>IF(E22=C21,C23,IF(E22=C23,C21,0))</f>
        <v>_</v>
      </c>
      <c r="D45" s="107"/>
      <c r="E45" s="108"/>
      <c r="F45" s="108"/>
      <c r="G45" s="104">
        <v>-14</v>
      </c>
      <c r="H45" s="131">
        <f>IF(H28=F24,F32,IF(H28=F32,F24,0))</f>
        <v>0</v>
      </c>
      <c r="I45" s="106" t="str">
        <f>IF(I28=G24,G32,IF(I28=G32,G24,0))</f>
        <v>Семенов Юрий</v>
      </c>
      <c r="J45" s="107"/>
      <c r="K45" s="117"/>
      <c r="L45" s="118"/>
      <c r="M45" s="118"/>
      <c r="N45" s="108"/>
      <c r="O45" s="108"/>
    </row>
    <row r="46" spans="1:15" ht="12.75">
      <c r="A46" s="104"/>
      <c r="B46" s="104"/>
      <c r="C46" s="110">
        <v>18</v>
      </c>
      <c r="D46" s="111"/>
      <c r="E46" s="134"/>
      <c r="F46" s="135"/>
      <c r="G46" s="108"/>
      <c r="H46" s="108"/>
      <c r="I46" s="137"/>
      <c r="J46" s="118"/>
      <c r="K46" s="117"/>
      <c r="L46" s="118"/>
      <c r="M46" s="118"/>
      <c r="N46" s="108"/>
      <c r="O46" s="108"/>
    </row>
    <row r="47" spans="1:15" ht="12.75">
      <c r="A47" s="104">
        <v>-6</v>
      </c>
      <c r="B47" s="131">
        <f>IF(D26=B25,B27,IF(D26=B27,B25,0))</f>
        <v>0</v>
      </c>
      <c r="C47" s="115" t="str">
        <f>IF(E26=C25,C27,IF(E26=C27,C25,0))</f>
        <v>_</v>
      </c>
      <c r="D47" s="133"/>
      <c r="E47" s="110">
        <v>22</v>
      </c>
      <c r="F47" s="111"/>
      <c r="G47" s="134" t="s">
        <v>39</v>
      </c>
      <c r="H47" s="135"/>
      <c r="I47" s="110">
        <v>27</v>
      </c>
      <c r="J47" s="111"/>
      <c r="K47" s="136" t="s">
        <v>39</v>
      </c>
      <c r="L47" s="135"/>
      <c r="M47" s="118"/>
      <c r="N47" s="108"/>
      <c r="O47" s="108"/>
    </row>
    <row r="48" spans="1:15" ht="12.75">
      <c r="A48" s="104"/>
      <c r="B48" s="104"/>
      <c r="C48" s="104">
        <v>-10</v>
      </c>
      <c r="D48" s="131">
        <f>IF(F16=D14,D18,IF(F16=D18,D14,0))</f>
        <v>0</v>
      </c>
      <c r="E48" s="115" t="str">
        <f>IF(G16=E14,E18,IF(G16=E18,E14,0))</f>
        <v>Аксенов Артем</v>
      </c>
      <c r="F48" s="133"/>
      <c r="G48" s="117"/>
      <c r="H48" s="130"/>
      <c r="I48" s="117"/>
      <c r="J48" s="127"/>
      <c r="K48" s="108"/>
      <c r="L48" s="108"/>
      <c r="M48" s="118"/>
      <c r="N48" s="108"/>
      <c r="O48" s="108"/>
    </row>
    <row r="49" spans="1:15" ht="12.75">
      <c r="A49" s="104">
        <v>-7</v>
      </c>
      <c r="B49" s="131">
        <f>IF(D30=B29,B31,IF(D30=B31,B29,0))</f>
        <v>0</v>
      </c>
      <c r="C49" s="106" t="str">
        <f>IF(E30=C29,C31,IF(E30=C31,C29,0))</f>
        <v>Салихов Рим</v>
      </c>
      <c r="D49" s="107"/>
      <c r="E49" s="108"/>
      <c r="F49" s="108"/>
      <c r="G49" s="110">
        <v>25</v>
      </c>
      <c r="H49" s="111"/>
      <c r="I49" s="136" t="s">
        <v>39</v>
      </c>
      <c r="J49" s="129"/>
      <c r="K49" s="108"/>
      <c r="L49" s="108"/>
      <c r="M49" s="118"/>
      <c r="N49" s="108"/>
      <c r="O49" s="108"/>
    </row>
    <row r="50" spans="1:15" ht="12.75">
      <c r="A50" s="104"/>
      <c r="B50" s="104"/>
      <c r="C50" s="110">
        <v>19</v>
      </c>
      <c r="D50" s="111"/>
      <c r="E50" s="134" t="s">
        <v>43</v>
      </c>
      <c r="F50" s="135"/>
      <c r="G50" s="117"/>
      <c r="H50" s="118"/>
      <c r="I50" s="118"/>
      <c r="J50" s="118"/>
      <c r="K50" s="108"/>
      <c r="L50" s="108"/>
      <c r="M50" s="118"/>
      <c r="N50" s="108"/>
      <c r="O50" s="108"/>
    </row>
    <row r="51" spans="1:15" ht="12.75">
      <c r="A51" s="104">
        <v>-8</v>
      </c>
      <c r="B51" s="131">
        <f>IF(D34=B33,B35,IF(D34=B35,B33,0))</f>
        <v>0</v>
      </c>
      <c r="C51" s="115" t="str">
        <f>IF(E34=C33,C35,IF(E34=C35,C33,0))</f>
        <v>_</v>
      </c>
      <c r="D51" s="133"/>
      <c r="E51" s="110">
        <v>23</v>
      </c>
      <c r="F51" s="111"/>
      <c r="G51" s="136" t="s">
        <v>41</v>
      </c>
      <c r="H51" s="135"/>
      <c r="I51" s="118"/>
      <c r="J51" s="118"/>
      <c r="K51" s="104">
        <v>-28</v>
      </c>
      <c r="L51" s="131">
        <f>IF(L43=J39,J47,IF(L43=J47,J39,0))</f>
        <v>0</v>
      </c>
      <c r="M51" s="106" t="str">
        <f>IF(M43=K39,K47,IF(M43=K47,K39,0))</f>
        <v>Аксенов Артем</v>
      </c>
      <c r="N51" s="124"/>
      <c r="O51" s="124"/>
    </row>
    <row r="52" spans="1:15" ht="12.75">
      <c r="A52" s="104"/>
      <c r="B52" s="104"/>
      <c r="C52" s="138">
        <v>-9</v>
      </c>
      <c r="D52" s="131">
        <f>IF(F8=D6,D10,IF(F8=D10,D6,0))</f>
        <v>0</v>
      </c>
      <c r="E52" s="115" t="str">
        <f>IF(G8=E6,E10,IF(G8=E10,E6,0))</f>
        <v>Маневич Сергей</v>
      </c>
      <c r="F52" s="133"/>
      <c r="G52" s="108"/>
      <c r="H52" s="108"/>
      <c r="I52" s="118"/>
      <c r="J52" s="118"/>
      <c r="K52" s="108"/>
      <c r="L52" s="108"/>
      <c r="M52" s="139"/>
      <c r="N52" s="128" t="s">
        <v>48</v>
      </c>
      <c r="O52" s="128"/>
    </row>
    <row r="53" spans="1:15" ht="12.75">
      <c r="A53" s="104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4">
        <v>-26</v>
      </c>
      <c r="B54" s="131">
        <f>IF(J39=H37,H41,IF(J39=H41,H37,0))</f>
        <v>0</v>
      </c>
      <c r="C54" s="106" t="str">
        <f>IF(K39=I37,I41,IF(K39=I41,I37,0))</f>
        <v>Аюпов Радик</v>
      </c>
      <c r="D54" s="107"/>
      <c r="E54" s="108"/>
      <c r="F54" s="108"/>
      <c r="G54" s="104">
        <v>-20</v>
      </c>
      <c r="H54" s="131">
        <f>IF(F39=D38,D40,IF(F39=D40,D38,0))</f>
        <v>0</v>
      </c>
      <c r="I54" s="106" t="str">
        <f>IF(G39=E38,E40,IF(G39=E40,E38,0))</f>
        <v>Лось Андрей</v>
      </c>
      <c r="J54" s="107"/>
      <c r="K54" s="108"/>
      <c r="L54" s="108"/>
      <c r="M54" s="108"/>
      <c r="N54" s="108"/>
      <c r="O54" s="108"/>
    </row>
    <row r="55" spans="1:15" ht="12.75">
      <c r="A55" s="104"/>
      <c r="B55" s="109"/>
      <c r="C55" s="110">
        <v>29</v>
      </c>
      <c r="D55" s="111"/>
      <c r="E55" s="112" t="s">
        <v>40</v>
      </c>
      <c r="F55" s="113"/>
      <c r="G55" s="104"/>
      <c r="H55" s="104"/>
      <c r="I55" s="110">
        <v>31</v>
      </c>
      <c r="J55" s="111"/>
      <c r="K55" s="112" t="s">
        <v>42</v>
      </c>
      <c r="L55" s="113"/>
      <c r="M55" s="108"/>
      <c r="N55" s="108"/>
      <c r="O55" s="108"/>
    </row>
    <row r="56" spans="1:15" ht="12.75">
      <c r="A56" s="104">
        <v>-27</v>
      </c>
      <c r="B56" s="131">
        <f>IF(J47=H45,H49,IF(J47=H49,H45,0))</f>
        <v>0</v>
      </c>
      <c r="C56" s="115" t="str">
        <f>IF(K47=I45,I49,IF(K47=I49,I45,0))</f>
        <v>Семенов Юрий</v>
      </c>
      <c r="D56" s="133"/>
      <c r="E56" s="140" t="s">
        <v>49</v>
      </c>
      <c r="F56" s="140"/>
      <c r="G56" s="104">
        <v>-21</v>
      </c>
      <c r="H56" s="131">
        <f>IF(F43=D42,D44,IF(F43=D44,D42,0))</f>
        <v>0</v>
      </c>
      <c r="I56" s="115">
        <f>IF(G43=E42,E44,IF(G43=E44,E42,0))</f>
        <v>0</v>
      </c>
      <c r="J56" s="133"/>
      <c r="K56" s="117"/>
      <c r="L56" s="118"/>
      <c r="M56" s="118"/>
      <c r="N56" s="108"/>
      <c r="O56" s="108"/>
    </row>
    <row r="57" spans="1:15" ht="12.75">
      <c r="A57" s="104"/>
      <c r="B57" s="104"/>
      <c r="C57" s="104">
        <v>-29</v>
      </c>
      <c r="D57" s="131">
        <f>IF(D55=B54,B56,IF(D55=B56,B54,0))</f>
        <v>0</v>
      </c>
      <c r="E57" s="106" t="str">
        <f>IF(E55=C54,C56,IF(E55=C56,C54,0))</f>
        <v>Аюпов Радик</v>
      </c>
      <c r="F57" s="107"/>
      <c r="G57" s="104"/>
      <c r="H57" s="104"/>
      <c r="I57" s="108"/>
      <c r="J57" s="108"/>
      <c r="K57" s="110">
        <v>33</v>
      </c>
      <c r="L57" s="111"/>
      <c r="M57" s="112" t="s">
        <v>43</v>
      </c>
      <c r="N57" s="124"/>
      <c r="O57" s="124"/>
    </row>
    <row r="58" spans="1:15" ht="12.75">
      <c r="A58" s="104"/>
      <c r="B58" s="104"/>
      <c r="C58" s="108"/>
      <c r="D58" s="108"/>
      <c r="E58" s="140" t="s">
        <v>50</v>
      </c>
      <c r="F58" s="140"/>
      <c r="G58" s="104">
        <v>-22</v>
      </c>
      <c r="H58" s="131">
        <f>IF(F47=D46,D48,IF(F47=D48,D46,0))</f>
        <v>0</v>
      </c>
      <c r="I58" s="106">
        <f>IF(G47=E46,E48,IF(G47=E48,E46,0))</f>
        <v>0</v>
      </c>
      <c r="J58" s="107"/>
      <c r="K58" s="117"/>
      <c r="L58" s="118"/>
      <c r="M58" s="108"/>
      <c r="N58" s="128" t="s">
        <v>51</v>
      </c>
      <c r="O58" s="128"/>
    </row>
    <row r="59" spans="1:15" ht="12.75">
      <c r="A59" s="104">
        <v>-24</v>
      </c>
      <c r="B59" s="131">
        <f>IF(H41=F39,F43,IF(H41=F43,F39,0))</f>
        <v>0</v>
      </c>
      <c r="C59" s="106" t="str">
        <f>IF(I41=G39,G43,IF(I41=G43,G39,0))</f>
        <v>Петров Глеб</v>
      </c>
      <c r="D59" s="107"/>
      <c r="E59" s="108"/>
      <c r="F59" s="108"/>
      <c r="G59" s="104"/>
      <c r="H59" s="104"/>
      <c r="I59" s="110">
        <v>32</v>
      </c>
      <c r="J59" s="111"/>
      <c r="K59" s="121" t="s">
        <v>43</v>
      </c>
      <c r="L59" s="113"/>
      <c r="M59" s="141"/>
      <c r="N59" s="108"/>
      <c r="O59" s="108"/>
    </row>
    <row r="60" spans="1:15" ht="12.75">
      <c r="A60" s="104"/>
      <c r="B60" s="104"/>
      <c r="C60" s="110">
        <v>30</v>
      </c>
      <c r="D60" s="111"/>
      <c r="E60" s="112" t="s">
        <v>41</v>
      </c>
      <c r="F60" s="113"/>
      <c r="G60" s="104">
        <v>-23</v>
      </c>
      <c r="H60" s="131">
        <f>IF(F51=D50,D52,IF(F51=D52,D50,0))</f>
        <v>0</v>
      </c>
      <c r="I60" s="115" t="str">
        <f>IF(G51=E50,E52,IF(G51=E52,E50,0))</f>
        <v>Салихов Рим</v>
      </c>
      <c r="J60" s="133"/>
      <c r="K60" s="104">
        <v>-33</v>
      </c>
      <c r="L60" s="131">
        <f>IF(L57=J55,J59,IF(L57=J59,J55,0))</f>
        <v>0</v>
      </c>
      <c r="M60" s="106" t="str">
        <f>IF(M57=K55,K59,IF(M57=K59,K55,0))</f>
        <v>Лось Андрей</v>
      </c>
      <c r="N60" s="124"/>
      <c r="O60" s="124"/>
    </row>
    <row r="61" spans="1:15" ht="12.75">
      <c r="A61" s="104">
        <v>-25</v>
      </c>
      <c r="B61" s="131">
        <f>IF(H49=F47,F51,IF(H49=F51,F47,0))</f>
        <v>0</v>
      </c>
      <c r="C61" s="115" t="str">
        <f>IF(I49=G47,G51,IF(I49=G51,G47,0))</f>
        <v>Маневич Сергей</v>
      </c>
      <c r="D61" s="133"/>
      <c r="E61" s="140" t="s">
        <v>52</v>
      </c>
      <c r="F61" s="140"/>
      <c r="G61" s="108"/>
      <c r="H61" s="108"/>
      <c r="I61" s="108"/>
      <c r="J61" s="108"/>
      <c r="K61" s="108"/>
      <c r="L61" s="108"/>
      <c r="M61" s="108"/>
      <c r="N61" s="128" t="s">
        <v>53</v>
      </c>
      <c r="O61" s="128"/>
    </row>
    <row r="62" spans="1:15" ht="12.75">
      <c r="A62" s="104"/>
      <c r="B62" s="104"/>
      <c r="C62" s="104">
        <v>-30</v>
      </c>
      <c r="D62" s="131">
        <f>IF(D60=B59,B61,IF(D60=B61,B59,0))</f>
        <v>0</v>
      </c>
      <c r="E62" s="106" t="str">
        <f>IF(E60=C59,C61,IF(E60=C61,C59,0))</f>
        <v>Петров Глеб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4"/>
      <c r="B63" s="104"/>
      <c r="C63" s="108"/>
      <c r="D63" s="108"/>
      <c r="E63" s="140" t="s">
        <v>54</v>
      </c>
      <c r="F63" s="140"/>
      <c r="G63" s="108"/>
      <c r="H63" s="108"/>
      <c r="I63" s="104">
        <v>-31</v>
      </c>
      <c r="J63" s="131">
        <f>IF(J55=H54,H56,IF(J55=H56,H54,0))</f>
        <v>0</v>
      </c>
      <c r="K63" s="106">
        <f>IF(K55=I54,I56,IF(K55=I56,I54,0))</f>
        <v>0</v>
      </c>
      <c r="L63" s="107"/>
      <c r="M63" s="108"/>
      <c r="N63" s="108"/>
      <c r="O63" s="108"/>
    </row>
    <row r="64" spans="1:15" ht="12.75">
      <c r="A64" s="104">
        <v>-16</v>
      </c>
      <c r="B64" s="131">
        <f>IF(D38=B37,B39,IF(D38=B39,B37,0))</f>
        <v>0</v>
      </c>
      <c r="C64" s="106" t="str">
        <f>IF(E38=C37,C39,IF(E38=C39,C37,0))</f>
        <v>_</v>
      </c>
      <c r="D64" s="107"/>
      <c r="E64" s="108"/>
      <c r="F64" s="108"/>
      <c r="G64" s="108"/>
      <c r="H64" s="108"/>
      <c r="I64" s="108"/>
      <c r="J64" s="108"/>
      <c r="K64" s="110">
        <v>34</v>
      </c>
      <c r="L64" s="111"/>
      <c r="M64" s="112"/>
      <c r="N64" s="124"/>
      <c r="O64" s="124"/>
    </row>
    <row r="65" spans="1:15" ht="12.75">
      <c r="A65" s="104"/>
      <c r="B65" s="104"/>
      <c r="C65" s="110">
        <v>35</v>
      </c>
      <c r="D65" s="111"/>
      <c r="E65" s="112"/>
      <c r="F65" s="113"/>
      <c r="G65" s="108"/>
      <c r="H65" s="108"/>
      <c r="I65" s="104">
        <v>-32</v>
      </c>
      <c r="J65" s="131">
        <f>IF(J59=H58,H60,IF(J59=H60,H58,0))</f>
        <v>0</v>
      </c>
      <c r="K65" s="115">
        <f>IF(K59=I58,I60,IF(K59=I60,I58,0))</f>
        <v>0</v>
      </c>
      <c r="L65" s="107"/>
      <c r="M65" s="108"/>
      <c r="N65" s="128" t="s">
        <v>55</v>
      </c>
      <c r="O65" s="128"/>
    </row>
    <row r="66" spans="1:15" ht="12.75">
      <c r="A66" s="104">
        <v>-17</v>
      </c>
      <c r="B66" s="131">
        <f>IF(D42=B41,B43,IF(D42=B43,B41,0))</f>
        <v>0</v>
      </c>
      <c r="C66" s="115">
        <f>IF(E42=C41,C43,IF(E42=C43,C41,0))</f>
        <v>0</v>
      </c>
      <c r="D66" s="133"/>
      <c r="E66" s="117"/>
      <c r="F66" s="118"/>
      <c r="G66" s="118"/>
      <c r="H66" s="118"/>
      <c r="I66" s="104"/>
      <c r="J66" s="104"/>
      <c r="K66" s="104">
        <v>-34</v>
      </c>
      <c r="L66" s="131">
        <f>IF(L64=J63,J65,IF(L64=J65,J63,0))</f>
        <v>0</v>
      </c>
      <c r="M66" s="106">
        <f>IF(M64=K63,K65,IF(M64=K65,K63,0))</f>
        <v>0</v>
      </c>
      <c r="N66" s="124"/>
      <c r="O66" s="124"/>
    </row>
    <row r="67" spans="1:15" ht="12.75">
      <c r="A67" s="104"/>
      <c r="B67" s="104"/>
      <c r="C67" s="108"/>
      <c r="D67" s="108"/>
      <c r="E67" s="110">
        <v>37</v>
      </c>
      <c r="F67" s="111"/>
      <c r="G67" s="112"/>
      <c r="H67" s="113"/>
      <c r="I67" s="104"/>
      <c r="J67" s="104"/>
      <c r="K67" s="108"/>
      <c r="L67" s="108"/>
      <c r="M67" s="108"/>
      <c r="N67" s="128" t="s">
        <v>56</v>
      </c>
      <c r="O67" s="128"/>
    </row>
    <row r="68" spans="1:15" ht="12.75">
      <c r="A68" s="104">
        <v>-18</v>
      </c>
      <c r="B68" s="131">
        <f>IF(D46=B45,B47,IF(D46=B47,B45,0))</f>
        <v>0</v>
      </c>
      <c r="C68" s="106">
        <f>IF(E46=C45,C47,IF(E46=C47,C45,0))</f>
        <v>0</v>
      </c>
      <c r="D68" s="107"/>
      <c r="E68" s="117"/>
      <c r="F68" s="118"/>
      <c r="G68" s="142" t="s">
        <v>57</v>
      </c>
      <c r="H68" s="142"/>
      <c r="I68" s="104">
        <v>-35</v>
      </c>
      <c r="J68" s="131">
        <f>IF(D65=B64,B66,IF(D65=B66,B64,0))</f>
        <v>0</v>
      </c>
      <c r="K68" s="106" t="str">
        <f>IF(E65=C64,C66,IF(E65=C66,C64,0))</f>
        <v>_</v>
      </c>
      <c r="L68" s="107"/>
      <c r="M68" s="108"/>
      <c r="N68" s="108"/>
      <c r="O68" s="108"/>
    </row>
    <row r="69" spans="1:15" ht="12.75">
      <c r="A69" s="104"/>
      <c r="B69" s="104"/>
      <c r="C69" s="110">
        <v>36</v>
      </c>
      <c r="D69" s="111"/>
      <c r="E69" s="121"/>
      <c r="F69" s="113"/>
      <c r="G69" s="141"/>
      <c r="H69" s="141"/>
      <c r="I69" s="104"/>
      <c r="J69" s="104"/>
      <c r="K69" s="110">
        <v>38</v>
      </c>
      <c r="L69" s="111"/>
      <c r="M69" s="112"/>
      <c r="N69" s="124"/>
      <c r="O69" s="124"/>
    </row>
    <row r="70" spans="1:15" ht="12.75">
      <c r="A70" s="104">
        <v>-19</v>
      </c>
      <c r="B70" s="131">
        <f>IF(D50=B49,B51,IF(D50=B51,B49,0))</f>
        <v>0</v>
      </c>
      <c r="C70" s="115" t="str">
        <f>IF(E50=C49,C51,IF(E50=C51,C49,0))</f>
        <v>_</v>
      </c>
      <c r="D70" s="133"/>
      <c r="E70" s="104">
        <v>-37</v>
      </c>
      <c r="F70" s="131">
        <f>IF(F67=D65,D69,IF(F67=D69,D65,0))</f>
        <v>0</v>
      </c>
      <c r="G70" s="106">
        <f>IF(G67=E65,E69,IF(G67=E69,E65,0))</f>
        <v>0</v>
      </c>
      <c r="H70" s="107"/>
      <c r="I70" s="104">
        <v>-36</v>
      </c>
      <c r="J70" s="131">
        <f>IF(D69=B68,B70,IF(D69=B70,B68,0))</f>
        <v>0</v>
      </c>
      <c r="K70" s="115" t="str">
        <f>IF(E69=C68,C70,IF(E69=C70,C68,0))</f>
        <v>_</v>
      </c>
      <c r="L70" s="107"/>
      <c r="M70" s="108"/>
      <c r="N70" s="128" t="s">
        <v>58</v>
      </c>
      <c r="O70" s="128"/>
    </row>
    <row r="71" spans="1:15" ht="12.75">
      <c r="A71" s="108"/>
      <c r="B71" s="108"/>
      <c r="C71" s="108"/>
      <c r="D71" s="108"/>
      <c r="E71" s="108"/>
      <c r="F71" s="108"/>
      <c r="G71" s="140" t="s">
        <v>59</v>
      </c>
      <c r="H71" s="140"/>
      <c r="I71" s="108"/>
      <c r="J71" s="108"/>
      <c r="K71" s="104">
        <v>-38</v>
      </c>
      <c r="L71" s="131">
        <f>IF(L69=J68,J70,IF(L69=J70,J68,0))</f>
        <v>0</v>
      </c>
      <c r="M71" s="106">
        <f>IF(M69=K68,K70,IF(M69=K70,K68,0))</f>
        <v>0</v>
      </c>
      <c r="N71" s="124"/>
      <c r="O71" s="124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28" t="s">
        <v>60</v>
      </c>
      <c r="O7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Рб4!D6</f>
        <v>0</v>
      </c>
      <c r="C2" s="151" t="str">
        <f>Рб4!E6</f>
        <v>Андрющенко Александр</v>
      </c>
      <c r="D2" s="152" t="str">
        <f>Рб4!C37</f>
        <v>_</v>
      </c>
      <c r="E2" s="153">
        <f>Рб4!B37</f>
        <v>0</v>
      </c>
    </row>
    <row r="3" spans="1:5" ht="12.75">
      <c r="A3" s="149">
        <v>2</v>
      </c>
      <c r="B3" s="150">
        <f>Рб4!D10</f>
        <v>0</v>
      </c>
      <c r="C3" s="151" t="str">
        <f>Рб4!E10</f>
        <v>Маневич Сергей</v>
      </c>
      <c r="D3" s="152" t="str">
        <f>Рб4!C39</f>
        <v>Лось Андрей</v>
      </c>
      <c r="E3" s="153">
        <f>Рб4!B39</f>
        <v>0</v>
      </c>
    </row>
    <row r="4" spans="1:5" ht="12.75">
      <c r="A4" s="149">
        <v>3</v>
      </c>
      <c r="B4" s="150">
        <f>Рб4!D14</f>
        <v>0</v>
      </c>
      <c r="C4" s="151" t="str">
        <f>Рб4!E14</f>
        <v>Аксенов Артем</v>
      </c>
      <c r="D4" s="152" t="str">
        <f>Рб4!C41</f>
        <v>_</v>
      </c>
      <c r="E4" s="153">
        <f>Рб4!B41</f>
        <v>0</v>
      </c>
    </row>
    <row r="5" spans="1:5" ht="12.75">
      <c r="A5" s="149">
        <v>4</v>
      </c>
      <c r="B5" s="150">
        <f>Рб4!D18</f>
        <v>0</v>
      </c>
      <c r="C5" s="151" t="str">
        <f>Рб4!E18</f>
        <v>Аюпов Радик</v>
      </c>
      <c r="D5" s="152" t="str">
        <f>Рб4!C43</f>
        <v>_</v>
      </c>
      <c r="E5" s="153">
        <f>Рб4!B43</f>
        <v>0</v>
      </c>
    </row>
    <row r="6" spans="1:5" ht="12.75">
      <c r="A6" s="149">
        <v>5</v>
      </c>
      <c r="B6" s="150">
        <f>Рб4!D22</f>
        <v>0</v>
      </c>
      <c r="C6" s="151" t="str">
        <f>Рб4!E22</f>
        <v>Ахметзянов Фауль</v>
      </c>
      <c r="D6" s="152" t="str">
        <f>Рб4!C45</f>
        <v>_</v>
      </c>
      <c r="E6" s="153">
        <f>Рб4!B45</f>
        <v>0</v>
      </c>
    </row>
    <row r="7" spans="1:5" ht="12.75">
      <c r="A7" s="149">
        <v>6</v>
      </c>
      <c r="B7" s="150">
        <f>Рб4!D26</f>
        <v>0</v>
      </c>
      <c r="C7" s="151" t="str">
        <f>Рб4!E26</f>
        <v>Семенов Юрий</v>
      </c>
      <c r="D7" s="152" t="str">
        <f>Рб4!C47</f>
        <v>_</v>
      </c>
      <c r="E7" s="153">
        <f>Рб4!B47</f>
        <v>0</v>
      </c>
    </row>
    <row r="8" spans="1:5" ht="12.75">
      <c r="A8" s="149">
        <v>7</v>
      </c>
      <c r="B8" s="150">
        <f>Рб4!D30</f>
        <v>0</v>
      </c>
      <c r="C8" s="151" t="str">
        <f>Рб4!E30</f>
        <v>Петров Глеб</v>
      </c>
      <c r="D8" s="152" t="str">
        <f>Рб4!C49</f>
        <v>Салихов Рим</v>
      </c>
      <c r="E8" s="153">
        <f>Рб4!B49</f>
        <v>0</v>
      </c>
    </row>
    <row r="9" spans="1:5" ht="12.75">
      <c r="A9" s="149">
        <v>8</v>
      </c>
      <c r="B9" s="150">
        <f>Рб4!D34</f>
        <v>0</v>
      </c>
      <c r="C9" s="151" t="str">
        <f>Рб4!E34</f>
        <v>Фирсов Денис</v>
      </c>
      <c r="D9" s="152" t="str">
        <f>Рб4!C51</f>
        <v>_</v>
      </c>
      <c r="E9" s="153">
        <f>Рб4!B51</f>
        <v>0</v>
      </c>
    </row>
    <row r="10" spans="1:5" ht="12.75">
      <c r="A10" s="149">
        <v>9</v>
      </c>
      <c r="B10" s="150">
        <f>Рб4!F8</f>
        <v>0</v>
      </c>
      <c r="C10" s="151" t="str">
        <f>Рб4!G8</f>
        <v>Андрющенко Александр</v>
      </c>
      <c r="D10" s="152" t="str">
        <f>Рб4!E52</f>
        <v>Маневич Сергей</v>
      </c>
      <c r="E10" s="153">
        <f>Рб4!D52</f>
        <v>0</v>
      </c>
    </row>
    <row r="11" spans="1:5" ht="12.75">
      <c r="A11" s="149">
        <v>10</v>
      </c>
      <c r="B11" s="150">
        <f>Рб4!F16</f>
        <v>0</v>
      </c>
      <c r="C11" s="151" t="str">
        <f>Рб4!G16</f>
        <v>Аюпов Радик</v>
      </c>
      <c r="D11" s="152" t="str">
        <f>Рб4!E48</f>
        <v>Аксенов Артем</v>
      </c>
      <c r="E11" s="153">
        <f>Рб4!D48</f>
        <v>0</v>
      </c>
    </row>
    <row r="12" spans="1:5" ht="12.75">
      <c r="A12" s="149">
        <v>11</v>
      </c>
      <c r="B12" s="150">
        <f>Рб4!F24</f>
        <v>0</v>
      </c>
      <c r="C12" s="151" t="str">
        <f>Рб4!G24</f>
        <v>Семенов Юрий</v>
      </c>
      <c r="D12" s="152" t="str">
        <f>Рб4!E44</f>
        <v>Ахметзянов Фауль</v>
      </c>
      <c r="E12" s="153">
        <f>Рб4!D44</f>
        <v>0</v>
      </c>
    </row>
    <row r="13" spans="1:5" ht="12.75">
      <c r="A13" s="149">
        <v>12</v>
      </c>
      <c r="B13" s="150">
        <f>Рб4!F32</f>
        <v>0</v>
      </c>
      <c r="C13" s="151" t="str">
        <f>Рб4!G32</f>
        <v>Фирсов Денис</v>
      </c>
      <c r="D13" s="152" t="str">
        <f>Рб4!E40</f>
        <v>Петров Глеб</v>
      </c>
      <c r="E13" s="153">
        <f>Рб4!D40</f>
        <v>0</v>
      </c>
    </row>
    <row r="14" spans="1:5" ht="12.75">
      <c r="A14" s="149">
        <v>13</v>
      </c>
      <c r="B14" s="150">
        <f>Рб4!H12</f>
        <v>0</v>
      </c>
      <c r="C14" s="151" t="str">
        <f>Рб4!I12</f>
        <v>Андрющенко Александр</v>
      </c>
      <c r="D14" s="152" t="str">
        <f>Рб4!I37</f>
        <v>Аюпов Радик</v>
      </c>
      <c r="E14" s="153">
        <f>Рб4!H37</f>
        <v>0</v>
      </c>
    </row>
    <row r="15" spans="1:5" ht="12.75">
      <c r="A15" s="149">
        <v>14</v>
      </c>
      <c r="B15" s="150">
        <f>Рб4!H28</f>
        <v>0</v>
      </c>
      <c r="C15" s="151" t="str">
        <f>Рб4!I28</f>
        <v>Фирсов Денис</v>
      </c>
      <c r="D15" s="152" t="str">
        <f>Рб4!I45</f>
        <v>Семенов Юрий</v>
      </c>
      <c r="E15" s="153">
        <f>Рб4!H45</f>
        <v>0</v>
      </c>
    </row>
    <row r="16" spans="1:5" ht="12.75">
      <c r="A16" s="149">
        <v>15</v>
      </c>
      <c r="B16" s="150">
        <f>Рб4!J20</f>
        <v>0</v>
      </c>
      <c r="C16" s="151" t="str">
        <f>Рб4!K20</f>
        <v>Андрющенко Александр</v>
      </c>
      <c r="D16" s="152" t="str">
        <f>Рб4!K31</f>
        <v>Фирсов Денис</v>
      </c>
      <c r="E16" s="153">
        <f>Рб4!J31</f>
        <v>0</v>
      </c>
    </row>
    <row r="17" spans="1:5" ht="12.75">
      <c r="A17" s="149">
        <v>16</v>
      </c>
      <c r="B17" s="150">
        <f>Рб4!D38</f>
        <v>0</v>
      </c>
      <c r="C17" s="151" t="str">
        <f>Рб4!E38</f>
        <v>Лось Андрей</v>
      </c>
      <c r="D17" s="152" t="str">
        <f>Рб4!C64</f>
        <v>_</v>
      </c>
      <c r="E17" s="153">
        <f>Рб4!B64</f>
        <v>0</v>
      </c>
    </row>
    <row r="18" spans="1:5" ht="12.75">
      <c r="A18" s="149">
        <v>17</v>
      </c>
      <c r="B18" s="150">
        <f>Рб4!D42</f>
        <v>0</v>
      </c>
      <c r="C18" s="151">
        <f>Рб4!E42</f>
        <v>0</v>
      </c>
      <c r="D18" s="152">
        <f>Рб4!C66</f>
        <v>0</v>
      </c>
      <c r="E18" s="153">
        <f>Рб4!B66</f>
        <v>0</v>
      </c>
    </row>
    <row r="19" spans="1:5" ht="12.75">
      <c r="A19" s="149">
        <v>18</v>
      </c>
      <c r="B19" s="150">
        <f>Рб4!D46</f>
        <v>0</v>
      </c>
      <c r="C19" s="151">
        <f>Рб4!E46</f>
        <v>0</v>
      </c>
      <c r="D19" s="152">
        <f>Рб4!C68</f>
        <v>0</v>
      </c>
      <c r="E19" s="153">
        <f>Рб4!B68</f>
        <v>0</v>
      </c>
    </row>
    <row r="20" spans="1:5" ht="12.75">
      <c r="A20" s="149">
        <v>19</v>
      </c>
      <c r="B20" s="150">
        <f>Рб4!D50</f>
        <v>0</v>
      </c>
      <c r="C20" s="151" t="str">
        <f>Рб4!E50</f>
        <v>Салихов Рим</v>
      </c>
      <c r="D20" s="152" t="str">
        <f>Рб4!C70</f>
        <v>_</v>
      </c>
      <c r="E20" s="153">
        <f>Рб4!B70</f>
        <v>0</v>
      </c>
    </row>
    <row r="21" spans="1:5" ht="12.75">
      <c r="A21" s="149">
        <v>20</v>
      </c>
      <c r="B21" s="150">
        <f>Рб4!F39</f>
        <v>0</v>
      </c>
      <c r="C21" s="151" t="str">
        <f>Рб4!G39</f>
        <v>Петров Глеб</v>
      </c>
      <c r="D21" s="152" t="str">
        <f>Рб4!I54</f>
        <v>Лось Андрей</v>
      </c>
      <c r="E21" s="153">
        <f>Рб4!H54</f>
        <v>0</v>
      </c>
    </row>
    <row r="22" spans="1:5" ht="12.75">
      <c r="A22" s="149">
        <v>21</v>
      </c>
      <c r="B22" s="150">
        <f>Рб4!F43</f>
        <v>0</v>
      </c>
      <c r="C22" s="151" t="str">
        <f>Рб4!G43</f>
        <v>Ахметзянов Фауль</v>
      </c>
      <c r="D22" s="152">
        <f>Рб4!I56</f>
        <v>0</v>
      </c>
      <c r="E22" s="153">
        <f>Рб4!H56</f>
        <v>0</v>
      </c>
    </row>
    <row r="23" spans="1:5" ht="12.75">
      <c r="A23" s="149">
        <v>22</v>
      </c>
      <c r="B23" s="150">
        <f>Рб4!F47</f>
        <v>0</v>
      </c>
      <c r="C23" s="151" t="str">
        <f>Рб4!G47</f>
        <v>Аксенов Артем</v>
      </c>
      <c r="D23" s="152">
        <f>Рб4!I58</f>
        <v>0</v>
      </c>
      <c r="E23" s="153">
        <f>Рб4!H58</f>
        <v>0</v>
      </c>
    </row>
    <row r="24" spans="1:5" ht="12.75">
      <c r="A24" s="149">
        <v>23</v>
      </c>
      <c r="B24" s="150">
        <f>Рб4!F51</f>
        <v>0</v>
      </c>
      <c r="C24" s="151" t="str">
        <f>Рб4!G51</f>
        <v>Маневич Сергей</v>
      </c>
      <c r="D24" s="152" t="str">
        <f>Рб4!I60</f>
        <v>Салихов Рим</v>
      </c>
      <c r="E24" s="153">
        <f>Рб4!H60</f>
        <v>0</v>
      </c>
    </row>
    <row r="25" spans="1:5" ht="12.75">
      <c r="A25" s="149">
        <v>24</v>
      </c>
      <c r="B25" s="150">
        <f>Рб4!H41</f>
        <v>0</v>
      </c>
      <c r="C25" s="151" t="str">
        <f>Рб4!I41</f>
        <v>Ахметзянов Фауль</v>
      </c>
      <c r="D25" s="152" t="str">
        <f>Рб4!C59</f>
        <v>Петров Глеб</v>
      </c>
      <c r="E25" s="153">
        <f>Рб4!B59</f>
        <v>0</v>
      </c>
    </row>
    <row r="26" spans="1:5" ht="12.75">
      <c r="A26" s="149">
        <v>25</v>
      </c>
      <c r="B26" s="150">
        <f>Рб4!H49</f>
        <v>0</v>
      </c>
      <c r="C26" s="151" t="str">
        <f>Рб4!I49</f>
        <v>Аксенов Артем</v>
      </c>
      <c r="D26" s="152" t="str">
        <f>Рб4!C61</f>
        <v>Маневич Сергей</v>
      </c>
      <c r="E26" s="153">
        <f>Рб4!B61</f>
        <v>0</v>
      </c>
    </row>
    <row r="27" spans="1:5" ht="12.75">
      <c r="A27" s="149">
        <v>26</v>
      </c>
      <c r="B27" s="150">
        <f>Рб4!J39</f>
        <v>0</v>
      </c>
      <c r="C27" s="151" t="str">
        <f>Рб4!K39</f>
        <v>Ахметзянов Фауль</v>
      </c>
      <c r="D27" s="152" t="str">
        <f>Рб4!C54</f>
        <v>Аюпов Радик</v>
      </c>
      <c r="E27" s="153">
        <f>Рб4!B54</f>
        <v>0</v>
      </c>
    </row>
    <row r="28" spans="1:5" ht="12.75">
      <c r="A28" s="149">
        <v>27</v>
      </c>
      <c r="B28" s="150">
        <f>Рб4!J47</f>
        <v>0</v>
      </c>
      <c r="C28" s="151" t="str">
        <f>Рб4!K47</f>
        <v>Аксенов Артем</v>
      </c>
      <c r="D28" s="152" t="str">
        <f>Рб4!C56</f>
        <v>Семенов Юрий</v>
      </c>
      <c r="E28" s="153">
        <f>Рб4!B56</f>
        <v>0</v>
      </c>
    </row>
    <row r="29" spans="1:5" ht="12.75">
      <c r="A29" s="149">
        <v>28</v>
      </c>
      <c r="B29" s="150">
        <f>Рб4!L43</f>
        <v>0</v>
      </c>
      <c r="C29" s="151" t="str">
        <f>Рб4!M43</f>
        <v>Ахметзянов Фауль</v>
      </c>
      <c r="D29" s="152" t="str">
        <f>Рб4!M51</f>
        <v>Аксенов Артем</v>
      </c>
      <c r="E29" s="153">
        <f>Рб4!L51</f>
        <v>0</v>
      </c>
    </row>
    <row r="30" spans="1:5" ht="12.75">
      <c r="A30" s="149">
        <v>29</v>
      </c>
      <c r="B30" s="150">
        <f>Рб4!D55</f>
        <v>0</v>
      </c>
      <c r="C30" s="151" t="str">
        <f>Рб4!E55</f>
        <v>Семенов Юрий</v>
      </c>
      <c r="D30" s="152" t="str">
        <f>Рб4!E57</f>
        <v>Аюпов Радик</v>
      </c>
      <c r="E30" s="153">
        <f>Рб4!D57</f>
        <v>0</v>
      </c>
    </row>
    <row r="31" spans="1:5" ht="12.75">
      <c r="A31" s="149">
        <v>30</v>
      </c>
      <c r="B31" s="150">
        <f>Рб4!D60</f>
        <v>0</v>
      </c>
      <c r="C31" s="151" t="str">
        <f>Рб4!E60</f>
        <v>Маневич Сергей</v>
      </c>
      <c r="D31" s="152" t="str">
        <f>Рб4!E62</f>
        <v>Петров Глеб</v>
      </c>
      <c r="E31" s="153">
        <f>Рб4!D62</f>
        <v>0</v>
      </c>
    </row>
    <row r="32" spans="1:5" ht="12.75">
      <c r="A32" s="149">
        <v>31</v>
      </c>
      <c r="B32" s="150">
        <f>Рб4!J55</f>
        <v>0</v>
      </c>
      <c r="C32" s="151" t="str">
        <f>Рб4!K55</f>
        <v>Лось Андрей</v>
      </c>
      <c r="D32" s="152">
        <f>Рб4!K63</f>
        <v>0</v>
      </c>
      <c r="E32" s="153">
        <f>Рб4!J63</f>
        <v>0</v>
      </c>
    </row>
    <row r="33" spans="1:5" ht="12.75">
      <c r="A33" s="149">
        <v>32</v>
      </c>
      <c r="B33" s="150">
        <f>Рб4!J59</f>
        <v>0</v>
      </c>
      <c r="C33" s="151" t="str">
        <f>Рб4!K59</f>
        <v>Салихов Рим</v>
      </c>
      <c r="D33" s="152">
        <f>Рб4!K65</f>
        <v>0</v>
      </c>
      <c r="E33" s="153">
        <f>Рб4!J65</f>
        <v>0</v>
      </c>
    </row>
    <row r="34" spans="1:5" ht="12.75">
      <c r="A34" s="149">
        <v>33</v>
      </c>
      <c r="B34" s="150">
        <f>Рб4!L57</f>
        <v>0</v>
      </c>
      <c r="C34" s="151" t="str">
        <f>Рб4!M57</f>
        <v>Салихов Рим</v>
      </c>
      <c r="D34" s="152" t="str">
        <f>Рб4!M60</f>
        <v>Лось Андрей</v>
      </c>
      <c r="E34" s="153">
        <f>Рб4!L60</f>
        <v>0</v>
      </c>
    </row>
    <row r="35" spans="1:5" ht="12.75">
      <c r="A35" s="149">
        <v>34</v>
      </c>
      <c r="B35" s="150">
        <f>Рб4!L64</f>
        <v>0</v>
      </c>
      <c r="C35" s="151">
        <f>Рб4!M64</f>
        <v>0</v>
      </c>
      <c r="D35" s="152">
        <f>Рб4!M66</f>
        <v>0</v>
      </c>
      <c r="E35" s="153">
        <f>Рб4!L66</f>
        <v>0</v>
      </c>
    </row>
    <row r="36" spans="1:5" ht="12.75">
      <c r="A36" s="149">
        <v>35</v>
      </c>
      <c r="B36" s="150">
        <f>Рб4!D65</f>
        <v>0</v>
      </c>
      <c r="C36" s="151">
        <f>Рб4!E65</f>
        <v>0</v>
      </c>
      <c r="D36" s="152" t="str">
        <f>Рб4!K68</f>
        <v>_</v>
      </c>
      <c r="E36" s="153">
        <f>Рб4!J68</f>
        <v>0</v>
      </c>
    </row>
    <row r="37" spans="1:5" ht="12.75">
      <c r="A37" s="149">
        <v>36</v>
      </c>
      <c r="B37" s="150">
        <f>Рб4!D69</f>
        <v>0</v>
      </c>
      <c r="C37" s="151">
        <f>Рб4!E69</f>
        <v>0</v>
      </c>
      <c r="D37" s="152" t="str">
        <f>Рб4!K70</f>
        <v>_</v>
      </c>
      <c r="E37" s="153">
        <f>Рб4!J70</f>
        <v>0</v>
      </c>
    </row>
    <row r="38" spans="1:5" ht="12.75">
      <c r="A38" s="149">
        <v>37</v>
      </c>
      <c r="B38" s="150">
        <f>Рб4!F67</f>
        <v>0</v>
      </c>
      <c r="C38" s="151">
        <f>Рб4!G67</f>
        <v>0</v>
      </c>
      <c r="D38" s="152">
        <f>Рб4!G70</f>
        <v>0</v>
      </c>
      <c r="E38" s="153">
        <f>Рб4!F70</f>
        <v>0</v>
      </c>
    </row>
    <row r="39" spans="1:5" ht="12.75">
      <c r="A39" s="149">
        <v>38</v>
      </c>
      <c r="B39" s="150">
        <f>Рб4!L69</f>
        <v>0</v>
      </c>
      <c r="C39" s="151">
        <f>Рб4!M69</f>
        <v>0</v>
      </c>
      <c r="D39" s="152">
        <f>Рб4!M71</f>
        <v>0</v>
      </c>
      <c r="E39" s="153">
        <f>Рб4!L71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7"/>
  </sheetPr>
  <dimension ref="A1:AD5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47" customWidth="1"/>
    <col min="2" max="2" width="42.75390625" style="47" customWidth="1"/>
    <col min="3" max="3" width="7.75390625" style="47" customWidth="1"/>
    <col min="4" max="12" width="7.00390625" style="47" customWidth="1"/>
    <col min="13" max="16384" width="3.75390625" style="47" customWidth="1"/>
  </cols>
  <sheetData>
    <row r="1" spans="1:19" s="42" customFormat="1" ht="15.75" thickBot="1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1"/>
      <c r="O1" s="41"/>
      <c r="P1" s="41"/>
      <c r="Q1" s="41"/>
      <c r="R1" s="41"/>
      <c r="S1" s="41"/>
    </row>
    <row r="2" spans="1:19" s="42" customFormat="1" ht="13.5" thickBot="1">
      <c r="A2" s="43" t="s">
        <v>33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1"/>
      <c r="N2" s="41"/>
      <c r="O2" s="41"/>
      <c r="P2" s="41"/>
      <c r="Q2" s="41"/>
      <c r="R2" s="41"/>
      <c r="S2" s="41"/>
    </row>
    <row r="3" spans="1:30" ht="21.75" customHeight="1">
      <c r="A3" s="44" t="s">
        <v>11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>
        <v>3</v>
      </c>
      <c r="M3" s="46"/>
      <c r="N3" s="41"/>
      <c r="O3" s="41"/>
      <c r="P3" s="41"/>
      <c r="Q3" s="41"/>
      <c r="R3" s="41"/>
      <c r="S3" s="41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ht="21.75" customHeight="1">
      <c r="A4" s="48" t="s">
        <v>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6"/>
      <c r="N4" s="41"/>
      <c r="O4" s="41"/>
      <c r="P4" s="41"/>
      <c r="Q4" s="41"/>
      <c r="R4" s="41"/>
      <c r="S4" s="41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0" ht="15.75">
      <c r="A5" s="49"/>
      <c r="B5" s="49"/>
      <c r="C5" s="50" t="s">
        <v>12</v>
      </c>
      <c r="D5" s="50"/>
      <c r="E5" s="50"/>
      <c r="F5" s="51">
        <v>44215</v>
      </c>
      <c r="G5" s="51"/>
      <c r="H5" s="51"/>
      <c r="I5" s="52" t="s">
        <v>13</v>
      </c>
      <c r="J5" s="52"/>
      <c r="K5" s="53"/>
      <c r="L5" s="54" t="s">
        <v>14</v>
      </c>
      <c r="M5" s="46"/>
      <c r="N5" s="41"/>
      <c r="O5" s="41"/>
      <c r="P5" s="41"/>
      <c r="Q5" s="41"/>
      <c r="R5" s="41"/>
      <c r="S5" s="41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30" ht="9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  <c r="M6" s="46"/>
      <c r="N6" s="41"/>
      <c r="O6" s="41"/>
      <c r="P6" s="41"/>
      <c r="Q6" s="41"/>
      <c r="R6" s="41"/>
      <c r="S6" s="41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</row>
    <row r="7" spans="1:29" ht="21" customHeight="1">
      <c r="A7" s="57" t="s">
        <v>15</v>
      </c>
      <c r="B7" s="58" t="s">
        <v>16</v>
      </c>
      <c r="C7" s="59"/>
      <c r="D7" s="60" t="s">
        <v>17</v>
      </c>
      <c r="E7" s="60" t="s">
        <v>18</v>
      </c>
      <c r="F7" s="60" t="s">
        <v>19</v>
      </c>
      <c r="G7" s="60" t="s">
        <v>20</v>
      </c>
      <c r="H7" s="60" t="s">
        <v>21</v>
      </c>
      <c r="I7" s="60" t="s">
        <v>22</v>
      </c>
      <c r="J7" s="60" t="s">
        <v>23</v>
      </c>
      <c r="K7" s="60" t="s">
        <v>24</v>
      </c>
      <c r="L7" s="61" t="s">
        <v>25</v>
      </c>
      <c r="M7" s="46"/>
      <c r="N7" s="46"/>
      <c r="O7" s="62"/>
      <c r="P7" s="62"/>
      <c r="Q7" s="62"/>
      <c r="R7" s="62"/>
      <c r="S7" s="62"/>
      <c r="T7" s="63"/>
      <c r="U7" s="63"/>
      <c r="V7" s="63"/>
      <c r="W7" s="63"/>
      <c r="X7" s="63"/>
      <c r="Y7" s="63"/>
      <c r="Z7" s="63"/>
      <c r="AA7" s="63"/>
      <c r="AB7" s="63"/>
      <c r="AC7" s="63"/>
    </row>
    <row r="8" spans="1:29" ht="34.5" customHeight="1">
      <c r="A8" s="64" t="s">
        <v>17</v>
      </c>
      <c r="B8" s="65" t="s">
        <v>26</v>
      </c>
      <c r="C8" s="66"/>
      <c r="D8" s="67" t="s">
        <v>34</v>
      </c>
      <c r="E8" s="68" t="s">
        <v>19</v>
      </c>
      <c r="F8" s="68" t="s">
        <v>19</v>
      </c>
      <c r="G8" s="68" t="s">
        <v>19</v>
      </c>
      <c r="H8" s="68" t="s">
        <v>19</v>
      </c>
      <c r="I8" s="67" t="s">
        <v>34</v>
      </c>
      <c r="J8" s="67" t="s">
        <v>34</v>
      </c>
      <c r="K8" s="67" t="s">
        <v>34</v>
      </c>
      <c r="L8" s="69" t="s">
        <v>17</v>
      </c>
      <c r="M8" s="46"/>
      <c r="N8" s="46"/>
      <c r="O8" s="62"/>
      <c r="P8" s="62"/>
      <c r="Q8" s="62"/>
      <c r="R8" s="62"/>
      <c r="S8" s="62"/>
      <c r="T8" s="63"/>
      <c r="U8" s="63"/>
      <c r="V8" s="63"/>
      <c r="W8" s="63"/>
      <c r="X8" s="63"/>
      <c r="Y8" s="63"/>
      <c r="Z8" s="63"/>
      <c r="AA8" s="63"/>
      <c r="AB8" s="63"/>
      <c r="AC8" s="63"/>
    </row>
    <row r="9" spans="1:29" ht="34.5" customHeight="1">
      <c r="A9" s="64" t="s">
        <v>18</v>
      </c>
      <c r="B9" s="65" t="s">
        <v>27</v>
      </c>
      <c r="C9" s="66"/>
      <c r="D9" s="68" t="s">
        <v>18</v>
      </c>
      <c r="E9" s="67" t="s">
        <v>34</v>
      </c>
      <c r="F9" s="68" t="s">
        <v>19</v>
      </c>
      <c r="G9" s="68" t="s">
        <v>18</v>
      </c>
      <c r="H9" s="68" t="s">
        <v>19</v>
      </c>
      <c r="I9" s="67" t="s">
        <v>34</v>
      </c>
      <c r="J9" s="67" t="s">
        <v>34</v>
      </c>
      <c r="K9" s="67" t="s">
        <v>34</v>
      </c>
      <c r="L9" s="69" t="s">
        <v>19</v>
      </c>
      <c r="M9" s="46"/>
      <c r="N9" s="46"/>
      <c r="O9" s="62"/>
      <c r="P9" s="62"/>
      <c r="Q9" s="62"/>
      <c r="R9" s="62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ht="34.5" customHeight="1">
      <c r="A10" s="64" t="s">
        <v>19</v>
      </c>
      <c r="B10" s="65" t="s">
        <v>28</v>
      </c>
      <c r="C10" s="66"/>
      <c r="D10" s="68" t="s">
        <v>18</v>
      </c>
      <c r="E10" s="68" t="s">
        <v>29</v>
      </c>
      <c r="F10" s="67" t="s">
        <v>34</v>
      </c>
      <c r="G10" s="68" t="s">
        <v>19</v>
      </c>
      <c r="H10" s="68" t="s">
        <v>19</v>
      </c>
      <c r="I10" s="67" t="s">
        <v>34</v>
      </c>
      <c r="J10" s="67" t="s">
        <v>34</v>
      </c>
      <c r="K10" s="67" t="s">
        <v>34</v>
      </c>
      <c r="L10" s="69" t="s">
        <v>20</v>
      </c>
      <c r="M10" s="46"/>
      <c r="N10" s="46"/>
      <c r="O10" s="62"/>
      <c r="P10" s="62"/>
      <c r="Q10" s="62"/>
      <c r="R10" s="62"/>
      <c r="S10" s="62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9" ht="34.5" customHeight="1">
      <c r="A11" s="64" t="s">
        <v>20</v>
      </c>
      <c r="B11" s="70" t="s">
        <v>30</v>
      </c>
      <c r="C11" s="71"/>
      <c r="D11" s="68" t="s">
        <v>18</v>
      </c>
      <c r="E11" s="68" t="s">
        <v>19</v>
      </c>
      <c r="F11" s="68" t="s">
        <v>18</v>
      </c>
      <c r="G11" s="67" t="s">
        <v>34</v>
      </c>
      <c r="H11" s="68" t="s">
        <v>19</v>
      </c>
      <c r="I11" s="67" t="s">
        <v>34</v>
      </c>
      <c r="J11" s="67" t="s">
        <v>34</v>
      </c>
      <c r="K11" s="67" t="s">
        <v>34</v>
      </c>
      <c r="L11" s="69" t="s">
        <v>18</v>
      </c>
      <c r="M11" s="46"/>
      <c r="N11" s="46"/>
      <c r="O11" s="62"/>
      <c r="P11" s="62"/>
      <c r="Q11" s="62"/>
      <c r="R11" s="62"/>
      <c r="S11" s="62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spans="1:29" ht="34.5" customHeight="1">
      <c r="A12" s="64" t="s">
        <v>21</v>
      </c>
      <c r="B12" s="65" t="s">
        <v>31</v>
      </c>
      <c r="C12" s="72"/>
      <c r="D12" s="68" t="s">
        <v>29</v>
      </c>
      <c r="E12" s="68" t="s">
        <v>17</v>
      </c>
      <c r="F12" s="68" t="s">
        <v>17</v>
      </c>
      <c r="G12" s="68" t="s">
        <v>17</v>
      </c>
      <c r="H12" s="67" t="s">
        <v>34</v>
      </c>
      <c r="I12" s="67" t="s">
        <v>34</v>
      </c>
      <c r="J12" s="67" t="s">
        <v>34</v>
      </c>
      <c r="K12" s="67" t="s">
        <v>34</v>
      </c>
      <c r="L12" s="69" t="s">
        <v>21</v>
      </c>
      <c r="M12" s="46"/>
      <c r="N12" s="46"/>
      <c r="O12" s="62"/>
      <c r="P12" s="62"/>
      <c r="Q12" s="62"/>
      <c r="R12" s="62"/>
      <c r="S12" s="62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1:12" ht="10.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ht="10.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ht="10.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ht="10.5" customHeight="1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ht="10.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ht="10.5" customHeight="1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0.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</row>
    <row r="20" spans="1:12" ht="10.5" customHeight="1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0.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0.5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 ht="10.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</row>
    <row r="24" spans="1:12" ht="10.5" customHeight="1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</row>
    <row r="25" spans="1:12" ht="10.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0.5" customHeight="1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  <row r="27" spans="1:12" ht="10.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10.5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0.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0.5" customHeight="1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</row>
    <row r="31" spans="1:12" ht="10.5" customHeight="1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</row>
    <row r="32" spans="1:12" ht="10.5" customHeight="1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0.5" customHeigh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0.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1:12" ht="10.5" customHeight="1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</row>
    <row r="36" spans="1:12" ht="10.5" customHeight="1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12" ht="10.5" customHeight="1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</row>
    <row r="38" spans="1:12" ht="10.5" customHeight="1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</row>
    <row r="39" spans="1:12" ht="10.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</row>
    <row r="40" spans="1:12" ht="10.5" customHeight="1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</row>
    <row r="41" spans="1:12" ht="10.5" customHeight="1">
      <c r="A41" s="73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</row>
    <row r="42" spans="1:12" ht="10.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</row>
    <row r="43" spans="1:12" ht="10.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</row>
    <row r="44" spans="1:12" ht="10.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0.5" customHeight="1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  <row r="46" spans="1:12" ht="10.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10.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10.5" customHeight="1">
      <c r="A48" s="73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10.5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ht="10.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10.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ht="10.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10.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ht="10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ht="10.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ht="10.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7">
      <selection activeCell="A2" sqref="A2:L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1!D6</f>
        <v>0</v>
      </c>
      <c r="C2" s="151">
        <f>1!E33</f>
        <v>0</v>
      </c>
      <c r="D2" s="152">
        <f>1!E35</f>
        <v>0</v>
      </c>
      <c r="E2" s="153">
        <f>1!B21</f>
        <v>0</v>
      </c>
    </row>
    <row r="3" spans="1:13" ht="12.75">
      <c r="A3" s="149">
        <v>2</v>
      </c>
      <c r="B3" s="150">
        <f>1!D10</f>
        <v>0</v>
      </c>
      <c r="C3" s="151" t="str">
        <f>1!E6</f>
        <v>Аминев Айдар</v>
      </c>
      <c r="D3" s="152" t="str">
        <f>1!C21</f>
        <v>_</v>
      </c>
      <c r="E3" s="153">
        <f>1!B23</f>
        <v>0</v>
      </c>
      <c r="M3" s="278"/>
    </row>
    <row r="4" spans="1:5" ht="12.75">
      <c r="A4" s="149">
        <v>3</v>
      </c>
      <c r="B4" s="150">
        <f>1!D14</f>
        <v>0</v>
      </c>
      <c r="C4" s="151" t="str">
        <f>1!E18</f>
        <v>Нестеренко Георгий</v>
      </c>
      <c r="D4" s="152" t="str">
        <f>1!C27</f>
        <v>_</v>
      </c>
      <c r="E4" s="153">
        <f>1!B25</f>
        <v>0</v>
      </c>
    </row>
    <row r="5" spans="1:5" ht="12.75">
      <c r="A5" s="149">
        <v>4</v>
      </c>
      <c r="B5" s="150">
        <f>1!D18</f>
        <v>0</v>
      </c>
      <c r="C5" s="151" t="str">
        <f>1!E22</f>
        <v>Петровский Тимофей</v>
      </c>
      <c r="D5" s="152" t="str">
        <f>1!C32</f>
        <v>_</v>
      </c>
      <c r="E5" s="153">
        <f>1!B27</f>
        <v>0</v>
      </c>
    </row>
    <row r="6" spans="1:5" ht="12.75">
      <c r="A6" s="149">
        <v>5</v>
      </c>
      <c r="B6" s="150">
        <f>1!F8</f>
        <v>0</v>
      </c>
      <c r="C6" s="151" t="str">
        <f>1!E26</f>
        <v>Петухова Надежда</v>
      </c>
      <c r="D6" s="152" t="str">
        <f>1!C34</f>
        <v>_</v>
      </c>
      <c r="E6" s="153">
        <f>1!D28</f>
        <v>0</v>
      </c>
    </row>
    <row r="7" spans="1:5" ht="12.75">
      <c r="A7" s="149">
        <v>6</v>
      </c>
      <c r="B7" s="150">
        <f>1!F16</f>
        <v>0</v>
      </c>
      <c r="C7" s="151" t="str">
        <f>1!G8</f>
        <v>Аминев Айдар</v>
      </c>
      <c r="D7" s="152" t="str">
        <f>1!E28</f>
        <v>Лось Андрей</v>
      </c>
      <c r="E7" s="153">
        <f>1!D24</f>
        <v>0</v>
      </c>
    </row>
    <row r="8" spans="1:5" ht="12.75">
      <c r="A8" s="149">
        <v>7</v>
      </c>
      <c r="B8" s="150">
        <f>1!H12</f>
        <v>0</v>
      </c>
      <c r="C8" s="151" t="str">
        <f>1!I12</f>
        <v>Аминев Айдар</v>
      </c>
      <c r="D8" s="152" t="str">
        <f>1!I19</f>
        <v>Салихов Рим</v>
      </c>
      <c r="E8" s="153">
        <f>1!H19</f>
        <v>0</v>
      </c>
    </row>
    <row r="9" spans="1:5" ht="12.75">
      <c r="A9" s="149">
        <v>8</v>
      </c>
      <c r="B9" s="150">
        <f>1!D22</f>
        <v>0</v>
      </c>
      <c r="C9" s="151" t="str">
        <f>1!I25</f>
        <v>Лось Андрей</v>
      </c>
      <c r="D9" s="152" t="str">
        <f>1!I28</f>
        <v>Нестеренко Георгий</v>
      </c>
      <c r="E9" s="153">
        <f>1!B32</f>
        <v>0</v>
      </c>
    </row>
    <row r="10" spans="1:5" ht="12.75">
      <c r="A10" s="149">
        <v>9</v>
      </c>
      <c r="B10" s="150">
        <f>1!D26</f>
        <v>0</v>
      </c>
      <c r="C10" s="151" t="str">
        <f>1!E10</f>
        <v>Лось Андрей</v>
      </c>
      <c r="D10" s="152" t="str">
        <f>1!C23</f>
        <v>Петровский Тимофей</v>
      </c>
      <c r="E10" s="153">
        <f>1!B34</f>
        <v>0</v>
      </c>
    </row>
    <row r="11" spans="1:5" ht="12.75">
      <c r="A11" s="149">
        <v>10</v>
      </c>
      <c r="B11" s="150">
        <f>1!F23</f>
        <v>0</v>
      </c>
      <c r="C11" s="151" t="str">
        <f>1!G27</f>
        <v>Лось Андрей</v>
      </c>
      <c r="D11" s="152" t="str">
        <f>1!G32</f>
        <v>Петухова Надежда</v>
      </c>
      <c r="E11" s="153">
        <f>1!F30</f>
        <v>0</v>
      </c>
    </row>
    <row r="12" spans="1:5" ht="12.75">
      <c r="A12" s="149">
        <v>11</v>
      </c>
      <c r="B12" s="150">
        <f>1!F27</f>
        <v>0</v>
      </c>
      <c r="C12" s="151" t="str">
        <f>1!G23</f>
        <v>Нестеренко Георгий</v>
      </c>
      <c r="D12" s="152" t="str">
        <f>1!G30</f>
        <v>Петровский Тимофей</v>
      </c>
      <c r="E12" s="153">
        <f>1!F32</f>
        <v>0</v>
      </c>
    </row>
    <row r="13" spans="1:5" ht="12.75">
      <c r="A13" s="149">
        <v>12</v>
      </c>
      <c r="B13" s="150">
        <f>1!H25</f>
        <v>0</v>
      </c>
      <c r="C13" s="151" t="str">
        <f>1!I31</f>
        <v>Петухова Надежда</v>
      </c>
      <c r="D13" s="152" t="str">
        <f>1!I33</f>
        <v>Петровский Тимофей</v>
      </c>
      <c r="E13" s="153">
        <f>1!H28</f>
        <v>0</v>
      </c>
    </row>
    <row r="14" spans="1:5" ht="12.75">
      <c r="A14" s="149">
        <v>13</v>
      </c>
      <c r="B14" s="150">
        <f>1!H31</f>
        <v>0</v>
      </c>
      <c r="C14" s="151" t="str">
        <f>1!G16</f>
        <v>Салихов Рим</v>
      </c>
      <c r="D14" s="152" t="str">
        <f>1!E24</f>
        <v>Нестеренко Георгий</v>
      </c>
      <c r="E14" s="153">
        <f>1!H33</f>
        <v>0</v>
      </c>
    </row>
    <row r="15" spans="1:5" ht="12.75">
      <c r="A15" s="149">
        <v>14</v>
      </c>
      <c r="B15" s="150">
        <f>1!D33</f>
        <v>0</v>
      </c>
      <c r="C15" s="151" t="str">
        <f>1!E14</f>
        <v>Салихов Рим</v>
      </c>
      <c r="D15" s="152" t="str">
        <f>1!C25</f>
        <v>Петухова Надежда</v>
      </c>
      <c r="E15" s="153">
        <f>1!D35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3" customWidth="1"/>
    <col min="2" max="2" width="41.75390625" style="13" customWidth="1"/>
    <col min="3" max="3" width="9.125" style="13" customWidth="1"/>
    <col min="4" max="4" width="30.75390625" style="13" customWidth="1"/>
    <col min="5" max="5" width="9.75390625" style="13" customWidth="1"/>
    <col min="6" max="6" width="4.875" style="13" customWidth="1"/>
    <col min="7" max="7" width="7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9" ht="16.5" thickBot="1">
      <c r="A1" s="74" t="s">
        <v>64</v>
      </c>
      <c r="B1" s="74"/>
      <c r="C1" s="74"/>
      <c r="D1" s="74"/>
      <c r="E1" s="74"/>
      <c r="F1" s="74"/>
      <c r="G1" s="74"/>
      <c r="H1" s="74"/>
      <c r="I1" s="74"/>
    </row>
    <row r="2" spans="1:9" ht="13.5" thickBot="1">
      <c r="A2" s="75" t="s">
        <v>65</v>
      </c>
      <c r="B2" s="75"/>
      <c r="C2" s="75"/>
      <c r="D2" s="75"/>
      <c r="E2" s="75"/>
      <c r="F2" s="75"/>
      <c r="G2" s="75"/>
      <c r="H2" s="75"/>
      <c r="I2" s="75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79"/>
    </row>
    <row r="4" spans="1:10" ht="21.75" customHeight="1">
      <c r="A4" s="80" t="s">
        <v>8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15.75">
      <c r="A5" s="83"/>
      <c r="B5" s="84"/>
      <c r="C5" s="84"/>
      <c r="D5" s="85" t="s">
        <v>12</v>
      </c>
      <c r="E5" s="86">
        <v>44220</v>
      </c>
      <c r="F5" s="86"/>
      <c r="G5" s="86"/>
      <c r="H5" s="87" t="s">
        <v>169</v>
      </c>
      <c r="I5" s="88" t="s">
        <v>14</v>
      </c>
      <c r="J5" s="82"/>
    </row>
    <row r="6" spans="1:10" ht="15.75">
      <c r="A6" s="89"/>
      <c r="B6" s="89"/>
      <c r="C6" s="89"/>
      <c r="D6" s="90"/>
      <c r="E6" s="90"/>
      <c r="F6" s="90"/>
      <c r="G6" s="90"/>
      <c r="H6" s="91"/>
      <c r="I6" s="92"/>
      <c r="J6" s="82"/>
    </row>
    <row r="7" spans="1:9" ht="10.5" customHeight="1">
      <c r="A7" s="1"/>
      <c r="B7" s="93" t="s">
        <v>35</v>
      </c>
      <c r="C7" s="94" t="s">
        <v>15</v>
      </c>
      <c r="D7" s="1" t="s">
        <v>36</v>
      </c>
      <c r="E7" s="1"/>
      <c r="F7" s="1"/>
      <c r="G7" s="1"/>
      <c r="H7" s="1"/>
      <c r="I7" s="1"/>
    </row>
    <row r="8" spans="1:9" ht="18">
      <c r="A8" s="95"/>
      <c r="B8" s="96" t="s">
        <v>170</v>
      </c>
      <c r="C8" s="97">
        <v>1</v>
      </c>
      <c r="D8" s="98" t="str">
        <f>2!K20</f>
        <v>Аминев Айдар</v>
      </c>
      <c r="E8" s="99">
        <f>2!J20</f>
        <v>0</v>
      </c>
      <c r="F8" s="1"/>
      <c r="G8" s="1"/>
      <c r="H8" s="1"/>
      <c r="I8" s="1"/>
    </row>
    <row r="9" spans="1:9" ht="18">
      <c r="A9" s="95"/>
      <c r="B9" s="96" t="s">
        <v>171</v>
      </c>
      <c r="C9" s="97">
        <v>2</v>
      </c>
      <c r="D9" s="98" t="str">
        <f>2!K31</f>
        <v>Лось Андрей</v>
      </c>
      <c r="E9" s="1">
        <f>2!J31</f>
        <v>0</v>
      </c>
      <c r="F9" s="1"/>
      <c r="G9" s="1"/>
      <c r="H9" s="1"/>
      <c r="I9" s="1"/>
    </row>
    <row r="10" spans="1:9" ht="18">
      <c r="A10" s="95"/>
      <c r="B10" s="96" t="s">
        <v>172</v>
      </c>
      <c r="C10" s="97">
        <v>3</v>
      </c>
      <c r="D10" s="98" t="str">
        <f>2!M43</f>
        <v>Фролов Роман</v>
      </c>
      <c r="E10" s="1">
        <f>2!L43</f>
        <v>0</v>
      </c>
      <c r="F10" s="1"/>
      <c r="G10" s="1"/>
      <c r="H10" s="1"/>
      <c r="I10" s="1"/>
    </row>
    <row r="11" spans="1:9" ht="18">
      <c r="A11" s="95"/>
      <c r="B11" s="96" t="s">
        <v>156</v>
      </c>
      <c r="C11" s="97">
        <v>4</v>
      </c>
      <c r="D11" s="98" t="str">
        <f>2!M51</f>
        <v>Плеханова Арина</v>
      </c>
      <c r="E11" s="1">
        <f>2!L51</f>
        <v>0</v>
      </c>
      <c r="F11" s="1"/>
      <c r="G11" s="1"/>
      <c r="H11" s="1"/>
      <c r="I11" s="1"/>
    </row>
    <row r="12" spans="1:9" ht="18">
      <c r="A12" s="95"/>
      <c r="B12" s="96" t="s">
        <v>138</v>
      </c>
      <c r="C12" s="97">
        <v>5</v>
      </c>
      <c r="D12" s="98" t="str">
        <f>2!E55</f>
        <v>Петухова Надежда</v>
      </c>
      <c r="E12" s="1">
        <f>2!D55</f>
        <v>0</v>
      </c>
      <c r="F12" s="1"/>
      <c r="G12" s="1"/>
      <c r="H12" s="1"/>
      <c r="I12" s="1"/>
    </row>
    <row r="13" spans="1:9" ht="18">
      <c r="A13" s="95"/>
      <c r="B13" s="96" t="s">
        <v>173</v>
      </c>
      <c r="C13" s="97">
        <v>6</v>
      </c>
      <c r="D13" s="98" t="str">
        <f>2!E57</f>
        <v>Касимов Линар</v>
      </c>
      <c r="E13" s="1">
        <f>2!D57</f>
        <v>0</v>
      </c>
      <c r="F13" s="1"/>
      <c r="G13" s="1"/>
      <c r="H13" s="1"/>
      <c r="I13" s="1"/>
    </row>
    <row r="14" spans="1:9" ht="18">
      <c r="A14" s="95"/>
      <c r="B14" s="96" t="s">
        <v>174</v>
      </c>
      <c r="C14" s="97">
        <v>7</v>
      </c>
      <c r="D14" s="98" t="str">
        <f>2!E60</f>
        <v>Ниценко Снежана</v>
      </c>
      <c r="E14" s="1">
        <f>2!D60</f>
        <v>0</v>
      </c>
      <c r="F14" s="1"/>
      <c r="G14" s="1"/>
      <c r="H14" s="1"/>
      <c r="I14" s="1"/>
    </row>
    <row r="15" spans="1:9" ht="18">
      <c r="A15" s="95"/>
      <c r="B15" s="96" t="s">
        <v>157</v>
      </c>
      <c r="C15" s="97">
        <v>8</v>
      </c>
      <c r="D15" s="98" t="str">
        <f>2!E62</f>
        <v>Нестеренко Георгий</v>
      </c>
      <c r="E15" s="1">
        <f>2!D62</f>
        <v>0</v>
      </c>
      <c r="F15" s="1"/>
      <c r="G15" s="1"/>
      <c r="H15" s="1"/>
      <c r="I15" s="1"/>
    </row>
    <row r="16" spans="1:9" ht="18">
      <c r="A16" s="95"/>
      <c r="B16" s="96" t="s">
        <v>158</v>
      </c>
      <c r="C16" s="97">
        <v>9</v>
      </c>
      <c r="D16" s="98" t="str">
        <f>2!M57</f>
        <v>Петровский Тимофей</v>
      </c>
      <c r="E16" s="1">
        <f>2!L57</f>
        <v>0</v>
      </c>
      <c r="F16" s="1"/>
      <c r="G16" s="1"/>
      <c r="H16" s="1"/>
      <c r="I16" s="1"/>
    </row>
    <row r="17" spans="1:9" ht="18">
      <c r="A17" s="95"/>
      <c r="B17" s="96" t="s">
        <v>42</v>
      </c>
      <c r="C17" s="97">
        <v>10</v>
      </c>
      <c r="D17" s="98" t="str">
        <f>2!M60</f>
        <v>Кушнарев Никита</v>
      </c>
      <c r="E17" s="1">
        <f>2!L60</f>
        <v>0</v>
      </c>
      <c r="F17" s="1"/>
      <c r="G17" s="1"/>
      <c r="H17" s="1"/>
      <c r="I17" s="1"/>
    </row>
    <row r="18" spans="1:9" ht="18">
      <c r="A18" s="95"/>
      <c r="B18" s="96" t="s">
        <v>159</v>
      </c>
      <c r="C18" s="97">
        <v>11</v>
      </c>
      <c r="D18" s="98" t="str">
        <f>2!M64</f>
        <v>Шайхутдинов Ренат</v>
      </c>
      <c r="E18" s="1">
        <f>2!L64</f>
        <v>0</v>
      </c>
      <c r="F18" s="1"/>
      <c r="G18" s="1"/>
      <c r="H18" s="1"/>
      <c r="I18" s="1"/>
    </row>
    <row r="19" spans="1:9" ht="18">
      <c r="A19" s="95"/>
      <c r="B19" s="96" t="s">
        <v>44</v>
      </c>
      <c r="C19" s="97">
        <v>12</v>
      </c>
      <c r="D19" s="98">
        <f>2!M66</f>
        <v>0</v>
      </c>
      <c r="E19" s="1">
        <f>2!L66</f>
        <v>0</v>
      </c>
      <c r="F19" s="1"/>
      <c r="G19" s="1"/>
      <c r="H19" s="1"/>
      <c r="I19" s="1"/>
    </row>
    <row r="20" spans="1:9" ht="18">
      <c r="A20" s="95"/>
      <c r="B20" s="96" t="s">
        <v>44</v>
      </c>
      <c r="C20" s="97">
        <v>13</v>
      </c>
      <c r="D20" s="98">
        <f>2!G67</f>
        <v>0</v>
      </c>
      <c r="E20" s="1">
        <f>2!F67</f>
        <v>0</v>
      </c>
      <c r="F20" s="1"/>
      <c r="G20" s="1"/>
      <c r="H20" s="1"/>
      <c r="I20" s="1"/>
    </row>
    <row r="21" spans="1:9" ht="18">
      <c r="A21" s="95"/>
      <c r="B21" s="96" t="s">
        <v>44</v>
      </c>
      <c r="C21" s="97">
        <v>14</v>
      </c>
      <c r="D21" s="98">
        <f>2!G70</f>
        <v>0</v>
      </c>
      <c r="E21" s="1">
        <f>2!F70</f>
        <v>0</v>
      </c>
      <c r="F21" s="1"/>
      <c r="G21" s="1"/>
      <c r="H21" s="1"/>
      <c r="I21" s="1"/>
    </row>
    <row r="22" spans="1:9" ht="18">
      <c r="A22" s="95"/>
      <c r="B22" s="96" t="s">
        <v>44</v>
      </c>
      <c r="C22" s="97">
        <v>15</v>
      </c>
      <c r="D22" s="98">
        <f>2!M69</f>
        <v>0</v>
      </c>
      <c r="E22" s="1">
        <f>2!L69</f>
        <v>0</v>
      </c>
      <c r="F22" s="1"/>
      <c r="G22" s="1"/>
      <c r="H22" s="1"/>
      <c r="I22" s="1"/>
    </row>
    <row r="23" spans="1:9" ht="18">
      <c r="A23" s="95"/>
      <c r="B23" s="96" t="s">
        <v>44</v>
      </c>
      <c r="C23" s="97">
        <v>16</v>
      </c>
      <c r="D23" s="98" t="str">
        <f>2!M71</f>
        <v>_</v>
      </c>
      <c r="E23" s="1">
        <f>2!L71</f>
        <v>0</v>
      </c>
      <c r="F23" s="1"/>
      <c r="G23" s="1"/>
      <c r="H23" s="1"/>
      <c r="I23" s="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02" customWidth="1"/>
    <col min="2" max="2" width="3.75390625" style="102" customWidth="1"/>
    <col min="3" max="3" width="25.75390625" style="102" customWidth="1"/>
    <col min="4" max="4" width="3.75390625" style="102" customWidth="1"/>
    <col min="5" max="5" width="15.75390625" style="102" customWidth="1"/>
    <col min="6" max="6" width="3.75390625" style="102" customWidth="1"/>
    <col min="7" max="7" width="15.75390625" style="102" customWidth="1"/>
    <col min="8" max="8" width="3.75390625" style="102" customWidth="1"/>
    <col min="9" max="9" width="15.75390625" style="102" customWidth="1"/>
    <col min="10" max="10" width="3.75390625" style="102" customWidth="1"/>
    <col min="11" max="11" width="9.75390625" style="102" customWidth="1"/>
    <col min="12" max="12" width="3.75390625" style="102" customWidth="1"/>
    <col min="13" max="15" width="5.75390625" style="102" customWidth="1"/>
    <col min="16" max="16384" width="9.125" style="102" customWidth="1"/>
  </cols>
  <sheetData>
    <row r="1" spans="1:15" s="13" customFormat="1" ht="16.5" thickBot="1">
      <c r="A1" s="74" t="s">
        <v>66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s="13" customFormat="1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0.25" customHeight="1">
      <c r="A3" s="101" t="str">
        <f>CONCATENATE('с2'!A3," "," ","-"," ",'с2'!I3," тур")</f>
        <v>LXV Чемпионат РБ в зачет Кубка РБ 21, Кубка Давида - Детского Кубка РБ 21  - 3 тур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5.75" customHeight="1">
      <c r="A4" s="103">
        <f>'с2'!E5</f>
        <v>44220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ht="12.75">
      <c r="A5" s="104">
        <v>1</v>
      </c>
      <c r="B5" s="105">
        <f>'с2'!A8</f>
        <v>0</v>
      </c>
      <c r="C5" s="106" t="str">
        <f>'с2'!B8</f>
        <v>Аминев Айдар</v>
      </c>
      <c r="D5" s="107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15" ht="12.75">
      <c r="A6" s="104"/>
      <c r="B6" s="109"/>
      <c r="C6" s="110">
        <v>1</v>
      </c>
      <c r="D6" s="111"/>
      <c r="E6" s="112" t="s">
        <v>170</v>
      </c>
      <c r="F6" s="113"/>
      <c r="G6" s="108"/>
      <c r="H6" s="108"/>
      <c r="I6" s="114"/>
      <c r="J6" s="114"/>
      <c r="K6" s="108"/>
      <c r="L6" s="108"/>
      <c r="M6" s="108"/>
      <c r="N6" s="108"/>
      <c r="O6" s="108"/>
    </row>
    <row r="7" spans="1:15" ht="12.75">
      <c r="A7" s="104">
        <v>16</v>
      </c>
      <c r="B7" s="105">
        <f>'с2'!A23</f>
        <v>0</v>
      </c>
      <c r="C7" s="115" t="str">
        <f>'с2'!B23</f>
        <v>_</v>
      </c>
      <c r="D7" s="116"/>
      <c r="E7" s="117"/>
      <c r="F7" s="118"/>
      <c r="G7" s="108"/>
      <c r="H7" s="108"/>
      <c r="I7" s="108"/>
      <c r="J7" s="108"/>
      <c r="K7" s="108"/>
      <c r="L7" s="108"/>
      <c r="M7" s="108"/>
      <c r="N7" s="108"/>
      <c r="O7" s="108"/>
    </row>
    <row r="8" spans="1:15" ht="12.75">
      <c r="A8" s="104"/>
      <c r="B8" s="109"/>
      <c r="C8" s="108"/>
      <c r="D8" s="109"/>
      <c r="E8" s="110">
        <v>9</v>
      </c>
      <c r="F8" s="111"/>
      <c r="G8" s="112" t="s">
        <v>170</v>
      </c>
      <c r="H8" s="113"/>
      <c r="I8" s="108"/>
      <c r="J8" s="108"/>
      <c r="K8" s="108"/>
      <c r="L8" s="108"/>
      <c r="M8" s="108"/>
      <c r="N8" s="108"/>
      <c r="O8" s="108"/>
    </row>
    <row r="9" spans="1:15" ht="12.75">
      <c r="A9" s="104">
        <v>9</v>
      </c>
      <c r="B9" s="105">
        <f>'с2'!A16</f>
        <v>0</v>
      </c>
      <c r="C9" s="106" t="str">
        <f>'с2'!B16</f>
        <v>Кушнарев Никита</v>
      </c>
      <c r="D9" s="119"/>
      <c r="E9" s="117"/>
      <c r="F9" s="120"/>
      <c r="G9" s="117"/>
      <c r="H9" s="118"/>
      <c r="I9" s="108"/>
      <c r="J9" s="108"/>
      <c r="K9" s="108"/>
      <c r="L9" s="108"/>
      <c r="M9" s="108"/>
      <c r="N9" s="108"/>
      <c r="O9" s="108"/>
    </row>
    <row r="10" spans="1:15" ht="12.75">
      <c r="A10" s="104"/>
      <c r="B10" s="109"/>
      <c r="C10" s="110">
        <v>2</v>
      </c>
      <c r="D10" s="111"/>
      <c r="E10" s="121" t="s">
        <v>157</v>
      </c>
      <c r="F10" s="122"/>
      <c r="G10" s="117"/>
      <c r="H10" s="118"/>
      <c r="I10" s="108"/>
      <c r="J10" s="108"/>
      <c r="K10" s="108"/>
      <c r="L10" s="108"/>
      <c r="M10" s="108"/>
      <c r="N10" s="108"/>
      <c r="O10" s="108"/>
    </row>
    <row r="11" spans="1:15" ht="12.75">
      <c r="A11" s="104">
        <v>8</v>
      </c>
      <c r="B11" s="105">
        <f>'с2'!A15</f>
        <v>0</v>
      </c>
      <c r="C11" s="115" t="str">
        <f>'с2'!B15</f>
        <v>Касимов Линар</v>
      </c>
      <c r="D11" s="116"/>
      <c r="E11" s="108"/>
      <c r="F11" s="109"/>
      <c r="G11" s="117"/>
      <c r="H11" s="118"/>
      <c r="I11" s="108"/>
      <c r="J11" s="108"/>
      <c r="K11" s="108"/>
      <c r="L11" s="108"/>
      <c r="M11" s="123"/>
      <c r="N11" s="108"/>
      <c r="O11" s="108"/>
    </row>
    <row r="12" spans="1:15" ht="12.75">
      <c r="A12" s="104"/>
      <c r="B12" s="109"/>
      <c r="C12" s="108"/>
      <c r="D12" s="109"/>
      <c r="E12" s="108"/>
      <c r="F12" s="109"/>
      <c r="G12" s="110">
        <v>13</v>
      </c>
      <c r="H12" s="111"/>
      <c r="I12" s="112" t="s">
        <v>170</v>
      </c>
      <c r="J12" s="113"/>
      <c r="K12" s="108"/>
      <c r="L12" s="108"/>
      <c r="M12" s="123"/>
      <c r="N12" s="108"/>
      <c r="O12" s="108"/>
    </row>
    <row r="13" spans="1:15" ht="12.75">
      <c r="A13" s="104">
        <v>5</v>
      </c>
      <c r="B13" s="105">
        <f>'с2'!A12</f>
        <v>0</v>
      </c>
      <c r="C13" s="106" t="str">
        <f>'с2'!B12</f>
        <v>Нестеренко Георгий</v>
      </c>
      <c r="D13" s="119"/>
      <c r="E13" s="108"/>
      <c r="F13" s="109"/>
      <c r="G13" s="117"/>
      <c r="H13" s="120"/>
      <c r="I13" s="117"/>
      <c r="J13" s="118"/>
      <c r="K13" s="108"/>
      <c r="L13" s="108"/>
      <c r="M13" s="123"/>
      <c r="N13" s="108"/>
      <c r="O13" s="108"/>
    </row>
    <row r="14" spans="1:15" ht="12.75">
      <c r="A14" s="104"/>
      <c r="B14" s="109"/>
      <c r="C14" s="110">
        <v>3</v>
      </c>
      <c r="D14" s="111"/>
      <c r="E14" s="124" t="s">
        <v>138</v>
      </c>
      <c r="F14" s="125"/>
      <c r="G14" s="117"/>
      <c r="H14" s="126"/>
      <c r="I14" s="117"/>
      <c r="J14" s="118"/>
      <c r="K14" s="107"/>
      <c r="L14" s="108"/>
      <c r="M14" s="123"/>
      <c r="N14" s="108"/>
      <c r="O14" s="108"/>
    </row>
    <row r="15" spans="1:15" ht="12.75">
      <c r="A15" s="104">
        <v>12</v>
      </c>
      <c r="B15" s="105">
        <f>'с2'!A19</f>
        <v>0</v>
      </c>
      <c r="C15" s="115" t="str">
        <f>'с2'!B19</f>
        <v>_</v>
      </c>
      <c r="D15" s="116"/>
      <c r="E15" s="117"/>
      <c r="F15" s="125"/>
      <c r="G15" s="117"/>
      <c r="H15" s="126"/>
      <c r="I15" s="117"/>
      <c r="J15" s="118"/>
      <c r="K15" s="108"/>
      <c r="L15" s="108"/>
      <c r="M15" s="123"/>
      <c r="N15" s="108"/>
      <c r="O15" s="108"/>
    </row>
    <row r="16" spans="1:15" ht="12.75">
      <c r="A16" s="104"/>
      <c r="B16" s="109"/>
      <c r="C16" s="108"/>
      <c r="D16" s="109"/>
      <c r="E16" s="110">
        <v>10</v>
      </c>
      <c r="F16" s="111"/>
      <c r="G16" s="121" t="s">
        <v>156</v>
      </c>
      <c r="H16" s="122"/>
      <c r="I16" s="117"/>
      <c r="J16" s="118"/>
      <c r="K16" s="108"/>
      <c r="L16" s="108"/>
      <c r="M16" s="108"/>
      <c r="N16" s="108"/>
      <c r="O16" s="108"/>
    </row>
    <row r="17" spans="1:15" ht="12.75">
      <c r="A17" s="104">
        <v>13</v>
      </c>
      <c r="B17" s="105">
        <f>'с2'!A20</f>
        <v>0</v>
      </c>
      <c r="C17" s="106" t="str">
        <f>'с2'!B20</f>
        <v>_</v>
      </c>
      <c r="D17" s="119"/>
      <c r="E17" s="117"/>
      <c r="F17" s="120"/>
      <c r="G17" s="108"/>
      <c r="H17" s="109"/>
      <c r="I17" s="117"/>
      <c r="J17" s="118"/>
      <c r="K17" s="108"/>
      <c r="L17" s="108"/>
      <c r="M17" s="108"/>
      <c r="N17" s="108"/>
      <c r="O17" s="108"/>
    </row>
    <row r="18" spans="1:15" ht="12.75">
      <c r="A18" s="104"/>
      <c r="B18" s="109"/>
      <c r="C18" s="110">
        <v>4</v>
      </c>
      <c r="D18" s="111"/>
      <c r="E18" s="121" t="s">
        <v>156</v>
      </c>
      <c r="F18" s="122"/>
      <c r="G18" s="108"/>
      <c r="H18" s="109"/>
      <c r="I18" s="117"/>
      <c r="J18" s="118"/>
      <c r="K18" s="108"/>
      <c r="L18" s="108"/>
      <c r="M18" s="108"/>
      <c r="N18" s="108"/>
      <c r="O18" s="108"/>
    </row>
    <row r="19" spans="1:15" ht="12.75">
      <c r="A19" s="104">
        <v>4</v>
      </c>
      <c r="B19" s="105">
        <f>'с2'!A11</f>
        <v>0</v>
      </c>
      <c r="C19" s="115" t="str">
        <f>'с2'!B11</f>
        <v>Плеханова Арина</v>
      </c>
      <c r="D19" s="116"/>
      <c r="E19" s="108"/>
      <c r="F19" s="109"/>
      <c r="G19" s="108"/>
      <c r="H19" s="109"/>
      <c r="I19" s="117"/>
      <c r="J19" s="118"/>
      <c r="K19" s="108"/>
      <c r="L19" s="108"/>
      <c r="M19" s="108"/>
      <c r="N19" s="108"/>
      <c r="O19" s="108"/>
    </row>
    <row r="20" spans="1:15" ht="12.75">
      <c r="A20" s="104"/>
      <c r="B20" s="109"/>
      <c r="C20" s="108"/>
      <c r="D20" s="109"/>
      <c r="E20" s="108"/>
      <c r="F20" s="109"/>
      <c r="G20" s="108"/>
      <c r="H20" s="109"/>
      <c r="I20" s="110">
        <v>15</v>
      </c>
      <c r="J20" s="111"/>
      <c r="K20" s="112" t="s">
        <v>170</v>
      </c>
      <c r="L20" s="112"/>
      <c r="M20" s="112"/>
      <c r="N20" s="112"/>
      <c r="O20" s="112"/>
    </row>
    <row r="21" spans="1:15" ht="12.75">
      <c r="A21" s="104">
        <v>3</v>
      </c>
      <c r="B21" s="105">
        <f>'с2'!A10</f>
        <v>0</v>
      </c>
      <c r="C21" s="106" t="str">
        <f>'с2'!B10</f>
        <v>Фролов Роман</v>
      </c>
      <c r="D21" s="119"/>
      <c r="E21" s="108"/>
      <c r="F21" s="109"/>
      <c r="G21" s="108"/>
      <c r="H21" s="109"/>
      <c r="I21" s="117"/>
      <c r="J21" s="127"/>
      <c r="K21" s="118"/>
      <c r="L21" s="118"/>
      <c r="M21" s="108"/>
      <c r="N21" s="128" t="s">
        <v>45</v>
      </c>
      <c r="O21" s="128"/>
    </row>
    <row r="22" spans="1:15" ht="12.75">
      <c r="A22" s="104"/>
      <c r="B22" s="109"/>
      <c r="C22" s="110">
        <v>5</v>
      </c>
      <c r="D22" s="111"/>
      <c r="E22" s="112" t="s">
        <v>172</v>
      </c>
      <c r="F22" s="119"/>
      <c r="G22" s="108"/>
      <c r="H22" s="109"/>
      <c r="I22" s="117"/>
      <c r="J22" s="129"/>
      <c r="K22" s="118"/>
      <c r="L22" s="118"/>
      <c r="M22" s="108"/>
      <c r="N22" s="108"/>
      <c r="O22" s="108"/>
    </row>
    <row r="23" spans="1:15" ht="12.75">
      <c r="A23" s="104">
        <v>14</v>
      </c>
      <c r="B23" s="105">
        <f>'с2'!A21</f>
        <v>0</v>
      </c>
      <c r="C23" s="115" t="str">
        <f>'с2'!B21</f>
        <v>_</v>
      </c>
      <c r="D23" s="116"/>
      <c r="E23" s="117"/>
      <c r="F23" s="125"/>
      <c r="G23" s="108"/>
      <c r="H23" s="109"/>
      <c r="I23" s="117"/>
      <c r="J23" s="118"/>
      <c r="K23" s="118"/>
      <c r="L23" s="118"/>
      <c r="M23" s="108"/>
      <c r="N23" s="108"/>
      <c r="O23" s="108"/>
    </row>
    <row r="24" spans="1:15" ht="12.75">
      <c r="A24" s="104"/>
      <c r="B24" s="109"/>
      <c r="C24" s="108"/>
      <c r="D24" s="109"/>
      <c r="E24" s="110">
        <v>11</v>
      </c>
      <c r="F24" s="111"/>
      <c r="G24" s="112" t="s">
        <v>172</v>
      </c>
      <c r="H24" s="119"/>
      <c r="I24" s="117"/>
      <c r="J24" s="118"/>
      <c r="K24" s="118"/>
      <c r="L24" s="118"/>
      <c r="M24" s="108"/>
      <c r="N24" s="108"/>
      <c r="O24" s="108"/>
    </row>
    <row r="25" spans="1:15" ht="12.75">
      <c r="A25" s="104">
        <v>11</v>
      </c>
      <c r="B25" s="105">
        <f>'с2'!A18</f>
        <v>0</v>
      </c>
      <c r="C25" s="106" t="str">
        <f>'с2'!B18</f>
        <v>Петровский Тимофей</v>
      </c>
      <c r="D25" s="119"/>
      <c r="E25" s="117"/>
      <c r="F25" s="120"/>
      <c r="G25" s="117"/>
      <c r="H25" s="125"/>
      <c r="I25" s="117"/>
      <c r="J25" s="118"/>
      <c r="K25" s="118"/>
      <c r="L25" s="118"/>
      <c r="M25" s="108"/>
      <c r="N25" s="108"/>
      <c r="O25" s="108"/>
    </row>
    <row r="26" spans="1:15" ht="12.75">
      <c r="A26" s="104"/>
      <c r="B26" s="109"/>
      <c r="C26" s="110">
        <v>6</v>
      </c>
      <c r="D26" s="111"/>
      <c r="E26" s="121" t="s">
        <v>173</v>
      </c>
      <c r="F26" s="122"/>
      <c r="G26" s="117"/>
      <c r="H26" s="125"/>
      <c r="I26" s="117"/>
      <c r="J26" s="118"/>
      <c r="K26" s="118"/>
      <c r="L26" s="118"/>
      <c r="M26" s="108"/>
      <c r="N26" s="108"/>
      <c r="O26" s="108"/>
    </row>
    <row r="27" spans="1:15" ht="12.75">
      <c r="A27" s="104">
        <v>6</v>
      </c>
      <c r="B27" s="105">
        <f>'с2'!A13</f>
        <v>0</v>
      </c>
      <c r="C27" s="115" t="str">
        <f>'с2'!B13</f>
        <v>Петухова Надежда</v>
      </c>
      <c r="D27" s="116"/>
      <c r="E27" s="108"/>
      <c r="F27" s="109"/>
      <c r="G27" s="117"/>
      <c r="H27" s="125"/>
      <c r="I27" s="117"/>
      <c r="J27" s="118"/>
      <c r="K27" s="118"/>
      <c r="L27" s="118"/>
      <c r="M27" s="108"/>
      <c r="N27" s="108"/>
      <c r="O27" s="108"/>
    </row>
    <row r="28" spans="1:15" ht="12.75">
      <c r="A28" s="104"/>
      <c r="B28" s="109"/>
      <c r="C28" s="108"/>
      <c r="D28" s="109"/>
      <c r="E28" s="108"/>
      <c r="F28" s="109"/>
      <c r="G28" s="110">
        <v>14</v>
      </c>
      <c r="H28" s="111"/>
      <c r="I28" s="121" t="s">
        <v>42</v>
      </c>
      <c r="J28" s="113"/>
      <c r="K28" s="118"/>
      <c r="L28" s="118"/>
      <c r="M28" s="108"/>
      <c r="N28" s="108"/>
      <c r="O28" s="108"/>
    </row>
    <row r="29" spans="1:15" ht="12.75">
      <c r="A29" s="104">
        <v>7</v>
      </c>
      <c r="B29" s="105">
        <f>'с2'!A14</f>
        <v>0</v>
      </c>
      <c r="C29" s="106" t="str">
        <f>'с2'!B14</f>
        <v>Шайхутдинов Ренат</v>
      </c>
      <c r="D29" s="119"/>
      <c r="E29" s="108"/>
      <c r="F29" s="109"/>
      <c r="G29" s="117"/>
      <c r="H29" s="127"/>
      <c r="I29" s="108"/>
      <c r="J29" s="108"/>
      <c r="K29" s="118"/>
      <c r="L29" s="118"/>
      <c r="M29" s="108"/>
      <c r="N29" s="108"/>
      <c r="O29" s="108"/>
    </row>
    <row r="30" spans="1:15" ht="12.75">
      <c r="A30" s="104"/>
      <c r="B30" s="109"/>
      <c r="C30" s="110">
        <v>7</v>
      </c>
      <c r="D30" s="111"/>
      <c r="E30" s="112" t="s">
        <v>42</v>
      </c>
      <c r="F30" s="119"/>
      <c r="G30" s="117"/>
      <c r="H30" s="130"/>
      <c r="I30" s="108"/>
      <c r="J30" s="108"/>
      <c r="K30" s="118"/>
      <c r="L30" s="118"/>
      <c r="M30" s="108"/>
      <c r="N30" s="108"/>
      <c r="O30" s="108"/>
    </row>
    <row r="31" spans="1:15" ht="12.75">
      <c r="A31" s="104">
        <v>10</v>
      </c>
      <c r="B31" s="105">
        <f>'с2'!A17</f>
        <v>0</v>
      </c>
      <c r="C31" s="115" t="str">
        <f>'с2'!B17</f>
        <v>Лось Андрей</v>
      </c>
      <c r="D31" s="116"/>
      <c r="E31" s="117"/>
      <c r="F31" s="125"/>
      <c r="G31" s="117"/>
      <c r="H31" s="130"/>
      <c r="I31" s="104">
        <v>-15</v>
      </c>
      <c r="J31" s="131">
        <f>IF(J20=H12,H28,IF(J20=H28,H12,0))</f>
        <v>0</v>
      </c>
      <c r="K31" s="106" t="str">
        <f>IF(K20=I12,I28,IF(K20=I28,I12,0))</f>
        <v>Лось Андрей</v>
      </c>
      <c r="L31" s="106"/>
      <c r="M31" s="124"/>
      <c r="N31" s="124"/>
      <c r="O31" s="124"/>
    </row>
    <row r="32" spans="1:15" ht="12.75">
      <c r="A32" s="104"/>
      <c r="B32" s="109"/>
      <c r="C32" s="108"/>
      <c r="D32" s="109"/>
      <c r="E32" s="110">
        <v>12</v>
      </c>
      <c r="F32" s="111"/>
      <c r="G32" s="121" t="s">
        <v>42</v>
      </c>
      <c r="H32" s="132"/>
      <c r="I32" s="108"/>
      <c r="J32" s="108"/>
      <c r="K32" s="118"/>
      <c r="L32" s="118"/>
      <c r="M32" s="108"/>
      <c r="N32" s="128" t="s">
        <v>46</v>
      </c>
      <c r="O32" s="128"/>
    </row>
    <row r="33" spans="1:15" ht="12.75">
      <c r="A33" s="104">
        <v>15</v>
      </c>
      <c r="B33" s="105">
        <f>'с2'!A22</f>
        <v>0</v>
      </c>
      <c r="C33" s="106" t="str">
        <f>'с2'!B22</f>
        <v>_</v>
      </c>
      <c r="D33" s="119"/>
      <c r="E33" s="117"/>
      <c r="F33" s="127"/>
      <c r="G33" s="108"/>
      <c r="H33" s="108"/>
      <c r="I33" s="108"/>
      <c r="J33" s="108"/>
      <c r="K33" s="118"/>
      <c r="L33" s="118"/>
      <c r="M33" s="108"/>
      <c r="N33" s="108"/>
      <c r="O33" s="108"/>
    </row>
    <row r="34" spans="1:15" ht="12.75">
      <c r="A34" s="104"/>
      <c r="B34" s="109"/>
      <c r="C34" s="110">
        <v>8</v>
      </c>
      <c r="D34" s="111"/>
      <c r="E34" s="121" t="s">
        <v>171</v>
      </c>
      <c r="F34" s="132"/>
      <c r="G34" s="108"/>
      <c r="H34" s="108"/>
      <c r="I34" s="108"/>
      <c r="J34" s="108"/>
      <c r="K34" s="118"/>
      <c r="L34" s="118"/>
      <c r="M34" s="108"/>
      <c r="N34" s="108"/>
      <c r="O34" s="108"/>
    </row>
    <row r="35" spans="1:15" ht="12.75">
      <c r="A35" s="104">
        <v>2</v>
      </c>
      <c r="B35" s="105">
        <f>'с2'!A9</f>
        <v>0</v>
      </c>
      <c r="C35" s="115" t="str">
        <f>'с2'!B9</f>
        <v>Ниценко Снежана</v>
      </c>
      <c r="D35" s="133"/>
      <c r="E35" s="108"/>
      <c r="F35" s="108"/>
      <c r="G35" s="108"/>
      <c r="H35" s="108"/>
      <c r="I35" s="108"/>
      <c r="J35" s="108"/>
      <c r="K35" s="118"/>
      <c r="L35" s="118"/>
      <c r="M35" s="108"/>
      <c r="N35" s="108"/>
      <c r="O35" s="108"/>
    </row>
    <row r="36" spans="1:15" ht="12.75">
      <c r="A36" s="104"/>
      <c r="B36" s="104"/>
      <c r="C36" s="108"/>
      <c r="D36" s="108"/>
      <c r="E36" s="108"/>
      <c r="F36" s="108"/>
      <c r="G36" s="108"/>
      <c r="H36" s="108"/>
      <c r="I36" s="108"/>
      <c r="J36" s="108"/>
      <c r="K36" s="118"/>
      <c r="L36" s="118"/>
      <c r="M36" s="108"/>
      <c r="N36" s="108"/>
      <c r="O36" s="108"/>
    </row>
    <row r="37" spans="1:15" ht="12.75">
      <c r="A37" s="104">
        <v>-1</v>
      </c>
      <c r="B37" s="131">
        <f>IF(D6=B5,B7,IF(D6=B7,B5,0))</f>
        <v>0</v>
      </c>
      <c r="C37" s="106" t="str">
        <f>IF(E6=C5,C7,IF(E6=C7,C5,0))</f>
        <v>_</v>
      </c>
      <c r="D37" s="107"/>
      <c r="E37" s="108"/>
      <c r="F37" s="108"/>
      <c r="G37" s="104">
        <v>-13</v>
      </c>
      <c r="H37" s="131">
        <f>IF(H12=F8,F16,IF(H12=F16,F8,0))</f>
        <v>0</v>
      </c>
      <c r="I37" s="106" t="str">
        <f>IF(I12=G8,G16,IF(I12=G16,G8,0))</f>
        <v>Плеханова Арина</v>
      </c>
      <c r="J37" s="107"/>
      <c r="K37" s="108"/>
      <c r="L37" s="108"/>
      <c r="M37" s="108"/>
      <c r="N37" s="108"/>
      <c r="O37" s="108"/>
    </row>
    <row r="38" spans="1:15" ht="12.75">
      <c r="A38" s="104"/>
      <c r="B38" s="104"/>
      <c r="C38" s="110">
        <v>16</v>
      </c>
      <c r="D38" s="111"/>
      <c r="E38" s="134" t="s">
        <v>158</v>
      </c>
      <c r="F38" s="135"/>
      <c r="G38" s="108"/>
      <c r="H38" s="108"/>
      <c r="I38" s="117"/>
      <c r="J38" s="118"/>
      <c r="K38" s="108"/>
      <c r="L38" s="108"/>
      <c r="M38" s="108"/>
      <c r="N38" s="108"/>
      <c r="O38" s="108"/>
    </row>
    <row r="39" spans="1:15" ht="12.75">
      <c r="A39" s="104">
        <v>-2</v>
      </c>
      <c r="B39" s="131">
        <f>IF(D10=B9,B11,IF(D10=B11,B9,0))</f>
        <v>0</v>
      </c>
      <c r="C39" s="115" t="str">
        <f>IF(E10=C9,C11,IF(E10=C11,C9,0))</f>
        <v>Кушнарев Никита</v>
      </c>
      <c r="D39" s="133"/>
      <c r="E39" s="110">
        <v>20</v>
      </c>
      <c r="F39" s="111"/>
      <c r="G39" s="134" t="s">
        <v>171</v>
      </c>
      <c r="H39" s="135"/>
      <c r="I39" s="110">
        <v>26</v>
      </c>
      <c r="J39" s="111"/>
      <c r="K39" s="134" t="s">
        <v>156</v>
      </c>
      <c r="L39" s="135"/>
      <c r="M39" s="108"/>
      <c r="N39" s="108"/>
      <c r="O39" s="108"/>
    </row>
    <row r="40" spans="1:15" ht="12.75">
      <c r="A40" s="104"/>
      <c r="B40" s="104"/>
      <c r="C40" s="104">
        <v>-12</v>
      </c>
      <c r="D40" s="131">
        <f>IF(F32=D30,D34,IF(F32=D34,D30,0))</f>
        <v>0</v>
      </c>
      <c r="E40" s="115" t="str">
        <f>IF(G32=E30,E34,IF(G32=E34,E30,0))</f>
        <v>Ниценко Снежана</v>
      </c>
      <c r="F40" s="133"/>
      <c r="G40" s="117"/>
      <c r="H40" s="130"/>
      <c r="I40" s="117"/>
      <c r="J40" s="127"/>
      <c r="K40" s="117"/>
      <c r="L40" s="118"/>
      <c r="M40" s="108"/>
      <c r="N40" s="108"/>
      <c r="O40" s="108"/>
    </row>
    <row r="41" spans="1:15" ht="12.75">
      <c r="A41" s="104">
        <v>-3</v>
      </c>
      <c r="B41" s="131">
        <f>IF(D14=B13,B15,IF(D14=B15,B13,0))</f>
        <v>0</v>
      </c>
      <c r="C41" s="106" t="str">
        <f>IF(E14=C13,C15,IF(E14=C15,C13,0))</f>
        <v>_</v>
      </c>
      <c r="D41" s="107"/>
      <c r="E41" s="108"/>
      <c r="F41" s="108"/>
      <c r="G41" s="110">
        <v>24</v>
      </c>
      <c r="H41" s="111"/>
      <c r="I41" s="136" t="s">
        <v>173</v>
      </c>
      <c r="J41" s="129"/>
      <c r="K41" s="117"/>
      <c r="L41" s="118"/>
      <c r="M41" s="108"/>
      <c r="N41" s="108"/>
      <c r="O41" s="108"/>
    </row>
    <row r="42" spans="1:15" ht="12.75">
      <c r="A42" s="104"/>
      <c r="B42" s="104"/>
      <c r="C42" s="110">
        <v>17</v>
      </c>
      <c r="D42" s="111"/>
      <c r="E42" s="134"/>
      <c r="F42" s="135"/>
      <c r="G42" s="117"/>
      <c r="H42" s="118"/>
      <c r="I42" s="118"/>
      <c r="J42" s="118"/>
      <c r="K42" s="117"/>
      <c r="L42" s="118"/>
      <c r="M42" s="108"/>
      <c r="N42" s="108"/>
      <c r="O42" s="108"/>
    </row>
    <row r="43" spans="1:15" ht="12.75">
      <c r="A43" s="104">
        <v>-4</v>
      </c>
      <c r="B43" s="131">
        <f>IF(D18=B17,B19,IF(D18=B19,B17,0))</f>
        <v>0</v>
      </c>
      <c r="C43" s="115" t="str">
        <f>IF(E18=C17,C19,IF(E18=C19,C17,0))</f>
        <v>_</v>
      </c>
      <c r="D43" s="133"/>
      <c r="E43" s="110">
        <v>21</v>
      </c>
      <c r="F43" s="111"/>
      <c r="G43" s="136" t="s">
        <v>173</v>
      </c>
      <c r="H43" s="135"/>
      <c r="I43" s="118"/>
      <c r="J43" s="118"/>
      <c r="K43" s="110">
        <v>28</v>
      </c>
      <c r="L43" s="111"/>
      <c r="M43" s="134" t="s">
        <v>172</v>
      </c>
      <c r="N43" s="124"/>
      <c r="O43" s="124"/>
    </row>
    <row r="44" spans="1:15" ht="12.75">
      <c r="A44" s="104"/>
      <c r="B44" s="104"/>
      <c r="C44" s="104">
        <v>-11</v>
      </c>
      <c r="D44" s="131">
        <f>IF(F24=D22,D26,IF(F24=D26,D22,0))</f>
        <v>0</v>
      </c>
      <c r="E44" s="115" t="str">
        <f>IF(G24=E22,E26,IF(G24=E26,E22,0))</f>
        <v>Петухова Надежда</v>
      </c>
      <c r="F44" s="133"/>
      <c r="G44" s="108"/>
      <c r="H44" s="108"/>
      <c r="I44" s="118"/>
      <c r="J44" s="118"/>
      <c r="K44" s="117"/>
      <c r="L44" s="118"/>
      <c r="M44" s="108"/>
      <c r="N44" s="128" t="s">
        <v>47</v>
      </c>
      <c r="O44" s="128"/>
    </row>
    <row r="45" spans="1:15" ht="12.75">
      <c r="A45" s="104">
        <v>-5</v>
      </c>
      <c r="B45" s="131">
        <f>IF(D22=B21,B23,IF(D22=B23,B21,0))</f>
        <v>0</v>
      </c>
      <c r="C45" s="106" t="str">
        <f>IF(E22=C21,C23,IF(E22=C23,C21,0))</f>
        <v>_</v>
      </c>
      <c r="D45" s="107"/>
      <c r="E45" s="108"/>
      <c r="F45" s="108"/>
      <c r="G45" s="104">
        <v>-14</v>
      </c>
      <c r="H45" s="131">
        <f>IF(H28=F24,F32,IF(H28=F32,F24,0))</f>
        <v>0</v>
      </c>
      <c r="I45" s="106" t="str">
        <f>IF(I28=G24,G32,IF(I28=G32,G24,0))</f>
        <v>Фролов Роман</v>
      </c>
      <c r="J45" s="107"/>
      <c r="K45" s="117"/>
      <c r="L45" s="118"/>
      <c r="M45" s="118"/>
      <c r="N45" s="108"/>
      <c r="O45" s="108"/>
    </row>
    <row r="46" spans="1:15" ht="12.75">
      <c r="A46" s="104"/>
      <c r="B46" s="104"/>
      <c r="C46" s="110">
        <v>18</v>
      </c>
      <c r="D46" s="111"/>
      <c r="E46" s="134" t="s">
        <v>159</v>
      </c>
      <c r="F46" s="135"/>
      <c r="G46" s="108"/>
      <c r="H46" s="108"/>
      <c r="I46" s="137"/>
      <c r="J46" s="118"/>
      <c r="K46" s="117"/>
      <c r="L46" s="118"/>
      <c r="M46" s="118"/>
      <c r="N46" s="108"/>
      <c r="O46" s="108"/>
    </row>
    <row r="47" spans="1:15" ht="12.75">
      <c r="A47" s="104">
        <v>-6</v>
      </c>
      <c r="B47" s="131">
        <f>IF(D26=B25,B27,IF(D26=B27,B25,0))</f>
        <v>0</v>
      </c>
      <c r="C47" s="115" t="str">
        <f>IF(E26=C25,C27,IF(E26=C27,C25,0))</f>
        <v>Петровский Тимофей</v>
      </c>
      <c r="D47" s="133"/>
      <c r="E47" s="110">
        <v>22</v>
      </c>
      <c r="F47" s="111"/>
      <c r="G47" s="134" t="s">
        <v>138</v>
      </c>
      <c r="H47" s="135"/>
      <c r="I47" s="110">
        <v>27</v>
      </c>
      <c r="J47" s="111"/>
      <c r="K47" s="136" t="s">
        <v>172</v>
      </c>
      <c r="L47" s="135"/>
      <c r="M47" s="118"/>
      <c r="N47" s="108"/>
      <c r="O47" s="108"/>
    </row>
    <row r="48" spans="1:15" ht="12.75">
      <c r="A48" s="104"/>
      <c r="B48" s="104"/>
      <c r="C48" s="104">
        <v>-10</v>
      </c>
      <c r="D48" s="131">
        <f>IF(F16=D14,D18,IF(F16=D18,D14,0))</f>
        <v>0</v>
      </c>
      <c r="E48" s="115" t="str">
        <f>IF(G16=E14,E18,IF(G16=E18,E14,0))</f>
        <v>Нестеренко Георгий</v>
      </c>
      <c r="F48" s="133"/>
      <c r="G48" s="117"/>
      <c r="H48" s="130"/>
      <c r="I48" s="117"/>
      <c r="J48" s="127"/>
      <c r="K48" s="108"/>
      <c r="L48" s="108"/>
      <c r="M48" s="118"/>
      <c r="N48" s="108"/>
      <c r="O48" s="108"/>
    </row>
    <row r="49" spans="1:15" ht="12.75">
      <c r="A49" s="104">
        <v>-7</v>
      </c>
      <c r="B49" s="131">
        <f>IF(D30=B29,B31,IF(D30=B31,B29,0))</f>
        <v>0</v>
      </c>
      <c r="C49" s="106" t="str">
        <f>IF(E30=C29,C31,IF(E30=C31,C29,0))</f>
        <v>Шайхутдинов Ренат</v>
      </c>
      <c r="D49" s="107"/>
      <c r="E49" s="108"/>
      <c r="F49" s="108"/>
      <c r="G49" s="110">
        <v>25</v>
      </c>
      <c r="H49" s="111"/>
      <c r="I49" s="136" t="s">
        <v>157</v>
      </c>
      <c r="J49" s="129"/>
      <c r="K49" s="108"/>
      <c r="L49" s="108"/>
      <c r="M49" s="118"/>
      <c r="N49" s="108"/>
      <c r="O49" s="108"/>
    </row>
    <row r="50" spans="1:15" ht="12.75">
      <c r="A50" s="104"/>
      <c r="B50" s="104"/>
      <c r="C50" s="110">
        <v>19</v>
      </c>
      <c r="D50" s="111"/>
      <c r="E50" s="134" t="s">
        <v>174</v>
      </c>
      <c r="F50" s="135"/>
      <c r="G50" s="117"/>
      <c r="H50" s="118"/>
      <c r="I50" s="118"/>
      <c r="J50" s="118"/>
      <c r="K50" s="108"/>
      <c r="L50" s="108"/>
      <c r="M50" s="118"/>
      <c r="N50" s="108"/>
      <c r="O50" s="108"/>
    </row>
    <row r="51" spans="1:15" ht="12.75">
      <c r="A51" s="104">
        <v>-8</v>
      </c>
      <c r="B51" s="131">
        <f>IF(D34=B33,B35,IF(D34=B35,B33,0))</f>
        <v>0</v>
      </c>
      <c r="C51" s="115" t="str">
        <f>IF(E34=C33,C35,IF(E34=C35,C33,0))</f>
        <v>_</v>
      </c>
      <c r="D51" s="133"/>
      <c r="E51" s="110">
        <v>23</v>
      </c>
      <c r="F51" s="111"/>
      <c r="G51" s="136" t="s">
        <v>157</v>
      </c>
      <c r="H51" s="135"/>
      <c r="I51" s="118"/>
      <c r="J51" s="118"/>
      <c r="K51" s="104">
        <v>-28</v>
      </c>
      <c r="L51" s="131">
        <f>IF(L43=J39,J47,IF(L43=J47,J39,0))</f>
        <v>0</v>
      </c>
      <c r="M51" s="106" t="str">
        <f>IF(M43=K39,K47,IF(M43=K47,K39,0))</f>
        <v>Плеханова Арина</v>
      </c>
      <c r="N51" s="124"/>
      <c r="O51" s="124"/>
    </row>
    <row r="52" spans="1:15" ht="12.75">
      <c r="A52" s="104"/>
      <c r="B52" s="104"/>
      <c r="C52" s="138">
        <v>-9</v>
      </c>
      <c r="D52" s="131">
        <f>IF(F8=D6,D10,IF(F8=D10,D6,0))</f>
        <v>0</v>
      </c>
      <c r="E52" s="115" t="str">
        <f>IF(G8=E6,E10,IF(G8=E10,E6,0))</f>
        <v>Касимов Линар</v>
      </c>
      <c r="F52" s="133"/>
      <c r="G52" s="108"/>
      <c r="H52" s="108"/>
      <c r="I52" s="118"/>
      <c r="J52" s="118"/>
      <c r="K52" s="108"/>
      <c r="L52" s="108"/>
      <c r="M52" s="139"/>
      <c r="N52" s="128" t="s">
        <v>48</v>
      </c>
      <c r="O52" s="128"/>
    </row>
    <row r="53" spans="1:15" ht="12.75">
      <c r="A53" s="104"/>
      <c r="B53" s="104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12.75">
      <c r="A54" s="104">
        <v>-26</v>
      </c>
      <c r="B54" s="131">
        <f>IF(J39=H37,H41,IF(J39=H41,H37,0))</f>
        <v>0</v>
      </c>
      <c r="C54" s="106" t="str">
        <f>IF(K39=I37,I41,IF(K39=I41,I37,0))</f>
        <v>Петухова Надежда</v>
      </c>
      <c r="D54" s="107"/>
      <c r="E54" s="108"/>
      <c r="F54" s="108"/>
      <c r="G54" s="104">
        <v>-20</v>
      </c>
      <c r="H54" s="131">
        <f>IF(F39=D38,D40,IF(F39=D40,D38,0))</f>
        <v>0</v>
      </c>
      <c r="I54" s="106" t="str">
        <f>IF(G39=E38,E40,IF(G39=E40,E38,0))</f>
        <v>Кушнарев Никита</v>
      </c>
      <c r="J54" s="107"/>
      <c r="K54" s="108"/>
      <c r="L54" s="108"/>
      <c r="M54" s="108"/>
      <c r="N54" s="108"/>
      <c r="O54" s="108"/>
    </row>
    <row r="55" spans="1:15" ht="12.75">
      <c r="A55" s="104"/>
      <c r="B55" s="109"/>
      <c r="C55" s="110">
        <v>29</v>
      </c>
      <c r="D55" s="111"/>
      <c r="E55" s="112" t="s">
        <v>173</v>
      </c>
      <c r="F55" s="113"/>
      <c r="G55" s="104"/>
      <c r="H55" s="104"/>
      <c r="I55" s="110">
        <v>31</v>
      </c>
      <c r="J55" s="111"/>
      <c r="K55" s="112" t="s">
        <v>158</v>
      </c>
      <c r="L55" s="113"/>
      <c r="M55" s="108"/>
      <c r="N55" s="108"/>
      <c r="O55" s="108"/>
    </row>
    <row r="56" spans="1:15" ht="12.75">
      <c r="A56" s="104">
        <v>-27</v>
      </c>
      <c r="B56" s="131">
        <f>IF(J47=H45,H49,IF(J47=H49,H45,0))</f>
        <v>0</v>
      </c>
      <c r="C56" s="115" t="str">
        <f>IF(K47=I45,I49,IF(K47=I49,I45,0))</f>
        <v>Касимов Линар</v>
      </c>
      <c r="D56" s="133"/>
      <c r="E56" s="140" t="s">
        <v>49</v>
      </c>
      <c r="F56" s="140"/>
      <c r="G56" s="104">
        <v>-21</v>
      </c>
      <c r="H56" s="131">
        <f>IF(F43=D42,D44,IF(F43=D44,D42,0))</f>
        <v>0</v>
      </c>
      <c r="I56" s="115">
        <f>IF(G43=E42,E44,IF(G43=E44,E42,0))</f>
        <v>0</v>
      </c>
      <c r="J56" s="133"/>
      <c r="K56" s="117"/>
      <c r="L56" s="118"/>
      <c r="M56" s="118"/>
      <c r="N56" s="108"/>
      <c r="O56" s="108"/>
    </row>
    <row r="57" spans="1:15" ht="12.75">
      <c r="A57" s="104"/>
      <c r="B57" s="104"/>
      <c r="C57" s="104">
        <v>-29</v>
      </c>
      <c r="D57" s="131">
        <f>IF(D55=B54,B56,IF(D55=B56,B54,0))</f>
        <v>0</v>
      </c>
      <c r="E57" s="106" t="str">
        <f>IF(E55=C54,C56,IF(E55=C56,C54,0))</f>
        <v>Касимов Линар</v>
      </c>
      <c r="F57" s="107"/>
      <c r="G57" s="104"/>
      <c r="H57" s="104"/>
      <c r="I57" s="108"/>
      <c r="J57" s="108"/>
      <c r="K57" s="110">
        <v>33</v>
      </c>
      <c r="L57" s="111"/>
      <c r="M57" s="112" t="s">
        <v>159</v>
      </c>
      <c r="N57" s="124"/>
      <c r="O57" s="124"/>
    </row>
    <row r="58" spans="1:15" ht="12.75">
      <c r="A58" s="104"/>
      <c r="B58" s="104"/>
      <c r="C58" s="108"/>
      <c r="D58" s="108"/>
      <c r="E58" s="140" t="s">
        <v>50</v>
      </c>
      <c r="F58" s="140"/>
      <c r="G58" s="104">
        <v>-22</v>
      </c>
      <c r="H58" s="131">
        <f>IF(F47=D46,D48,IF(F47=D48,D46,0))</f>
        <v>0</v>
      </c>
      <c r="I58" s="106" t="str">
        <f>IF(G47=E46,E48,IF(G47=E48,E46,0))</f>
        <v>Петровский Тимофей</v>
      </c>
      <c r="J58" s="107"/>
      <c r="K58" s="117"/>
      <c r="L58" s="118"/>
      <c r="M58" s="108"/>
      <c r="N58" s="128" t="s">
        <v>51</v>
      </c>
      <c r="O58" s="128"/>
    </row>
    <row r="59" spans="1:15" ht="12.75">
      <c r="A59" s="104">
        <v>-24</v>
      </c>
      <c r="B59" s="131">
        <f>IF(H41=F39,F43,IF(H41=F43,F39,0))</f>
        <v>0</v>
      </c>
      <c r="C59" s="106" t="str">
        <f>IF(I41=G39,G43,IF(I41=G43,G39,0))</f>
        <v>Ниценко Снежана</v>
      </c>
      <c r="D59" s="107"/>
      <c r="E59" s="108"/>
      <c r="F59" s="108"/>
      <c r="G59" s="104"/>
      <c r="H59" s="104"/>
      <c r="I59" s="110">
        <v>32</v>
      </c>
      <c r="J59" s="111"/>
      <c r="K59" s="121" t="s">
        <v>159</v>
      </c>
      <c r="L59" s="113"/>
      <c r="M59" s="141"/>
      <c r="N59" s="108"/>
      <c r="O59" s="108"/>
    </row>
    <row r="60" spans="1:15" ht="12.75">
      <c r="A60" s="104"/>
      <c r="B60" s="104"/>
      <c r="C60" s="110">
        <v>30</v>
      </c>
      <c r="D60" s="111"/>
      <c r="E60" s="112" t="s">
        <v>171</v>
      </c>
      <c r="F60" s="113"/>
      <c r="G60" s="104">
        <v>-23</v>
      </c>
      <c r="H60" s="131">
        <f>IF(F51=D50,D52,IF(F51=D52,D50,0))</f>
        <v>0</v>
      </c>
      <c r="I60" s="115" t="str">
        <f>IF(G51=E50,E52,IF(G51=E52,E50,0))</f>
        <v>Шайхутдинов Ренат</v>
      </c>
      <c r="J60" s="133"/>
      <c r="K60" s="104">
        <v>-33</v>
      </c>
      <c r="L60" s="131">
        <f>IF(L57=J55,J59,IF(L57=J59,J55,0))</f>
        <v>0</v>
      </c>
      <c r="M60" s="106" t="str">
        <f>IF(M57=K55,K59,IF(M57=K59,K55,0))</f>
        <v>Кушнарев Никита</v>
      </c>
      <c r="N60" s="124"/>
      <c r="O60" s="124"/>
    </row>
    <row r="61" spans="1:15" ht="12.75">
      <c r="A61" s="104">
        <v>-25</v>
      </c>
      <c r="B61" s="131">
        <f>IF(H49=F47,F51,IF(H49=F51,F47,0))</f>
        <v>0</v>
      </c>
      <c r="C61" s="115" t="str">
        <f>IF(I49=G47,G51,IF(I49=G51,G47,0))</f>
        <v>Нестеренко Георгий</v>
      </c>
      <c r="D61" s="133"/>
      <c r="E61" s="140" t="s">
        <v>52</v>
      </c>
      <c r="F61" s="140"/>
      <c r="G61" s="108"/>
      <c r="H61" s="108"/>
      <c r="I61" s="108"/>
      <c r="J61" s="108"/>
      <c r="K61" s="108"/>
      <c r="L61" s="108"/>
      <c r="M61" s="108"/>
      <c r="N61" s="128" t="s">
        <v>53</v>
      </c>
      <c r="O61" s="128"/>
    </row>
    <row r="62" spans="1:15" ht="12.75">
      <c r="A62" s="104"/>
      <c r="B62" s="104"/>
      <c r="C62" s="104">
        <v>-30</v>
      </c>
      <c r="D62" s="131">
        <f>IF(D60=B59,B61,IF(D60=B61,B59,0))</f>
        <v>0</v>
      </c>
      <c r="E62" s="106" t="str">
        <f>IF(E60=C59,C61,IF(E60=C61,C59,0))</f>
        <v>Нестеренко Георгий</v>
      </c>
      <c r="F62" s="107"/>
      <c r="G62" s="108"/>
      <c r="H62" s="108"/>
      <c r="I62" s="108"/>
      <c r="J62" s="108"/>
      <c r="K62" s="108"/>
      <c r="L62" s="108"/>
      <c r="M62" s="108"/>
      <c r="N62" s="108"/>
      <c r="O62" s="108"/>
    </row>
    <row r="63" spans="1:15" ht="12.75">
      <c r="A63" s="104"/>
      <c r="B63" s="104"/>
      <c r="C63" s="108"/>
      <c r="D63" s="108"/>
      <c r="E63" s="140" t="s">
        <v>54</v>
      </c>
      <c r="F63" s="140"/>
      <c r="G63" s="108"/>
      <c r="H63" s="108"/>
      <c r="I63" s="104">
        <v>-31</v>
      </c>
      <c r="J63" s="131">
        <f>IF(J55=H54,H56,IF(J55=H56,H54,0))</f>
        <v>0</v>
      </c>
      <c r="K63" s="106">
        <f>IF(K55=I54,I56,IF(K55=I56,I54,0))</f>
        <v>0</v>
      </c>
      <c r="L63" s="107"/>
      <c r="M63" s="108"/>
      <c r="N63" s="108"/>
      <c r="O63" s="108"/>
    </row>
    <row r="64" spans="1:15" ht="12.75">
      <c r="A64" s="104">
        <v>-16</v>
      </c>
      <c r="B64" s="131">
        <f>IF(D38=B37,B39,IF(D38=B39,B37,0))</f>
        <v>0</v>
      </c>
      <c r="C64" s="106" t="str">
        <f>IF(E38=C37,C39,IF(E38=C39,C37,0))</f>
        <v>_</v>
      </c>
      <c r="D64" s="107"/>
      <c r="E64" s="108"/>
      <c r="F64" s="108"/>
      <c r="G64" s="108"/>
      <c r="H64" s="108"/>
      <c r="I64" s="108"/>
      <c r="J64" s="108"/>
      <c r="K64" s="110">
        <v>34</v>
      </c>
      <c r="L64" s="111"/>
      <c r="M64" s="112" t="s">
        <v>174</v>
      </c>
      <c r="N64" s="124"/>
      <c r="O64" s="124"/>
    </row>
    <row r="65" spans="1:15" ht="12.75">
      <c r="A65" s="104"/>
      <c r="B65" s="104"/>
      <c r="C65" s="110">
        <v>35</v>
      </c>
      <c r="D65" s="111"/>
      <c r="E65" s="112"/>
      <c r="F65" s="113"/>
      <c r="G65" s="108"/>
      <c r="H65" s="108"/>
      <c r="I65" s="104">
        <v>-32</v>
      </c>
      <c r="J65" s="131">
        <f>IF(J59=H58,H60,IF(J59=H60,H58,0))</f>
        <v>0</v>
      </c>
      <c r="K65" s="115" t="str">
        <f>IF(K59=I58,I60,IF(K59=I60,I58,0))</f>
        <v>Шайхутдинов Ренат</v>
      </c>
      <c r="L65" s="107"/>
      <c r="M65" s="108"/>
      <c r="N65" s="128" t="s">
        <v>55</v>
      </c>
      <c r="O65" s="128"/>
    </row>
    <row r="66" spans="1:15" ht="12.75">
      <c r="A66" s="104">
        <v>-17</v>
      </c>
      <c r="B66" s="131">
        <f>IF(D42=B41,B43,IF(D42=B43,B41,0))</f>
        <v>0</v>
      </c>
      <c r="C66" s="115">
        <f>IF(E42=C41,C43,IF(E42=C43,C41,0))</f>
        <v>0</v>
      </c>
      <c r="D66" s="133"/>
      <c r="E66" s="117"/>
      <c r="F66" s="118"/>
      <c r="G66" s="118"/>
      <c r="H66" s="118"/>
      <c r="I66" s="104"/>
      <c r="J66" s="104"/>
      <c r="K66" s="104">
        <v>-34</v>
      </c>
      <c r="L66" s="131">
        <f>IF(L64=J63,J65,IF(L64=J65,J63,0))</f>
        <v>0</v>
      </c>
      <c r="M66" s="106">
        <f>IF(M64=K63,K65,IF(M64=K65,K63,0))</f>
        <v>0</v>
      </c>
      <c r="N66" s="124"/>
      <c r="O66" s="124"/>
    </row>
    <row r="67" spans="1:15" ht="12.75">
      <c r="A67" s="104"/>
      <c r="B67" s="104"/>
      <c r="C67" s="108"/>
      <c r="D67" s="108"/>
      <c r="E67" s="110">
        <v>37</v>
      </c>
      <c r="F67" s="111"/>
      <c r="G67" s="112"/>
      <c r="H67" s="113"/>
      <c r="I67" s="104"/>
      <c r="J67" s="104"/>
      <c r="K67" s="108"/>
      <c r="L67" s="108"/>
      <c r="M67" s="108"/>
      <c r="N67" s="128" t="s">
        <v>56</v>
      </c>
      <c r="O67" s="128"/>
    </row>
    <row r="68" spans="1:15" ht="12.75">
      <c r="A68" s="104">
        <v>-18</v>
      </c>
      <c r="B68" s="131">
        <f>IF(D46=B45,B47,IF(D46=B47,B45,0))</f>
        <v>0</v>
      </c>
      <c r="C68" s="106" t="str">
        <f>IF(E46=C45,C47,IF(E46=C47,C45,0))</f>
        <v>_</v>
      </c>
      <c r="D68" s="107"/>
      <c r="E68" s="117"/>
      <c r="F68" s="118"/>
      <c r="G68" s="142" t="s">
        <v>57</v>
      </c>
      <c r="H68" s="142"/>
      <c r="I68" s="104">
        <v>-35</v>
      </c>
      <c r="J68" s="131">
        <f>IF(D65=B64,B66,IF(D65=B66,B64,0))</f>
        <v>0</v>
      </c>
      <c r="K68" s="106" t="str">
        <f>IF(E65=C64,C66,IF(E65=C66,C64,0))</f>
        <v>_</v>
      </c>
      <c r="L68" s="107"/>
      <c r="M68" s="108"/>
      <c r="N68" s="108"/>
      <c r="O68" s="108"/>
    </row>
    <row r="69" spans="1:15" ht="12.75">
      <c r="A69" s="104"/>
      <c r="B69" s="104"/>
      <c r="C69" s="110">
        <v>36</v>
      </c>
      <c r="D69" s="111"/>
      <c r="E69" s="121"/>
      <c r="F69" s="113"/>
      <c r="G69" s="141"/>
      <c r="H69" s="141"/>
      <c r="I69" s="104"/>
      <c r="J69" s="104"/>
      <c r="K69" s="110">
        <v>38</v>
      </c>
      <c r="L69" s="111"/>
      <c r="M69" s="112"/>
      <c r="N69" s="124"/>
      <c r="O69" s="124"/>
    </row>
    <row r="70" spans="1:15" ht="12.75">
      <c r="A70" s="104">
        <v>-19</v>
      </c>
      <c r="B70" s="131">
        <f>IF(D50=B49,B51,IF(D50=B51,B49,0))</f>
        <v>0</v>
      </c>
      <c r="C70" s="115" t="str">
        <f>IF(E50=C49,C51,IF(E50=C51,C49,0))</f>
        <v>_</v>
      </c>
      <c r="D70" s="133"/>
      <c r="E70" s="104">
        <v>-37</v>
      </c>
      <c r="F70" s="131">
        <f>IF(F67=D65,D69,IF(F67=D69,D65,0))</f>
        <v>0</v>
      </c>
      <c r="G70" s="106">
        <f>IF(G67=E65,E69,IF(G67=E69,E65,0))</f>
        <v>0</v>
      </c>
      <c r="H70" s="107"/>
      <c r="I70" s="104">
        <v>-36</v>
      </c>
      <c r="J70" s="131">
        <f>IF(D69=B68,B70,IF(D69=B70,B68,0))</f>
        <v>0</v>
      </c>
      <c r="K70" s="115">
        <f>IF(E69=C68,C70,IF(E69=C70,C68,0))</f>
        <v>0</v>
      </c>
      <c r="L70" s="107"/>
      <c r="M70" s="108"/>
      <c r="N70" s="128" t="s">
        <v>58</v>
      </c>
      <c r="O70" s="128"/>
    </row>
    <row r="71" spans="1:15" ht="12.75">
      <c r="A71" s="108"/>
      <c r="B71" s="108"/>
      <c r="C71" s="108"/>
      <c r="D71" s="108"/>
      <c r="E71" s="108"/>
      <c r="F71" s="108"/>
      <c r="G71" s="140" t="s">
        <v>59</v>
      </c>
      <c r="H71" s="140"/>
      <c r="I71" s="108"/>
      <c r="J71" s="108"/>
      <c r="K71" s="104">
        <v>-38</v>
      </c>
      <c r="L71" s="131">
        <f>IF(L69=J68,J70,IF(L69=J70,J68,0))</f>
        <v>0</v>
      </c>
      <c r="M71" s="106" t="str">
        <f>IF(M69=K68,K70,IF(M69=K70,K68,0))</f>
        <v>_</v>
      </c>
      <c r="N71" s="124"/>
      <c r="O71" s="124"/>
    </row>
    <row r="72" spans="1:15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28" t="s">
        <v>60</v>
      </c>
      <c r="O72" s="128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N72:O72"/>
    <mergeCell ref="N58:O58"/>
    <mergeCell ref="N61:O61"/>
    <mergeCell ref="N65:O65"/>
    <mergeCell ref="N67:O67"/>
    <mergeCell ref="N70:O70"/>
    <mergeCell ref="A1:O1"/>
    <mergeCell ref="A4:O4"/>
    <mergeCell ref="N52:O52"/>
    <mergeCell ref="N21:O21"/>
    <mergeCell ref="N32:O32"/>
    <mergeCell ref="A3:O3"/>
    <mergeCell ref="N44:O44"/>
    <mergeCell ref="A2:O2"/>
  </mergeCells>
  <conditionalFormatting sqref="A5:O72">
    <cfRule type="cellIs" priority="1" dxfId="4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54" customWidth="1"/>
    <col min="2" max="2" width="5.75390625" style="154" customWidth="1"/>
    <col min="3" max="4" width="25.75390625" style="148" customWidth="1"/>
    <col min="5" max="5" width="5.75390625" style="148" customWidth="1"/>
    <col min="6" max="16384" width="9.125" style="148" customWidth="1"/>
  </cols>
  <sheetData>
    <row r="1" spans="1:5" ht="12.75">
      <c r="A1" s="143" t="s">
        <v>61</v>
      </c>
      <c r="B1" s="144" t="s">
        <v>62</v>
      </c>
      <c r="C1" s="145"/>
      <c r="D1" s="146" t="s">
        <v>63</v>
      </c>
      <c r="E1" s="147"/>
    </row>
    <row r="2" spans="1:5" ht="12.75">
      <c r="A2" s="149">
        <v>1</v>
      </c>
      <c r="B2" s="150">
        <f>2!D6</f>
        <v>0</v>
      </c>
      <c r="C2" s="151" t="str">
        <f>2!E6</f>
        <v>Аминев Айдар</v>
      </c>
      <c r="D2" s="152" t="str">
        <f>2!C37</f>
        <v>_</v>
      </c>
      <c r="E2" s="153">
        <f>2!B37</f>
        <v>0</v>
      </c>
    </row>
    <row r="3" spans="1:5" ht="12.75">
      <c r="A3" s="149">
        <v>2</v>
      </c>
      <c r="B3" s="150">
        <f>2!D10</f>
        <v>0</v>
      </c>
      <c r="C3" s="151" t="str">
        <f>2!E10</f>
        <v>Касимов Линар</v>
      </c>
      <c r="D3" s="152" t="str">
        <f>2!C39</f>
        <v>Кушнарев Никита</v>
      </c>
      <c r="E3" s="153">
        <f>2!B39</f>
        <v>0</v>
      </c>
    </row>
    <row r="4" spans="1:5" ht="12.75">
      <c r="A4" s="149">
        <v>3</v>
      </c>
      <c r="B4" s="150">
        <f>2!D14</f>
        <v>0</v>
      </c>
      <c r="C4" s="151" t="str">
        <f>2!E14</f>
        <v>Нестеренко Георгий</v>
      </c>
      <c r="D4" s="152" t="str">
        <f>2!C41</f>
        <v>_</v>
      </c>
      <c r="E4" s="153">
        <f>2!B41</f>
        <v>0</v>
      </c>
    </row>
    <row r="5" spans="1:5" ht="12.75">
      <c r="A5" s="149">
        <v>4</v>
      </c>
      <c r="B5" s="150">
        <f>2!D18</f>
        <v>0</v>
      </c>
      <c r="C5" s="151" t="str">
        <f>2!E18</f>
        <v>Плеханова Арина</v>
      </c>
      <c r="D5" s="152" t="str">
        <f>2!C43</f>
        <v>_</v>
      </c>
      <c r="E5" s="153">
        <f>2!B43</f>
        <v>0</v>
      </c>
    </row>
    <row r="6" spans="1:5" ht="12.75">
      <c r="A6" s="149">
        <v>5</v>
      </c>
      <c r="B6" s="150">
        <f>2!D22</f>
        <v>0</v>
      </c>
      <c r="C6" s="151" t="str">
        <f>2!E22</f>
        <v>Фролов Роман</v>
      </c>
      <c r="D6" s="152" t="str">
        <f>2!C45</f>
        <v>_</v>
      </c>
      <c r="E6" s="153">
        <f>2!B45</f>
        <v>0</v>
      </c>
    </row>
    <row r="7" spans="1:5" ht="12.75">
      <c r="A7" s="149">
        <v>6</v>
      </c>
      <c r="B7" s="150">
        <f>2!D26</f>
        <v>0</v>
      </c>
      <c r="C7" s="151" t="str">
        <f>2!E26</f>
        <v>Петухова Надежда</v>
      </c>
      <c r="D7" s="152" t="str">
        <f>2!C47</f>
        <v>Петровский Тимофей</v>
      </c>
      <c r="E7" s="153">
        <f>2!B47</f>
        <v>0</v>
      </c>
    </row>
    <row r="8" spans="1:5" ht="12.75">
      <c r="A8" s="149">
        <v>7</v>
      </c>
      <c r="B8" s="150">
        <f>2!D30</f>
        <v>0</v>
      </c>
      <c r="C8" s="151" t="str">
        <f>2!E30</f>
        <v>Лось Андрей</v>
      </c>
      <c r="D8" s="152" t="str">
        <f>2!C49</f>
        <v>Шайхутдинов Ренат</v>
      </c>
      <c r="E8" s="153">
        <f>2!B49</f>
        <v>0</v>
      </c>
    </row>
    <row r="9" spans="1:5" ht="12.75">
      <c r="A9" s="149">
        <v>8</v>
      </c>
      <c r="B9" s="150">
        <f>2!D34</f>
        <v>0</v>
      </c>
      <c r="C9" s="151" t="str">
        <f>2!E34</f>
        <v>Ниценко Снежана</v>
      </c>
      <c r="D9" s="152" t="str">
        <f>2!C51</f>
        <v>_</v>
      </c>
      <c r="E9" s="153">
        <f>2!B51</f>
        <v>0</v>
      </c>
    </row>
    <row r="10" spans="1:5" ht="12.75">
      <c r="A10" s="149">
        <v>9</v>
      </c>
      <c r="B10" s="150">
        <f>2!F8</f>
        <v>0</v>
      </c>
      <c r="C10" s="151" t="str">
        <f>2!G8</f>
        <v>Аминев Айдар</v>
      </c>
      <c r="D10" s="152" t="str">
        <f>2!E52</f>
        <v>Касимов Линар</v>
      </c>
      <c r="E10" s="153">
        <f>2!D52</f>
        <v>0</v>
      </c>
    </row>
    <row r="11" spans="1:5" ht="12.75">
      <c r="A11" s="149">
        <v>10</v>
      </c>
      <c r="B11" s="150">
        <f>2!F16</f>
        <v>0</v>
      </c>
      <c r="C11" s="151" t="str">
        <f>2!G16</f>
        <v>Плеханова Арина</v>
      </c>
      <c r="D11" s="152" t="str">
        <f>2!E48</f>
        <v>Нестеренко Георгий</v>
      </c>
      <c r="E11" s="153">
        <f>2!D48</f>
        <v>0</v>
      </c>
    </row>
    <row r="12" spans="1:5" ht="12.75">
      <c r="A12" s="149">
        <v>11</v>
      </c>
      <c r="B12" s="150">
        <f>2!F24</f>
        <v>0</v>
      </c>
      <c r="C12" s="151" t="str">
        <f>2!G24</f>
        <v>Фролов Роман</v>
      </c>
      <c r="D12" s="152" t="str">
        <f>2!E44</f>
        <v>Петухова Надежда</v>
      </c>
      <c r="E12" s="153">
        <f>2!D44</f>
        <v>0</v>
      </c>
    </row>
    <row r="13" spans="1:5" ht="12.75">
      <c r="A13" s="149">
        <v>12</v>
      </c>
      <c r="B13" s="150">
        <f>2!F32</f>
        <v>0</v>
      </c>
      <c r="C13" s="151" t="str">
        <f>2!G32</f>
        <v>Лось Андрей</v>
      </c>
      <c r="D13" s="152" t="str">
        <f>2!E40</f>
        <v>Ниценко Снежана</v>
      </c>
      <c r="E13" s="153">
        <f>2!D40</f>
        <v>0</v>
      </c>
    </row>
    <row r="14" spans="1:5" ht="12.75">
      <c r="A14" s="149">
        <v>13</v>
      </c>
      <c r="B14" s="150">
        <f>2!H12</f>
        <v>0</v>
      </c>
      <c r="C14" s="151" t="str">
        <f>2!I12</f>
        <v>Аминев Айдар</v>
      </c>
      <c r="D14" s="152" t="str">
        <f>2!I37</f>
        <v>Плеханова Арина</v>
      </c>
      <c r="E14" s="153">
        <f>2!H37</f>
        <v>0</v>
      </c>
    </row>
    <row r="15" spans="1:5" ht="12.75">
      <c r="A15" s="149">
        <v>14</v>
      </c>
      <c r="B15" s="150">
        <f>2!H28</f>
        <v>0</v>
      </c>
      <c r="C15" s="151" t="str">
        <f>2!I28</f>
        <v>Лось Андрей</v>
      </c>
      <c r="D15" s="152" t="str">
        <f>2!I45</f>
        <v>Фролов Роман</v>
      </c>
      <c r="E15" s="153">
        <f>2!H45</f>
        <v>0</v>
      </c>
    </row>
    <row r="16" spans="1:5" ht="12.75">
      <c r="A16" s="149">
        <v>15</v>
      </c>
      <c r="B16" s="150">
        <f>2!J20</f>
        <v>0</v>
      </c>
      <c r="C16" s="151" t="str">
        <f>2!K20</f>
        <v>Аминев Айдар</v>
      </c>
      <c r="D16" s="152" t="str">
        <f>2!K31</f>
        <v>Лось Андрей</v>
      </c>
      <c r="E16" s="153">
        <f>2!J31</f>
        <v>0</v>
      </c>
    </row>
    <row r="17" spans="1:5" ht="12.75">
      <c r="A17" s="149">
        <v>16</v>
      </c>
      <c r="B17" s="150">
        <f>2!D38</f>
        <v>0</v>
      </c>
      <c r="C17" s="151" t="str">
        <f>2!E38</f>
        <v>Кушнарев Никита</v>
      </c>
      <c r="D17" s="152" t="str">
        <f>2!C64</f>
        <v>_</v>
      </c>
      <c r="E17" s="153">
        <f>2!B64</f>
        <v>0</v>
      </c>
    </row>
    <row r="18" spans="1:5" ht="12.75">
      <c r="A18" s="149">
        <v>17</v>
      </c>
      <c r="B18" s="150">
        <f>2!D42</f>
        <v>0</v>
      </c>
      <c r="C18" s="151">
        <f>2!E42</f>
        <v>0</v>
      </c>
      <c r="D18" s="152">
        <f>2!C66</f>
        <v>0</v>
      </c>
      <c r="E18" s="153">
        <f>2!B66</f>
        <v>0</v>
      </c>
    </row>
    <row r="19" spans="1:5" ht="12.75">
      <c r="A19" s="149">
        <v>18</v>
      </c>
      <c r="B19" s="150">
        <f>2!D46</f>
        <v>0</v>
      </c>
      <c r="C19" s="151" t="str">
        <f>2!E46</f>
        <v>Петровский Тимофей</v>
      </c>
      <c r="D19" s="152" t="str">
        <f>2!C68</f>
        <v>_</v>
      </c>
      <c r="E19" s="153">
        <f>2!B68</f>
        <v>0</v>
      </c>
    </row>
    <row r="20" spans="1:5" ht="12.75">
      <c r="A20" s="149">
        <v>19</v>
      </c>
      <c r="B20" s="150">
        <f>2!D50</f>
        <v>0</v>
      </c>
      <c r="C20" s="151" t="str">
        <f>2!E50</f>
        <v>Шайхутдинов Ренат</v>
      </c>
      <c r="D20" s="152" t="str">
        <f>2!C70</f>
        <v>_</v>
      </c>
      <c r="E20" s="153">
        <f>2!B70</f>
        <v>0</v>
      </c>
    </row>
    <row r="21" spans="1:5" ht="12.75">
      <c r="A21" s="149">
        <v>20</v>
      </c>
      <c r="B21" s="150">
        <f>2!F39</f>
        <v>0</v>
      </c>
      <c r="C21" s="151" t="str">
        <f>2!G39</f>
        <v>Ниценко Снежана</v>
      </c>
      <c r="D21" s="152" t="str">
        <f>2!I54</f>
        <v>Кушнарев Никита</v>
      </c>
      <c r="E21" s="153">
        <f>2!H54</f>
        <v>0</v>
      </c>
    </row>
    <row r="22" spans="1:5" ht="12.75">
      <c r="A22" s="149">
        <v>21</v>
      </c>
      <c r="B22" s="150">
        <f>2!F43</f>
        <v>0</v>
      </c>
      <c r="C22" s="151" t="str">
        <f>2!G43</f>
        <v>Петухова Надежда</v>
      </c>
      <c r="D22" s="152">
        <f>2!I56</f>
        <v>0</v>
      </c>
      <c r="E22" s="153">
        <f>2!H56</f>
        <v>0</v>
      </c>
    </row>
    <row r="23" spans="1:5" ht="12.75">
      <c r="A23" s="149">
        <v>22</v>
      </c>
      <c r="B23" s="150">
        <f>2!F47</f>
        <v>0</v>
      </c>
      <c r="C23" s="151" t="str">
        <f>2!G47</f>
        <v>Нестеренко Георгий</v>
      </c>
      <c r="D23" s="152" t="str">
        <f>2!I58</f>
        <v>Петровский Тимофей</v>
      </c>
      <c r="E23" s="153">
        <f>2!H58</f>
        <v>0</v>
      </c>
    </row>
    <row r="24" spans="1:5" ht="12.75">
      <c r="A24" s="149">
        <v>23</v>
      </c>
      <c r="B24" s="150">
        <f>2!F51</f>
        <v>0</v>
      </c>
      <c r="C24" s="151" t="str">
        <f>2!G51</f>
        <v>Касимов Линар</v>
      </c>
      <c r="D24" s="152" t="str">
        <f>2!I60</f>
        <v>Шайхутдинов Ренат</v>
      </c>
      <c r="E24" s="153">
        <f>2!H60</f>
        <v>0</v>
      </c>
    </row>
    <row r="25" spans="1:5" ht="12.75">
      <c r="A25" s="149">
        <v>24</v>
      </c>
      <c r="B25" s="150">
        <f>2!H41</f>
        <v>0</v>
      </c>
      <c r="C25" s="151" t="str">
        <f>2!I41</f>
        <v>Петухова Надежда</v>
      </c>
      <c r="D25" s="152" t="str">
        <f>2!C59</f>
        <v>Ниценко Снежана</v>
      </c>
      <c r="E25" s="153">
        <f>2!B59</f>
        <v>0</v>
      </c>
    </row>
    <row r="26" spans="1:5" ht="12.75">
      <c r="A26" s="149">
        <v>25</v>
      </c>
      <c r="B26" s="150">
        <f>2!H49</f>
        <v>0</v>
      </c>
      <c r="C26" s="151" t="str">
        <f>2!I49</f>
        <v>Касимов Линар</v>
      </c>
      <c r="D26" s="152" t="str">
        <f>2!C61</f>
        <v>Нестеренко Георгий</v>
      </c>
      <c r="E26" s="153">
        <f>2!B61</f>
        <v>0</v>
      </c>
    </row>
    <row r="27" spans="1:5" ht="12.75">
      <c r="A27" s="149">
        <v>26</v>
      </c>
      <c r="B27" s="150">
        <f>2!J39</f>
        <v>0</v>
      </c>
      <c r="C27" s="151" t="str">
        <f>2!K39</f>
        <v>Плеханова Арина</v>
      </c>
      <c r="D27" s="152" t="str">
        <f>2!C54</f>
        <v>Петухова Надежда</v>
      </c>
      <c r="E27" s="153">
        <f>2!B54</f>
        <v>0</v>
      </c>
    </row>
    <row r="28" spans="1:5" ht="12.75">
      <c r="A28" s="149">
        <v>27</v>
      </c>
      <c r="B28" s="150">
        <f>2!J47</f>
        <v>0</v>
      </c>
      <c r="C28" s="151" t="str">
        <f>2!K47</f>
        <v>Фролов Роман</v>
      </c>
      <c r="D28" s="152" t="str">
        <f>2!C56</f>
        <v>Касимов Линар</v>
      </c>
      <c r="E28" s="153">
        <f>2!B56</f>
        <v>0</v>
      </c>
    </row>
    <row r="29" spans="1:5" ht="12.75">
      <c r="A29" s="149">
        <v>28</v>
      </c>
      <c r="B29" s="150">
        <f>2!L43</f>
        <v>0</v>
      </c>
      <c r="C29" s="151" t="str">
        <f>2!M43</f>
        <v>Фролов Роман</v>
      </c>
      <c r="D29" s="152" t="str">
        <f>2!M51</f>
        <v>Плеханова Арина</v>
      </c>
      <c r="E29" s="153">
        <f>2!L51</f>
        <v>0</v>
      </c>
    </row>
    <row r="30" spans="1:5" ht="12.75">
      <c r="A30" s="149">
        <v>29</v>
      </c>
      <c r="B30" s="150">
        <f>2!D55</f>
        <v>0</v>
      </c>
      <c r="C30" s="151" t="str">
        <f>2!E55</f>
        <v>Петухова Надежда</v>
      </c>
      <c r="D30" s="152" t="str">
        <f>2!E57</f>
        <v>Касимов Линар</v>
      </c>
      <c r="E30" s="153">
        <f>2!D57</f>
        <v>0</v>
      </c>
    </row>
    <row r="31" spans="1:5" ht="12.75">
      <c r="A31" s="149">
        <v>30</v>
      </c>
      <c r="B31" s="150">
        <f>2!D60</f>
        <v>0</v>
      </c>
      <c r="C31" s="151" t="str">
        <f>2!E60</f>
        <v>Ниценко Снежана</v>
      </c>
      <c r="D31" s="152" t="str">
        <f>2!E62</f>
        <v>Нестеренко Георгий</v>
      </c>
      <c r="E31" s="153">
        <f>2!D62</f>
        <v>0</v>
      </c>
    </row>
    <row r="32" spans="1:5" ht="12.75">
      <c r="A32" s="149">
        <v>31</v>
      </c>
      <c r="B32" s="150">
        <f>2!J55</f>
        <v>0</v>
      </c>
      <c r="C32" s="151" t="str">
        <f>2!K55</f>
        <v>Кушнарев Никита</v>
      </c>
      <c r="D32" s="152">
        <f>2!K63</f>
        <v>0</v>
      </c>
      <c r="E32" s="153">
        <f>2!J63</f>
        <v>0</v>
      </c>
    </row>
    <row r="33" spans="1:5" ht="12.75">
      <c r="A33" s="149">
        <v>32</v>
      </c>
      <c r="B33" s="150">
        <f>2!J59</f>
        <v>0</v>
      </c>
      <c r="C33" s="151" t="str">
        <f>2!K59</f>
        <v>Петровский Тимофей</v>
      </c>
      <c r="D33" s="152" t="str">
        <f>2!K65</f>
        <v>Шайхутдинов Ренат</v>
      </c>
      <c r="E33" s="153">
        <f>2!J65</f>
        <v>0</v>
      </c>
    </row>
    <row r="34" spans="1:5" ht="12.75">
      <c r="A34" s="149">
        <v>33</v>
      </c>
      <c r="B34" s="150">
        <f>2!L57</f>
        <v>0</v>
      </c>
      <c r="C34" s="151" t="str">
        <f>2!M57</f>
        <v>Петровский Тимофей</v>
      </c>
      <c r="D34" s="152" t="str">
        <f>2!M60</f>
        <v>Кушнарев Никита</v>
      </c>
      <c r="E34" s="153">
        <f>2!L60</f>
        <v>0</v>
      </c>
    </row>
    <row r="35" spans="1:5" ht="12.75">
      <c r="A35" s="149">
        <v>34</v>
      </c>
      <c r="B35" s="150">
        <f>2!L64</f>
        <v>0</v>
      </c>
      <c r="C35" s="151" t="str">
        <f>2!M64</f>
        <v>Шайхутдинов Ренат</v>
      </c>
      <c r="D35" s="152">
        <f>2!M66</f>
        <v>0</v>
      </c>
      <c r="E35" s="153">
        <f>2!L66</f>
        <v>0</v>
      </c>
    </row>
    <row r="36" spans="1:5" ht="12.75">
      <c r="A36" s="149">
        <v>35</v>
      </c>
      <c r="B36" s="150">
        <f>2!D65</f>
        <v>0</v>
      </c>
      <c r="C36" s="151">
        <f>2!E65</f>
        <v>0</v>
      </c>
      <c r="D36" s="152" t="str">
        <f>2!K68</f>
        <v>_</v>
      </c>
      <c r="E36" s="153">
        <f>2!J68</f>
        <v>0</v>
      </c>
    </row>
    <row r="37" spans="1:5" ht="12.75">
      <c r="A37" s="149">
        <v>36</v>
      </c>
      <c r="B37" s="150">
        <f>2!D69</f>
        <v>0</v>
      </c>
      <c r="C37" s="151">
        <f>2!E69</f>
        <v>0</v>
      </c>
      <c r="D37" s="152">
        <f>2!K70</f>
        <v>0</v>
      </c>
      <c r="E37" s="153">
        <f>2!J70</f>
        <v>0</v>
      </c>
    </row>
    <row r="38" spans="1:5" ht="12.75">
      <c r="A38" s="149">
        <v>37</v>
      </c>
      <c r="B38" s="150">
        <f>2!F67</f>
        <v>0</v>
      </c>
      <c r="C38" s="151">
        <f>2!G67</f>
        <v>0</v>
      </c>
      <c r="D38" s="152">
        <f>2!G70</f>
        <v>0</v>
      </c>
      <c r="E38" s="153">
        <f>2!F70</f>
        <v>0</v>
      </c>
    </row>
    <row r="39" spans="1:5" ht="12.75">
      <c r="A39" s="149">
        <v>38</v>
      </c>
      <c r="B39" s="150">
        <f>2!L69</f>
        <v>0</v>
      </c>
      <c r="C39" s="151">
        <f>2!M69</f>
        <v>0</v>
      </c>
      <c r="D39" s="152" t="str">
        <f>2!M71</f>
        <v>_</v>
      </c>
      <c r="E39" s="153">
        <f>2!L71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L2"/>
    </sheetView>
  </sheetViews>
  <sheetFormatPr defaultColWidth="9.00390625" defaultRowHeight="12.75"/>
  <cols>
    <col min="1" max="1" width="5.75390625" style="13" customWidth="1"/>
    <col min="2" max="2" width="42.75390625" style="13" customWidth="1"/>
    <col min="3" max="3" width="9.125" style="13" customWidth="1"/>
    <col min="4" max="4" width="24.75390625" style="13" customWidth="1"/>
    <col min="5" max="5" width="3.75390625" style="13" customWidth="1"/>
    <col min="6" max="6" width="4.875" style="13" customWidth="1"/>
    <col min="7" max="7" width="9.75390625" style="13" customWidth="1"/>
    <col min="8" max="8" width="20.75390625" style="13" customWidth="1"/>
    <col min="9" max="9" width="7.125" style="13" customWidth="1"/>
    <col min="10" max="16384" width="9.125" style="13" customWidth="1"/>
  </cols>
  <sheetData>
    <row r="1" spans="1:10" ht="20.25" thickBot="1">
      <c r="A1" s="74" t="s">
        <v>116</v>
      </c>
      <c r="B1" s="74"/>
      <c r="C1" s="74"/>
      <c r="D1" s="74"/>
      <c r="E1" s="74"/>
      <c r="F1" s="74"/>
      <c r="G1" s="74"/>
      <c r="H1" s="74"/>
      <c r="I1" s="74"/>
      <c r="J1" s="222" t="s">
        <v>139</v>
      </c>
    </row>
    <row r="2" spans="1:9" ht="13.5" thickBot="1">
      <c r="A2" s="100" t="s">
        <v>67</v>
      </c>
      <c r="B2" s="100"/>
      <c r="C2" s="100"/>
      <c r="D2" s="100"/>
      <c r="E2" s="100"/>
      <c r="F2" s="100"/>
      <c r="G2" s="100"/>
      <c r="H2" s="100"/>
      <c r="I2" s="100"/>
    </row>
    <row r="3" spans="1:10" ht="23.25">
      <c r="A3" s="76" t="s">
        <v>11</v>
      </c>
      <c r="B3" s="77"/>
      <c r="C3" s="77"/>
      <c r="D3" s="77"/>
      <c r="E3" s="77"/>
      <c r="F3" s="77"/>
      <c r="G3" s="77"/>
      <c r="H3" s="77"/>
      <c r="I3" s="78">
        <v>3</v>
      </c>
      <c r="J3" s="223"/>
    </row>
    <row r="4" spans="1:10" ht="19.5" customHeight="1">
      <c r="A4" s="80" t="s">
        <v>8</v>
      </c>
      <c r="B4" s="80"/>
      <c r="C4" s="80"/>
      <c r="D4" s="80"/>
      <c r="E4" s="80"/>
      <c r="F4" s="80"/>
      <c r="G4" s="80"/>
      <c r="H4" s="80"/>
      <c r="I4" s="80"/>
      <c r="J4" s="224"/>
    </row>
    <row r="5" spans="1:10" ht="15.75">
      <c r="A5" s="83"/>
      <c r="B5" s="84"/>
      <c r="C5" s="84"/>
      <c r="D5" s="85" t="s">
        <v>12</v>
      </c>
      <c r="E5" s="225">
        <v>44220</v>
      </c>
      <c r="F5" s="225"/>
      <c r="G5" s="225"/>
      <c r="H5" s="87" t="s">
        <v>166</v>
      </c>
      <c r="I5" s="88" t="s">
        <v>14</v>
      </c>
      <c r="J5" s="226"/>
    </row>
    <row r="6" spans="1:10" ht="15.75">
      <c r="A6" s="155"/>
      <c r="B6" s="155"/>
      <c r="C6" s="155"/>
      <c r="D6" s="155"/>
      <c r="E6" s="155"/>
      <c r="F6" s="155"/>
      <c r="G6" s="155"/>
      <c r="H6" s="155"/>
      <c r="I6" s="155"/>
      <c r="J6" s="226"/>
    </row>
    <row r="7" spans="1:10" ht="10.5" customHeight="1">
      <c r="A7" s="1"/>
      <c r="B7" s="227" t="s">
        <v>35</v>
      </c>
      <c r="C7" s="228" t="s">
        <v>15</v>
      </c>
      <c r="D7" s="229" t="s">
        <v>36</v>
      </c>
      <c r="E7" s="1"/>
      <c r="F7" s="1"/>
      <c r="G7" s="1"/>
      <c r="H7" s="1"/>
      <c r="I7" s="1"/>
      <c r="J7" s="230"/>
    </row>
    <row r="8" spans="1:10" ht="18">
      <c r="A8" s="231"/>
      <c r="B8" s="96" t="s">
        <v>167</v>
      </c>
      <c r="C8" s="97">
        <v>1</v>
      </c>
      <c r="D8" s="98" t="str">
        <f>3!I12</f>
        <v>Грошев Юрий</v>
      </c>
      <c r="E8" s="1">
        <f>3!H12</f>
        <v>0</v>
      </c>
      <c r="F8" s="1"/>
      <c r="G8" s="1"/>
      <c r="H8" s="1"/>
      <c r="I8" s="1"/>
      <c r="J8" s="232"/>
    </row>
    <row r="9" spans="1:10" ht="18">
      <c r="A9" s="231"/>
      <c r="B9" s="96" t="s">
        <v>168</v>
      </c>
      <c r="C9" s="97">
        <v>2</v>
      </c>
      <c r="D9" s="98" t="str">
        <f>3!I19</f>
        <v>Нургалиев Тимур</v>
      </c>
      <c r="E9" s="1">
        <f>3!H19</f>
        <v>0</v>
      </c>
      <c r="F9" s="1"/>
      <c r="G9" s="1"/>
      <c r="H9" s="1"/>
      <c r="I9" s="1"/>
      <c r="J9" s="232"/>
    </row>
    <row r="10" spans="1:10" ht="18">
      <c r="A10" s="231"/>
      <c r="B10" s="96" t="s">
        <v>160</v>
      </c>
      <c r="C10" s="97">
        <v>3</v>
      </c>
      <c r="D10" s="98" t="str">
        <f>3!I25</f>
        <v>Кушнарева Юлия</v>
      </c>
      <c r="E10" s="1">
        <f>3!H25</f>
        <v>0</v>
      </c>
      <c r="F10" s="1"/>
      <c r="G10" s="1"/>
      <c r="H10" s="1"/>
      <c r="I10" s="1"/>
      <c r="J10" s="232"/>
    </row>
    <row r="11" spans="1:10" ht="18">
      <c r="A11" s="231"/>
      <c r="B11" s="96" t="s">
        <v>161</v>
      </c>
      <c r="C11" s="97">
        <v>4</v>
      </c>
      <c r="D11" s="98" t="str">
        <f>3!I28</f>
        <v>Саликова Юлия</v>
      </c>
      <c r="E11" s="1">
        <f>3!H28</f>
        <v>0</v>
      </c>
      <c r="F11" s="1"/>
      <c r="G11" s="1"/>
      <c r="H11" s="1"/>
      <c r="I11" s="1"/>
      <c r="J11" s="230"/>
    </row>
    <row r="12" spans="1:10" ht="18">
      <c r="A12" s="231"/>
      <c r="B12" s="96" t="s">
        <v>162</v>
      </c>
      <c r="C12" s="97">
        <v>5</v>
      </c>
      <c r="D12" s="98" t="str">
        <f>3!I31</f>
        <v>Назмиева Мелина</v>
      </c>
      <c r="E12" s="1">
        <f>3!H31</f>
        <v>0</v>
      </c>
      <c r="F12" s="1"/>
      <c r="G12" s="1"/>
      <c r="H12" s="1"/>
      <c r="I12" s="1"/>
      <c r="J12" s="230"/>
    </row>
    <row r="13" spans="1:10" ht="18">
      <c r="A13" s="231"/>
      <c r="B13" s="96" t="s">
        <v>164</v>
      </c>
      <c r="C13" s="97">
        <v>6</v>
      </c>
      <c r="D13" s="98" t="str">
        <f>3!I33</f>
        <v>Назмиев Аскар</v>
      </c>
      <c r="E13" s="1">
        <f>3!H33</f>
        <v>0</v>
      </c>
      <c r="F13" s="1"/>
      <c r="G13" s="1"/>
      <c r="H13" s="1"/>
      <c r="I13" s="1"/>
      <c r="J13" s="230"/>
    </row>
    <row r="14" spans="1:10" ht="18">
      <c r="A14" s="231"/>
      <c r="B14" s="96" t="s">
        <v>44</v>
      </c>
      <c r="C14" s="97">
        <v>7</v>
      </c>
      <c r="D14" s="98">
        <f>3!E33</f>
        <v>0</v>
      </c>
      <c r="E14" s="1">
        <f>3!D33</f>
        <v>0</v>
      </c>
      <c r="F14" s="1"/>
      <c r="G14" s="1"/>
      <c r="H14" s="1"/>
      <c r="I14" s="1"/>
      <c r="J14" s="230"/>
    </row>
    <row r="15" spans="1:10" ht="18">
      <c r="A15" s="231"/>
      <c r="B15" s="96" t="s">
        <v>44</v>
      </c>
      <c r="C15" s="97">
        <v>8</v>
      </c>
      <c r="D15" s="98">
        <f>3!E35</f>
        <v>0</v>
      </c>
      <c r="E15" s="1">
        <f>3!D35</f>
        <v>0</v>
      </c>
      <c r="F15" s="1"/>
      <c r="G15" s="1"/>
      <c r="H15" s="1"/>
      <c r="I15" s="1"/>
      <c r="J15" s="230"/>
    </row>
    <row r="16" ht="12.75">
      <c r="J16" s="230"/>
    </row>
    <row r="17" ht="12.75">
      <c r="J17" s="230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RowColHeaders="0" showZeros="0" showOutlineSymbols="0" zoomScaleSheetLayoutView="97" workbookViewId="0" topLeftCell="A1">
      <selection activeCell="A2" sqref="A2:L2"/>
    </sheetView>
  </sheetViews>
  <sheetFormatPr defaultColWidth="9.00390625" defaultRowHeight="10.5" customHeight="1"/>
  <cols>
    <col min="1" max="1" width="4.75390625" style="237" customWidth="1"/>
    <col min="2" max="2" width="3.75390625" style="237" customWidth="1"/>
    <col min="3" max="3" width="25.75390625" style="237" customWidth="1"/>
    <col min="4" max="4" width="3.75390625" style="237" customWidth="1"/>
    <col min="5" max="5" width="19.75390625" style="237" customWidth="1"/>
    <col min="6" max="6" width="3.75390625" style="237" customWidth="1"/>
    <col min="7" max="7" width="17.75390625" style="237" customWidth="1"/>
    <col min="8" max="8" width="3.75390625" style="237" customWidth="1"/>
    <col min="9" max="9" width="7.75390625" style="237" customWidth="1"/>
    <col min="10" max="13" width="3.75390625" style="237" customWidth="1"/>
    <col min="14" max="14" width="4.75390625" style="237" customWidth="1"/>
    <col min="15" max="17" width="3.75390625" style="237" customWidth="1"/>
    <col min="18" max="16384" width="2.75390625" style="237" customWidth="1"/>
  </cols>
  <sheetData>
    <row r="1" spans="1:14" s="13" customFormat="1" ht="13.5" thickBot="1">
      <c r="A1" s="233" t="s">
        <v>145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s="13" customFormat="1" ht="13.5" thickBot="1">
      <c r="A2" s="234" t="s">
        <v>146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1:15" ht="10.5" customHeight="1">
      <c r="A3" s="235" t="str">
        <f>CONCATENATE('с3'!A3," "," ","-"," ",'с3'!I3," тур")</f>
        <v>LXV Чемпионат РБ в зачет Кубка РБ 21, Кубка Давида - Детского Кубка РБ 21  - 3 тур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6"/>
    </row>
    <row r="4" spans="1:15" ht="13.5">
      <c r="A4" s="103">
        <f>'с3'!E5</f>
        <v>44220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238"/>
    </row>
    <row r="5" spans="1:14" s="199" customFormat="1" ht="10.5" customHeight="1">
      <c r="A5" s="239">
        <v>1</v>
      </c>
      <c r="B5" s="240">
        <f>'с3'!A8</f>
        <v>0</v>
      </c>
      <c r="C5" s="241" t="str">
        <f>'с3'!B8</f>
        <v>Кушнарева Юлия</v>
      </c>
      <c r="D5" s="242"/>
      <c r="E5" s="239"/>
      <c r="F5" s="239"/>
      <c r="G5" s="239"/>
      <c r="H5" s="239"/>
      <c r="I5" s="239"/>
      <c r="J5" s="243"/>
      <c r="K5" s="243"/>
      <c r="L5" s="243"/>
      <c r="M5" s="243"/>
      <c r="N5" s="243"/>
    </row>
    <row r="6" spans="1:14" s="199" customFormat="1" ht="10.5" customHeight="1">
      <c r="A6" s="239"/>
      <c r="B6" s="244"/>
      <c r="C6" s="245">
        <v>1</v>
      </c>
      <c r="D6" s="246"/>
      <c r="E6" s="247" t="s">
        <v>167</v>
      </c>
      <c r="F6" s="248"/>
      <c r="G6" s="239"/>
      <c r="H6" s="239"/>
      <c r="I6" s="239"/>
      <c r="J6" s="243"/>
      <c r="K6" s="243"/>
      <c r="L6" s="243"/>
      <c r="M6" s="243"/>
      <c r="N6" s="243"/>
    </row>
    <row r="7" spans="1:14" s="199" customFormat="1" ht="10.5" customHeight="1">
      <c r="A7" s="239">
        <v>8</v>
      </c>
      <c r="B7" s="240">
        <f>'с3'!A15</f>
        <v>0</v>
      </c>
      <c r="C7" s="249" t="str">
        <f>'с3'!B15</f>
        <v>_</v>
      </c>
      <c r="D7" s="250"/>
      <c r="E7" s="245"/>
      <c r="F7" s="251"/>
      <c r="G7" s="239"/>
      <c r="H7" s="239"/>
      <c r="I7" s="239"/>
      <c r="J7" s="243"/>
      <c r="K7" s="243"/>
      <c r="L7" s="243"/>
      <c r="M7" s="243"/>
      <c r="N7" s="243"/>
    </row>
    <row r="8" spans="1:14" s="199" customFormat="1" ht="10.5" customHeight="1">
      <c r="A8" s="239"/>
      <c r="B8" s="244"/>
      <c r="C8" s="239"/>
      <c r="D8" s="244"/>
      <c r="E8" s="245">
        <v>5</v>
      </c>
      <c r="F8" s="246"/>
      <c r="G8" s="247" t="s">
        <v>162</v>
      </c>
      <c r="H8" s="248"/>
      <c r="I8" s="239"/>
      <c r="J8" s="243"/>
      <c r="K8" s="243"/>
      <c r="L8" s="243"/>
      <c r="M8" s="243"/>
      <c r="N8" s="243"/>
    </row>
    <row r="9" spans="1:14" s="199" customFormat="1" ht="10.5" customHeight="1">
      <c r="A9" s="239">
        <v>5</v>
      </c>
      <c r="B9" s="240">
        <f>'с3'!A12</f>
        <v>0</v>
      </c>
      <c r="C9" s="241" t="str">
        <f>'с3'!B12</f>
        <v>Нургалиев Тимур</v>
      </c>
      <c r="D9" s="252"/>
      <c r="E9" s="245"/>
      <c r="F9" s="250"/>
      <c r="G9" s="245"/>
      <c r="H9" s="248"/>
      <c r="I9" s="239"/>
      <c r="J9" s="243"/>
      <c r="K9" s="243"/>
      <c r="L9" s="243"/>
      <c r="M9" s="243"/>
      <c r="N9" s="243"/>
    </row>
    <row r="10" spans="1:14" s="199" customFormat="1" ht="10.5" customHeight="1">
      <c r="A10" s="239"/>
      <c r="B10" s="244"/>
      <c r="C10" s="245">
        <v>2</v>
      </c>
      <c r="D10" s="246"/>
      <c r="E10" s="253" t="s">
        <v>162</v>
      </c>
      <c r="F10" s="254"/>
      <c r="G10" s="245"/>
      <c r="H10" s="248"/>
      <c r="I10" s="239"/>
      <c r="J10" s="243"/>
      <c r="K10" s="243"/>
      <c r="L10" s="243"/>
      <c r="M10" s="243"/>
      <c r="N10" s="243"/>
    </row>
    <row r="11" spans="1:14" s="199" customFormat="1" ht="10.5" customHeight="1">
      <c r="A11" s="239">
        <v>4</v>
      </c>
      <c r="B11" s="240">
        <f>'с3'!A11</f>
        <v>0</v>
      </c>
      <c r="C11" s="249" t="str">
        <f>'с3'!B11</f>
        <v>Саликова Юлия</v>
      </c>
      <c r="D11" s="252"/>
      <c r="E11" s="239"/>
      <c r="F11" s="244"/>
      <c r="G11" s="245"/>
      <c r="H11" s="248"/>
      <c r="I11" s="239"/>
      <c r="J11" s="243"/>
      <c r="K11" s="243"/>
      <c r="L11" s="243"/>
      <c r="M11" s="243"/>
      <c r="N11" s="243"/>
    </row>
    <row r="12" spans="1:14" s="199" customFormat="1" ht="10.5" customHeight="1">
      <c r="A12" s="239"/>
      <c r="B12" s="244"/>
      <c r="C12" s="239"/>
      <c r="D12" s="244"/>
      <c r="E12" s="239"/>
      <c r="F12" s="244"/>
      <c r="G12" s="245">
        <v>7</v>
      </c>
      <c r="H12" s="246"/>
      <c r="I12" s="255" t="s">
        <v>168</v>
      </c>
      <c r="J12" s="255"/>
      <c r="K12" s="255"/>
      <c r="L12" s="255"/>
      <c r="M12" s="255"/>
      <c r="N12" s="255"/>
    </row>
    <row r="13" spans="1:14" s="199" customFormat="1" ht="10.5" customHeight="1">
      <c r="A13" s="239">
        <v>3</v>
      </c>
      <c r="B13" s="240">
        <f>'с3'!A10</f>
        <v>0</v>
      </c>
      <c r="C13" s="241" t="str">
        <f>'с3'!B10</f>
        <v>Назмиев Аскар</v>
      </c>
      <c r="D13" s="252"/>
      <c r="E13" s="239"/>
      <c r="F13" s="244"/>
      <c r="G13" s="245"/>
      <c r="H13" s="252"/>
      <c r="I13" s="256"/>
      <c r="J13" s="257"/>
      <c r="K13" s="256"/>
      <c r="L13" s="257"/>
      <c r="M13" s="257"/>
      <c r="N13" s="258" t="s">
        <v>45</v>
      </c>
    </row>
    <row r="14" spans="1:14" s="199" customFormat="1" ht="10.5" customHeight="1">
      <c r="A14" s="239"/>
      <c r="B14" s="244"/>
      <c r="C14" s="245">
        <v>3</v>
      </c>
      <c r="D14" s="246"/>
      <c r="E14" s="247" t="s">
        <v>164</v>
      </c>
      <c r="F14" s="252"/>
      <c r="G14" s="245"/>
      <c r="H14" s="252"/>
      <c r="I14" s="256"/>
      <c r="J14" s="257"/>
      <c r="K14" s="256"/>
      <c r="L14" s="257"/>
      <c r="M14" s="257"/>
      <c r="N14" s="256"/>
    </row>
    <row r="15" spans="1:14" s="199" customFormat="1" ht="10.5" customHeight="1">
      <c r="A15" s="239">
        <v>6</v>
      </c>
      <c r="B15" s="240">
        <f>'с3'!A13</f>
        <v>0</v>
      </c>
      <c r="C15" s="249" t="str">
        <f>'с3'!B13</f>
        <v>Назмиева Мелина</v>
      </c>
      <c r="D15" s="250"/>
      <c r="E15" s="245"/>
      <c r="F15" s="254"/>
      <c r="G15" s="245"/>
      <c r="H15" s="252"/>
      <c r="I15" s="256"/>
      <c r="J15" s="257"/>
      <c r="K15" s="256"/>
      <c r="L15" s="257"/>
      <c r="M15" s="257"/>
      <c r="N15" s="256"/>
    </row>
    <row r="16" spans="1:14" s="199" customFormat="1" ht="10.5" customHeight="1">
      <c r="A16" s="239"/>
      <c r="B16" s="244"/>
      <c r="C16" s="239"/>
      <c r="D16" s="244"/>
      <c r="E16" s="245">
        <v>6</v>
      </c>
      <c r="F16" s="246"/>
      <c r="G16" s="253" t="s">
        <v>168</v>
      </c>
      <c r="H16" s="252"/>
      <c r="I16" s="256"/>
      <c r="J16" s="257"/>
      <c r="K16" s="256"/>
      <c r="L16" s="257"/>
      <c r="M16" s="257"/>
      <c r="N16" s="256"/>
    </row>
    <row r="17" spans="1:14" s="199" customFormat="1" ht="10.5" customHeight="1">
      <c r="A17" s="239">
        <v>7</v>
      </c>
      <c r="B17" s="240">
        <f>'с3'!A14</f>
        <v>0</v>
      </c>
      <c r="C17" s="241" t="str">
        <f>'с3'!B14</f>
        <v>_</v>
      </c>
      <c r="D17" s="252"/>
      <c r="E17" s="245"/>
      <c r="F17" s="252"/>
      <c r="G17" s="239"/>
      <c r="H17" s="244"/>
      <c r="I17" s="256"/>
      <c r="J17" s="257"/>
      <c r="K17" s="256"/>
      <c r="L17" s="257"/>
      <c r="M17" s="257"/>
      <c r="N17" s="256"/>
    </row>
    <row r="18" spans="1:14" s="199" customFormat="1" ht="10.5" customHeight="1">
      <c r="A18" s="239"/>
      <c r="B18" s="244"/>
      <c r="C18" s="245">
        <v>4</v>
      </c>
      <c r="D18" s="246"/>
      <c r="E18" s="253" t="s">
        <v>168</v>
      </c>
      <c r="F18" s="252"/>
      <c r="G18" s="239"/>
      <c r="H18" s="244"/>
      <c r="I18" s="256"/>
      <c r="J18" s="257"/>
      <c r="K18" s="256"/>
      <c r="L18" s="257"/>
      <c r="M18" s="257"/>
      <c r="N18" s="256"/>
    </row>
    <row r="19" spans="1:14" s="199" customFormat="1" ht="10.5" customHeight="1">
      <c r="A19" s="239">
        <v>2</v>
      </c>
      <c r="B19" s="240">
        <f>'с3'!A9</f>
        <v>0</v>
      </c>
      <c r="C19" s="249" t="str">
        <f>'с3'!B9</f>
        <v>Грошев Юрий</v>
      </c>
      <c r="D19" s="252"/>
      <c r="E19" s="239"/>
      <c r="F19" s="244"/>
      <c r="G19" s="239">
        <v>-7</v>
      </c>
      <c r="H19" s="259">
        <f>IF(H12=F8,F16,IF(H12=F16,F8,0))</f>
        <v>0</v>
      </c>
      <c r="I19" s="260" t="str">
        <f>IF(I12=G8,G16,IF(I12=G16,G8,0))</f>
        <v>Нургалиев Тимур</v>
      </c>
      <c r="J19" s="260"/>
      <c r="K19" s="260"/>
      <c r="L19" s="260"/>
      <c r="M19" s="260"/>
      <c r="N19" s="260"/>
    </row>
    <row r="20" spans="1:14" s="199" customFormat="1" ht="10.5" customHeight="1">
      <c r="A20" s="239"/>
      <c r="B20" s="244"/>
      <c r="C20" s="239"/>
      <c r="D20" s="244"/>
      <c r="E20" s="239"/>
      <c r="F20" s="244"/>
      <c r="G20" s="239"/>
      <c r="H20" s="244"/>
      <c r="I20" s="261"/>
      <c r="J20" s="243"/>
      <c r="K20" s="261"/>
      <c r="L20" s="243"/>
      <c r="M20" s="243"/>
      <c r="N20" s="262" t="s">
        <v>46</v>
      </c>
    </row>
    <row r="21" spans="1:14" s="199" customFormat="1" ht="10.5" customHeight="1">
      <c r="A21" s="239">
        <v>-1</v>
      </c>
      <c r="B21" s="259">
        <f>IF(D6=B5,B7,IF(D6=B7,B5,0))</f>
        <v>0</v>
      </c>
      <c r="C21" s="260" t="str">
        <f>IF(E6=C5,C7,IF(E6=C7,C5,0))</f>
        <v>_</v>
      </c>
      <c r="D21" s="263"/>
      <c r="E21" s="239"/>
      <c r="F21" s="244"/>
      <c r="G21" s="239"/>
      <c r="H21" s="244"/>
      <c r="I21" s="261"/>
      <c r="J21" s="243"/>
      <c r="K21" s="261"/>
      <c r="L21" s="243"/>
      <c r="M21" s="243"/>
      <c r="N21" s="261"/>
    </row>
    <row r="22" spans="1:14" s="199" customFormat="1" ht="10.5" customHeight="1">
      <c r="A22" s="239"/>
      <c r="B22" s="244"/>
      <c r="C22" s="264">
        <v>8</v>
      </c>
      <c r="D22" s="246"/>
      <c r="E22" s="247" t="s">
        <v>161</v>
      </c>
      <c r="F22" s="252"/>
      <c r="G22" s="239"/>
      <c r="H22" s="244"/>
      <c r="I22" s="261"/>
      <c r="J22" s="243"/>
      <c r="K22" s="261"/>
      <c r="L22" s="243"/>
      <c r="M22" s="243"/>
      <c r="N22" s="261"/>
    </row>
    <row r="23" spans="1:14" s="199" customFormat="1" ht="10.5" customHeight="1">
      <c r="A23" s="239">
        <v>-2</v>
      </c>
      <c r="B23" s="259">
        <f>IF(D10=B9,B11,IF(D10=B11,B9,0))</f>
        <v>0</v>
      </c>
      <c r="C23" s="265" t="str">
        <f>IF(E10=C9,C11,IF(E10=C11,C9,0))</f>
        <v>Саликова Юлия</v>
      </c>
      <c r="D23" s="266"/>
      <c r="E23" s="264">
        <v>10</v>
      </c>
      <c r="F23" s="246"/>
      <c r="G23" s="247" t="s">
        <v>161</v>
      </c>
      <c r="H23" s="252"/>
      <c r="I23" s="261"/>
      <c r="J23" s="243"/>
      <c r="K23" s="261"/>
      <c r="L23" s="243"/>
      <c r="M23" s="243"/>
      <c r="N23" s="261"/>
    </row>
    <row r="24" spans="1:14" s="199" customFormat="1" ht="10.5" customHeight="1">
      <c r="A24" s="239"/>
      <c r="B24" s="244"/>
      <c r="C24" s="239">
        <v>-6</v>
      </c>
      <c r="D24" s="267">
        <f>IF(F16=D14,D18,IF(F16=D18,D14,0))</f>
        <v>0</v>
      </c>
      <c r="E24" s="265" t="str">
        <f>IF(G16=E14,E18,IF(G16=E18,E14,0))</f>
        <v>Назмиева Мелина</v>
      </c>
      <c r="F24" s="266"/>
      <c r="G24" s="264"/>
      <c r="H24" s="252"/>
      <c r="I24" s="261"/>
      <c r="J24" s="243"/>
      <c r="K24" s="261"/>
      <c r="L24" s="243"/>
      <c r="M24" s="243"/>
      <c r="N24" s="261"/>
    </row>
    <row r="25" spans="1:14" s="199" customFormat="1" ht="10.5" customHeight="1">
      <c r="A25" s="239">
        <v>-3</v>
      </c>
      <c r="B25" s="259">
        <f>IF(D14=B13,B15,IF(D14=B15,B13,0))</f>
        <v>0</v>
      </c>
      <c r="C25" s="260" t="str">
        <f>IF(E14=C13,C15,IF(E14=C15,C13,0))</f>
        <v>Назмиев Аскар</v>
      </c>
      <c r="D25" s="263"/>
      <c r="E25" s="239"/>
      <c r="F25" s="244"/>
      <c r="G25" s="245">
        <v>12</v>
      </c>
      <c r="H25" s="246"/>
      <c r="I25" s="255" t="s">
        <v>167</v>
      </c>
      <c r="J25" s="255"/>
      <c r="K25" s="255"/>
      <c r="L25" s="255"/>
      <c r="M25" s="255"/>
      <c r="N25" s="255"/>
    </row>
    <row r="26" spans="1:14" s="199" customFormat="1" ht="10.5" customHeight="1">
      <c r="A26" s="239"/>
      <c r="B26" s="244"/>
      <c r="C26" s="264">
        <v>9</v>
      </c>
      <c r="D26" s="246"/>
      <c r="E26" s="247" t="s">
        <v>160</v>
      </c>
      <c r="F26" s="252"/>
      <c r="G26" s="245"/>
      <c r="H26" s="252"/>
      <c r="I26" s="261"/>
      <c r="J26" s="243"/>
      <c r="K26" s="261"/>
      <c r="L26" s="243"/>
      <c r="M26" s="243"/>
      <c r="N26" s="262" t="s">
        <v>47</v>
      </c>
    </row>
    <row r="27" spans="1:14" s="199" customFormat="1" ht="10.5" customHeight="1">
      <c r="A27" s="239">
        <v>-4</v>
      </c>
      <c r="B27" s="259">
        <f>IF(D18=B17,B19,IF(D18=B19,B17,0))</f>
        <v>0</v>
      </c>
      <c r="C27" s="265" t="str">
        <f>IF(E18=C17,C19,IF(E18=C19,C17,0))</f>
        <v>_</v>
      </c>
      <c r="D27" s="266"/>
      <c r="E27" s="264">
        <v>11</v>
      </c>
      <c r="F27" s="246"/>
      <c r="G27" s="253" t="s">
        <v>167</v>
      </c>
      <c r="H27" s="252"/>
      <c r="I27" s="261"/>
      <c r="J27" s="243"/>
      <c r="K27" s="261"/>
      <c r="L27" s="243"/>
      <c r="M27" s="243"/>
      <c r="N27" s="261"/>
    </row>
    <row r="28" spans="1:14" s="199" customFormat="1" ht="10.5" customHeight="1">
      <c r="A28" s="239"/>
      <c r="B28" s="268"/>
      <c r="C28" s="239">
        <v>-5</v>
      </c>
      <c r="D28" s="267">
        <f>IF(F8=D6,D10,IF(F8=D10,D6,0))</f>
        <v>0</v>
      </c>
      <c r="E28" s="265" t="str">
        <f>IF(G8=E6,E10,IF(G8=E10,E6,0))</f>
        <v>Кушнарева Юлия</v>
      </c>
      <c r="F28" s="263"/>
      <c r="G28" s="239">
        <v>-12</v>
      </c>
      <c r="H28" s="259">
        <f>IF(H25=F23,F27,IF(H25=F27,F23,0))</f>
        <v>0</v>
      </c>
      <c r="I28" s="260" t="str">
        <f>IF(I25=G23,G27,IF(I25=G27,G23,0))</f>
        <v>Саликова Юлия</v>
      </c>
      <c r="J28" s="260"/>
      <c r="K28" s="260"/>
      <c r="L28" s="260"/>
      <c r="M28" s="260"/>
      <c r="N28" s="260"/>
    </row>
    <row r="29" spans="1:14" s="199" customFormat="1" ht="10.5" customHeight="1">
      <c r="A29" s="239"/>
      <c r="B29" s="268"/>
      <c r="C29" s="239"/>
      <c r="D29" s="269"/>
      <c r="E29" s="239"/>
      <c r="F29" s="244"/>
      <c r="G29" s="239"/>
      <c r="H29" s="244"/>
      <c r="I29" s="261"/>
      <c r="J29" s="243"/>
      <c r="K29" s="261"/>
      <c r="L29" s="243"/>
      <c r="M29" s="243"/>
      <c r="N29" s="262" t="s">
        <v>48</v>
      </c>
    </row>
    <row r="30" spans="1:14" s="199" customFormat="1" ht="10.5" customHeight="1">
      <c r="A30" s="239"/>
      <c r="B30" s="268"/>
      <c r="C30" s="239"/>
      <c r="D30" s="269"/>
      <c r="E30" s="239">
        <v>-10</v>
      </c>
      <c r="F30" s="267">
        <f>IF(F23=D22,D24,IF(F23=D24,D22,0))</f>
        <v>0</v>
      </c>
      <c r="G30" s="260" t="str">
        <f>IF(G23=E22,E24,IF(G23=E24,E22,0))</f>
        <v>Назмиева Мелина</v>
      </c>
      <c r="H30" s="263"/>
      <c r="I30" s="261"/>
      <c r="J30" s="243"/>
      <c r="K30" s="261"/>
      <c r="L30" s="243"/>
      <c r="M30" s="243"/>
      <c r="N30" s="261"/>
    </row>
    <row r="31" spans="1:14" s="199" customFormat="1" ht="10.5" customHeight="1">
      <c r="A31" s="239"/>
      <c r="B31" s="268"/>
      <c r="C31" s="239"/>
      <c r="D31" s="269"/>
      <c r="E31" s="239"/>
      <c r="F31" s="252"/>
      <c r="G31" s="245">
        <v>13</v>
      </c>
      <c r="H31" s="246"/>
      <c r="I31" s="255" t="s">
        <v>164</v>
      </c>
      <c r="J31" s="255"/>
      <c r="K31" s="255"/>
      <c r="L31" s="255"/>
      <c r="M31" s="255"/>
      <c r="N31" s="255"/>
    </row>
    <row r="32" spans="1:14" s="199" customFormat="1" ht="10.5" customHeight="1">
      <c r="A32" s="239">
        <v>-8</v>
      </c>
      <c r="B32" s="267">
        <f>IF(D22=B21,B23,IF(D22=B23,B21,0))</f>
        <v>0</v>
      </c>
      <c r="C32" s="260" t="str">
        <f>IF(E22=C21,C23,IF(E22=C23,C21,0))</f>
        <v>_</v>
      </c>
      <c r="D32" s="270"/>
      <c r="E32" s="239">
        <v>-11</v>
      </c>
      <c r="F32" s="267">
        <f>IF(F27=D26,D28,IF(F27=D28,D26,0))</f>
        <v>0</v>
      </c>
      <c r="G32" s="265" t="str">
        <f>IF(G27=E26,E28,IF(G27=E28,E26,0))</f>
        <v>Назмиев Аскар</v>
      </c>
      <c r="H32" s="263"/>
      <c r="I32" s="261"/>
      <c r="J32" s="243"/>
      <c r="K32" s="261"/>
      <c r="L32" s="243"/>
      <c r="M32" s="243"/>
      <c r="N32" s="262" t="s">
        <v>49</v>
      </c>
    </row>
    <row r="33" spans="1:14" s="199" customFormat="1" ht="10.5" customHeight="1">
      <c r="A33" s="239"/>
      <c r="B33" s="268"/>
      <c r="C33" s="245">
        <v>14</v>
      </c>
      <c r="D33" s="246"/>
      <c r="E33" s="255"/>
      <c r="F33" s="271"/>
      <c r="G33" s="239">
        <v>-13</v>
      </c>
      <c r="H33" s="259">
        <f>IF(H31=F30,F32,IF(H31=F32,F30,0))</f>
        <v>0</v>
      </c>
      <c r="I33" s="260" t="str">
        <f>IF(I31=G30,G32,IF(I31=G32,G30,0))</f>
        <v>Назмиев Аскар</v>
      </c>
      <c r="J33" s="260"/>
      <c r="K33" s="260"/>
      <c r="L33" s="260"/>
      <c r="M33" s="260"/>
      <c r="N33" s="260"/>
    </row>
    <row r="34" spans="1:14" s="199" customFormat="1" ht="10.5" customHeight="1">
      <c r="A34" s="239">
        <v>-9</v>
      </c>
      <c r="B34" s="267">
        <f>IF(D26=B25,B27,IF(D26=B27,B25,0))</f>
        <v>0</v>
      </c>
      <c r="C34" s="265" t="str">
        <f>IF(E26=C25,C27,IF(E26=C27,C25,0))</f>
        <v>_</v>
      </c>
      <c r="D34" s="270"/>
      <c r="E34" s="262" t="s">
        <v>52</v>
      </c>
      <c r="F34" s="272"/>
      <c r="G34" s="239"/>
      <c r="H34" s="273"/>
      <c r="I34" s="261"/>
      <c r="J34" s="243"/>
      <c r="K34" s="261"/>
      <c r="L34" s="243"/>
      <c r="M34" s="243"/>
      <c r="N34" s="262" t="s">
        <v>50</v>
      </c>
    </row>
    <row r="35" spans="1:14" s="199" customFormat="1" ht="10.5" customHeight="1">
      <c r="A35" s="239"/>
      <c r="B35" s="239"/>
      <c r="C35" s="239">
        <v>-14</v>
      </c>
      <c r="D35" s="259">
        <f>IF(D33=B32,B34,IF(D33=B34,B32,0))</f>
        <v>0</v>
      </c>
      <c r="E35" s="260">
        <f>IF(E33=C32,C34,IF(E33=C34,C32,0))</f>
        <v>0</v>
      </c>
      <c r="F35" s="274"/>
      <c r="G35" s="275"/>
      <c r="H35" s="275"/>
      <c r="I35" s="275"/>
      <c r="J35" s="275"/>
      <c r="K35" s="275"/>
      <c r="L35" s="275"/>
      <c r="M35" s="243"/>
      <c r="N35" s="243"/>
    </row>
    <row r="36" spans="1:14" s="199" customFormat="1" ht="10.5" customHeight="1">
      <c r="A36" s="239"/>
      <c r="B36" s="239"/>
      <c r="C36" s="239"/>
      <c r="D36" s="239"/>
      <c r="E36" s="262" t="s">
        <v>54</v>
      </c>
      <c r="F36" s="272"/>
      <c r="G36" s="239"/>
      <c r="H36" s="239"/>
      <c r="I36" s="261"/>
      <c r="J36" s="243"/>
      <c r="K36" s="243"/>
      <c r="L36" s="243"/>
      <c r="M36" s="243"/>
      <c r="N36" s="243"/>
    </row>
    <row r="37" spans="1:17" ht="10.5" customHeight="1">
      <c r="A37" s="199"/>
      <c r="B37" s="199"/>
      <c r="C37" s="199"/>
      <c r="D37" s="199"/>
      <c r="E37" s="199"/>
      <c r="F37" s="276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</row>
    <row r="38" spans="1:17" ht="10.5" customHeight="1">
      <c r="A38" s="199"/>
      <c r="B38" s="199"/>
      <c r="C38" s="199"/>
      <c r="D38" s="199"/>
      <c r="E38" s="199"/>
      <c r="F38" s="276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</row>
    <row r="39" spans="1:17" ht="10.5" customHeight="1">
      <c r="A39" s="199"/>
      <c r="B39" s="199"/>
      <c r="C39" s="199"/>
      <c r="D39" s="199"/>
      <c r="E39" s="199"/>
      <c r="F39" s="276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</row>
    <row r="40" spans="1:17" ht="10.5" customHeight="1">
      <c r="A40" s="199"/>
      <c r="B40" s="199"/>
      <c r="C40" s="199"/>
      <c r="D40" s="199"/>
      <c r="E40" s="199"/>
      <c r="F40" s="276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0.5" customHeight="1">
      <c r="A41" s="199"/>
      <c r="B41" s="199"/>
      <c r="C41" s="199"/>
      <c r="D41" s="199"/>
      <c r="E41" s="199"/>
      <c r="F41" s="276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0.5" customHeight="1">
      <c r="A42" s="199"/>
      <c r="B42" s="199"/>
      <c r="C42" s="199"/>
      <c r="D42" s="199"/>
      <c r="E42" s="199"/>
      <c r="F42" s="276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0.5" customHeight="1">
      <c r="A43" s="199"/>
      <c r="B43" s="199"/>
      <c r="C43" s="199"/>
      <c r="D43" s="199"/>
      <c r="E43" s="199"/>
      <c r="F43" s="276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10.5" customHeight="1">
      <c r="A44" s="199"/>
      <c r="B44" s="199"/>
      <c r="C44" s="199"/>
      <c r="D44" s="199"/>
      <c r="E44" s="199"/>
      <c r="F44" s="276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10.5" customHeight="1">
      <c r="A45" s="199"/>
      <c r="B45" s="199"/>
      <c r="C45" s="199"/>
      <c r="D45" s="199"/>
      <c r="E45" s="199"/>
      <c r="F45" s="276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10.5" customHeight="1">
      <c r="A46" s="199"/>
      <c r="B46" s="199"/>
      <c r="C46" s="199"/>
      <c r="D46" s="199"/>
      <c r="E46" s="199"/>
      <c r="F46" s="276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ht="10.5" customHeight="1">
      <c r="F47" s="277"/>
    </row>
    <row r="48" ht="10.5" customHeight="1">
      <c r="F48" s="27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28:I28 B32:D32 B34:D34 H33:I33 H19:I19 F30:H30 F32:H32 D35:F35">
    <cfRule type="cellIs" priority="1" dxfId="4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2020-10-20T09:00:22Z</cp:lastPrinted>
  <dcterms:created xsi:type="dcterms:W3CDTF">2019-03-19T20:10:06Z</dcterms:created>
  <dcterms:modified xsi:type="dcterms:W3CDTF">2021-01-24T16:43:15Z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