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tabRatio="664" activeTab="0"/>
  </bookViews>
  <sheets>
    <sheet name="сМ60" sheetId="1" r:id="rId1"/>
    <sheet name="М601" sheetId="2" r:id="rId2"/>
    <sheet name="М602" sheetId="3" r:id="rId3"/>
    <sheet name="пМ60" sheetId="4" r:id="rId4"/>
    <sheet name="сМ50" sheetId="5" r:id="rId5"/>
    <sheet name="М501" sheetId="6" r:id="rId6"/>
    <sheet name="М502" sheetId="7" r:id="rId7"/>
    <sheet name="пМ50" sheetId="8" r:id="rId8"/>
    <sheet name="сМ40" sheetId="9" r:id="rId9"/>
    <sheet name="М401" sheetId="10" r:id="rId10"/>
    <sheet name="М402" sheetId="11" r:id="rId11"/>
    <sheet name="М403" sheetId="12" r:id="rId12"/>
    <sheet name="М404" sheetId="13" r:id="rId13"/>
    <sheet name="пМ40" sheetId="14" r:id="rId14"/>
    <sheet name="с30" sheetId="15" r:id="rId15"/>
    <sheet name="301" sheetId="16" r:id="rId16"/>
    <sheet name="302" sheetId="17" r:id="rId17"/>
    <sheet name="п30" sheetId="18" r:id="rId18"/>
    <sheet name="Ж" sheetId="19" r:id="rId19"/>
  </sheets>
  <definedNames>
    <definedName name="_xlnm.Print_Area" localSheetId="15">'301'!$A$1:$M$77</definedName>
    <definedName name="_xlnm.Print_Area" localSheetId="16">'302'!$A$1:$S$77</definedName>
    <definedName name="_xlnm.Print_Area" localSheetId="18">'Ж'!$A$1:$K$14</definedName>
    <definedName name="_xlnm.Print_Area" localSheetId="9">'М401'!$A$1:$O$69</definedName>
    <definedName name="_xlnm.Print_Area" localSheetId="10">'М402'!$A$1:$O$69</definedName>
    <definedName name="_xlnm.Print_Area" localSheetId="11">'М403'!$A$1:$S$92</definedName>
    <definedName name="_xlnm.Print_Area" localSheetId="12">'М404'!$A$1:$S$96</definedName>
    <definedName name="_xlnm.Print_Area" localSheetId="5">'М501'!$A$1:$M$77</definedName>
    <definedName name="_xlnm.Print_Area" localSheetId="6">'М502'!$A$1:$S$77</definedName>
    <definedName name="_xlnm.Print_Area" localSheetId="1">'М601'!$A$1:$M$77</definedName>
    <definedName name="_xlnm.Print_Area" localSheetId="2">'М602'!$A$1:$S$77</definedName>
    <definedName name="_xlnm.Print_Area" localSheetId="14">'с30'!$A$1:$I$39</definedName>
    <definedName name="_xlnm.Print_Area" localSheetId="8">'сМ40'!$A$1:$I$71</definedName>
    <definedName name="_xlnm.Print_Area" localSheetId="4">'сМ50'!$A$1:$I$39</definedName>
    <definedName name="_xlnm.Print_Area" localSheetId="0">'сМ60'!$A$1:$I$39</definedName>
  </definedNames>
  <calcPr fullCalcOnLoad="1"/>
</workbook>
</file>

<file path=xl/sharedStrings.xml><?xml version="1.0" encoding="utf-8"?>
<sst xmlns="http://schemas.openxmlformats.org/spreadsheetml/2006/main" count="867" uniqueCount="198">
  <si>
    <t>№</t>
  </si>
  <si>
    <t>1</t>
  </si>
  <si>
    <t>2</t>
  </si>
  <si>
    <t>3</t>
  </si>
  <si>
    <t>4</t>
  </si>
  <si>
    <t>5</t>
  </si>
  <si>
    <t>6</t>
  </si>
  <si>
    <t>М</t>
  </si>
  <si>
    <t>ФИО</t>
  </si>
  <si>
    <t>7</t>
  </si>
  <si>
    <t>8</t>
  </si>
  <si>
    <t>г.Уфа</t>
  </si>
  <si>
    <r>
      <t>⁄</t>
    </r>
    <r>
      <rPr>
        <b/>
        <sz val="28"/>
        <color indexed="51"/>
        <rFont val="Arial"/>
        <family val="2"/>
      </rPr>
      <t>⁄</t>
    </r>
    <r>
      <rPr>
        <b/>
        <sz val="2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</si>
  <si>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</si>
  <si>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</si>
  <si>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t>LX Личный Чемпионат Республики Башкортостан</t>
  </si>
  <si>
    <t>Соревнования ветеранов настольного тенниса</t>
  </si>
  <si>
    <t>Женщины</t>
  </si>
  <si>
    <t>Баянова Альбина</t>
  </si>
  <si>
    <t>Габдрахманова Светлана</t>
  </si>
  <si>
    <t>Искарова Фануза</t>
  </si>
  <si>
    <t>Парахина Елена</t>
  </si>
  <si>
    <t>Петухова Надежда</t>
  </si>
  <si>
    <t>Устюжанина Анастасия</t>
  </si>
  <si>
    <t>Ганиева Эльвира</t>
  </si>
  <si>
    <t>0</t>
  </si>
  <si>
    <t>0-</t>
  </si>
  <si>
    <t>Мужчины 30 лет и старше</t>
  </si>
  <si>
    <t>Список в соответствии с рейтингом</t>
  </si>
  <si>
    <t>Список согласно занятым местам</t>
  </si>
  <si>
    <t>Срумов Антон</t>
  </si>
  <si>
    <t>Яковлев Денис</t>
  </si>
  <si>
    <t>Горбунов Валентин</t>
  </si>
  <si>
    <t>Ишпулатов Эдик</t>
  </si>
  <si>
    <t>Габдуллин Марс</t>
  </si>
  <si>
    <t>Семенов Игорь</t>
  </si>
  <si>
    <t>Ишметов Александр</t>
  </si>
  <si>
    <t>Тагиров Сайфулла</t>
  </si>
  <si>
    <t>Валеев Рустам</t>
  </si>
  <si>
    <t>Небера Максим</t>
  </si>
  <si>
    <t>Удников Олег</t>
  </si>
  <si>
    <t>Каюмов Рафаэль</t>
  </si>
  <si>
    <t>Шебалин Алексей</t>
  </si>
  <si>
    <t>Водопьянов Андрей</t>
  </si>
  <si>
    <t>Асылгужин Ринат</t>
  </si>
  <si>
    <t>Сайфуллин Рамиль</t>
  </si>
  <si>
    <t>Аюпов Радик</t>
  </si>
  <si>
    <t>Коваленко Алексей</t>
  </si>
  <si>
    <t>Богомолов Вячеслав</t>
  </si>
  <si>
    <t>Идиятуллин Ильдар</t>
  </si>
  <si>
    <t>Шарипов Азат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</si>
  <si>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</si>
  <si>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</si>
  <si>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</si>
  <si>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</si>
  <si>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</si>
  <si>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</si>
  <si>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</si>
  <si>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</si>
  <si>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</si>
  <si>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</si>
  <si>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</si>
  <si>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</si>
  <si>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</si>
  <si>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</si>
  <si>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</si>
  <si>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</si>
  <si>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</si>
  <si>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</si>
  <si>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</si>
  <si>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</si>
  <si>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</si>
  <si>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</si>
  <si>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</si>
  <si>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</si>
  <si>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</si>
  <si>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</si>
  <si>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</si>
  <si>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</si>
  <si>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</si>
  <si>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</si>
  <si>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</si>
  <si>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</si>
  <si>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</si>
  <si>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</si>
  <si>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</si>
  <si>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</si>
  <si>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</si>
  <si>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</si>
  <si>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</si>
  <si>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</si>
  <si>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Мужчины 40 лет и старше</t>
  </si>
  <si>
    <t>Аббасов Рустамхон</t>
  </si>
  <si>
    <t>Семенов Сергей</t>
  </si>
  <si>
    <t>Зарецкий Максим</t>
  </si>
  <si>
    <t>Якупов Динар</t>
  </si>
  <si>
    <t>Рудаков Константин</t>
  </si>
  <si>
    <t>Дулесов Вадим</t>
  </si>
  <si>
    <t>Шакуров Нафис</t>
  </si>
  <si>
    <t>Барышев Сергей</t>
  </si>
  <si>
    <t>Аксенов Андрей</t>
  </si>
  <si>
    <t>Раянов Айрат</t>
  </si>
  <si>
    <t>Топорков Юрий</t>
  </si>
  <si>
    <t>Мицул Тимофей</t>
  </si>
  <si>
    <t>Стародубцев Олег</t>
  </si>
  <si>
    <t>Лончаков Константин</t>
  </si>
  <si>
    <t>Абдулжелилов Ибрагим</t>
  </si>
  <si>
    <t>Макаров Андрей</t>
  </si>
  <si>
    <t>Кулаков Георгий</t>
  </si>
  <si>
    <t>Тодрамович Александр</t>
  </si>
  <si>
    <t>Хабиров Марс</t>
  </si>
  <si>
    <t>Кузьмин Александр</t>
  </si>
  <si>
    <t>Имашев Альфит</t>
  </si>
  <si>
    <t>Габдрахманова* Светлана</t>
  </si>
  <si>
    <t>Романченко Геннадий</t>
  </si>
  <si>
    <t>Семенов Юрий</t>
  </si>
  <si>
    <t>Перченко Александр</t>
  </si>
  <si>
    <t>Терехин Виктор</t>
  </si>
  <si>
    <t>Валиев Ильфат</t>
  </si>
  <si>
    <t>Салахов Азамат</t>
  </si>
  <si>
    <t>Махмудов Рустам</t>
  </si>
  <si>
    <t>Хамидов Мауль</t>
  </si>
  <si>
    <t>Петухова* Надежда</t>
  </si>
  <si>
    <t>Баянова* Альбина</t>
  </si>
  <si>
    <t>Фахретдинов Рашит</t>
  </si>
  <si>
    <t>Кальметьев Рамиль</t>
  </si>
  <si>
    <t>Шарафиев Ильдар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</si>
  <si>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</si>
  <si>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</si>
  <si>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</si>
  <si>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</si>
  <si>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</si>
  <si>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</si>
  <si>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</si>
  <si>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</si>
  <si>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</si>
  <si>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</si>
  <si>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</si>
  <si>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</si>
  <si>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</si>
  <si>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</si>
  <si>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</si>
  <si>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</si>
  <si>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</si>
  <si>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</si>
  <si>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</si>
  <si>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</si>
  <si>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</si>
  <si>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</si>
  <si>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</si>
  <si>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</si>
  <si>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</si>
  <si>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</si>
  <si>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</si>
  <si>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</si>
  <si>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</si>
  <si>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</si>
  <si>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</si>
  <si>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</si>
  <si>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</si>
  <si>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</si>
  <si>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</si>
  <si>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Мужчины 50 лет и старше</t>
  </si>
  <si>
    <t>Коробко Павел</t>
  </si>
  <si>
    <t>Уткулов Ринат</t>
  </si>
  <si>
    <t>Вежнин Валерий</t>
  </si>
  <si>
    <t>Кинзикеев Виль</t>
  </si>
  <si>
    <t>Федоров Сергей</t>
  </si>
  <si>
    <t>Орлов Николай</t>
  </si>
  <si>
    <t>Терещенко* Галина</t>
  </si>
  <si>
    <t>Кадыров Радик</t>
  </si>
  <si>
    <t>Сидоров Олег</t>
  </si>
  <si>
    <t>Еркаев Андрей</t>
  </si>
  <si>
    <t>Парахина* Елена</t>
  </si>
  <si>
    <t>Гилязов Гизар</t>
  </si>
  <si>
    <t>Галявов Рашид</t>
  </si>
  <si>
    <t>Хахленков Владимир</t>
  </si>
  <si>
    <t>Муслимов Айдар</t>
  </si>
  <si>
    <t>Козлов Сергей</t>
  </si>
  <si>
    <t>Мужчины 60 лет и старше</t>
  </si>
  <si>
    <t>Коротеев Георгий</t>
  </si>
  <si>
    <t>Фаткулин Раис</t>
  </si>
  <si>
    <t>Толкачев Иван</t>
  </si>
  <si>
    <t>Афанасьев Леонид</t>
  </si>
  <si>
    <t>Шадрин Эдуард</t>
  </si>
  <si>
    <t>Мазурин Викентий</t>
  </si>
  <si>
    <t>Прокофьев Михаил</t>
  </si>
  <si>
    <t>Аминов Альберт</t>
  </si>
  <si>
    <t>Нестеренко Георгий</t>
  </si>
  <si>
    <t>Искарова* Фануза</t>
  </si>
  <si>
    <t>Грошев Юрий</t>
  </si>
  <si>
    <t>Левинсон Роберт</t>
  </si>
  <si>
    <t>Шириязданов Ринат</t>
  </si>
  <si>
    <t>Раянов Хакимжан</t>
  </si>
  <si>
    <t>Каримов Равиль</t>
  </si>
  <si>
    <t>Калимулин Нурмухамет</t>
  </si>
  <si>
    <t>Сафаров Ревнер</t>
  </si>
  <si>
    <t>Яйкаров Ахметфаиз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</si>
</sst>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[$-F800]dddd\,\ mmmm\ dd\,\ yyyy"/>
    <numFmt numFmtId="174" formatCode="[$-FC19]d\ mmmm\ yyyy\ &quot;г.&quot;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#,##0\ &quot;DM&quot;;\-#,##0\ &quot;DM&quot;"/>
    <numFmt numFmtId="184" formatCode="#,##0\ &quot;DM&quot;;[Red]\-#,##0\ &quot;DM&quot;"/>
    <numFmt numFmtId="185" formatCode="#,##0.00\ &quot;DM&quot;;\-#,##0.00\ &quot;DM&quot;"/>
    <numFmt numFmtId="186" formatCode="#,##0.00\ &quot;DM&quot;;[Red]\-#,##0.00\ &quot;DM&quot;"/>
    <numFmt numFmtId="187" formatCode="_-* #,##0\ &quot;DM&quot;_-;\-* #,##0\ &quot;DM&quot;_-;_-* &quot;-&quot;\ &quot;DM&quot;_-;_-@_-"/>
    <numFmt numFmtId="188" formatCode="_-* #,##0\ _D_M_-;\-* #,##0\ _D_M_-;_-* &quot;-&quot;\ _D_M_-;_-@_-"/>
    <numFmt numFmtId="189" formatCode="_-* #,##0.00\ &quot;DM&quot;_-;\-* #,##0.00\ &quot;DM&quot;_-;_-* &quot;-&quot;??\ &quot;DM&quot;_-;_-@_-"/>
    <numFmt numFmtId="190" formatCode="_-* #,##0.00\ _D_M_-;\-* #,##0.00\ _D_M_-;_-* &quot;-&quot;??\ _D_M_-;_-@_-"/>
  </numFmts>
  <fonts count="8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Arial Cyr"/>
      <family val="0"/>
    </font>
    <font>
      <b/>
      <i/>
      <sz val="12"/>
      <color indexed="2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name val="Arial"/>
      <family val="2"/>
    </font>
    <font>
      <b/>
      <sz val="28"/>
      <color indexed="11"/>
      <name val="Arial"/>
      <family val="2"/>
    </font>
    <font>
      <b/>
      <sz val="28"/>
      <color indexed="10"/>
      <name val="Arial"/>
      <family val="2"/>
    </font>
    <font>
      <sz val="16"/>
      <name val="Arial"/>
      <family val="2"/>
    </font>
    <font>
      <sz val="24"/>
      <name val="Arial"/>
      <family val="2"/>
    </font>
    <font>
      <u val="single"/>
      <sz val="10"/>
      <color indexed="12"/>
      <name val="Arial Cyr"/>
      <family val="0"/>
    </font>
    <font>
      <sz val="10"/>
      <color indexed="18"/>
      <name val="Arial Cyr"/>
      <family val="0"/>
    </font>
    <font>
      <b/>
      <sz val="7"/>
      <color indexed="13"/>
      <name val="Arial"/>
      <family val="2"/>
    </font>
    <font>
      <b/>
      <sz val="7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18"/>
      <color indexed="21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58"/>
      <name val="Arial"/>
      <family val="2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b/>
      <sz val="24"/>
      <color indexed="21"/>
      <name val="Times New Roman"/>
      <family val="1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3"/>
      <name val="Arial Narrow"/>
      <family val="2"/>
    </font>
    <font>
      <b/>
      <sz val="16"/>
      <color indexed="21"/>
      <name val="Arial"/>
      <family val="2"/>
    </font>
    <font>
      <i/>
      <sz val="12"/>
      <color indexed="21"/>
      <name val="Times New Roman"/>
      <family val="1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0"/>
      <color indexed="12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sz val="18"/>
      <color indexed="21"/>
      <name val="Arial"/>
      <family val="2"/>
    </font>
    <font>
      <sz val="12"/>
      <color indexed="21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i/>
      <sz val="8"/>
      <color indexed="2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/>
      <right/>
      <top style="medium">
        <color indexed="21"/>
      </top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71">
    <xf numFmtId="0" fontId="0" fillId="0" borderId="0" xfId="0" applyAlignment="1">
      <alignment/>
    </xf>
    <xf numFmtId="49" fontId="18" fillId="24" borderId="0" xfId="53" applyNumberFormat="1" applyFont="1" applyFill="1" applyBorder="1" applyAlignment="1">
      <alignment horizontal="center"/>
      <protection/>
    </xf>
    <xf numFmtId="173" fontId="19" fillId="24" borderId="0" xfId="0" applyNumberFormat="1" applyFont="1" applyFill="1" applyAlignment="1" applyProtection="1">
      <alignment horizontal="left"/>
      <protection/>
    </xf>
    <xf numFmtId="0" fontId="0" fillId="25" borderId="0" xfId="0" applyFill="1" applyAlignment="1" applyProtection="1">
      <alignment/>
      <protection/>
    </xf>
    <xf numFmtId="49" fontId="0" fillId="25" borderId="0" xfId="0" applyNumberFormat="1" applyFill="1" applyAlignment="1">
      <alignment/>
    </xf>
    <xf numFmtId="0" fontId="0" fillId="25" borderId="0" xfId="0" applyFill="1" applyAlignment="1">
      <alignment/>
    </xf>
    <xf numFmtId="0" fontId="24" fillId="24" borderId="10" xfId="0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textRotation="255"/>
    </xf>
    <xf numFmtId="49" fontId="22" fillId="24" borderId="10" xfId="0" applyNumberFormat="1" applyFont="1" applyFill="1" applyBorder="1" applyAlignment="1">
      <alignment horizontal="center" vertical="center" textRotation="255" wrapText="1"/>
    </xf>
    <xf numFmtId="49" fontId="23" fillId="24" borderId="10" xfId="0" applyNumberFormat="1" applyFont="1" applyFill="1" applyBorder="1" applyAlignment="1">
      <alignment horizontal="left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left" vertical="center"/>
    </xf>
    <xf numFmtId="49" fontId="23" fillId="24" borderId="10" xfId="0" applyNumberFormat="1" applyFont="1" applyFill="1" applyBorder="1" applyAlignment="1">
      <alignment horizontal="left" vertical="center"/>
    </xf>
    <xf numFmtId="49" fontId="0" fillId="25" borderId="0" xfId="0" applyNumberFormat="1" applyFill="1" applyAlignment="1">
      <alignment horizontal="center" vertical="center"/>
    </xf>
    <xf numFmtId="0" fontId="32" fillId="25" borderId="0" xfId="0" applyFont="1" applyFill="1" applyAlignment="1" applyProtection="1">
      <alignment/>
      <protection/>
    </xf>
    <xf numFmtId="49" fontId="32" fillId="25" borderId="0" xfId="0" applyNumberFormat="1" applyFont="1" applyFill="1" applyAlignment="1">
      <alignment/>
    </xf>
    <xf numFmtId="49" fontId="32" fillId="25" borderId="0" xfId="0" applyNumberFormat="1" applyFont="1" applyFill="1" applyAlignment="1">
      <alignment horizontal="center" vertical="center"/>
    </xf>
    <xf numFmtId="173" fontId="19" fillId="22" borderId="0" xfId="0" applyNumberFormat="1" applyFont="1" applyFill="1" applyBorder="1" applyAlignment="1" applyProtection="1">
      <alignment horizontal="center"/>
      <protection/>
    </xf>
    <xf numFmtId="173" fontId="19" fillId="26" borderId="0" xfId="0" applyNumberFormat="1" applyFont="1" applyFill="1" applyBorder="1" applyAlignment="1" applyProtection="1">
      <alignment horizontal="center"/>
      <protection/>
    </xf>
    <xf numFmtId="0" fontId="35" fillId="24" borderId="11" xfId="42" applyFont="1" applyFill="1" applyBorder="1" applyAlignment="1">
      <alignment horizontal="center" vertical="center"/>
    </xf>
    <xf numFmtId="0" fontId="19" fillId="24" borderId="0" xfId="0" applyFont="1" applyFill="1" applyAlignment="1" applyProtection="1">
      <alignment horizontal="center" vertical="center"/>
      <protection/>
    </xf>
    <xf numFmtId="173" fontId="19" fillId="4" borderId="0" xfId="0" applyNumberFormat="1" applyFont="1" applyFill="1" applyBorder="1" applyAlignment="1" applyProtection="1">
      <alignment horizontal="left"/>
      <protection/>
    </xf>
    <xf numFmtId="0" fontId="33" fillId="25" borderId="12" xfId="54" applyFont="1" applyFill="1" applyBorder="1" applyAlignment="1">
      <alignment horizontal="center" vertical="center"/>
      <protection/>
    </xf>
    <xf numFmtId="0" fontId="38" fillId="24" borderId="13" xfId="0" applyFont="1" applyFill="1" applyBorder="1" applyAlignment="1" applyProtection="1">
      <alignment horizontal="center"/>
      <protection/>
    </xf>
    <xf numFmtId="0" fontId="42" fillId="24" borderId="11" xfId="42" applyFont="1" applyFill="1" applyBorder="1" applyAlignment="1">
      <alignment horizontal="center" vertical="center"/>
    </xf>
    <xf numFmtId="0" fontId="0" fillId="25" borderId="0" xfId="55" applyFill="1" applyProtection="1">
      <alignment/>
      <protection/>
    </xf>
    <xf numFmtId="0" fontId="45" fillId="25" borderId="12" xfId="54" applyFont="1" applyFill="1" applyBorder="1" applyAlignment="1">
      <alignment horizontal="center" vertical="center"/>
      <protection/>
    </xf>
    <xf numFmtId="0" fontId="46" fillId="24" borderId="13" xfId="55" applyFont="1" applyFill="1" applyBorder="1" applyAlignment="1" applyProtection="1">
      <alignment horizontal="center"/>
      <protection/>
    </xf>
    <xf numFmtId="0" fontId="47" fillId="25" borderId="0" xfId="55" applyFont="1" applyFill="1" applyAlignment="1" applyProtection="1">
      <alignment horizontal="left"/>
      <protection/>
    </xf>
    <xf numFmtId="0" fontId="19" fillId="24" borderId="0" xfId="55" applyFont="1" applyFill="1" applyAlignment="1" applyProtection="1">
      <alignment horizontal="center" vertical="center"/>
      <protection/>
    </xf>
    <xf numFmtId="0" fontId="48" fillId="25" borderId="0" xfId="55" applyFont="1" applyFill="1" applyAlignment="1" applyProtection="1">
      <alignment horizontal="left"/>
      <protection locked="0"/>
    </xf>
    <xf numFmtId="173" fontId="19" fillId="4" borderId="0" xfId="55" applyNumberFormat="1" applyFont="1" applyFill="1" applyAlignment="1" applyProtection="1">
      <alignment horizontal="left" vertical="center"/>
      <protection/>
    </xf>
    <xf numFmtId="173" fontId="19" fillId="22" borderId="0" xfId="55" applyNumberFormat="1" applyFont="1" applyFill="1" applyAlignment="1" applyProtection="1">
      <alignment horizontal="center" vertical="center"/>
      <protection/>
    </xf>
    <xf numFmtId="173" fontId="19" fillId="26" borderId="0" xfId="55" applyNumberFormat="1" applyFont="1" applyFill="1" applyAlignment="1" applyProtection="1">
      <alignment horizontal="center" vertical="center"/>
      <protection/>
    </xf>
    <xf numFmtId="172" fontId="48" fillId="25" borderId="0" xfId="55" applyNumberFormat="1" applyFont="1" applyFill="1" applyAlignment="1" applyProtection="1">
      <alignment horizontal="left"/>
      <protection locked="0"/>
    </xf>
    <xf numFmtId="173" fontId="19" fillId="24" borderId="0" xfId="55" applyNumberFormat="1" applyFont="1" applyFill="1" applyAlignment="1" applyProtection="1">
      <alignment horizontal="left"/>
      <protection/>
    </xf>
    <xf numFmtId="0" fontId="0" fillId="24" borderId="0" xfId="55" applyFill="1" applyProtection="1">
      <alignment/>
      <protection/>
    </xf>
    <xf numFmtId="0" fontId="0" fillId="24" borderId="0" xfId="55" applyFill="1" applyAlignment="1" applyProtection="1">
      <alignment horizontal="right"/>
      <protection/>
    </xf>
    <xf numFmtId="0" fontId="0" fillId="24" borderId="0" xfId="55" applyFill="1" applyAlignment="1" applyProtection="1">
      <alignment horizontal="center"/>
      <protection/>
    </xf>
    <xf numFmtId="0" fontId="49" fillId="7" borderId="10" xfId="55" applyFont="1" applyFill="1" applyBorder="1" applyAlignment="1" applyProtection="1">
      <alignment horizontal="center"/>
      <protection/>
    </xf>
    <xf numFmtId="0" fontId="50" fillId="27" borderId="10" xfId="55" applyFont="1" applyFill="1" applyBorder="1" applyAlignment="1" applyProtection="1">
      <alignment horizontal="right"/>
      <protection locked="0"/>
    </xf>
    <xf numFmtId="0" fontId="51" fillId="24" borderId="0" xfId="55" applyFont="1" applyFill="1" applyAlignment="1" applyProtection="1">
      <alignment horizontal="center"/>
      <protection/>
    </xf>
    <xf numFmtId="0" fontId="52" fillId="24" borderId="0" xfId="55" applyFont="1" applyFill="1" applyAlignment="1" applyProtection="1">
      <alignment horizontal="left"/>
      <protection/>
    </xf>
    <xf numFmtId="0" fontId="54" fillId="25" borderId="12" xfId="54" applyFont="1" applyFill="1" applyBorder="1" applyAlignment="1">
      <alignment horizontal="center" vertical="center"/>
      <protection/>
    </xf>
    <xf numFmtId="0" fontId="55" fillId="25" borderId="12" xfId="54" applyFont="1" applyFill="1" applyBorder="1" applyAlignment="1">
      <alignment horizontal="center" vertical="center"/>
      <protection/>
    </xf>
    <xf numFmtId="0" fontId="56" fillId="24" borderId="0" xfId="55" applyFont="1" applyFill="1" applyAlignment="1" applyProtection="1">
      <alignment horizontal="center" vertical="center"/>
      <protection/>
    </xf>
    <xf numFmtId="0" fontId="22" fillId="25" borderId="0" xfId="55" applyFont="1" applyFill="1">
      <alignment/>
      <protection/>
    </xf>
    <xf numFmtId="0" fontId="57" fillId="24" borderId="0" xfId="55" applyFont="1" applyFill="1" applyAlignment="1" applyProtection="1">
      <alignment horizontal="center"/>
      <protection/>
    </xf>
    <xf numFmtId="0" fontId="22" fillId="24" borderId="0" xfId="55" applyFont="1" applyFill="1" applyAlignment="1" applyProtection="1">
      <alignment vertical="center"/>
      <protection/>
    </xf>
    <xf numFmtId="0" fontId="58" fillId="24" borderId="0" xfId="55" applyFont="1" applyFill="1" applyAlignment="1" applyProtection="1">
      <alignment vertical="center"/>
      <protection/>
    </xf>
    <xf numFmtId="0" fontId="59" fillId="24" borderId="14" xfId="55" applyFont="1" applyFill="1" applyBorder="1" applyAlignment="1" applyProtection="1">
      <alignment horizontal="center" vertical="center"/>
      <protection/>
    </xf>
    <xf numFmtId="0" fontId="35" fillId="24" borderId="14" xfId="55" applyFont="1" applyFill="1" applyBorder="1" applyAlignment="1" applyProtection="1">
      <alignment horizontal="left" vertical="center"/>
      <protection/>
    </xf>
    <xf numFmtId="0" fontId="35" fillId="24" borderId="0" xfId="55" applyFont="1" applyFill="1" applyBorder="1" applyAlignment="1" applyProtection="1">
      <alignment horizontal="left" vertical="center"/>
      <protection/>
    </xf>
    <xf numFmtId="0" fontId="20" fillId="25" borderId="0" xfId="55" applyFont="1" applyFill="1">
      <alignment/>
      <protection/>
    </xf>
    <xf numFmtId="0" fontId="59" fillId="24" borderId="0" xfId="55" applyFont="1" applyFill="1" applyAlignment="1" applyProtection="1">
      <alignment horizontal="center" vertical="center"/>
      <protection/>
    </xf>
    <xf numFmtId="0" fontId="58" fillId="24" borderId="15" xfId="55" applyFont="1" applyFill="1" applyBorder="1" applyAlignment="1" applyProtection="1">
      <alignment vertical="center"/>
      <protection/>
    </xf>
    <xf numFmtId="0" fontId="59" fillId="24" borderId="0" xfId="55" applyFont="1" applyFill="1" applyBorder="1" applyAlignment="1" applyProtection="1">
      <alignment horizontal="center" vertical="center"/>
      <protection/>
    </xf>
    <xf numFmtId="0" fontId="22" fillId="24" borderId="14" xfId="55" applyFont="1" applyFill="1" applyBorder="1" applyAlignment="1" applyProtection="1">
      <alignment horizontal="left" vertical="center"/>
      <protection/>
    </xf>
    <xf numFmtId="0" fontId="22" fillId="24" borderId="0" xfId="55" applyFont="1" applyFill="1" applyBorder="1" applyAlignment="1" applyProtection="1">
      <alignment horizontal="center" vertical="center"/>
      <protection/>
    </xf>
    <xf numFmtId="0" fontId="22" fillId="24" borderId="0" xfId="55" applyFont="1" applyFill="1" applyAlignment="1" applyProtection="1">
      <alignment horizontal="center" vertical="center"/>
      <protection/>
    </xf>
    <xf numFmtId="0" fontId="35" fillId="24" borderId="16" xfId="55" applyFont="1" applyFill="1" applyBorder="1" applyAlignment="1" applyProtection="1">
      <alignment horizontal="left" vertical="center"/>
      <protection/>
    </xf>
    <xf numFmtId="0" fontId="35" fillId="24" borderId="17" xfId="55" applyFont="1" applyFill="1" applyBorder="1" applyAlignment="1" applyProtection="1">
      <alignment horizontal="center" vertical="center"/>
      <protection/>
    </xf>
    <xf numFmtId="0" fontId="22" fillId="24" borderId="15" xfId="55" applyFont="1" applyFill="1" applyBorder="1" applyAlignment="1" applyProtection="1">
      <alignment vertical="center"/>
      <protection/>
    </xf>
    <xf numFmtId="0" fontId="35" fillId="24" borderId="0" xfId="55" applyFont="1" applyFill="1" applyBorder="1" applyAlignment="1" applyProtection="1">
      <alignment horizontal="center" vertical="center"/>
      <protection/>
    </xf>
    <xf numFmtId="0" fontId="58" fillId="24" borderId="17" xfId="55" applyFont="1" applyFill="1" applyBorder="1" applyAlignment="1" applyProtection="1">
      <alignment horizontal="center" vertical="center"/>
      <protection/>
    </xf>
    <xf numFmtId="0" fontId="58" fillId="24" borderId="16" xfId="55" applyFont="1" applyFill="1" applyBorder="1" applyAlignment="1" applyProtection="1">
      <alignment horizontal="left" vertical="center"/>
      <protection/>
    </xf>
    <xf numFmtId="0" fontId="58" fillId="24" borderId="18" xfId="55" applyFont="1" applyFill="1" applyBorder="1" applyAlignment="1" applyProtection="1">
      <alignment horizontal="center" vertical="center"/>
      <protection/>
    </xf>
    <xf numFmtId="0" fontId="58" fillId="24" borderId="0" xfId="55" applyFont="1" applyFill="1" applyAlignment="1" applyProtection="1">
      <alignment horizontal="center" vertical="center"/>
      <protection/>
    </xf>
    <xf numFmtId="0" fontId="58" fillId="24" borderId="14" xfId="55" applyFont="1" applyFill="1" applyBorder="1" applyAlignment="1" applyProtection="1">
      <alignment horizontal="left" vertical="center"/>
      <protection/>
    </xf>
    <xf numFmtId="0" fontId="58" fillId="24" borderId="0" xfId="55" applyFont="1" applyFill="1" applyBorder="1" applyAlignment="1" applyProtection="1">
      <alignment horizontal="center" vertical="center"/>
      <protection/>
    </xf>
    <xf numFmtId="0" fontId="22" fillId="24" borderId="17" xfId="55" applyFont="1" applyFill="1" applyBorder="1" applyAlignment="1" applyProtection="1">
      <alignment horizontal="center" vertical="center"/>
      <protection/>
    </xf>
    <xf numFmtId="0" fontId="22" fillId="24" borderId="18" xfId="55" applyFont="1" applyFill="1" applyBorder="1" applyAlignment="1" applyProtection="1">
      <alignment horizontal="center" vertical="center"/>
      <protection/>
    </xf>
    <xf numFmtId="0" fontId="22" fillId="24" borderId="16" xfId="55" applyFont="1" applyFill="1" applyBorder="1" applyAlignment="1" applyProtection="1">
      <alignment horizontal="left" vertical="center"/>
      <protection/>
    </xf>
    <xf numFmtId="0" fontId="59" fillId="24" borderId="19" xfId="55" applyFont="1" applyFill="1" applyBorder="1" applyAlignment="1" applyProtection="1">
      <alignment horizontal="center" vertical="center"/>
      <protection/>
    </xf>
    <xf numFmtId="0" fontId="60" fillId="24" borderId="0" xfId="55" applyFont="1" applyFill="1" applyAlignment="1" applyProtection="1">
      <alignment horizontal="right" vertical="center"/>
      <protection/>
    </xf>
    <xf numFmtId="0" fontId="22" fillId="24" borderId="18" xfId="55" applyFont="1" applyFill="1" applyBorder="1" applyAlignment="1" applyProtection="1">
      <alignment vertical="center"/>
      <protection/>
    </xf>
    <xf numFmtId="0" fontId="58" fillId="24" borderId="0" xfId="55" applyFont="1" applyFill="1" applyBorder="1" applyAlignment="1" applyProtection="1">
      <alignment vertical="center"/>
      <protection/>
    </xf>
    <xf numFmtId="0" fontId="22" fillId="24" borderId="18" xfId="55" applyFont="1" applyFill="1" applyBorder="1" applyAlignment="1" applyProtection="1">
      <alignment horizontal="left" vertical="center"/>
      <protection/>
    </xf>
    <xf numFmtId="0" fontId="22" fillId="24" borderId="0" xfId="55" applyFont="1" applyFill="1" applyBorder="1" applyAlignment="1" applyProtection="1">
      <alignment vertical="center"/>
      <protection/>
    </xf>
    <xf numFmtId="0" fontId="60" fillId="24" borderId="0" xfId="55" applyFont="1" applyFill="1" applyBorder="1" applyAlignment="1" applyProtection="1">
      <alignment horizontal="right" vertical="center"/>
      <protection/>
    </xf>
    <xf numFmtId="0" fontId="60" fillId="24" borderId="0" xfId="55" applyFont="1" applyFill="1" applyBorder="1" applyAlignment="1" applyProtection="1">
      <alignment horizontal="center" vertical="center"/>
      <protection/>
    </xf>
    <xf numFmtId="0" fontId="22" fillId="24" borderId="0" xfId="55" applyFont="1" applyFill="1" applyAlignment="1" applyProtection="1">
      <alignment horizontal="right" vertical="center"/>
      <protection/>
    </xf>
    <xf numFmtId="0" fontId="61" fillId="24" borderId="0" xfId="55" applyFont="1" applyFill="1" applyAlignment="1" applyProtection="1">
      <alignment vertical="center"/>
      <protection/>
    </xf>
    <xf numFmtId="0" fontId="60" fillId="24" borderId="0" xfId="55" applyFont="1" applyFill="1" applyAlignment="1" applyProtection="1">
      <alignment horizontal="center" vertical="center"/>
      <protection/>
    </xf>
    <xf numFmtId="0" fontId="22" fillId="25" borderId="0" xfId="55" applyFont="1" applyFill="1" applyAlignment="1">
      <alignment vertical="center"/>
      <protection/>
    </xf>
    <xf numFmtId="0" fontId="61" fillId="25" borderId="0" xfId="55" applyFont="1" applyFill="1" applyAlignment="1">
      <alignment vertical="center"/>
      <protection/>
    </xf>
    <xf numFmtId="0" fontId="22" fillId="25" borderId="0" xfId="55" applyFont="1" applyFill="1" applyAlignment="1">
      <alignment horizontal="center" vertical="center"/>
      <protection/>
    </xf>
    <xf numFmtId="0" fontId="20" fillId="25" borderId="0" xfId="55" applyFont="1" applyFill="1" applyAlignment="1">
      <alignment vertical="center"/>
      <protection/>
    </xf>
    <xf numFmtId="0" fontId="62" fillId="25" borderId="0" xfId="55" applyFont="1" applyFill="1" applyAlignment="1">
      <alignment vertical="center"/>
      <protection/>
    </xf>
    <xf numFmtId="0" fontId="20" fillId="25" borderId="0" xfId="55" applyFont="1" applyFill="1" applyAlignment="1">
      <alignment horizontal="center" vertical="center"/>
      <protection/>
    </xf>
    <xf numFmtId="0" fontId="56" fillId="24" borderId="0" xfId="55" applyFont="1" applyFill="1" applyAlignment="1">
      <alignment horizontal="center"/>
      <protection/>
    </xf>
    <xf numFmtId="0" fontId="63" fillId="25" borderId="0" xfId="55" applyFont="1" applyFill="1">
      <alignment/>
      <protection/>
    </xf>
    <xf numFmtId="0" fontId="57" fillId="24" borderId="0" xfId="55" applyFont="1" applyFill="1" applyAlignment="1" applyProtection="1">
      <alignment horizontal="center" vertical="center"/>
      <protection/>
    </xf>
    <xf numFmtId="172" fontId="64" fillId="24" borderId="0" xfId="55" applyNumberFormat="1" applyFont="1" applyFill="1" applyAlignment="1" applyProtection="1">
      <alignment horizontal="center" vertical="center"/>
      <protection/>
    </xf>
    <xf numFmtId="0" fontId="58" fillId="24" borderId="0" xfId="55" applyFont="1" applyFill="1" applyProtection="1">
      <alignment/>
      <protection/>
    </xf>
    <xf numFmtId="0" fontId="59" fillId="24" borderId="14" xfId="55" applyFont="1" applyFill="1" applyBorder="1" applyAlignment="1" applyProtection="1">
      <alignment horizontal="center"/>
      <protection/>
    </xf>
    <xf numFmtId="0" fontId="35" fillId="24" borderId="14" xfId="55" applyFont="1" applyFill="1" applyBorder="1" applyAlignment="1" applyProtection="1">
      <alignment horizontal="left"/>
      <protection/>
    </xf>
    <xf numFmtId="0" fontId="35" fillId="24" borderId="0" xfId="55" applyFont="1" applyFill="1" applyBorder="1" applyAlignment="1" applyProtection="1">
      <alignment horizontal="left"/>
      <protection/>
    </xf>
    <xf numFmtId="0" fontId="22" fillId="24" borderId="0" xfId="55" applyFont="1" applyFill="1" applyProtection="1">
      <alignment/>
      <protection/>
    </xf>
    <xf numFmtId="0" fontId="0" fillId="25" borderId="0" xfId="55" applyFill="1">
      <alignment/>
      <protection/>
    </xf>
    <xf numFmtId="0" fontId="58" fillId="24" borderId="15" xfId="55" applyFont="1" applyFill="1" applyBorder="1" applyProtection="1">
      <alignment/>
      <protection/>
    </xf>
    <xf numFmtId="0" fontId="59" fillId="24" borderId="0" xfId="55" applyFont="1" applyFill="1" applyBorder="1" applyAlignment="1" applyProtection="1">
      <alignment horizontal="center"/>
      <protection/>
    </xf>
    <xf numFmtId="0" fontId="22" fillId="24" borderId="14" xfId="55" applyFont="1" applyFill="1" applyBorder="1" applyProtection="1">
      <alignment/>
      <protection/>
    </xf>
    <xf numFmtId="0" fontId="22" fillId="24" borderId="0" xfId="55" applyFont="1" applyFill="1" applyBorder="1" applyProtection="1">
      <alignment/>
      <protection/>
    </xf>
    <xf numFmtId="0" fontId="22" fillId="24" borderId="15" xfId="55" applyFont="1" applyFill="1" applyBorder="1" applyProtection="1">
      <alignment/>
      <protection/>
    </xf>
    <xf numFmtId="0" fontId="35" fillId="24" borderId="16" xfId="55" applyFont="1" applyFill="1" applyBorder="1" applyAlignment="1" applyProtection="1">
      <alignment horizontal="left"/>
      <protection/>
    </xf>
    <xf numFmtId="0" fontId="65" fillId="24" borderId="17" xfId="55" applyFont="1" applyFill="1" applyBorder="1" applyAlignment="1" applyProtection="1">
      <alignment horizontal="left"/>
      <protection/>
    </xf>
    <xf numFmtId="0" fontId="35" fillId="24" borderId="17" xfId="55" applyFont="1" applyFill="1" applyBorder="1" applyAlignment="1" applyProtection="1">
      <alignment horizontal="left"/>
      <protection/>
    </xf>
    <xf numFmtId="0" fontId="22" fillId="24" borderId="18" xfId="55" applyFont="1" applyFill="1" applyBorder="1" applyProtection="1">
      <alignment/>
      <protection/>
    </xf>
    <xf numFmtId="0" fontId="22" fillId="24" borderId="17" xfId="55" applyFont="1" applyFill="1" applyBorder="1" applyProtection="1">
      <alignment/>
      <protection/>
    </xf>
    <xf numFmtId="0" fontId="65" fillId="24" borderId="0" xfId="55" applyFont="1" applyFill="1" applyBorder="1" applyAlignment="1" applyProtection="1">
      <alignment horizontal="left"/>
      <protection/>
    </xf>
    <xf numFmtId="0" fontId="59" fillId="24" borderId="19" xfId="55" applyFont="1" applyFill="1" applyBorder="1" applyAlignment="1" applyProtection="1">
      <alignment horizontal="center"/>
      <protection/>
    </xf>
    <xf numFmtId="0" fontId="22" fillId="24" borderId="16" xfId="55" applyFont="1" applyFill="1" applyBorder="1" applyProtection="1">
      <alignment/>
      <protection/>
    </xf>
    <xf numFmtId="0" fontId="58" fillId="24" borderId="0" xfId="55" applyFont="1" applyFill="1" applyBorder="1" applyProtection="1">
      <alignment/>
      <protection/>
    </xf>
    <xf numFmtId="0" fontId="58" fillId="24" borderId="16" xfId="55" applyFont="1" applyFill="1" applyBorder="1" applyProtection="1">
      <alignment/>
      <protection/>
    </xf>
    <xf numFmtId="0" fontId="58" fillId="24" borderId="14" xfId="55" applyFont="1" applyFill="1" applyBorder="1" applyProtection="1">
      <alignment/>
      <protection/>
    </xf>
    <xf numFmtId="0" fontId="35" fillId="24" borderId="18" xfId="55" applyFont="1" applyFill="1" applyBorder="1" applyAlignment="1" applyProtection="1">
      <alignment horizontal="left"/>
      <protection/>
    </xf>
    <xf numFmtId="0" fontId="22" fillId="24" borderId="0" xfId="55" applyFont="1" applyFill="1" applyAlignment="1" applyProtection="1">
      <alignment horizontal="right"/>
      <protection/>
    </xf>
    <xf numFmtId="0" fontId="60" fillId="24" borderId="20" xfId="55" applyFont="1" applyFill="1" applyBorder="1" applyAlignment="1" applyProtection="1">
      <alignment horizontal="right"/>
      <protection/>
    </xf>
    <xf numFmtId="0" fontId="61" fillId="24" borderId="0" xfId="55" applyFont="1" applyFill="1" applyBorder="1" applyProtection="1">
      <alignment/>
      <protection/>
    </xf>
    <xf numFmtId="0" fontId="61" fillId="24" borderId="0" xfId="55" applyFont="1" applyFill="1" applyProtection="1">
      <alignment/>
      <protection/>
    </xf>
    <xf numFmtId="0" fontId="22" fillId="24" borderId="14" xfId="55" applyFont="1" applyFill="1" applyBorder="1" applyAlignment="1" applyProtection="1">
      <alignment horizontal="left"/>
      <protection/>
    </xf>
    <xf numFmtId="0" fontId="22" fillId="24" borderId="0" xfId="55" applyFont="1" applyFill="1" applyBorder="1" applyAlignment="1" applyProtection="1">
      <alignment horizontal="right"/>
      <protection/>
    </xf>
    <xf numFmtId="0" fontId="60" fillId="24" borderId="0" xfId="55" applyFont="1" applyFill="1" applyAlignment="1" applyProtection="1">
      <alignment horizontal="right"/>
      <protection/>
    </xf>
    <xf numFmtId="0" fontId="65" fillId="24" borderId="20" xfId="55" applyFont="1" applyFill="1" applyBorder="1" applyAlignment="1" applyProtection="1">
      <alignment horizontal="left"/>
      <protection/>
    </xf>
    <xf numFmtId="0" fontId="22" fillId="24" borderId="20" xfId="55" applyFont="1" applyFill="1" applyBorder="1" applyProtection="1">
      <alignment/>
      <protection/>
    </xf>
    <xf numFmtId="0" fontId="35" fillId="24" borderId="20" xfId="55" applyFont="1" applyFill="1" applyBorder="1" applyAlignment="1" applyProtection="1">
      <alignment horizontal="left"/>
      <protection/>
    </xf>
    <xf numFmtId="0" fontId="0" fillId="20" borderId="10" xfId="55" applyFill="1" applyBorder="1" applyAlignment="1">
      <alignment horizontal="center" vertical="center"/>
      <protection/>
    </xf>
    <xf numFmtId="0" fontId="66" fillId="20" borderId="21" xfId="55" applyFont="1" applyFill="1" applyBorder="1" applyAlignment="1">
      <alignment horizontal="center" vertical="center"/>
      <protection/>
    </xf>
    <xf numFmtId="0" fontId="66" fillId="20" borderId="22" xfId="55" applyFont="1" applyFill="1" applyBorder="1" applyAlignment="1">
      <alignment horizontal="center" vertical="center"/>
      <protection/>
    </xf>
    <xf numFmtId="0" fontId="67" fillId="20" borderId="21" xfId="55" applyFont="1" applyFill="1" applyBorder="1" applyAlignment="1">
      <alignment horizontal="center" vertical="center"/>
      <protection/>
    </xf>
    <xf numFmtId="0" fontId="67" fillId="20" borderId="22" xfId="55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0" fillId="20" borderId="10" xfId="55" applyFill="1" applyBorder="1" applyAlignment="1">
      <alignment horizontal="center"/>
      <protection/>
    </xf>
    <xf numFmtId="0" fontId="68" fillId="11" borderId="10" xfId="55" applyFont="1" applyFill="1" applyBorder="1" applyAlignment="1">
      <alignment horizontal="center"/>
      <protection/>
    </xf>
    <xf numFmtId="0" fontId="69" fillId="17" borderId="10" xfId="55" applyFont="1" applyFill="1" applyBorder="1" applyAlignment="1">
      <alignment horizontal="left"/>
      <protection/>
    </xf>
    <xf numFmtId="0" fontId="69" fillId="28" borderId="10" xfId="55" applyFont="1" applyFill="1" applyBorder="1" applyAlignment="1">
      <alignment horizontal="left"/>
      <protection/>
    </xf>
    <xf numFmtId="0" fontId="68" fillId="29" borderId="10" xfId="55" applyFont="1" applyFill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42" fillId="24" borderId="23" xfId="42" applyFont="1" applyFill="1" applyBorder="1" applyAlignment="1" applyProtection="1">
      <alignment horizontal="center" vertical="center"/>
      <protection/>
    </xf>
    <xf numFmtId="0" fontId="0" fillId="25" borderId="0" xfId="56" applyFill="1" applyProtection="1">
      <alignment/>
      <protection/>
    </xf>
    <xf numFmtId="0" fontId="45" fillId="25" borderId="24" xfId="54" applyFont="1" applyFill="1" applyBorder="1" applyAlignment="1">
      <alignment horizontal="center" vertical="center"/>
      <protection/>
    </xf>
    <xf numFmtId="0" fontId="46" fillId="24" borderId="25" xfId="56" applyFont="1" applyFill="1" applyBorder="1" applyAlignment="1" applyProtection="1">
      <alignment horizontal="center"/>
      <protection/>
    </xf>
    <xf numFmtId="0" fontId="47" fillId="25" borderId="0" xfId="56" applyFont="1" applyFill="1" applyAlignment="1" applyProtection="1">
      <alignment horizontal="left"/>
      <protection/>
    </xf>
    <xf numFmtId="0" fontId="19" fillId="24" borderId="0" xfId="56" applyFont="1" applyFill="1" applyAlignment="1" applyProtection="1">
      <alignment horizontal="center" vertical="center"/>
      <protection/>
    </xf>
    <xf numFmtId="0" fontId="19" fillId="25" borderId="0" xfId="56" applyFont="1" applyFill="1" applyAlignment="1" applyProtection="1">
      <alignment horizontal="center" vertical="center"/>
      <protection/>
    </xf>
    <xf numFmtId="173" fontId="19" fillId="4" borderId="0" xfId="56" applyNumberFormat="1" applyFont="1" applyFill="1" applyAlignment="1" applyProtection="1">
      <alignment horizontal="left" vertical="center"/>
      <protection/>
    </xf>
    <xf numFmtId="173" fontId="19" fillId="22" borderId="0" xfId="56" applyNumberFormat="1" applyFont="1" applyFill="1" applyAlignment="1" applyProtection="1">
      <alignment horizontal="center" vertical="center"/>
      <protection/>
    </xf>
    <xf numFmtId="173" fontId="19" fillId="26" borderId="0" xfId="56" applyNumberFormat="1" applyFont="1" applyFill="1" applyAlignment="1" applyProtection="1">
      <alignment horizontal="center" vertical="center"/>
      <protection/>
    </xf>
    <xf numFmtId="172" fontId="48" fillId="25" borderId="0" xfId="56" applyNumberFormat="1" applyFont="1" applyFill="1" applyAlignment="1" applyProtection="1">
      <alignment horizontal="left"/>
      <protection locked="0"/>
    </xf>
    <xf numFmtId="173" fontId="19" fillId="24" borderId="0" xfId="56" applyNumberFormat="1" applyFont="1" applyFill="1" applyAlignment="1" applyProtection="1">
      <alignment horizontal="left"/>
      <protection/>
    </xf>
    <xf numFmtId="0" fontId="0" fillId="24" borderId="0" xfId="56" applyFill="1" applyProtection="1">
      <alignment/>
      <protection/>
    </xf>
    <xf numFmtId="0" fontId="0" fillId="24" borderId="0" xfId="56" applyFill="1" applyAlignment="1" applyProtection="1">
      <alignment horizontal="right"/>
      <protection/>
    </xf>
    <xf numFmtId="0" fontId="0" fillId="24" borderId="0" xfId="56" applyFill="1" applyAlignment="1" applyProtection="1">
      <alignment horizontal="center"/>
      <protection/>
    </xf>
    <xf numFmtId="0" fontId="49" fillId="7" borderId="10" xfId="56" applyFont="1" applyFill="1" applyBorder="1" applyAlignment="1" applyProtection="1">
      <alignment horizontal="center"/>
      <protection/>
    </xf>
    <xf numFmtId="0" fontId="50" fillId="27" borderId="10" xfId="56" applyFont="1" applyFill="1" applyBorder="1" applyAlignment="1" applyProtection="1">
      <alignment horizontal="right"/>
      <protection locked="0"/>
    </xf>
    <xf numFmtId="0" fontId="51" fillId="24" borderId="0" xfId="56" applyFont="1" applyFill="1" applyAlignment="1" applyProtection="1">
      <alignment horizontal="center"/>
      <protection/>
    </xf>
    <xf numFmtId="0" fontId="52" fillId="24" borderId="0" xfId="56" applyFont="1" applyFill="1" applyAlignment="1" applyProtection="1">
      <alignment horizontal="left"/>
      <protection/>
    </xf>
    <xf numFmtId="0" fontId="0" fillId="25" borderId="0" xfId="56" applyFill="1">
      <alignment/>
      <protection/>
    </xf>
    <xf numFmtId="0" fontId="75" fillId="24" borderId="25" xfId="56" applyFont="1" applyFill="1" applyBorder="1" applyAlignment="1" applyProtection="1">
      <alignment horizontal="center"/>
      <protection/>
    </xf>
    <xf numFmtId="0" fontId="20" fillId="25" borderId="0" xfId="56" applyFont="1" applyFill="1" applyProtection="1">
      <alignment/>
      <protection/>
    </xf>
    <xf numFmtId="0" fontId="22" fillId="25" borderId="0" xfId="56" applyFont="1" applyFill="1" applyAlignment="1" applyProtection="1">
      <alignment horizontal="right" vertical="center"/>
      <protection/>
    </xf>
    <xf numFmtId="0" fontId="57" fillId="24" borderId="0" xfId="56" applyFont="1" applyFill="1" applyAlignment="1" applyProtection="1">
      <alignment horizontal="center"/>
      <protection/>
    </xf>
    <xf numFmtId="0" fontId="58" fillId="24" borderId="0" xfId="56" applyFont="1" applyFill="1" applyAlignment="1" applyProtection="1">
      <alignment horizontal="right" vertical="center"/>
      <protection/>
    </xf>
    <xf numFmtId="0" fontId="59" fillId="24" borderId="26" xfId="56" applyFont="1" applyFill="1" applyBorder="1" applyAlignment="1" applyProtection="1">
      <alignment horizontal="center" vertical="center"/>
      <protection/>
    </xf>
    <xf numFmtId="0" fontId="35" fillId="24" borderId="26" xfId="56" applyFont="1" applyFill="1" applyBorder="1" applyAlignment="1" applyProtection="1">
      <alignment horizontal="left" vertical="center"/>
      <protection/>
    </xf>
    <xf numFmtId="0" fontId="35" fillId="24" borderId="0" xfId="56" applyFont="1" applyFill="1" applyBorder="1" applyAlignment="1" applyProtection="1">
      <alignment horizontal="left" vertical="center"/>
      <protection/>
    </xf>
    <xf numFmtId="0" fontId="22" fillId="24" borderId="0" xfId="56" applyFont="1" applyFill="1" applyAlignment="1" applyProtection="1">
      <alignment horizontal="right" vertical="center"/>
      <protection/>
    </xf>
    <xf numFmtId="0" fontId="20" fillId="25" borderId="0" xfId="56" applyFont="1" applyFill="1">
      <alignment/>
      <protection/>
    </xf>
    <xf numFmtId="0" fontId="58" fillId="24" borderId="27" xfId="56" applyFont="1" applyFill="1" applyBorder="1" applyAlignment="1" applyProtection="1">
      <alignment horizontal="right" vertical="center"/>
      <protection/>
    </xf>
    <xf numFmtId="0" fontId="59" fillId="24" borderId="0" xfId="56" applyFont="1" applyFill="1" applyBorder="1" applyAlignment="1" applyProtection="1">
      <alignment horizontal="center" vertical="center"/>
      <protection/>
    </xf>
    <xf numFmtId="0" fontId="22" fillId="24" borderId="26" xfId="56" applyFont="1" applyFill="1" applyBorder="1" applyAlignment="1" applyProtection="1">
      <alignment horizontal="left" vertical="center"/>
      <protection/>
    </xf>
    <xf numFmtId="0" fontId="22" fillId="24" borderId="0" xfId="56" applyFont="1" applyFill="1" applyBorder="1" applyAlignment="1" applyProtection="1">
      <alignment horizontal="left" vertical="center"/>
      <protection/>
    </xf>
    <xf numFmtId="0" fontId="35" fillId="24" borderId="28" xfId="56" applyFont="1" applyFill="1" applyBorder="1" applyAlignment="1" applyProtection="1">
      <alignment horizontal="left" vertical="center"/>
      <protection/>
    </xf>
    <xf numFmtId="0" fontId="35" fillId="24" borderId="29" xfId="56" applyFont="1" applyFill="1" applyBorder="1" applyAlignment="1" applyProtection="1">
      <alignment horizontal="left" vertical="center"/>
      <protection/>
    </xf>
    <xf numFmtId="0" fontId="22" fillId="24" borderId="27" xfId="56" applyFont="1" applyFill="1" applyBorder="1" applyAlignment="1" applyProtection="1">
      <alignment horizontal="right" vertical="center"/>
      <protection/>
    </xf>
    <xf numFmtId="0" fontId="22" fillId="24" borderId="0" xfId="56" applyFont="1" applyFill="1" applyBorder="1" applyAlignment="1" applyProtection="1">
      <alignment horizontal="right" vertical="center"/>
      <protection/>
    </xf>
    <xf numFmtId="0" fontId="22" fillId="24" borderId="28" xfId="56" applyFont="1" applyFill="1" applyBorder="1" applyAlignment="1" applyProtection="1">
      <alignment horizontal="left" vertical="center"/>
      <protection/>
    </xf>
    <xf numFmtId="0" fontId="22" fillId="24" borderId="30" xfId="56" applyFont="1" applyFill="1" applyBorder="1" applyAlignment="1" applyProtection="1">
      <alignment horizontal="left" vertical="center"/>
      <protection/>
    </xf>
    <xf numFmtId="0" fontId="22" fillId="24" borderId="30" xfId="56" applyFont="1" applyFill="1" applyBorder="1" applyAlignment="1" applyProtection="1">
      <alignment horizontal="right" vertical="center"/>
      <protection/>
    </xf>
    <xf numFmtId="0" fontId="59" fillId="24" borderId="31" xfId="56" applyFont="1" applyFill="1" applyBorder="1" applyAlignment="1" applyProtection="1">
      <alignment horizontal="center" vertical="center"/>
      <protection/>
    </xf>
    <xf numFmtId="0" fontId="60" fillId="24" borderId="0" xfId="56" applyFont="1" applyFill="1" applyProtection="1">
      <alignment/>
      <protection/>
    </xf>
    <xf numFmtId="0" fontId="20" fillId="24" borderId="0" xfId="56" applyFont="1" applyFill="1" applyProtection="1">
      <alignment/>
      <protection/>
    </xf>
    <xf numFmtId="172" fontId="76" fillId="24" borderId="0" xfId="56" applyNumberFormat="1" applyFont="1" applyFill="1" applyAlignment="1" applyProtection="1">
      <alignment horizontal="center" vertical="center"/>
      <protection/>
    </xf>
    <xf numFmtId="0" fontId="22" fillId="24" borderId="0" xfId="56" applyFont="1" applyFill="1" applyAlignment="1" applyProtection="1">
      <alignment horizontal="left" vertical="center"/>
      <protection/>
    </xf>
    <xf numFmtId="0" fontId="35" fillId="24" borderId="26" xfId="56" applyFont="1" applyFill="1" applyBorder="1" applyAlignment="1" applyProtection="1">
      <alignment horizontal="left"/>
      <protection/>
    </xf>
    <xf numFmtId="0" fontId="35" fillId="24" borderId="28" xfId="56" applyFont="1" applyFill="1" applyBorder="1" applyAlignment="1" applyProtection="1">
      <alignment horizontal="left"/>
      <protection/>
    </xf>
    <xf numFmtId="0" fontId="60" fillId="24" borderId="0" xfId="56" applyFont="1" applyFill="1" applyAlignment="1" applyProtection="1">
      <alignment horizontal="left" vertical="center"/>
      <protection/>
    </xf>
    <xf numFmtId="0" fontId="75" fillId="24" borderId="0" xfId="56" applyFont="1" applyFill="1" applyAlignment="1" applyProtection="1">
      <alignment horizontal="center" vertical="center"/>
      <protection/>
    </xf>
    <xf numFmtId="0" fontId="77" fillId="25" borderId="0" xfId="56" applyFont="1" applyFill="1" applyAlignment="1" applyProtection="1">
      <alignment vertical="center"/>
      <protection/>
    </xf>
    <xf numFmtId="0" fontId="78" fillId="25" borderId="0" xfId="56" applyFont="1" applyFill="1" applyAlignment="1" applyProtection="1">
      <alignment horizontal="right" vertical="center"/>
      <protection/>
    </xf>
    <xf numFmtId="0" fontId="59" fillId="24" borderId="0" xfId="56" applyFont="1" applyFill="1" applyBorder="1" applyAlignment="1" applyProtection="1">
      <alignment horizontal="center"/>
      <protection/>
    </xf>
    <xf numFmtId="0" fontId="58" fillId="24" borderId="26" xfId="56" applyFont="1" applyFill="1" applyBorder="1" applyAlignment="1" applyProtection="1">
      <alignment horizontal="left" vertical="center"/>
      <protection/>
    </xf>
    <xf numFmtId="0" fontId="58" fillId="24" borderId="0" xfId="56" applyFont="1" applyFill="1" applyBorder="1" applyAlignment="1" applyProtection="1">
      <alignment horizontal="left" vertical="center"/>
      <protection/>
    </xf>
    <xf numFmtId="0" fontId="22" fillId="24" borderId="0" xfId="56" applyFont="1" applyFill="1" applyAlignment="1" applyProtection="1">
      <alignment vertical="center"/>
      <protection/>
    </xf>
    <xf numFmtId="0" fontId="22" fillId="24" borderId="27" xfId="56" applyFont="1" applyFill="1" applyBorder="1" applyAlignment="1" applyProtection="1">
      <alignment vertical="center"/>
      <protection/>
    </xf>
    <xf numFmtId="0" fontId="58" fillId="24" borderId="0" xfId="56" applyFont="1" applyFill="1" applyBorder="1" applyAlignment="1" applyProtection="1">
      <alignment horizontal="right" vertical="center"/>
      <protection/>
    </xf>
    <xf numFmtId="0" fontId="22" fillId="24" borderId="0" xfId="56" applyFont="1" applyFill="1" applyBorder="1" applyAlignment="1" applyProtection="1">
      <alignment vertical="center"/>
      <protection/>
    </xf>
    <xf numFmtId="0" fontId="58" fillId="24" borderId="27" xfId="56" applyFont="1" applyFill="1" applyBorder="1" applyAlignment="1" applyProtection="1">
      <alignment vertical="center"/>
      <protection/>
    </xf>
    <xf numFmtId="0" fontId="22" fillId="24" borderId="26" xfId="56" applyFont="1" applyFill="1" applyBorder="1" applyAlignment="1" applyProtection="1">
      <alignment vertical="center"/>
      <protection/>
    </xf>
    <xf numFmtId="0" fontId="59" fillId="24" borderId="26" xfId="56" applyFont="1" applyFill="1" applyBorder="1" applyAlignment="1" applyProtection="1">
      <alignment horizontal="center"/>
      <protection/>
    </xf>
    <xf numFmtId="0" fontId="22" fillId="24" borderId="30" xfId="56" applyFont="1" applyFill="1" applyBorder="1" applyAlignment="1" applyProtection="1">
      <alignment vertical="center"/>
      <protection/>
    </xf>
    <xf numFmtId="0" fontId="22" fillId="24" borderId="29" xfId="56" applyFont="1" applyFill="1" applyBorder="1" applyAlignment="1" applyProtection="1">
      <alignment vertical="center"/>
      <protection/>
    </xf>
    <xf numFmtId="0" fontId="58" fillId="24" borderId="30" xfId="56" applyFont="1" applyFill="1" applyBorder="1" applyAlignment="1" applyProtection="1">
      <alignment horizontal="right" vertical="center"/>
      <protection/>
    </xf>
    <xf numFmtId="0" fontId="22" fillId="24" borderId="28" xfId="56" applyFont="1" applyFill="1" applyBorder="1" applyAlignment="1" applyProtection="1">
      <alignment vertical="center"/>
      <protection/>
    </xf>
    <xf numFmtId="0" fontId="58" fillId="24" borderId="28" xfId="56" applyFont="1" applyFill="1" applyBorder="1" applyAlignment="1" applyProtection="1">
      <alignment horizontal="left" vertical="center"/>
      <protection/>
    </xf>
    <xf numFmtId="0" fontId="58" fillId="24" borderId="29" xfId="56" applyFont="1" applyFill="1" applyBorder="1" applyAlignment="1" applyProtection="1">
      <alignment horizontal="right" vertical="center"/>
      <protection/>
    </xf>
    <xf numFmtId="0" fontId="58" fillId="24" borderId="30" xfId="56" applyFont="1" applyFill="1" applyBorder="1" applyAlignment="1" applyProtection="1">
      <alignment horizontal="left" vertical="center"/>
      <protection/>
    </xf>
    <xf numFmtId="0" fontId="35" fillId="24" borderId="30" xfId="56" applyFont="1" applyFill="1" applyBorder="1" applyAlignment="1" applyProtection="1">
      <alignment horizontal="left" vertical="center"/>
      <protection/>
    </xf>
    <xf numFmtId="0" fontId="58" fillId="24" borderId="28" xfId="56" applyFont="1" applyFill="1" applyBorder="1" applyAlignment="1" applyProtection="1">
      <alignment horizontal="right" vertical="center"/>
      <protection/>
    </xf>
    <xf numFmtId="0" fontId="60" fillId="24" borderId="27" xfId="56" applyFont="1" applyFill="1" applyBorder="1" applyAlignment="1" applyProtection="1">
      <alignment horizontal="left" vertical="center"/>
      <protection/>
    </xf>
    <xf numFmtId="0" fontId="79" fillId="24" borderId="0" xfId="56" applyFont="1" applyFill="1" applyAlignment="1" applyProtection="1">
      <alignment vertical="center"/>
      <protection/>
    </xf>
    <xf numFmtId="0" fontId="35" fillId="24" borderId="26" xfId="56" applyFont="1" applyFill="1" applyBorder="1" applyAlignment="1" applyProtection="1">
      <alignment horizontal="right" vertical="center"/>
      <protection/>
    </xf>
    <xf numFmtId="0" fontId="58" fillId="24" borderId="32" xfId="56" applyFont="1" applyFill="1" applyBorder="1" applyAlignment="1" applyProtection="1">
      <alignment horizontal="right" vertical="center"/>
      <protection/>
    </xf>
    <xf numFmtId="0" fontId="60" fillId="24" borderId="0" xfId="56" applyFont="1" applyFill="1" applyAlignment="1" applyProtection="1">
      <alignment horizontal="right" vertical="center"/>
      <protection/>
    </xf>
    <xf numFmtId="0" fontId="60" fillId="24" borderId="0" xfId="56" applyFont="1" applyFill="1" applyBorder="1" applyAlignment="1" applyProtection="1">
      <alignment horizontal="right" vertical="center"/>
      <protection/>
    </xf>
    <xf numFmtId="0" fontId="58" fillId="24" borderId="26" xfId="56" applyFont="1" applyFill="1" applyBorder="1" applyAlignment="1" applyProtection="1">
      <alignment vertical="center"/>
      <protection/>
    </xf>
    <xf numFmtId="0" fontId="58" fillId="24" borderId="0" xfId="56" applyFont="1" applyFill="1" applyBorder="1" applyAlignment="1" applyProtection="1">
      <alignment vertical="center"/>
      <protection/>
    </xf>
    <xf numFmtId="0" fontId="58" fillId="24" borderId="28" xfId="56" applyFont="1" applyFill="1" applyBorder="1" applyAlignment="1" applyProtection="1">
      <alignment vertical="center"/>
      <protection/>
    </xf>
    <xf numFmtId="0" fontId="80" fillId="25" borderId="0" xfId="56" applyFont="1" applyFill="1" applyAlignment="1" applyProtection="1">
      <alignment vertical="center"/>
      <protection/>
    </xf>
    <xf numFmtId="0" fontId="81" fillId="25" borderId="0" xfId="56" applyFont="1" applyFill="1" applyAlignment="1" applyProtection="1">
      <alignment horizontal="right" vertical="center"/>
      <protection/>
    </xf>
    <xf numFmtId="0" fontId="57" fillId="24" borderId="0" xfId="56" applyFont="1" applyFill="1" applyAlignment="1" applyProtection="1">
      <alignment horizontal="center" vertical="top"/>
      <protection/>
    </xf>
    <xf numFmtId="173" fontId="82" fillId="24" borderId="0" xfId="56" applyNumberFormat="1" applyFont="1" applyFill="1" applyAlignment="1" applyProtection="1">
      <alignment horizontal="right" vertical="center"/>
      <protection/>
    </xf>
    <xf numFmtId="0" fontId="40" fillId="25" borderId="0" xfId="56" applyFont="1" applyFill="1">
      <alignment/>
      <protection/>
    </xf>
    <xf numFmtId="0" fontId="60" fillId="24" borderId="32" xfId="56" applyFont="1" applyFill="1" applyBorder="1" applyAlignment="1" applyProtection="1">
      <alignment horizontal="left" vertical="center"/>
      <protection/>
    </xf>
    <xf numFmtId="0" fontId="60" fillId="24" borderId="27" xfId="56" applyFont="1" applyFill="1" applyBorder="1" applyAlignment="1" applyProtection="1">
      <alignment horizontal="right" vertical="center"/>
      <protection/>
    </xf>
    <xf numFmtId="0" fontId="60" fillId="24" borderId="0" xfId="56" applyFont="1" applyFill="1" applyBorder="1" applyAlignment="1" applyProtection="1">
      <alignment horizontal="left" vertical="center"/>
      <protection/>
    </xf>
    <xf numFmtId="0" fontId="58" fillId="24" borderId="0" xfId="56" applyFont="1" applyFill="1" applyAlignment="1" applyProtection="1">
      <alignment horizontal="left" vertical="center"/>
      <protection/>
    </xf>
    <xf numFmtId="0" fontId="35" fillId="24" borderId="28" xfId="56" applyFont="1" applyFill="1" applyBorder="1" applyAlignment="1" applyProtection="1">
      <alignment horizontal="right" vertical="center"/>
      <protection/>
    </xf>
    <xf numFmtId="0" fontId="35" fillId="24" borderId="0" xfId="56" applyFont="1" applyFill="1" applyBorder="1" applyAlignment="1" applyProtection="1">
      <alignment horizontal="right" vertical="center"/>
      <protection/>
    </xf>
    <xf numFmtId="0" fontId="80" fillId="25" borderId="0" xfId="56" applyFont="1" applyFill="1" applyAlignment="1">
      <alignment vertical="center"/>
      <protection/>
    </xf>
    <xf numFmtId="0" fontId="40" fillId="25" borderId="0" xfId="56" applyFont="1" applyFill="1" applyAlignment="1">
      <alignment vertical="center"/>
      <protection/>
    </xf>
    <xf numFmtId="0" fontId="0" fillId="20" borderId="10" xfId="56" applyFill="1" applyBorder="1" applyAlignment="1">
      <alignment horizontal="center" vertical="center"/>
      <protection/>
    </xf>
    <xf numFmtId="0" fontId="66" fillId="20" borderId="33" xfId="56" applyFont="1" applyFill="1" applyBorder="1" applyAlignment="1">
      <alignment horizontal="center" vertical="center"/>
      <protection/>
    </xf>
    <xf numFmtId="0" fontId="66" fillId="20" borderId="34" xfId="56" applyFont="1" applyFill="1" applyBorder="1" applyAlignment="1">
      <alignment horizontal="center" vertical="center"/>
      <protection/>
    </xf>
    <xf numFmtId="0" fontId="67" fillId="20" borderId="33" xfId="56" applyFont="1" applyFill="1" applyBorder="1" applyAlignment="1">
      <alignment horizontal="center" vertical="center"/>
      <protection/>
    </xf>
    <xf numFmtId="0" fontId="67" fillId="20" borderId="34" xfId="56" applyFont="1" applyFill="1" applyBorder="1" applyAlignment="1">
      <alignment horizontal="center" vertical="center"/>
      <protection/>
    </xf>
    <xf numFmtId="0" fontId="0" fillId="0" borderId="0" xfId="56">
      <alignment/>
      <protection/>
    </xf>
    <xf numFmtId="0" fontId="0" fillId="20" borderId="10" xfId="56" applyFill="1" applyBorder="1" applyAlignment="1">
      <alignment horizontal="center"/>
      <protection/>
    </xf>
    <xf numFmtId="0" fontId="68" fillId="11" borderId="10" xfId="56" applyFont="1" applyFill="1" applyBorder="1" applyAlignment="1">
      <alignment horizontal="center"/>
      <protection/>
    </xf>
    <xf numFmtId="0" fontId="69" fillId="17" borderId="10" xfId="56" applyFont="1" applyFill="1" applyBorder="1" applyAlignment="1">
      <alignment horizontal="left"/>
      <protection/>
    </xf>
    <xf numFmtId="0" fontId="69" fillId="28" borderId="10" xfId="56" applyFont="1" applyFill="1" applyBorder="1" applyAlignment="1">
      <alignment horizontal="left"/>
      <protection/>
    </xf>
    <xf numFmtId="0" fontId="68" fillId="29" borderId="10" xfId="56" applyFont="1" applyFill="1" applyBorder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25" borderId="0" xfId="57" applyFill="1" applyProtection="1">
      <alignment/>
      <protection/>
    </xf>
    <xf numFmtId="0" fontId="46" fillId="24" borderId="13" xfId="57" applyFont="1" applyFill="1" applyBorder="1" applyAlignment="1" applyProtection="1">
      <alignment horizontal="center"/>
      <protection/>
    </xf>
    <xf numFmtId="0" fontId="47" fillId="25" borderId="0" xfId="57" applyFont="1" applyFill="1" applyAlignment="1" applyProtection="1">
      <alignment horizontal="left"/>
      <protection/>
    </xf>
    <xf numFmtId="0" fontId="19" fillId="24" borderId="0" xfId="57" applyFont="1" applyFill="1" applyAlignment="1" applyProtection="1">
      <alignment horizontal="center" vertical="center"/>
      <protection/>
    </xf>
    <xf numFmtId="0" fontId="48" fillId="25" borderId="0" xfId="57" applyFont="1" applyFill="1" applyAlignment="1" applyProtection="1">
      <alignment horizontal="left"/>
      <protection locked="0"/>
    </xf>
    <xf numFmtId="173" fontId="19" fillId="4" borderId="0" xfId="57" applyNumberFormat="1" applyFont="1" applyFill="1" applyAlignment="1" applyProtection="1">
      <alignment horizontal="left" vertical="center"/>
      <protection/>
    </xf>
    <xf numFmtId="173" fontId="19" fillId="22" borderId="0" xfId="57" applyNumberFormat="1" applyFont="1" applyFill="1" applyAlignment="1" applyProtection="1">
      <alignment horizontal="center" vertical="center"/>
      <protection/>
    </xf>
    <xf numFmtId="173" fontId="19" fillId="26" borderId="0" xfId="57" applyNumberFormat="1" applyFont="1" applyFill="1" applyAlignment="1" applyProtection="1">
      <alignment horizontal="center" vertical="center"/>
      <protection/>
    </xf>
    <xf numFmtId="172" fontId="48" fillId="25" borderId="0" xfId="57" applyNumberFormat="1" applyFont="1" applyFill="1" applyAlignment="1" applyProtection="1">
      <alignment horizontal="left"/>
      <protection locked="0"/>
    </xf>
    <xf numFmtId="173" fontId="19" fillId="24" borderId="0" xfId="57" applyNumberFormat="1" applyFont="1" applyFill="1" applyAlignment="1" applyProtection="1">
      <alignment horizontal="left"/>
      <protection/>
    </xf>
    <xf numFmtId="0" fontId="0" fillId="24" borderId="0" xfId="57" applyFill="1" applyProtection="1">
      <alignment/>
      <protection/>
    </xf>
    <xf numFmtId="0" fontId="0" fillId="24" borderId="0" xfId="57" applyFill="1" applyAlignment="1" applyProtection="1">
      <alignment horizontal="right"/>
      <protection/>
    </xf>
    <xf numFmtId="0" fontId="0" fillId="24" borderId="0" xfId="57" applyFill="1" applyAlignment="1" applyProtection="1">
      <alignment horizontal="center"/>
      <protection/>
    </xf>
    <xf numFmtId="0" fontId="49" fillId="7" borderId="10" xfId="57" applyFont="1" applyFill="1" applyBorder="1" applyAlignment="1" applyProtection="1">
      <alignment horizontal="center"/>
      <protection/>
    </xf>
    <xf numFmtId="0" fontId="50" fillId="27" borderId="10" xfId="57" applyFont="1" applyFill="1" applyBorder="1" applyAlignment="1" applyProtection="1">
      <alignment horizontal="right"/>
      <protection locked="0"/>
    </xf>
    <xf numFmtId="0" fontId="51" fillId="24" borderId="0" xfId="57" applyFont="1" applyFill="1" applyAlignment="1" applyProtection="1">
      <alignment horizontal="center"/>
      <protection/>
    </xf>
    <xf numFmtId="0" fontId="52" fillId="24" borderId="0" xfId="57" applyFont="1" applyFill="1" applyAlignment="1" applyProtection="1">
      <alignment horizontal="left"/>
      <protection/>
    </xf>
    <xf numFmtId="0" fontId="56" fillId="24" borderId="0" xfId="57" applyFont="1" applyFill="1" applyAlignment="1" applyProtection="1">
      <alignment horizontal="center" vertical="center"/>
      <protection/>
    </xf>
    <xf numFmtId="0" fontId="22" fillId="25" borderId="0" xfId="57" applyFont="1" applyFill="1">
      <alignment/>
      <protection/>
    </xf>
    <xf numFmtId="0" fontId="57" fillId="24" borderId="0" xfId="57" applyFont="1" applyFill="1" applyAlignment="1" applyProtection="1">
      <alignment horizontal="center"/>
      <protection/>
    </xf>
    <xf numFmtId="0" fontId="22" fillId="24" borderId="0" xfId="57" applyFont="1" applyFill="1" applyAlignment="1" applyProtection="1">
      <alignment vertical="center"/>
      <protection/>
    </xf>
    <xf numFmtId="0" fontId="58" fillId="24" borderId="0" xfId="57" applyFont="1" applyFill="1" applyAlignment="1" applyProtection="1">
      <alignment vertical="center"/>
      <protection/>
    </xf>
    <xf numFmtId="0" fontId="59" fillId="24" borderId="14" xfId="57" applyFont="1" applyFill="1" applyBorder="1" applyAlignment="1" applyProtection="1">
      <alignment horizontal="center" vertical="center"/>
      <protection/>
    </xf>
    <xf numFmtId="0" fontId="35" fillId="24" borderId="14" xfId="57" applyFont="1" applyFill="1" applyBorder="1" applyAlignment="1" applyProtection="1">
      <alignment horizontal="left" vertical="center"/>
      <protection/>
    </xf>
    <xf numFmtId="0" fontId="35" fillId="24" borderId="0" xfId="57" applyFont="1" applyFill="1" applyBorder="1" applyAlignment="1" applyProtection="1">
      <alignment horizontal="left" vertical="center"/>
      <protection/>
    </xf>
    <xf numFmtId="0" fontId="20" fillId="25" borderId="0" xfId="57" applyFont="1" applyFill="1">
      <alignment/>
      <protection/>
    </xf>
    <xf numFmtId="0" fontId="59" fillId="24" borderId="0" xfId="57" applyFont="1" applyFill="1" applyAlignment="1" applyProtection="1">
      <alignment horizontal="center" vertical="center"/>
      <protection/>
    </xf>
    <xf numFmtId="0" fontId="58" fillId="24" borderId="15" xfId="57" applyFont="1" applyFill="1" applyBorder="1" applyAlignment="1" applyProtection="1">
      <alignment vertical="center"/>
      <protection/>
    </xf>
    <xf numFmtId="0" fontId="59" fillId="24" borderId="0" xfId="57" applyFont="1" applyFill="1" applyBorder="1" applyAlignment="1" applyProtection="1">
      <alignment horizontal="center" vertical="center"/>
      <protection/>
    </xf>
    <xf numFmtId="0" fontId="22" fillId="24" borderId="14" xfId="57" applyFont="1" applyFill="1" applyBorder="1" applyAlignment="1" applyProtection="1">
      <alignment horizontal="left" vertical="center"/>
      <protection/>
    </xf>
    <xf numFmtId="0" fontId="22" fillId="24" borderId="0" xfId="57" applyFont="1" applyFill="1" applyBorder="1" applyAlignment="1" applyProtection="1">
      <alignment horizontal="center" vertical="center"/>
      <protection/>
    </xf>
    <xf numFmtId="0" fontId="22" fillId="24" borderId="0" xfId="57" applyFont="1" applyFill="1" applyAlignment="1" applyProtection="1">
      <alignment horizontal="center" vertical="center"/>
      <protection/>
    </xf>
    <xf numFmtId="0" fontId="35" fillId="24" borderId="16" xfId="57" applyFont="1" applyFill="1" applyBorder="1" applyAlignment="1" applyProtection="1">
      <alignment horizontal="left" vertical="center"/>
      <protection/>
    </xf>
    <xf numFmtId="0" fontId="35" fillId="24" borderId="17" xfId="57" applyFont="1" applyFill="1" applyBorder="1" applyAlignment="1" applyProtection="1">
      <alignment horizontal="center" vertical="center"/>
      <protection/>
    </xf>
    <xf numFmtId="0" fontId="22" fillId="24" borderId="15" xfId="57" applyFont="1" applyFill="1" applyBorder="1" applyAlignment="1" applyProtection="1">
      <alignment vertical="center"/>
      <protection/>
    </xf>
    <xf numFmtId="0" fontId="35" fillId="24" borderId="0" xfId="57" applyFont="1" applyFill="1" applyBorder="1" applyAlignment="1" applyProtection="1">
      <alignment horizontal="center" vertical="center"/>
      <protection/>
    </xf>
    <xf numFmtId="0" fontId="58" fillId="24" borderId="17" xfId="57" applyFont="1" applyFill="1" applyBorder="1" applyAlignment="1" applyProtection="1">
      <alignment horizontal="center" vertical="center"/>
      <protection/>
    </xf>
    <xf numFmtId="0" fontId="58" fillId="24" borderId="16" xfId="57" applyFont="1" applyFill="1" applyBorder="1" applyAlignment="1" applyProtection="1">
      <alignment horizontal="left" vertical="center"/>
      <protection/>
    </xf>
    <xf numFmtId="0" fontId="58" fillId="24" borderId="18" xfId="57" applyFont="1" applyFill="1" applyBorder="1" applyAlignment="1" applyProtection="1">
      <alignment horizontal="center" vertical="center"/>
      <protection/>
    </xf>
    <xf numFmtId="0" fontId="58" fillId="24" borderId="0" xfId="57" applyFont="1" applyFill="1" applyAlignment="1" applyProtection="1">
      <alignment horizontal="center" vertical="center"/>
      <protection/>
    </xf>
    <xf numFmtId="0" fontId="58" fillId="24" borderId="14" xfId="57" applyFont="1" applyFill="1" applyBorder="1" applyAlignment="1" applyProtection="1">
      <alignment horizontal="left" vertical="center"/>
      <protection/>
    </xf>
    <xf numFmtId="0" fontId="58" fillId="24" borderId="0" xfId="57" applyFont="1" applyFill="1" applyBorder="1" applyAlignment="1" applyProtection="1">
      <alignment horizontal="center" vertical="center"/>
      <protection/>
    </xf>
    <xf numFmtId="0" fontId="22" fillId="24" borderId="17" xfId="57" applyFont="1" applyFill="1" applyBorder="1" applyAlignment="1" applyProtection="1">
      <alignment horizontal="center" vertical="center"/>
      <protection/>
    </xf>
    <xf numFmtId="0" fontId="22" fillId="24" borderId="18" xfId="57" applyFont="1" applyFill="1" applyBorder="1" applyAlignment="1" applyProtection="1">
      <alignment horizontal="center" vertical="center"/>
      <protection/>
    </xf>
    <xf numFmtId="0" fontId="22" fillId="24" borderId="16" xfId="57" applyFont="1" applyFill="1" applyBorder="1" applyAlignment="1" applyProtection="1">
      <alignment horizontal="left" vertical="center"/>
      <protection/>
    </xf>
    <xf numFmtId="0" fontId="59" fillId="24" borderId="19" xfId="57" applyFont="1" applyFill="1" applyBorder="1" applyAlignment="1" applyProtection="1">
      <alignment horizontal="center" vertical="center"/>
      <protection/>
    </xf>
    <xf numFmtId="0" fontId="60" fillId="24" borderId="0" xfId="57" applyFont="1" applyFill="1" applyAlignment="1" applyProtection="1">
      <alignment horizontal="right" vertical="center"/>
      <protection/>
    </xf>
    <xf numFmtId="0" fontId="22" fillId="24" borderId="18" xfId="57" applyFont="1" applyFill="1" applyBorder="1" applyAlignment="1" applyProtection="1">
      <alignment vertical="center"/>
      <protection/>
    </xf>
    <xf numFmtId="0" fontId="58" fillId="24" borderId="0" xfId="57" applyFont="1" applyFill="1" applyBorder="1" applyAlignment="1" applyProtection="1">
      <alignment vertical="center"/>
      <protection/>
    </xf>
    <xf numFmtId="0" fontId="22" fillId="24" borderId="18" xfId="57" applyFont="1" applyFill="1" applyBorder="1" applyAlignment="1" applyProtection="1">
      <alignment horizontal="left" vertical="center"/>
      <protection/>
    </xf>
    <xf numFmtId="0" fontId="22" fillId="24" borderId="0" xfId="57" applyFont="1" applyFill="1" applyBorder="1" applyAlignment="1" applyProtection="1">
      <alignment vertical="center"/>
      <protection/>
    </xf>
    <xf numFmtId="0" fontId="60" fillId="24" borderId="0" xfId="57" applyFont="1" applyFill="1" applyBorder="1" applyAlignment="1" applyProtection="1">
      <alignment horizontal="right" vertical="center"/>
      <protection/>
    </xf>
    <xf numFmtId="0" fontId="60" fillId="24" borderId="0" xfId="57" applyFont="1" applyFill="1" applyBorder="1" applyAlignment="1" applyProtection="1">
      <alignment horizontal="center" vertical="center"/>
      <protection/>
    </xf>
    <xf numFmtId="0" fontId="22" fillId="24" borderId="0" xfId="57" applyFont="1" applyFill="1" applyAlignment="1" applyProtection="1">
      <alignment horizontal="right" vertical="center"/>
      <protection/>
    </xf>
    <xf numFmtId="0" fontId="61" fillId="24" borderId="0" xfId="57" applyFont="1" applyFill="1" applyAlignment="1" applyProtection="1">
      <alignment vertical="center"/>
      <protection/>
    </xf>
    <xf numFmtId="0" fontId="60" fillId="24" borderId="0" xfId="57" applyFont="1" applyFill="1" applyAlignment="1" applyProtection="1">
      <alignment horizontal="center" vertical="center"/>
      <protection/>
    </xf>
    <xf numFmtId="0" fontId="22" fillId="25" borderId="0" xfId="57" applyFont="1" applyFill="1" applyAlignment="1">
      <alignment vertical="center"/>
      <protection/>
    </xf>
    <xf numFmtId="0" fontId="61" fillId="25" borderId="0" xfId="57" applyFont="1" applyFill="1" applyAlignment="1">
      <alignment vertical="center"/>
      <protection/>
    </xf>
    <xf numFmtId="0" fontId="22" fillId="25" borderId="0" xfId="57" applyFont="1" applyFill="1" applyAlignment="1">
      <alignment horizontal="center" vertical="center"/>
      <protection/>
    </xf>
    <xf numFmtId="0" fontId="20" fillId="25" borderId="0" xfId="57" applyFont="1" applyFill="1" applyAlignment="1">
      <alignment vertical="center"/>
      <protection/>
    </xf>
    <xf numFmtId="0" fontId="62" fillId="25" borderId="0" xfId="57" applyFont="1" applyFill="1" applyAlignment="1">
      <alignment vertical="center"/>
      <protection/>
    </xf>
    <xf numFmtId="0" fontId="20" fillId="25" borderId="0" xfId="57" applyFont="1" applyFill="1" applyAlignment="1">
      <alignment horizontal="center" vertical="center"/>
      <protection/>
    </xf>
    <xf numFmtId="0" fontId="56" fillId="24" borderId="0" xfId="57" applyFont="1" applyFill="1" applyAlignment="1">
      <alignment horizontal="center"/>
      <protection/>
    </xf>
    <xf numFmtId="0" fontId="63" fillId="25" borderId="0" xfId="57" applyFont="1" applyFill="1">
      <alignment/>
      <protection/>
    </xf>
    <xf numFmtId="0" fontId="57" fillId="24" borderId="0" xfId="57" applyFont="1" applyFill="1" applyAlignment="1" applyProtection="1">
      <alignment horizontal="center" vertical="center"/>
      <protection/>
    </xf>
    <xf numFmtId="172" fontId="64" fillId="24" borderId="0" xfId="57" applyNumberFormat="1" applyFont="1" applyFill="1" applyAlignment="1" applyProtection="1">
      <alignment horizontal="center" vertical="center"/>
      <protection/>
    </xf>
    <xf numFmtId="0" fontId="58" fillId="24" borderId="0" xfId="57" applyFont="1" applyFill="1" applyProtection="1">
      <alignment/>
      <protection/>
    </xf>
    <xf numFmtId="0" fontId="59" fillId="24" borderId="14" xfId="57" applyFont="1" applyFill="1" applyBorder="1" applyAlignment="1" applyProtection="1">
      <alignment horizontal="center"/>
      <protection/>
    </xf>
    <xf numFmtId="0" fontId="35" fillId="24" borderId="14" xfId="57" applyFont="1" applyFill="1" applyBorder="1" applyAlignment="1" applyProtection="1">
      <alignment horizontal="left"/>
      <protection/>
    </xf>
    <xf numFmtId="0" fontId="35" fillId="24" borderId="0" xfId="57" applyFont="1" applyFill="1" applyBorder="1" applyAlignment="1" applyProtection="1">
      <alignment horizontal="left"/>
      <protection/>
    </xf>
    <xf numFmtId="0" fontId="22" fillId="24" borderId="0" xfId="57" applyFont="1" applyFill="1" applyProtection="1">
      <alignment/>
      <protection/>
    </xf>
    <xf numFmtId="0" fontId="0" fillId="25" borderId="0" xfId="57" applyFill="1">
      <alignment/>
      <protection/>
    </xf>
    <xf numFmtId="0" fontId="58" fillId="24" borderId="15" xfId="57" applyFont="1" applyFill="1" applyBorder="1" applyProtection="1">
      <alignment/>
      <protection/>
    </xf>
    <xf numFmtId="0" fontId="59" fillId="24" borderId="0" xfId="57" applyFont="1" applyFill="1" applyBorder="1" applyAlignment="1" applyProtection="1">
      <alignment horizontal="center"/>
      <protection/>
    </xf>
    <xf numFmtId="0" fontId="22" fillId="24" borderId="14" xfId="57" applyFont="1" applyFill="1" applyBorder="1" applyProtection="1">
      <alignment/>
      <protection/>
    </xf>
    <xf numFmtId="0" fontId="22" fillId="24" borderId="0" xfId="57" applyFont="1" applyFill="1" applyBorder="1" applyProtection="1">
      <alignment/>
      <protection/>
    </xf>
    <xf numFmtId="0" fontId="22" fillId="24" borderId="15" xfId="57" applyFont="1" applyFill="1" applyBorder="1" applyProtection="1">
      <alignment/>
      <protection/>
    </xf>
    <xf numFmtId="0" fontId="35" fillId="24" borderId="16" xfId="57" applyFont="1" applyFill="1" applyBorder="1" applyAlignment="1" applyProtection="1">
      <alignment horizontal="left"/>
      <protection/>
    </xf>
    <xf numFmtId="0" fontId="65" fillId="24" borderId="17" xfId="57" applyFont="1" applyFill="1" applyBorder="1" applyAlignment="1" applyProtection="1">
      <alignment horizontal="left"/>
      <protection/>
    </xf>
    <xf numFmtId="0" fontId="35" fillId="24" borderId="17" xfId="57" applyFont="1" applyFill="1" applyBorder="1" applyAlignment="1" applyProtection="1">
      <alignment horizontal="left"/>
      <protection/>
    </xf>
    <xf numFmtId="0" fontId="22" fillId="24" borderId="18" xfId="57" applyFont="1" applyFill="1" applyBorder="1" applyProtection="1">
      <alignment/>
      <protection/>
    </xf>
    <xf numFmtId="0" fontId="22" fillId="24" borderId="17" xfId="57" applyFont="1" applyFill="1" applyBorder="1" applyProtection="1">
      <alignment/>
      <protection/>
    </xf>
    <xf numFmtId="0" fontId="65" fillId="24" borderId="0" xfId="57" applyFont="1" applyFill="1" applyBorder="1" applyAlignment="1" applyProtection="1">
      <alignment horizontal="left"/>
      <protection/>
    </xf>
    <xf numFmtId="0" fontId="59" fillId="24" borderId="19" xfId="57" applyFont="1" applyFill="1" applyBorder="1" applyAlignment="1" applyProtection="1">
      <alignment horizontal="center"/>
      <protection/>
    </xf>
    <xf numFmtId="0" fontId="22" fillId="24" borderId="16" xfId="57" applyFont="1" applyFill="1" applyBorder="1" applyProtection="1">
      <alignment/>
      <protection/>
    </xf>
    <xf numFmtId="0" fontId="58" fillId="24" borderId="0" xfId="57" applyFont="1" applyFill="1" applyBorder="1" applyProtection="1">
      <alignment/>
      <protection/>
    </xf>
    <xf numFmtId="0" fontId="58" fillId="24" borderId="16" xfId="57" applyFont="1" applyFill="1" applyBorder="1" applyProtection="1">
      <alignment/>
      <protection/>
    </xf>
    <xf numFmtId="0" fontId="58" fillId="24" borderId="14" xfId="57" applyFont="1" applyFill="1" applyBorder="1" applyProtection="1">
      <alignment/>
      <protection/>
    </xf>
    <xf numFmtId="0" fontId="35" fillId="24" borderId="18" xfId="57" applyFont="1" applyFill="1" applyBorder="1" applyAlignment="1" applyProtection="1">
      <alignment horizontal="left"/>
      <protection/>
    </xf>
    <xf numFmtId="0" fontId="22" fillId="24" borderId="0" xfId="57" applyFont="1" applyFill="1" applyAlignment="1" applyProtection="1">
      <alignment horizontal="right"/>
      <protection/>
    </xf>
    <xf numFmtId="0" fontId="60" fillId="24" borderId="20" xfId="57" applyFont="1" applyFill="1" applyBorder="1" applyAlignment="1" applyProtection="1">
      <alignment horizontal="right"/>
      <protection/>
    </xf>
    <xf numFmtId="0" fontId="61" fillId="24" borderId="0" xfId="57" applyFont="1" applyFill="1" applyBorder="1" applyProtection="1">
      <alignment/>
      <protection/>
    </xf>
    <xf numFmtId="0" fontId="61" fillId="24" borderId="0" xfId="57" applyFont="1" applyFill="1" applyProtection="1">
      <alignment/>
      <protection/>
    </xf>
    <xf numFmtId="0" fontId="22" fillId="24" borderId="14" xfId="57" applyFont="1" applyFill="1" applyBorder="1" applyAlignment="1" applyProtection="1">
      <alignment horizontal="left"/>
      <protection/>
    </xf>
    <xf numFmtId="0" fontId="22" fillId="24" borderId="0" xfId="57" applyFont="1" applyFill="1" applyBorder="1" applyAlignment="1" applyProtection="1">
      <alignment horizontal="right"/>
      <protection/>
    </xf>
    <xf numFmtId="0" fontId="60" fillId="24" borderId="0" xfId="57" applyFont="1" applyFill="1" applyAlignment="1" applyProtection="1">
      <alignment horizontal="right"/>
      <protection/>
    </xf>
    <xf numFmtId="0" fontId="65" fillId="24" borderId="20" xfId="57" applyFont="1" applyFill="1" applyBorder="1" applyAlignment="1" applyProtection="1">
      <alignment horizontal="left"/>
      <protection/>
    </xf>
    <xf numFmtId="0" fontId="22" fillId="24" borderId="20" xfId="57" applyFont="1" applyFill="1" applyBorder="1" applyProtection="1">
      <alignment/>
      <protection/>
    </xf>
    <xf numFmtId="0" fontId="35" fillId="24" borderId="20" xfId="57" applyFont="1" applyFill="1" applyBorder="1" applyAlignment="1" applyProtection="1">
      <alignment horizontal="left"/>
      <protection/>
    </xf>
    <xf numFmtId="0" fontId="0" fillId="20" borderId="10" xfId="57" applyFill="1" applyBorder="1" applyAlignment="1">
      <alignment horizontal="center" vertical="center"/>
      <protection/>
    </xf>
    <xf numFmtId="0" fontId="66" fillId="20" borderId="21" xfId="57" applyFont="1" applyFill="1" applyBorder="1" applyAlignment="1">
      <alignment horizontal="center" vertical="center"/>
      <protection/>
    </xf>
    <xf numFmtId="0" fontId="66" fillId="20" borderId="22" xfId="57" applyFont="1" applyFill="1" applyBorder="1" applyAlignment="1">
      <alignment horizontal="center" vertical="center"/>
      <protection/>
    </xf>
    <xf numFmtId="0" fontId="67" fillId="20" borderId="21" xfId="57" applyFont="1" applyFill="1" applyBorder="1" applyAlignment="1">
      <alignment horizontal="center" vertical="center"/>
      <protection/>
    </xf>
    <xf numFmtId="0" fontId="67" fillId="20" borderId="22" xfId="57" applyFont="1" applyFill="1" applyBorder="1" applyAlignment="1">
      <alignment horizontal="center" vertical="center"/>
      <protection/>
    </xf>
    <xf numFmtId="0" fontId="0" fillId="0" borderId="0" xfId="57">
      <alignment/>
      <protection/>
    </xf>
    <xf numFmtId="0" fontId="0" fillId="20" borderId="10" xfId="57" applyFill="1" applyBorder="1" applyAlignment="1">
      <alignment horizontal="center"/>
      <protection/>
    </xf>
    <xf numFmtId="0" fontId="68" fillId="11" borderId="10" xfId="57" applyFont="1" applyFill="1" applyBorder="1" applyAlignment="1">
      <alignment horizontal="center"/>
      <protection/>
    </xf>
    <xf numFmtId="0" fontId="69" fillId="17" borderId="10" xfId="57" applyFont="1" applyFill="1" applyBorder="1" applyAlignment="1">
      <alignment horizontal="left"/>
      <protection/>
    </xf>
    <xf numFmtId="0" fontId="69" fillId="28" borderId="10" xfId="57" applyFont="1" applyFill="1" applyBorder="1" applyAlignment="1">
      <alignment horizontal="left"/>
      <protection/>
    </xf>
    <xf numFmtId="0" fontId="68" fillId="29" borderId="10" xfId="57" applyFont="1" applyFill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0" fillId="25" borderId="0" xfId="58" applyFill="1" applyProtection="1">
      <alignment/>
      <protection/>
    </xf>
    <xf numFmtId="0" fontId="46" fillId="24" borderId="25" xfId="58" applyFont="1" applyFill="1" applyBorder="1" applyAlignment="1" applyProtection="1">
      <alignment horizontal="center"/>
      <protection/>
    </xf>
    <xf numFmtId="0" fontId="47" fillId="25" borderId="0" xfId="58" applyFont="1" applyFill="1" applyAlignment="1" applyProtection="1">
      <alignment horizontal="left"/>
      <protection/>
    </xf>
    <xf numFmtId="0" fontId="19" fillId="24" borderId="0" xfId="58" applyFont="1" applyFill="1" applyAlignment="1" applyProtection="1">
      <alignment horizontal="center" vertical="center"/>
      <protection/>
    </xf>
    <xf numFmtId="0" fontId="48" fillId="25" borderId="0" xfId="58" applyFont="1" applyFill="1" applyAlignment="1" applyProtection="1">
      <alignment horizontal="left"/>
      <protection locked="0"/>
    </xf>
    <xf numFmtId="173" fontId="19" fillId="4" borderId="0" xfId="58" applyNumberFormat="1" applyFont="1" applyFill="1" applyAlignment="1" applyProtection="1">
      <alignment horizontal="left" vertical="center"/>
      <protection/>
    </xf>
    <xf numFmtId="173" fontId="19" fillId="22" borderId="0" xfId="58" applyNumberFormat="1" applyFont="1" applyFill="1" applyAlignment="1" applyProtection="1">
      <alignment horizontal="center" vertical="center"/>
      <protection/>
    </xf>
    <xf numFmtId="173" fontId="19" fillId="26" borderId="0" xfId="58" applyNumberFormat="1" applyFont="1" applyFill="1" applyAlignment="1" applyProtection="1">
      <alignment horizontal="center" vertical="center"/>
      <protection/>
    </xf>
    <xf numFmtId="172" fontId="48" fillId="25" borderId="0" xfId="58" applyNumberFormat="1" applyFont="1" applyFill="1" applyAlignment="1" applyProtection="1">
      <alignment horizontal="left"/>
      <protection locked="0"/>
    </xf>
    <xf numFmtId="173" fontId="19" fillId="24" borderId="0" xfId="58" applyNumberFormat="1" applyFont="1" applyFill="1" applyAlignment="1" applyProtection="1">
      <alignment horizontal="left"/>
      <protection/>
    </xf>
    <xf numFmtId="0" fontId="0" fillId="24" borderId="0" xfId="58" applyFill="1" applyProtection="1">
      <alignment/>
      <protection/>
    </xf>
    <xf numFmtId="0" fontId="0" fillId="24" borderId="0" xfId="58" applyFill="1" applyAlignment="1" applyProtection="1">
      <alignment horizontal="right"/>
      <protection/>
    </xf>
    <xf numFmtId="0" fontId="0" fillId="24" borderId="0" xfId="58" applyFill="1" applyAlignment="1" applyProtection="1">
      <alignment horizontal="center"/>
      <protection/>
    </xf>
    <xf numFmtId="0" fontId="49" fillId="7" borderId="10" xfId="58" applyFont="1" applyFill="1" applyBorder="1" applyAlignment="1" applyProtection="1">
      <alignment horizontal="center"/>
      <protection/>
    </xf>
    <xf numFmtId="0" fontId="50" fillId="27" borderId="10" xfId="58" applyFont="1" applyFill="1" applyBorder="1" applyAlignment="1" applyProtection="1">
      <alignment horizontal="right"/>
      <protection locked="0"/>
    </xf>
    <xf numFmtId="0" fontId="51" fillId="24" borderId="0" xfId="58" applyFont="1" applyFill="1" applyAlignment="1" applyProtection="1">
      <alignment horizontal="center"/>
      <protection/>
    </xf>
    <xf numFmtId="0" fontId="52" fillId="24" borderId="0" xfId="58" applyFont="1" applyFill="1" applyAlignment="1" applyProtection="1">
      <alignment horizontal="left"/>
      <protection/>
    </xf>
    <xf numFmtId="0" fontId="54" fillId="25" borderId="24" xfId="54" applyFont="1" applyFill="1" applyBorder="1" applyAlignment="1">
      <alignment horizontal="center" vertical="center"/>
      <protection/>
    </xf>
    <xf numFmtId="0" fontId="55" fillId="25" borderId="24" xfId="54" applyFont="1" applyFill="1" applyBorder="1" applyAlignment="1">
      <alignment horizontal="center" vertical="center"/>
      <protection/>
    </xf>
    <xf numFmtId="0" fontId="56" fillId="24" borderId="0" xfId="58" applyFont="1" applyFill="1" applyAlignment="1" applyProtection="1">
      <alignment horizontal="center" vertical="center"/>
      <protection/>
    </xf>
    <xf numFmtId="0" fontId="22" fillId="25" borderId="0" xfId="58" applyFont="1" applyFill="1">
      <alignment/>
      <protection/>
    </xf>
    <xf numFmtId="0" fontId="57" fillId="24" borderId="0" xfId="58" applyFont="1" applyFill="1" applyAlignment="1" applyProtection="1">
      <alignment horizontal="center"/>
      <protection/>
    </xf>
    <xf numFmtId="0" fontId="22" fillId="24" borderId="0" xfId="58" applyFont="1" applyFill="1" applyAlignment="1" applyProtection="1">
      <alignment vertical="center"/>
      <protection/>
    </xf>
    <xf numFmtId="0" fontId="58" fillId="24" borderId="0" xfId="58" applyFont="1" applyFill="1" applyAlignment="1" applyProtection="1">
      <alignment vertical="center"/>
      <protection/>
    </xf>
    <xf numFmtId="0" fontId="59" fillId="24" borderId="26" xfId="58" applyFont="1" applyFill="1" applyBorder="1" applyAlignment="1" applyProtection="1">
      <alignment horizontal="center" vertical="center"/>
      <protection/>
    </xf>
    <xf numFmtId="0" fontId="35" fillId="24" borderId="26" xfId="58" applyFont="1" applyFill="1" applyBorder="1" applyAlignment="1" applyProtection="1">
      <alignment horizontal="left" vertical="center"/>
      <protection/>
    </xf>
    <xf numFmtId="0" fontId="35" fillId="24" borderId="0" xfId="58" applyFont="1" applyFill="1" applyBorder="1" applyAlignment="1" applyProtection="1">
      <alignment horizontal="left" vertical="center"/>
      <protection/>
    </xf>
    <xf numFmtId="0" fontId="20" fillId="25" borderId="0" xfId="58" applyFont="1" applyFill="1">
      <alignment/>
      <protection/>
    </xf>
    <xf numFmtId="0" fontId="59" fillId="24" borderId="0" xfId="58" applyFont="1" applyFill="1" applyAlignment="1" applyProtection="1">
      <alignment horizontal="center" vertical="center"/>
      <protection/>
    </xf>
    <xf numFmtId="0" fontId="58" fillId="24" borderId="27" xfId="58" applyFont="1" applyFill="1" applyBorder="1" applyAlignment="1" applyProtection="1">
      <alignment vertical="center"/>
      <protection/>
    </xf>
    <xf numFmtId="0" fontId="59" fillId="24" borderId="0" xfId="58" applyFont="1" applyFill="1" applyBorder="1" applyAlignment="1" applyProtection="1">
      <alignment horizontal="center" vertical="center"/>
      <protection/>
    </xf>
    <xf numFmtId="0" fontId="22" fillId="24" borderId="26" xfId="58" applyFont="1" applyFill="1" applyBorder="1" applyAlignment="1" applyProtection="1">
      <alignment horizontal="left" vertical="center"/>
      <protection/>
    </xf>
    <xf numFmtId="0" fontId="22" fillId="24" borderId="0" xfId="58" applyFont="1" applyFill="1" applyBorder="1" applyAlignment="1" applyProtection="1">
      <alignment horizontal="center" vertical="center"/>
      <protection/>
    </xf>
    <xf numFmtId="0" fontId="22" fillId="24" borderId="0" xfId="58" applyFont="1" applyFill="1" applyAlignment="1" applyProtection="1">
      <alignment horizontal="center" vertical="center"/>
      <protection/>
    </xf>
    <xf numFmtId="0" fontId="35" fillId="24" borderId="28" xfId="58" applyFont="1" applyFill="1" applyBorder="1" applyAlignment="1" applyProtection="1">
      <alignment horizontal="left" vertical="center"/>
      <protection/>
    </xf>
    <xf numFmtId="0" fontId="35" fillId="24" borderId="29" xfId="58" applyFont="1" applyFill="1" applyBorder="1" applyAlignment="1" applyProtection="1">
      <alignment horizontal="center" vertical="center"/>
      <protection/>
    </xf>
    <xf numFmtId="0" fontId="22" fillId="24" borderId="27" xfId="58" applyFont="1" applyFill="1" applyBorder="1" applyAlignment="1" applyProtection="1">
      <alignment vertical="center"/>
      <protection/>
    </xf>
    <xf numFmtId="0" fontId="35" fillId="24" borderId="0" xfId="58" applyFont="1" applyFill="1" applyBorder="1" applyAlignment="1" applyProtection="1">
      <alignment horizontal="center" vertical="center"/>
      <protection/>
    </xf>
    <xf numFmtId="0" fontId="58" fillId="24" borderId="29" xfId="58" applyFont="1" applyFill="1" applyBorder="1" applyAlignment="1" applyProtection="1">
      <alignment horizontal="center" vertical="center"/>
      <protection/>
    </xf>
    <xf numFmtId="0" fontId="58" fillId="24" borderId="28" xfId="58" applyFont="1" applyFill="1" applyBorder="1" applyAlignment="1" applyProtection="1">
      <alignment horizontal="left" vertical="center"/>
      <protection/>
    </xf>
    <xf numFmtId="0" fontId="58" fillId="24" borderId="30" xfId="58" applyFont="1" applyFill="1" applyBorder="1" applyAlignment="1" applyProtection="1">
      <alignment horizontal="center" vertical="center"/>
      <protection/>
    </xf>
    <xf numFmtId="0" fontId="58" fillId="24" borderId="0" xfId="58" applyFont="1" applyFill="1" applyAlignment="1" applyProtection="1">
      <alignment horizontal="center" vertical="center"/>
      <protection/>
    </xf>
    <xf numFmtId="0" fontId="58" fillId="24" borderId="26" xfId="58" applyFont="1" applyFill="1" applyBorder="1" applyAlignment="1" applyProtection="1">
      <alignment horizontal="left" vertical="center"/>
      <protection/>
    </xf>
    <xf numFmtId="0" fontId="58" fillId="24" borderId="0" xfId="58" applyFont="1" applyFill="1" applyBorder="1" applyAlignment="1" applyProtection="1">
      <alignment horizontal="center" vertical="center"/>
      <protection/>
    </xf>
    <xf numFmtId="0" fontId="22" fillId="24" borderId="29" xfId="58" applyFont="1" applyFill="1" applyBorder="1" applyAlignment="1" applyProtection="1">
      <alignment horizontal="center" vertical="center"/>
      <protection/>
    </xf>
    <xf numFmtId="0" fontId="22" fillId="24" borderId="30" xfId="58" applyFont="1" applyFill="1" applyBorder="1" applyAlignment="1" applyProtection="1">
      <alignment horizontal="center" vertical="center"/>
      <protection/>
    </xf>
    <xf numFmtId="0" fontId="22" fillId="24" borderId="28" xfId="58" applyFont="1" applyFill="1" applyBorder="1" applyAlignment="1" applyProtection="1">
      <alignment horizontal="left" vertical="center"/>
      <protection/>
    </xf>
    <xf numFmtId="0" fontId="59" fillId="24" borderId="31" xfId="58" applyFont="1" applyFill="1" applyBorder="1" applyAlignment="1" applyProtection="1">
      <alignment horizontal="center" vertical="center"/>
      <protection/>
    </xf>
    <xf numFmtId="0" fontId="60" fillId="24" borderId="0" xfId="58" applyFont="1" applyFill="1" applyAlignment="1" applyProtection="1">
      <alignment horizontal="right" vertical="center"/>
      <protection/>
    </xf>
    <xf numFmtId="0" fontId="22" fillId="24" borderId="30" xfId="58" applyFont="1" applyFill="1" applyBorder="1" applyAlignment="1" applyProtection="1">
      <alignment vertical="center"/>
      <protection/>
    </xf>
    <xf numFmtId="0" fontId="58" fillId="24" borderId="0" xfId="58" applyFont="1" applyFill="1" applyBorder="1" applyAlignment="1" applyProtection="1">
      <alignment vertical="center"/>
      <protection/>
    </xf>
    <xf numFmtId="0" fontId="22" fillId="24" borderId="30" xfId="58" applyFont="1" applyFill="1" applyBorder="1" applyAlignment="1" applyProtection="1">
      <alignment horizontal="left" vertical="center"/>
      <protection/>
    </xf>
    <xf numFmtId="0" fontId="22" fillId="24" borderId="0" xfId="58" applyFont="1" applyFill="1" applyBorder="1" applyAlignment="1" applyProtection="1">
      <alignment vertical="center"/>
      <protection/>
    </xf>
    <xf numFmtId="0" fontId="60" fillId="24" borderId="0" xfId="58" applyFont="1" applyFill="1" applyBorder="1" applyAlignment="1" applyProtection="1">
      <alignment horizontal="right" vertical="center"/>
      <protection/>
    </xf>
    <xf numFmtId="0" fontId="60" fillId="24" borderId="0" xfId="58" applyFont="1" applyFill="1" applyBorder="1" applyAlignment="1" applyProtection="1">
      <alignment horizontal="center" vertical="center"/>
      <protection/>
    </xf>
    <xf numFmtId="0" fontId="22" fillId="24" borderId="0" xfId="58" applyFont="1" applyFill="1" applyAlignment="1" applyProtection="1">
      <alignment horizontal="right" vertical="center"/>
      <protection/>
    </xf>
    <xf numFmtId="0" fontId="61" fillId="24" borderId="0" xfId="58" applyFont="1" applyFill="1" applyAlignment="1" applyProtection="1">
      <alignment vertical="center"/>
      <protection/>
    </xf>
    <xf numFmtId="0" fontId="60" fillId="24" borderId="0" xfId="58" applyFont="1" applyFill="1" applyAlignment="1" applyProtection="1">
      <alignment horizontal="center" vertical="center"/>
      <protection/>
    </xf>
    <xf numFmtId="0" fontId="22" fillId="25" borderId="0" xfId="58" applyFont="1" applyFill="1" applyAlignment="1">
      <alignment vertical="center"/>
      <protection/>
    </xf>
    <xf numFmtId="0" fontId="61" fillId="25" borderId="0" xfId="58" applyFont="1" applyFill="1" applyAlignment="1">
      <alignment vertical="center"/>
      <protection/>
    </xf>
    <xf numFmtId="0" fontId="22" fillId="25" borderId="0" xfId="58" applyFont="1" applyFill="1" applyAlignment="1">
      <alignment horizontal="center" vertical="center"/>
      <protection/>
    </xf>
    <xf numFmtId="0" fontId="20" fillId="25" borderId="0" xfId="58" applyFont="1" applyFill="1" applyAlignment="1">
      <alignment vertical="center"/>
      <protection/>
    </xf>
    <xf numFmtId="0" fontId="62" fillId="25" borderId="0" xfId="58" applyFont="1" applyFill="1" applyAlignment="1">
      <alignment vertical="center"/>
      <protection/>
    </xf>
    <xf numFmtId="0" fontId="20" fillId="25" borderId="0" xfId="58" applyFont="1" applyFill="1" applyAlignment="1">
      <alignment horizontal="center" vertical="center"/>
      <protection/>
    </xf>
    <xf numFmtId="0" fontId="56" fillId="24" borderId="0" xfId="58" applyFont="1" applyFill="1" applyAlignment="1">
      <alignment horizontal="center"/>
      <protection/>
    </xf>
    <xf numFmtId="0" fontId="63" fillId="25" borderId="0" xfId="58" applyFont="1" applyFill="1">
      <alignment/>
      <protection/>
    </xf>
    <xf numFmtId="0" fontId="57" fillId="24" borderId="0" xfId="58" applyFont="1" applyFill="1" applyAlignment="1" applyProtection="1">
      <alignment horizontal="center" vertical="center"/>
      <protection/>
    </xf>
    <xf numFmtId="172" fontId="64" fillId="24" borderId="0" xfId="58" applyNumberFormat="1" applyFont="1" applyFill="1" applyAlignment="1" applyProtection="1">
      <alignment horizontal="center" vertical="center"/>
      <protection/>
    </xf>
    <xf numFmtId="0" fontId="58" fillId="24" borderId="0" xfId="58" applyFont="1" applyFill="1" applyProtection="1">
      <alignment/>
      <protection/>
    </xf>
    <xf numFmtId="0" fontId="59" fillId="24" borderId="26" xfId="58" applyFont="1" applyFill="1" applyBorder="1" applyAlignment="1" applyProtection="1">
      <alignment horizontal="center"/>
      <protection/>
    </xf>
    <xf numFmtId="0" fontId="35" fillId="24" borderId="26" xfId="58" applyFont="1" applyFill="1" applyBorder="1" applyAlignment="1" applyProtection="1">
      <alignment horizontal="left"/>
      <protection/>
    </xf>
    <xf numFmtId="0" fontId="35" fillId="24" borderId="0" xfId="58" applyFont="1" applyFill="1" applyBorder="1" applyAlignment="1" applyProtection="1">
      <alignment horizontal="left"/>
      <protection/>
    </xf>
    <xf numFmtId="0" fontId="22" fillId="24" borderId="0" xfId="58" applyFont="1" applyFill="1" applyProtection="1">
      <alignment/>
      <protection/>
    </xf>
    <xf numFmtId="0" fontId="0" fillId="25" borderId="0" xfId="58" applyFill="1">
      <alignment/>
      <protection/>
    </xf>
    <xf numFmtId="0" fontId="58" fillId="24" borderId="27" xfId="58" applyFont="1" applyFill="1" applyBorder="1" applyProtection="1">
      <alignment/>
      <protection/>
    </xf>
    <xf numFmtId="0" fontId="59" fillId="24" borderId="0" xfId="58" applyFont="1" applyFill="1" applyBorder="1" applyAlignment="1" applyProtection="1">
      <alignment horizontal="center"/>
      <protection/>
    </xf>
    <xf numFmtId="0" fontId="22" fillId="24" borderId="26" xfId="58" applyFont="1" applyFill="1" applyBorder="1" applyProtection="1">
      <alignment/>
      <protection/>
    </xf>
    <xf numFmtId="0" fontId="22" fillId="24" borderId="0" xfId="58" applyFont="1" applyFill="1" applyBorder="1" applyProtection="1">
      <alignment/>
      <protection/>
    </xf>
    <xf numFmtId="0" fontId="22" fillId="24" borderId="27" xfId="58" applyFont="1" applyFill="1" applyBorder="1" applyProtection="1">
      <alignment/>
      <protection/>
    </xf>
    <xf numFmtId="0" fontId="35" fillId="24" borderId="28" xfId="58" applyFont="1" applyFill="1" applyBorder="1" applyAlignment="1" applyProtection="1">
      <alignment horizontal="left"/>
      <protection/>
    </xf>
    <xf numFmtId="0" fontId="65" fillId="24" borderId="29" xfId="58" applyFont="1" applyFill="1" applyBorder="1" applyAlignment="1" applyProtection="1">
      <alignment horizontal="left"/>
      <protection/>
    </xf>
    <xf numFmtId="0" fontId="35" fillId="24" borderId="29" xfId="58" applyFont="1" applyFill="1" applyBorder="1" applyAlignment="1" applyProtection="1">
      <alignment horizontal="left"/>
      <protection/>
    </xf>
    <xf numFmtId="0" fontId="22" fillId="24" borderId="30" xfId="58" applyFont="1" applyFill="1" applyBorder="1" applyProtection="1">
      <alignment/>
      <protection/>
    </xf>
    <xf numFmtId="0" fontId="22" fillId="24" borderId="29" xfId="58" applyFont="1" applyFill="1" applyBorder="1" applyProtection="1">
      <alignment/>
      <protection/>
    </xf>
    <xf numFmtId="0" fontId="65" fillId="24" borderId="0" xfId="58" applyFont="1" applyFill="1" applyBorder="1" applyAlignment="1" applyProtection="1">
      <alignment horizontal="left"/>
      <protection/>
    </xf>
    <xf numFmtId="0" fontId="59" fillId="24" borderId="31" xfId="58" applyFont="1" applyFill="1" applyBorder="1" applyAlignment="1" applyProtection="1">
      <alignment horizontal="center"/>
      <protection/>
    </xf>
    <xf numFmtId="0" fontId="22" fillId="24" borderId="28" xfId="58" applyFont="1" applyFill="1" applyBorder="1" applyProtection="1">
      <alignment/>
      <protection/>
    </xf>
    <xf numFmtId="0" fontId="58" fillId="24" borderId="0" xfId="58" applyFont="1" applyFill="1" applyBorder="1" applyProtection="1">
      <alignment/>
      <protection/>
    </xf>
    <xf numFmtId="0" fontId="58" fillId="24" borderId="28" xfId="58" applyFont="1" applyFill="1" applyBorder="1" applyProtection="1">
      <alignment/>
      <protection/>
    </xf>
    <xf numFmtId="0" fontId="58" fillId="24" borderId="26" xfId="58" applyFont="1" applyFill="1" applyBorder="1" applyProtection="1">
      <alignment/>
      <protection/>
    </xf>
    <xf numFmtId="0" fontId="35" fillId="24" borderId="30" xfId="58" applyFont="1" applyFill="1" applyBorder="1" applyAlignment="1" applyProtection="1">
      <alignment horizontal="left"/>
      <protection/>
    </xf>
    <xf numFmtId="0" fontId="22" fillId="24" borderId="0" xfId="58" applyFont="1" applyFill="1" applyAlignment="1" applyProtection="1">
      <alignment horizontal="right"/>
      <protection/>
    </xf>
    <xf numFmtId="0" fontId="60" fillId="24" borderId="32" xfId="58" applyFont="1" applyFill="1" applyBorder="1" applyAlignment="1" applyProtection="1">
      <alignment horizontal="right"/>
      <protection/>
    </xf>
    <xf numFmtId="0" fontId="61" fillId="24" borderId="0" xfId="58" applyFont="1" applyFill="1" applyBorder="1" applyProtection="1">
      <alignment/>
      <protection/>
    </xf>
    <xf numFmtId="0" fontId="61" fillId="24" borderId="0" xfId="58" applyFont="1" applyFill="1" applyProtection="1">
      <alignment/>
      <protection/>
    </xf>
    <xf numFmtId="0" fontId="22" fillId="24" borderId="26" xfId="58" applyFont="1" applyFill="1" applyBorder="1" applyAlignment="1" applyProtection="1">
      <alignment horizontal="left"/>
      <protection/>
    </xf>
    <xf numFmtId="0" fontId="22" fillId="24" borderId="0" xfId="58" applyFont="1" applyFill="1" applyBorder="1" applyAlignment="1" applyProtection="1">
      <alignment horizontal="right"/>
      <protection/>
    </xf>
    <xf numFmtId="0" fontId="60" fillId="24" borderId="0" xfId="58" applyFont="1" applyFill="1" applyAlignment="1" applyProtection="1">
      <alignment horizontal="right"/>
      <protection/>
    </xf>
    <xf numFmtId="0" fontId="65" fillId="24" borderId="32" xfId="58" applyFont="1" applyFill="1" applyBorder="1" applyAlignment="1" applyProtection="1">
      <alignment horizontal="left"/>
      <protection/>
    </xf>
    <xf numFmtId="0" fontId="22" fillId="24" borderId="32" xfId="58" applyFont="1" applyFill="1" applyBorder="1" applyProtection="1">
      <alignment/>
      <protection/>
    </xf>
    <xf numFmtId="0" fontId="35" fillId="24" borderId="32" xfId="58" applyFont="1" applyFill="1" applyBorder="1" applyAlignment="1" applyProtection="1">
      <alignment horizontal="left"/>
      <protection/>
    </xf>
    <xf numFmtId="0" fontId="0" fillId="20" borderId="10" xfId="58" applyFill="1" applyBorder="1" applyAlignment="1">
      <alignment horizontal="center" vertical="center"/>
      <protection/>
    </xf>
    <xf numFmtId="0" fontId="66" fillId="20" borderId="33" xfId="58" applyFont="1" applyFill="1" applyBorder="1" applyAlignment="1">
      <alignment horizontal="center" vertical="center"/>
      <protection/>
    </xf>
    <xf numFmtId="0" fontId="66" fillId="20" borderId="34" xfId="58" applyFont="1" applyFill="1" applyBorder="1" applyAlignment="1">
      <alignment horizontal="center" vertical="center"/>
      <protection/>
    </xf>
    <xf numFmtId="0" fontId="67" fillId="20" borderId="33" xfId="58" applyFont="1" applyFill="1" applyBorder="1" applyAlignment="1">
      <alignment horizontal="center" vertical="center"/>
      <protection/>
    </xf>
    <xf numFmtId="0" fontId="67" fillId="20" borderId="34" xfId="58" applyFont="1" applyFill="1" applyBorder="1" applyAlignment="1">
      <alignment horizontal="center" vertical="center"/>
      <protection/>
    </xf>
    <xf numFmtId="0" fontId="0" fillId="0" borderId="0" xfId="58">
      <alignment/>
      <protection/>
    </xf>
    <xf numFmtId="0" fontId="0" fillId="20" borderId="10" xfId="58" applyFill="1" applyBorder="1" applyAlignment="1">
      <alignment horizontal="center"/>
      <protection/>
    </xf>
    <xf numFmtId="0" fontId="68" fillId="11" borderId="10" xfId="58" applyFont="1" applyFill="1" applyBorder="1" applyAlignment="1">
      <alignment horizontal="center"/>
      <protection/>
    </xf>
    <xf numFmtId="0" fontId="69" fillId="17" borderId="10" xfId="58" applyFont="1" applyFill="1" applyBorder="1" applyAlignment="1">
      <alignment horizontal="left"/>
      <protection/>
    </xf>
    <xf numFmtId="0" fontId="69" fillId="28" borderId="10" xfId="58" applyFont="1" applyFill="1" applyBorder="1" applyAlignment="1">
      <alignment horizontal="left"/>
      <protection/>
    </xf>
    <xf numFmtId="0" fontId="68" fillId="29" borderId="10" xfId="58" applyFont="1" applyFill="1" applyBorder="1" applyAlignment="1">
      <alignment horizontal="center"/>
      <protection/>
    </xf>
    <xf numFmtId="0" fontId="0" fillId="0" borderId="0" xfId="58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0211" xfId="53"/>
    <cellStyle name="Обычный_171421" xfId="54"/>
    <cellStyle name="Обычный_в30" xfId="55"/>
    <cellStyle name="Обычный_в40" xfId="56"/>
    <cellStyle name="Обычный_в50" xfId="57"/>
    <cellStyle name="Обычный_в6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2</xdr:row>
      <xdr:rowOff>9525</xdr:rowOff>
    </xdr:from>
    <xdr:to>
      <xdr:col>14</xdr:col>
      <xdr:colOff>209550</xdr:colOff>
      <xdr:row>16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390525"/>
          <a:ext cx="36766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1144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1144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0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tabSelected="1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358" customWidth="1"/>
    <col min="2" max="2" width="42.75390625" style="358" customWidth="1"/>
    <col min="3" max="3" width="9.125" style="358" customWidth="1"/>
    <col min="4" max="4" width="25.75390625" style="358" customWidth="1"/>
    <col min="5" max="5" width="9.125" style="358" customWidth="1"/>
    <col min="6" max="6" width="4.75390625" style="358" customWidth="1"/>
    <col min="7" max="7" width="7.75390625" style="358" customWidth="1"/>
    <col min="8" max="8" width="23.75390625" style="358" customWidth="1"/>
    <col min="9" max="9" width="6.75390625" style="358" customWidth="1"/>
    <col min="10" max="16384" width="9.125" style="358" customWidth="1"/>
  </cols>
  <sheetData>
    <row r="1" spans="1:9" ht="16.5" thickBot="1">
      <c r="A1" s="142" t="s">
        <v>87</v>
      </c>
      <c r="B1" s="142"/>
      <c r="C1" s="142"/>
      <c r="D1" s="142"/>
      <c r="E1" s="142"/>
      <c r="F1" s="142"/>
      <c r="G1" s="142"/>
      <c r="H1" s="142"/>
      <c r="I1" s="142"/>
    </row>
    <row r="2" spans="1:9" ht="13.5" thickBot="1">
      <c r="A2" s="144" t="s">
        <v>88</v>
      </c>
      <c r="B2" s="144"/>
      <c r="C2" s="144"/>
      <c r="D2" s="144"/>
      <c r="E2" s="144"/>
      <c r="F2" s="144"/>
      <c r="G2" s="144"/>
      <c r="H2" s="144"/>
      <c r="I2" s="144"/>
    </row>
    <row r="3" spans="1:10" ht="30">
      <c r="A3" s="359" t="s">
        <v>15</v>
      </c>
      <c r="B3" s="359"/>
      <c r="C3" s="359"/>
      <c r="D3" s="359"/>
      <c r="E3" s="359"/>
      <c r="F3" s="359"/>
      <c r="G3" s="359"/>
      <c r="H3" s="359"/>
      <c r="I3" s="359"/>
      <c r="J3" s="360"/>
    </row>
    <row r="4" spans="1:10" ht="15.75">
      <c r="A4" s="361" t="s">
        <v>16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ht="15.75">
      <c r="A5" s="363" t="s">
        <v>179</v>
      </c>
      <c r="B5" s="363"/>
      <c r="C5" s="363"/>
      <c r="D5" s="363"/>
      <c r="E5" s="364" t="s">
        <v>11</v>
      </c>
      <c r="F5" s="364"/>
      <c r="G5" s="364"/>
      <c r="H5" s="365">
        <v>43471</v>
      </c>
      <c r="I5" s="365"/>
      <c r="J5" s="366"/>
    </row>
    <row r="6" spans="1:10" ht="15.75">
      <c r="A6" s="367"/>
      <c r="B6" s="367"/>
      <c r="C6" s="367"/>
      <c r="D6" s="367"/>
      <c r="E6" s="367"/>
      <c r="F6" s="367"/>
      <c r="G6" s="367"/>
      <c r="H6" s="367"/>
      <c r="I6" s="367"/>
      <c r="J6" s="366"/>
    </row>
    <row r="7" spans="1:9" ht="10.5" customHeight="1">
      <c r="A7" s="368"/>
      <c r="B7" s="369" t="s">
        <v>28</v>
      </c>
      <c r="C7" s="370" t="s">
        <v>0</v>
      </c>
      <c r="D7" s="368" t="s">
        <v>29</v>
      </c>
      <c r="E7" s="368"/>
      <c r="F7" s="368"/>
      <c r="G7" s="368"/>
      <c r="H7" s="368"/>
      <c r="I7" s="368"/>
    </row>
    <row r="8" spans="1:9" ht="18">
      <c r="A8" s="371">
        <v>300</v>
      </c>
      <c r="B8" s="372" t="s">
        <v>180</v>
      </c>
      <c r="C8" s="373">
        <v>1</v>
      </c>
      <c r="D8" s="374" t="str">
        <f>'М601'!M37</f>
        <v>Коротеев Георгий</v>
      </c>
      <c r="E8" s="368"/>
      <c r="F8" s="368"/>
      <c r="G8" s="368"/>
      <c r="H8" s="368"/>
      <c r="I8" s="368"/>
    </row>
    <row r="9" spans="1:9" ht="18">
      <c r="A9" s="371">
        <v>370</v>
      </c>
      <c r="B9" s="372" t="s">
        <v>103</v>
      </c>
      <c r="C9" s="373">
        <v>2</v>
      </c>
      <c r="D9" s="374" t="str">
        <f>'М601'!M57</f>
        <v>Имашев Альфит</v>
      </c>
      <c r="E9" s="368"/>
      <c r="F9" s="368"/>
      <c r="G9" s="368"/>
      <c r="H9" s="368"/>
      <c r="I9" s="368"/>
    </row>
    <row r="10" spans="1:9" ht="18">
      <c r="A10" s="371">
        <v>2587</v>
      </c>
      <c r="B10" s="372" t="s">
        <v>104</v>
      </c>
      <c r="C10" s="373">
        <v>3</v>
      </c>
      <c r="D10" s="374" t="str">
        <f>'М602'!Q24</f>
        <v>Горбунов Валентин</v>
      </c>
      <c r="E10" s="368"/>
      <c r="F10" s="368"/>
      <c r="G10" s="368"/>
      <c r="H10" s="368"/>
      <c r="I10" s="368"/>
    </row>
    <row r="11" spans="1:9" ht="18">
      <c r="A11" s="371">
        <v>2540</v>
      </c>
      <c r="B11" s="372" t="s">
        <v>32</v>
      </c>
      <c r="C11" s="373">
        <v>4</v>
      </c>
      <c r="D11" s="374" t="str">
        <f>'М602'!Q34</f>
        <v>Шадрин Эдуард</v>
      </c>
      <c r="E11" s="368"/>
      <c r="F11" s="368"/>
      <c r="G11" s="368"/>
      <c r="H11" s="368"/>
      <c r="I11" s="368"/>
    </row>
    <row r="12" spans="1:9" ht="18">
      <c r="A12" s="371">
        <v>1420</v>
      </c>
      <c r="B12" s="372" t="s">
        <v>181</v>
      </c>
      <c r="C12" s="373">
        <v>5</v>
      </c>
      <c r="D12" s="374" t="str">
        <f>'М601'!M64</f>
        <v>Раянов Хакимжан</v>
      </c>
      <c r="E12" s="368"/>
      <c r="F12" s="368"/>
      <c r="G12" s="368"/>
      <c r="H12" s="368"/>
      <c r="I12" s="368"/>
    </row>
    <row r="13" spans="1:9" ht="18">
      <c r="A13" s="371">
        <v>4533</v>
      </c>
      <c r="B13" s="372" t="s">
        <v>112</v>
      </c>
      <c r="C13" s="373">
        <v>6</v>
      </c>
      <c r="D13" s="374" t="str">
        <f>'М601'!M66</f>
        <v>Аминов Альберт</v>
      </c>
      <c r="E13" s="368"/>
      <c r="F13" s="368"/>
      <c r="G13" s="368"/>
      <c r="H13" s="368"/>
      <c r="I13" s="368"/>
    </row>
    <row r="14" spans="1:9" ht="18">
      <c r="A14" s="371">
        <v>2784</v>
      </c>
      <c r="B14" s="372" t="s">
        <v>182</v>
      </c>
      <c r="C14" s="373">
        <v>7</v>
      </c>
      <c r="D14" s="374" t="str">
        <f>'М601'!M69</f>
        <v>Мицул Тимофей</v>
      </c>
      <c r="E14" s="368"/>
      <c r="F14" s="368"/>
      <c r="G14" s="368"/>
      <c r="H14" s="368"/>
      <c r="I14" s="368"/>
    </row>
    <row r="15" spans="1:9" ht="18">
      <c r="A15" s="371">
        <v>466</v>
      </c>
      <c r="B15" s="372" t="s">
        <v>115</v>
      </c>
      <c r="C15" s="373">
        <v>8</v>
      </c>
      <c r="D15" s="374" t="str">
        <f>'М601'!M71</f>
        <v>Калимулин Нурмухамет</v>
      </c>
      <c r="E15" s="368"/>
      <c r="F15" s="368"/>
      <c r="G15" s="368"/>
      <c r="H15" s="368"/>
      <c r="I15" s="368"/>
    </row>
    <row r="16" spans="1:9" ht="18">
      <c r="A16" s="371">
        <v>126</v>
      </c>
      <c r="B16" s="372" t="s">
        <v>183</v>
      </c>
      <c r="C16" s="373">
        <v>9</v>
      </c>
      <c r="D16" s="374" t="str">
        <f>'М601'!G73</f>
        <v>Стародубцев Олег</v>
      </c>
      <c r="E16" s="368"/>
      <c r="F16" s="368"/>
      <c r="G16" s="368"/>
      <c r="H16" s="368"/>
      <c r="I16" s="368"/>
    </row>
    <row r="17" spans="1:9" ht="18">
      <c r="A17" s="371">
        <v>2217</v>
      </c>
      <c r="B17" s="372" t="s">
        <v>184</v>
      </c>
      <c r="C17" s="373">
        <v>10</v>
      </c>
      <c r="D17" s="374" t="str">
        <f>'М601'!G76</f>
        <v>Афанасьев Леонид</v>
      </c>
      <c r="E17" s="368"/>
      <c r="F17" s="368"/>
      <c r="G17" s="368"/>
      <c r="H17" s="368"/>
      <c r="I17" s="368"/>
    </row>
    <row r="18" spans="1:9" ht="18">
      <c r="A18" s="371">
        <v>342</v>
      </c>
      <c r="B18" s="372" t="s">
        <v>185</v>
      </c>
      <c r="C18" s="373">
        <v>11</v>
      </c>
      <c r="D18" s="374" t="str">
        <f>'М601'!M74</f>
        <v>Прокофьев Михаил</v>
      </c>
      <c r="E18" s="368"/>
      <c r="F18" s="368"/>
      <c r="G18" s="368"/>
      <c r="H18" s="368"/>
      <c r="I18" s="368"/>
    </row>
    <row r="19" spans="1:9" ht="18">
      <c r="A19" s="371">
        <v>431</v>
      </c>
      <c r="B19" s="372" t="s">
        <v>186</v>
      </c>
      <c r="C19" s="373">
        <v>12</v>
      </c>
      <c r="D19" s="374" t="str">
        <f>'М601'!M76</f>
        <v>Искарова* Фануза</v>
      </c>
      <c r="E19" s="368"/>
      <c r="F19" s="368"/>
      <c r="G19" s="368"/>
      <c r="H19" s="368"/>
      <c r="I19" s="368"/>
    </row>
    <row r="20" spans="1:9" ht="18">
      <c r="A20" s="371">
        <v>114</v>
      </c>
      <c r="B20" s="372" t="s">
        <v>187</v>
      </c>
      <c r="C20" s="373">
        <v>13</v>
      </c>
      <c r="D20" s="374" t="str">
        <f>'М602'!Q42</f>
        <v>Фаткулин Раис</v>
      </c>
      <c r="E20" s="368"/>
      <c r="F20" s="368"/>
      <c r="G20" s="368"/>
      <c r="H20" s="368"/>
      <c r="I20" s="368"/>
    </row>
    <row r="21" spans="1:9" ht="18">
      <c r="A21" s="371">
        <v>788</v>
      </c>
      <c r="B21" s="372" t="s">
        <v>188</v>
      </c>
      <c r="C21" s="373">
        <v>14</v>
      </c>
      <c r="D21" s="374" t="str">
        <f>'М602'!Q46</f>
        <v>Мазурин Викентий</v>
      </c>
      <c r="E21" s="368"/>
      <c r="F21" s="368"/>
      <c r="G21" s="368"/>
      <c r="H21" s="368"/>
      <c r="I21" s="368"/>
    </row>
    <row r="22" spans="1:9" ht="18">
      <c r="A22" s="371">
        <v>3110</v>
      </c>
      <c r="B22" s="372" t="s">
        <v>189</v>
      </c>
      <c r="C22" s="373">
        <v>15</v>
      </c>
      <c r="D22" s="374" t="str">
        <f>'М602'!Q48</f>
        <v>Левинсон Роберт</v>
      </c>
      <c r="E22" s="368"/>
      <c r="F22" s="368"/>
      <c r="G22" s="368"/>
      <c r="H22" s="368"/>
      <c r="I22" s="368"/>
    </row>
    <row r="23" spans="1:9" ht="18">
      <c r="A23" s="371">
        <v>5235</v>
      </c>
      <c r="B23" s="372" t="s">
        <v>122</v>
      </c>
      <c r="C23" s="373">
        <v>16</v>
      </c>
      <c r="D23" s="374" t="str">
        <f>'М602'!Q50</f>
        <v>Толкачев Иван</v>
      </c>
      <c r="E23" s="368"/>
      <c r="F23" s="368"/>
      <c r="G23" s="368"/>
      <c r="H23" s="368"/>
      <c r="I23" s="368"/>
    </row>
    <row r="24" spans="1:9" ht="18">
      <c r="A24" s="371">
        <v>1787</v>
      </c>
      <c r="B24" s="372" t="s">
        <v>190</v>
      </c>
      <c r="C24" s="373">
        <v>17</v>
      </c>
      <c r="D24" s="374" t="str">
        <f>'М602'!I46</f>
        <v>Сафаров Ревнер</v>
      </c>
      <c r="E24" s="368"/>
      <c r="F24" s="368"/>
      <c r="G24" s="368"/>
      <c r="H24" s="368"/>
      <c r="I24" s="368"/>
    </row>
    <row r="25" spans="1:9" ht="18">
      <c r="A25" s="371">
        <v>326</v>
      </c>
      <c r="B25" s="372" t="s">
        <v>191</v>
      </c>
      <c r="C25" s="373">
        <v>18</v>
      </c>
      <c r="D25" s="374" t="str">
        <f>'М602'!I52</f>
        <v>Каримов Равиль</v>
      </c>
      <c r="E25" s="368"/>
      <c r="F25" s="368"/>
      <c r="G25" s="368"/>
      <c r="H25" s="368"/>
      <c r="I25" s="368"/>
    </row>
    <row r="26" spans="1:9" ht="18">
      <c r="A26" s="371">
        <v>5567</v>
      </c>
      <c r="B26" s="372" t="s">
        <v>192</v>
      </c>
      <c r="C26" s="373">
        <v>19</v>
      </c>
      <c r="D26" s="374" t="str">
        <f>'М602'!I55</f>
        <v>Шириязданов Ринат</v>
      </c>
      <c r="E26" s="368"/>
      <c r="F26" s="368"/>
      <c r="G26" s="368"/>
      <c r="H26" s="368"/>
      <c r="I26" s="368"/>
    </row>
    <row r="27" spans="1:9" ht="18">
      <c r="A27" s="371">
        <v>6452</v>
      </c>
      <c r="B27" s="372" t="s">
        <v>193</v>
      </c>
      <c r="C27" s="373">
        <v>20</v>
      </c>
      <c r="D27" s="374" t="str">
        <f>'М602'!I57</f>
        <v>Петухова* Надежда</v>
      </c>
      <c r="E27" s="368"/>
      <c r="F27" s="368"/>
      <c r="G27" s="368"/>
      <c r="H27" s="368"/>
      <c r="I27" s="368"/>
    </row>
    <row r="28" spans="1:9" ht="18">
      <c r="A28" s="371">
        <v>7000</v>
      </c>
      <c r="B28" s="372" t="s">
        <v>124</v>
      </c>
      <c r="C28" s="373">
        <v>21</v>
      </c>
      <c r="D28" s="374" t="str">
        <f>'М602'!Q55</f>
        <v>Семенов Юрий</v>
      </c>
      <c r="E28" s="368"/>
      <c r="F28" s="368"/>
      <c r="G28" s="368"/>
      <c r="H28" s="368"/>
      <c r="I28" s="368"/>
    </row>
    <row r="29" spans="1:9" ht="18">
      <c r="A29" s="371">
        <v>273</v>
      </c>
      <c r="B29" s="372" t="s">
        <v>194</v>
      </c>
      <c r="C29" s="373">
        <v>22</v>
      </c>
      <c r="D29" s="374" t="str">
        <f>'М602'!Q59</f>
        <v>Грошев Юрий</v>
      </c>
      <c r="E29" s="368"/>
      <c r="F29" s="368"/>
      <c r="G29" s="368"/>
      <c r="H29" s="368"/>
      <c r="I29" s="368"/>
    </row>
    <row r="30" spans="1:9" ht="18">
      <c r="A30" s="371">
        <v>3956</v>
      </c>
      <c r="B30" s="372" t="s">
        <v>195</v>
      </c>
      <c r="C30" s="373">
        <v>23</v>
      </c>
      <c r="D30" s="374" t="str">
        <f>'М602'!Q61</f>
        <v>Фахретдинов Рашит</v>
      </c>
      <c r="E30" s="368"/>
      <c r="F30" s="368"/>
      <c r="G30" s="368"/>
      <c r="H30" s="368"/>
      <c r="I30" s="368"/>
    </row>
    <row r="31" spans="1:9" ht="18">
      <c r="A31" s="371">
        <v>5031</v>
      </c>
      <c r="B31" s="372" t="s">
        <v>196</v>
      </c>
      <c r="C31" s="373">
        <v>24</v>
      </c>
      <c r="D31" s="374" t="str">
        <f>'М602'!Q63</f>
        <v>Нестеренко Георгий</v>
      </c>
      <c r="E31" s="368"/>
      <c r="F31" s="368"/>
      <c r="G31" s="368"/>
      <c r="H31" s="368"/>
      <c r="I31" s="368"/>
    </row>
    <row r="32" spans="1:9" ht="18">
      <c r="A32" s="371">
        <v>7217</v>
      </c>
      <c r="B32" s="372" t="s">
        <v>197</v>
      </c>
      <c r="C32" s="373">
        <v>25</v>
      </c>
      <c r="D32" s="374" t="str">
        <f>'М602'!I65</f>
        <v>Яйкаров Ахметфаиз</v>
      </c>
      <c r="E32" s="368"/>
      <c r="F32" s="368"/>
      <c r="G32" s="368"/>
      <c r="H32" s="368"/>
      <c r="I32" s="368"/>
    </row>
    <row r="33" spans="1:9" ht="18">
      <c r="A33" s="371"/>
      <c r="B33" s="372" t="s">
        <v>51</v>
      </c>
      <c r="C33" s="373">
        <v>26</v>
      </c>
      <c r="D33" s="374">
        <f>'М602'!I71</f>
        <v>0</v>
      </c>
      <c r="E33" s="368"/>
      <c r="F33" s="368"/>
      <c r="G33" s="368"/>
      <c r="H33" s="368"/>
      <c r="I33" s="368"/>
    </row>
    <row r="34" spans="1:9" ht="18">
      <c r="A34" s="371"/>
      <c r="B34" s="372" t="s">
        <v>51</v>
      </c>
      <c r="C34" s="373">
        <v>27</v>
      </c>
      <c r="D34" s="374">
        <f>'М602'!I74</f>
        <v>0</v>
      </c>
      <c r="E34" s="368"/>
      <c r="F34" s="368"/>
      <c r="G34" s="368"/>
      <c r="H34" s="368"/>
      <c r="I34" s="368"/>
    </row>
    <row r="35" spans="1:9" ht="18">
      <c r="A35" s="371"/>
      <c r="B35" s="372" t="s">
        <v>51</v>
      </c>
      <c r="C35" s="373">
        <v>28</v>
      </c>
      <c r="D35" s="374">
        <f>'М602'!I76</f>
        <v>0</v>
      </c>
      <c r="E35" s="368"/>
      <c r="F35" s="368"/>
      <c r="G35" s="368"/>
      <c r="H35" s="368"/>
      <c r="I35" s="368"/>
    </row>
    <row r="36" spans="1:9" ht="18">
      <c r="A36" s="371"/>
      <c r="B36" s="372" t="s">
        <v>51</v>
      </c>
      <c r="C36" s="373">
        <v>29</v>
      </c>
      <c r="D36" s="374">
        <f>'М602'!Q68</f>
        <v>0</v>
      </c>
      <c r="E36" s="368"/>
      <c r="F36" s="368"/>
      <c r="G36" s="368"/>
      <c r="H36" s="368"/>
      <c r="I36" s="368"/>
    </row>
    <row r="37" spans="1:9" ht="18">
      <c r="A37" s="371"/>
      <c r="B37" s="372" t="s">
        <v>51</v>
      </c>
      <c r="C37" s="373">
        <v>30</v>
      </c>
      <c r="D37" s="374">
        <f>'М602'!Q72</f>
        <v>0</v>
      </c>
      <c r="E37" s="368"/>
      <c r="F37" s="368"/>
      <c r="G37" s="368"/>
      <c r="H37" s="368"/>
      <c r="I37" s="368"/>
    </row>
    <row r="38" spans="1:9" ht="18">
      <c r="A38" s="371"/>
      <c r="B38" s="372" t="s">
        <v>51</v>
      </c>
      <c r="C38" s="373">
        <v>31</v>
      </c>
      <c r="D38" s="374">
        <f>'М602'!Q74</f>
        <v>0</v>
      </c>
      <c r="E38" s="368"/>
      <c r="F38" s="368"/>
      <c r="G38" s="368"/>
      <c r="H38" s="368"/>
      <c r="I38" s="368"/>
    </row>
    <row r="39" spans="1:9" ht="18">
      <c r="A39" s="371"/>
      <c r="B39" s="372" t="s">
        <v>51</v>
      </c>
      <c r="C39" s="373">
        <v>32</v>
      </c>
      <c r="D39" s="374" t="str">
        <f>'М602'!Q76</f>
        <v>_</v>
      </c>
      <c r="E39" s="368"/>
      <c r="F39" s="368"/>
      <c r="G39" s="368"/>
      <c r="H39" s="368"/>
      <c r="I39" s="368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4:I4"/>
    <mergeCell ref="A5:D5"/>
    <mergeCell ref="E5:G5"/>
    <mergeCell ref="H5:I5"/>
    <mergeCell ref="A2:I2"/>
    <mergeCell ref="A3:I3"/>
  </mergeCells>
  <conditionalFormatting sqref="D8:D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AS82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6" customHeight="1"/>
  <cols>
    <col min="1" max="1" width="4.75390625" style="164" customWidth="1"/>
    <col min="2" max="2" width="3.75390625" style="164" customWidth="1"/>
    <col min="3" max="3" width="20.75390625" style="164" customWidth="1"/>
    <col min="4" max="4" width="3.75390625" style="164" customWidth="1"/>
    <col min="5" max="5" width="15.75390625" style="164" customWidth="1"/>
    <col min="6" max="6" width="3.75390625" style="164" customWidth="1"/>
    <col min="7" max="7" width="15.75390625" style="164" customWidth="1"/>
    <col min="8" max="8" width="3.75390625" style="164" customWidth="1"/>
    <col min="9" max="9" width="15.75390625" style="164" customWidth="1"/>
    <col min="10" max="10" width="3.75390625" style="164" customWidth="1"/>
    <col min="11" max="11" width="18.75390625" style="164" customWidth="1"/>
    <col min="12" max="12" width="3.75390625" style="164" customWidth="1"/>
    <col min="13" max="13" width="9.75390625" style="164" customWidth="1"/>
    <col min="14" max="15" width="5.75390625" style="164" customWidth="1"/>
    <col min="16" max="17" width="6.75390625" style="163" customWidth="1"/>
    <col min="18" max="45" width="9.125" style="163" customWidth="1"/>
    <col min="46" max="16384" width="9.125" style="164" customWidth="1"/>
  </cols>
  <sheetData>
    <row r="1" spans="1:18" s="143" customFormat="1" ht="16.5" thickBot="1">
      <c r="A1" s="142" t="s">
        <v>160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61"/>
      <c r="Q1" s="161"/>
      <c r="R1" s="161"/>
    </row>
    <row r="2" spans="1:18" s="143" customFormat="1" ht="13.5" thickBot="1">
      <c r="A2" s="144" t="s">
        <v>88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61"/>
      <c r="Q2" s="161"/>
      <c r="R2" s="161"/>
    </row>
    <row r="3" spans="1:15" ht="33" customHeight="1">
      <c r="A3" s="162" t="str">
        <f>CONCATENATE(сМ40!A3," ",сМ40!F3,сМ40!G3," ",сМ40!H3," ",сМ40!I3)</f>
        <v>LX Личный Чемпионат Республики Башкортостан   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9.5" customHeight="1">
      <c r="A4" s="165" t="str">
        <f>CONCATENATE(сМ40!A4," ",сМ40!C4)</f>
        <v>Соревнования ветеранов настольного тенниса 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45" ht="15" customHeight="1">
      <c r="A5" s="166">
        <v>1</v>
      </c>
      <c r="B5" s="167">
        <f>сМ40!A8</f>
        <v>100</v>
      </c>
      <c r="C5" s="168" t="str">
        <f>сМ40!B8</f>
        <v>Аббасов Рустамхон</v>
      </c>
      <c r="D5" s="169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</row>
    <row r="6" spans="1:45" ht="15" customHeight="1">
      <c r="A6" s="166"/>
      <c r="B6" s="170"/>
      <c r="C6" s="172">
        <v>1</v>
      </c>
      <c r="D6" s="173">
        <v>100</v>
      </c>
      <c r="E6" s="174" t="s">
        <v>92</v>
      </c>
      <c r="F6" s="175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</row>
    <row r="7" spans="1:45" ht="15" customHeight="1">
      <c r="A7" s="166">
        <v>64</v>
      </c>
      <c r="B7" s="167">
        <f>сМ40!A71</f>
        <v>0</v>
      </c>
      <c r="C7" s="176" t="str">
        <f>сМ40!B71</f>
        <v>_</v>
      </c>
      <c r="D7" s="177"/>
      <c r="E7" s="178"/>
      <c r="F7" s="179"/>
      <c r="G7" s="170"/>
      <c r="H7" s="170"/>
      <c r="I7" s="170"/>
      <c r="J7" s="170"/>
      <c r="K7" s="170"/>
      <c r="L7" s="170"/>
      <c r="M7" s="170"/>
      <c r="N7" s="170"/>
      <c r="O7" s="170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</row>
    <row r="8" spans="1:45" ht="15" customHeight="1">
      <c r="A8" s="166"/>
      <c r="B8" s="170"/>
      <c r="C8" s="170"/>
      <c r="D8" s="170"/>
      <c r="E8" s="172">
        <v>33</v>
      </c>
      <c r="F8" s="173">
        <v>100</v>
      </c>
      <c r="G8" s="174" t="s">
        <v>92</v>
      </c>
      <c r="H8" s="175"/>
      <c r="I8" s="170"/>
      <c r="J8" s="170"/>
      <c r="K8" s="170"/>
      <c r="L8" s="170"/>
      <c r="M8" s="170"/>
      <c r="N8" s="170"/>
      <c r="O8" s="170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</row>
    <row r="9" spans="1:45" ht="15" customHeight="1">
      <c r="A9" s="166">
        <v>33</v>
      </c>
      <c r="B9" s="167">
        <f>сМ40!A40</f>
        <v>5464</v>
      </c>
      <c r="C9" s="168" t="str">
        <f>сМ40!B40</f>
        <v>Шебалин Алексей</v>
      </c>
      <c r="D9" s="169"/>
      <c r="E9" s="178"/>
      <c r="F9" s="177"/>
      <c r="G9" s="178"/>
      <c r="H9" s="179"/>
      <c r="I9" s="170"/>
      <c r="J9" s="170"/>
      <c r="K9" s="170"/>
      <c r="L9" s="170"/>
      <c r="M9" s="170"/>
      <c r="N9" s="170"/>
      <c r="O9" s="170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</row>
    <row r="10" spans="1:45" ht="15" customHeight="1">
      <c r="A10" s="166"/>
      <c r="B10" s="170"/>
      <c r="C10" s="172">
        <v>2</v>
      </c>
      <c r="D10" s="173">
        <v>279</v>
      </c>
      <c r="E10" s="180" t="s">
        <v>41</v>
      </c>
      <c r="F10" s="181"/>
      <c r="G10" s="178"/>
      <c r="H10" s="179"/>
      <c r="I10" s="170"/>
      <c r="J10" s="170"/>
      <c r="K10" s="170"/>
      <c r="L10" s="170"/>
      <c r="M10" s="170"/>
      <c r="N10" s="170"/>
      <c r="O10" s="170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</row>
    <row r="11" spans="1:45" ht="15" customHeight="1">
      <c r="A11" s="166">
        <v>32</v>
      </c>
      <c r="B11" s="167">
        <f>сМ40!A39</f>
        <v>279</v>
      </c>
      <c r="C11" s="176" t="str">
        <f>сМ40!B39</f>
        <v>Каюмов Рафаэль</v>
      </c>
      <c r="D11" s="177"/>
      <c r="E11" s="170"/>
      <c r="F11" s="170"/>
      <c r="G11" s="178"/>
      <c r="H11" s="179"/>
      <c r="I11" s="170"/>
      <c r="J11" s="170"/>
      <c r="K11" s="170"/>
      <c r="L11" s="170"/>
      <c r="M11" s="170"/>
      <c r="N11" s="170"/>
      <c r="O11" s="170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</row>
    <row r="12" spans="1:45" ht="15" customHeight="1">
      <c r="A12" s="166"/>
      <c r="B12" s="170"/>
      <c r="C12" s="170"/>
      <c r="D12" s="170"/>
      <c r="E12" s="170"/>
      <c r="F12" s="170"/>
      <c r="G12" s="172">
        <v>49</v>
      </c>
      <c r="H12" s="173">
        <v>100</v>
      </c>
      <c r="I12" s="174" t="s">
        <v>92</v>
      </c>
      <c r="J12" s="175"/>
      <c r="K12" s="170"/>
      <c r="L12" s="170"/>
      <c r="M12" s="170"/>
      <c r="N12" s="170"/>
      <c r="O12" s="170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</row>
    <row r="13" spans="1:45" ht="15" customHeight="1">
      <c r="A13" s="166">
        <v>17</v>
      </c>
      <c r="B13" s="167">
        <f>сМ40!A24</f>
        <v>5485</v>
      </c>
      <c r="C13" s="168" t="str">
        <f>сМ40!B24</f>
        <v>Абдулжелилов Ибрагим</v>
      </c>
      <c r="D13" s="169"/>
      <c r="E13" s="170"/>
      <c r="F13" s="170"/>
      <c r="G13" s="178"/>
      <c r="H13" s="177"/>
      <c r="I13" s="178"/>
      <c r="J13" s="179"/>
      <c r="K13" s="170"/>
      <c r="L13" s="170"/>
      <c r="M13" s="170"/>
      <c r="N13" s="170"/>
      <c r="O13" s="170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</row>
    <row r="14" spans="1:45" ht="15" customHeight="1">
      <c r="A14" s="166"/>
      <c r="B14" s="170"/>
      <c r="C14" s="172">
        <v>3</v>
      </c>
      <c r="D14" s="173">
        <v>7220</v>
      </c>
      <c r="E14" s="174" t="s">
        <v>49</v>
      </c>
      <c r="F14" s="175"/>
      <c r="G14" s="178"/>
      <c r="H14" s="181"/>
      <c r="I14" s="178"/>
      <c r="J14" s="179"/>
      <c r="K14" s="170"/>
      <c r="L14" s="170"/>
      <c r="M14" s="170"/>
      <c r="N14" s="170"/>
      <c r="O14" s="170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45" ht="15" customHeight="1">
      <c r="A15" s="166">
        <v>48</v>
      </c>
      <c r="B15" s="167">
        <f>сМ40!A55</f>
        <v>7220</v>
      </c>
      <c r="C15" s="176" t="str">
        <f>сМ40!B55</f>
        <v>Идиятуллин Ильдар</v>
      </c>
      <c r="D15" s="177"/>
      <c r="E15" s="178"/>
      <c r="F15" s="179"/>
      <c r="G15" s="178"/>
      <c r="H15" s="170"/>
      <c r="I15" s="178"/>
      <c r="J15" s="179"/>
      <c r="K15" s="170"/>
      <c r="L15" s="170"/>
      <c r="M15" s="170"/>
      <c r="N15" s="170"/>
      <c r="O15" s="170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</row>
    <row r="16" spans="1:45" ht="15" customHeight="1">
      <c r="A16" s="166"/>
      <c r="B16" s="170"/>
      <c r="C16" s="170"/>
      <c r="D16" s="170"/>
      <c r="E16" s="172">
        <v>34</v>
      </c>
      <c r="F16" s="173">
        <v>2540</v>
      </c>
      <c r="G16" s="180" t="s">
        <v>32</v>
      </c>
      <c r="H16" s="170"/>
      <c r="I16" s="178"/>
      <c r="J16" s="179"/>
      <c r="K16" s="170"/>
      <c r="L16" s="170"/>
      <c r="M16" s="170"/>
      <c r="N16" s="170"/>
      <c r="O16" s="170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</row>
    <row r="17" spans="1:45" ht="15" customHeight="1">
      <c r="A17" s="166">
        <v>49</v>
      </c>
      <c r="B17" s="167">
        <f>сМ40!A56</f>
        <v>0</v>
      </c>
      <c r="C17" s="168" t="str">
        <f>сМ40!B56</f>
        <v>_</v>
      </c>
      <c r="D17" s="169"/>
      <c r="E17" s="178"/>
      <c r="F17" s="177"/>
      <c r="G17" s="170"/>
      <c r="H17" s="170"/>
      <c r="I17" s="178"/>
      <c r="J17" s="179"/>
      <c r="K17" s="170"/>
      <c r="L17" s="170"/>
      <c r="M17" s="170"/>
      <c r="N17" s="170"/>
      <c r="O17" s="170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</row>
    <row r="18" spans="1:45" ht="15" customHeight="1">
      <c r="A18" s="166"/>
      <c r="B18" s="170"/>
      <c r="C18" s="172">
        <v>4</v>
      </c>
      <c r="D18" s="173">
        <v>2540</v>
      </c>
      <c r="E18" s="180" t="s">
        <v>32</v>
      </c>
      <c r="F18" s="181"/>
      <c r="G18" s="170"/>
      <c r="H18" s="170"/>
      <c r="I18" s="178"/>
      <c r="J18" s="179"/>
      <c r="K18" s="170"/>
      <c r="L18" s="170"/>
      <c r="M18" s="170"/>
      <c r="N18" s="170"/>
      <c r="O18" s="170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</row>
    <row r="19" spans="1:45" ht="15" customHeight="1">
      <c r="A19" s="166">
        <v>16</v>
      </c>
      <c r="B19" s="167">
        <f>сМ40!A23</f>
        <v>2540</v>
      </c>
      <c r="C19" s="176" t="str">
        <f>сМ40!B23</f>
        <v>Горбунов Валентин</v>
      </c>
      <c r="D19" s="177"/>
      <c r="E19" s="170"/>
      <c r="F19" s="170"/>
      <c r="G19" s="170"/>
      <c r="H19" s="170"/>
      <c r="I19" s="178"/>
      <c r="J19" s="179"/>
      <c r="K19" s="170"/>
      <c r="L19" s="170"/>
      <c r="M19" s="170"/>
      <c r="N19" s="170"/>
      <c r="O19" s="170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</row>
    <row r="20" spans="1:45" ht="15" customHeight="1">
      <c r="A20" s="166"/>
      <c r="B20" s="170"/>
      <c r="C20" s="170"/>
      <c r="D20" s="170"/>
      <c r="E20" s="170"/>
      <c r="F20" s="170"/>
      <c r="G20" s="170"/>
      <c r="H20" s="170"/>
      <c r="I20" s="172">
        <v>57</v>
      </c>
      <c r="J20" s="173">
        <v>100</v>
      </c>
      <c r="K20" s="174" t="s">
        <v>92</v>
      </c>
      <c r="L20" s="175"/>
      <c r="M20" s="179"/>
      <c r="N20" s="179"/>
      <c r="O20" s="170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</row>
    <row r="21" spans="1:45" ht="15" customHeight="1">
      <c r="A21" s="166">
        <v>9</v>
      </c>
      <c r="B21" s="167">
        <f>сМ40!A16</f>
        <v>1655</v>
      </c>
      <c r="C21" s="168" t="str">
        <f>сМ40!B16</f>
        <v>Барышев Сергей</v>
      </c>
      <c r="D21" s="169"/>
      <c r="E21" s="170"/>
      <c r="F21" s="170"/>
      <c r="G21" s="170"/>
      <c r="H21" s="170"/>
      <c r="I21" s="178"/>
      <c r="J21" s="177"/>
      <c r="K21" s="178"/>
      <c r="L21" s="179"/>
      <c r="M21" s="179"/>
      <c r="N21" s="179"/>
      <c r="O21" s="170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</row>
    <row r="22" spans="1:45" ht="15" customHeight="1">
      <c r="A22" s="166"/>
      <c r="B22" s="170"/>
      <c r="C22" s="172">
        <v>5</v>
      </c>
      <c r="D22" s="173">
        <v>1655</v>
      </c>
      <c r="E22" s="174" t="s">
        <v>99</v>
      </c>
      <c r="F22" s="175"/>
      <c r="G22" s="170"/>
      <c r="H22" s="170"/>
      <c r="I22" s="178"/>
      <c r="J22" s="181"/>
      <c r="K22" s="178"/>
      <c r="L22" s="179"/>
      <c r="M22" s="179"/>
      <c r="N22" s="179"/>
      <c r="O22" s="170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</row>
    <row r="23" spans="1:45" ht="15" customHeight="1">
      <c r="A23" s="166">
        <v>56</v>
      </c>
      <c r="B23" s="167">
        <f>сМ40!A63</f>
        <v>0</v>
      </c>
      <c r="C23" s="176" t="str">
        <f>сМ40!B63</f>
        <v>_</v>
      </c>
      <c r="D23" s="177"/>
      <c r="E23" s="178"/>
      <c r="F23" s="179"/>
      <c r="G23" s="170"/>
      <c r="H23" s="170"/>
      <c r="I23" s="178"/>
      <c r="J23" s="170"/>
      <c r="K23" s="178"/>
      <c r="L23" s="179"/>
      <c r="M23" s="179"/>
      <c r="N23" s="179"/>
      <c r="O23" s="170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</row>
    <row r="24" spans="1:45" ht="15" customHeight="1">
      <c r="A24" s="166"/>
      <c r="B24" s="170"/>
      <c r="C24" s="170"/>
      <c r="D24" s="170"/>
      <c r="E24" s="172">
        <v>35</v>
      </c>
      <c r="F24" s="173">
        <v>1655</v>
      </c>
      <c r="G24" s="174" t="s">
        <v>99</v>
      </c>
      <c r="H24" s="175"/>
      <c r="I24" s="178"/>
      <c r="J24" s="170"/>
      <c r="K24" s="178"/>
      <c r="L24" s="179"/>
      <c r="M24" s="179"/>
      <c r="N24" s="179"/>
      <c r="O24" s="170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</row>
    <row r="25" spans="1:45" ht="15" customHeight="1">
      <c r="A25" s="166">
        <v>41</v>
      </c>
      <c r="B25" s="167">
        <f>сМ40!A48</f>
        <v>6000</v>
      </c>
      <c r="C25" s="168" t="str">
        <f>сМ40!B48</f>
        <v>Сайфуллин Рамиль</v>
      </c>
      <c r="D25" s="169"/>
      <c r="E25" s="178"/>
      <c r="F25" s="177"/>
      <c r="G25" s="178"/>
      <c r="H25" s="179"/>
      <c r="I25" s="178"/>
      <c r="J25" s="182"/>
      <c r="K25" s="178"/>
      <c r="L25" s="179"/>
      <c r="M25" s="179"/>
      <c r="N25" s="179"/>
      <c r="O25" s="170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</row>
    <row r="26" spans="1:45" ht="15" customHeight="1">
      <c r="A26" s="166"/>
      <c r="B26" s="170"/>
      <c r="C26" s="172">
        <v>6</v>
      </c>
      <c r="D26" s="173">
        <v>3040</v>
      </c>
      <c r="E26" s="180" t="s">
        <v>113</v>
      </c>
      <c r="F26" s="181"/>
      <c r="G26" s="178"/>
      <c r="H26" s="179"/>
      <c r="I26" s="178"/>
      <c r="J26" s="182"/>
      <c r="K26" s="178"/>
      <c r="L26" s="179"/>
      <c r="M26" s="179"/>
      <c r="N26" s="179"/>
      <c r="O26" s="170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</row>
    <row r="27" spans="1:45" ht="15" customHeight="1">
      <c r="A27" s="166">
        <v>24</v>
      </c>
      <c r="B27" s="167">
        <f>сМ40!A31</f>
        <v>3040</v>
      </c>
      <c r="C27" s="176" t="str">
        <f>сМ40!B31</f>
        <v>Габдрахманова* Светлана</v>
      </c>
      <c r="D27" s="177"/>
      <c r="E27" s="170"/>
      <c r="F27" s="170"/>
      <c r="G27" s="178"/>
      <c r="H27" s="179"/>
      <c r="I27" s="178"/>
      <c r="J27" s="182"/>
      <c r="K27" s="178"/>
      <c r="L27" s="179"/>
      <c r="M27" s="179"/>
      <c r="N27" s="179"/>
      <c r="O27" s="170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</row>
    <row r="28" spans="1:45" ht="15" customHeight="1">
      <c r="A28" s="166"/>
      <c r="B28" s="170"/>
      <c r="C28" s="170"/>
      <c r="D28" s="170"/>
      <c r="E28" s="170"/>
      <c r="F28" s="170"/>
      <c r="G28" s="172">
        <v>50</v>
      </c>
      <c r="H28" s="173">
        <v>1655</v>
      </c>
      <c r="I28" s="180" t="s">
        <v>99</v>
      </c>
      <c r="J28" s="181"/>
      <c r="K28" s="178"/>
      <c r="L28" s="179"/>
      <c r="M28" s="179"/>
      <c r="N28" s="179"/>
      <c r="O28" s="170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</row>
    <row r="29" spans="1:45" ht="15" customHeight="1">
      <c r="A29" s="166">
        <v>25</v>
      </c>
      <c r="B29" s="167">
        <f>сМ40!A32</f>
        <v>3998</v>
      </c>
      <c r="C29" s="168" t="str">
        <f>сМ40!B32</f>
        <v>Тагиров Сайфулла</v>
      </c>
      <c r="D29" s="169"/>
      <c r="E29" s="170"/>
      <c r="F29" s="170"/>
      <c r="G29" s="178"/>
      <c r="H29" s="177"/>
      <c r="I29" s="170"/>
      <c r="J29" s="170"/>
      <c r="K29" s="178"/>
      <c r="L29" s="179"/>
      <c r="M29" s="179"/>
      <c r="N29" s="179"/>
      <c r="O29" s="170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</row>
    <row r="30" spans="1:45" ht="15" customHeight="1">
      <c r="A30" s="166"/>
      <c r="B30" s="170"/>
      <c r="C30" s="172">
        <v>7</v>
      </c>
      <c r="D30" s="173">
        <v>3998</v>
      </c>
      <c r="E30" s="174" t="s">
        <v>37</v>
      </c>
      <c r="F30" s="175"/>
      <c r="G30" s="178"/>
      <c r="H30" s="181"/>
      <c r="I30" s="170"/>
      <c r="J30" s="170"/>
      <c r="K30" s="178"/>
      <c r="L30" s="179"/>
      <c r="M30" s="179"/>
      <c r="N30" s="179"/>
      <c r="O30" s="170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</row>
    <row r="31" spans="1:45" ht="15" customHeight="1">
      <c r="A31" s="166">
        <v>40</v>
      </c>
      <c r="B31" s="167">
        <f>сМ40!A47</f>
        <v>5235</v>
      </c>
      <c r="C31" s="176" t="str">
        <f>сМ40!B47</f>
        <v>Петухова* Надежда</v>
      </c>
      <c r="D31" s="177"/>
      <c r="E31" s="178"/>
      <c r="F31" s="179"/>
      <c r="G31" s="178"/>
      <c r="H31" s="170"/>
      <c r="I31" s="170"/>
      <c r="J31" s="170"/>
      <c r="K31" s="178"/>
      <c r="L31" s="179"/>
      <c r="M31" s="179"/>
      <c r="N31" s="179"/>
      <c r="O31" s="170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</row>
    <row r="32" spans="1:45" ht="15" customHeight="1">
      <c r="A32" s="166"/>
      <c r="B32" s="170"/>
      <c r="C32" s="170"/>
      <c r="D32" s="170"/>
      <c r="E32" s="172">
        <v>36</v>
      </c>
      <c r="F32" s="173">
        <v>3998</v>
      </c>
      <c r="G32" s="180" t="s">
        <v>37</v>
      </c>
      <c r="H32" s="170"/>
      <c r="I32" s="170"/>
      <c r="J32" s="170"/>
      <c r="K32" s="178"/>
      <c r="L32" s="179"/>
      <c r="M32" s="179"/>
      <c r="N32" s="179"/>
      <c r="O32" s="170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</row>
    <row r="33" spans="1:45" ht="15" customHeight="1">
      <c r="A33" s="166">
        <v>57</v>
      </c>
      <c r="B33" s="167">
        <f>сМ40!A64</f>
        <v>0</v>
      </c>
      <c r="C33" s="168" t="str">
        <f>сМ40!B64</f>
        <v>_</v>
      </c>
      <c r="D33" s="169"/>
      <c r="E33" s="178"/>
      <c r="F33" s="177"/>
      <c r="G33" s="170"/>
      <c r="H33" s="170"/>
      <c r="I33" s="170"/>
      <c r="J33" s="170"/>
      <c r="K33" s="178"/>
      <c r="L33" s="179"/>
      <c r="M33" s="179"/>
      <c r="N33" s="179"/>
      <c r="O33" s="170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</row>
    <row r="34" spans="1:45" ht="15" customHeight="1">
      <c r="A34" s="166"/>
      <c r="B34" s="170"/>
      <c r="C34" s="172">
        <v>8</v>
      </c>
      <c r="D34" s="173">
        <v>44</v>
      </c>
      <c r="E34" s="180" t="s">
        <v>98</v>
      </c>
      <c r="F34" s="181"/>
      <c r="G34" s="170"/>
      <c r="H34" s="170"/>
      <c r="I34" s="170"/>
      <c r="J34" s="170"/>
      <c r="K34" s="178"/>
      <c r="L34" s="179"/>
      <c r="M34" s="179"/>
      <c r="N34" s="179"/>
      <c r="O34" s="170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</row>
    <row r="35" spans="1:45" ht="15" customHeight="1">
      <c r="A35" s="166">
        <v>8</v>
      </c>
      <c r="B35" s="167">
        <f>сМ40!A15</f>
        <v>44</v>
      </c>
      <c r="C35" s="176" t="str">
        <f>сМ40!B15</f>
        <v>Шакуров Нафис</v>
      </c>
      <c r="D35" s="177"/>
      <c r="E35" s="170"/>
      <c r="F35" s="170"/>
      <c r="G35" s="170"/>
      <c r="H35" s="170"/>
      <c r="I35" s="170"/>
      <c r="J35" s="170"/>
      <c r="K35" s="178"/>
      <c r="L35" s="179"/>
      <c r="M35" s="179"/>
      <c r="N35" s="179"/>
      <c r="O35" s="170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</row>
    <row r="36" spans="1:45" ht="15" customHeight="1">
      <c r="A36" s="166"/>
      <c r="B36" s="170"/>
      <c r="C36" s="170"/>
      <c r="D36" s="170"/>
      <c r="E36" s="170"/>
      <c r="F36" s="170"/>
      <c r="G36" s="170"/>
      <c r="H36" s="170"/>
      <c r="I36" s="170"/>
      <c r="J36" s="170"/>
      <c r="K36" s="172">
        <v>61</v>
      </c>
      <c r="L36" s="183">
        <v>100</v>
      </c>
      <c r="M36" s="174" t="s">
        <v>92</v>
      </c>
      <c r="N36" s="174"/>
      <c r="O36" s="174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</row>
    <row r="37" spans="1:45" ht="15" customHeight="1">
      <c r="A37" s="166">
        <v>5</v>
      </c>
      <c r="B37" s="167">
        <f>сМ40!A12</f>
        <v>12</v>
      </c>
      <c r="C37" s="168" t="str">
        <f>сМ40!B12</f>
        <v>Якупов Динар</v>
      </c>
      <c r="D37" s="169"/>
      <c r="E37" s="170"/>
      <c r="F37" s="170"/>
      <c r="G37" s="170"/>
      <c r="H37" s="170"/>
      <c r="I37" s="170"/>
      <c r="J37" s="170"/>
      <c r="K37" s="178"/>
      <c r="L37" s="177"/>
      <c r="M37" s="179"/>
      <c r="N37" s="179"/>
      <c r="O37" s="178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</row>
    <row r="38" spans="1:45" ht="15" customHeight="1">
      <c r="A38" s="166"/>
      <c r="B38" s="170"/>
      <c r="C38" s="172">
        <v>9</v>
      </c>
      <c r="D38" s="173">
        <v>12</v>
      </c>
      <c r="E38" s="174" t="s">
        <v>95</v>
      </c>
      <c r="F38" s="175"/>
      <c r="G38" s="170"/>
      <c r="H38" s="170"/>
      <c r="I38" s="170"/>
      <c r="J38" s="170"/>
      <c r="K38" s="178"/>
      <c r="L38" s="181"/>
      <c r="M38" s="179"/>
      <c r="N38" s="179"/>
      <c r="O38" s="178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</row>
    <row r="39" spans="1:45" ht="15" customHeight="1">
      <c r="A39" s="166">
        <v>60</v>
      </c>
      <c r="B39" s="167">
        <f>сМ40!A67</f>
        <v>0</v>
      </c>
      <c r="C39" s="176" t="str">
        <f>сМ40!B67</f>
        <v>_</v>
      </c>
      <c r="D39" s="177"/>
      <c r="E39" s="178"/>
      <c r="F39" s="179"/>
      <c r="G39" s="170"/>
      <c r="H39" s="170"/>
      <c r="I39" s="170"/>
      <c r="J39" s="170"/>
      <c r="K39" s="178"/>
      <c r="L39" s="170"/>
      <c r="M39" s="179"/>
      <c r="N39" s="179"/>
      <c r="O39" s="178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</row>
    <row r="40" spans="1:45" ht="15" customHeight="1">
      <c r="A40" s="166"/>
      <c r="B40" s="170"/>
      <c r="C40" s="170"/>
      <c r="D40" s="170"/>
      <c r="E40" s="172">
        <v>37</v>
      </c>
      <c r="F40" s="173">
        <v>12</v>
      </c>
      <c r="G40" s="174" t="s">
        <v>95</v>
      </c>
      <c r="H40" s="175"/>
      <c r="I40" s="170"/>
      <c r="J40" s="170"/>
      <c r="K40" s="178"/>
      <c r="L40" s="170"/>
      <c r="M40" s="179"/>
      <c r="N40" s="179"/>
      <c r="O40" s="178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</row>
    <row r="41" spans="1:45" ht="15" customHeight="1">
      <c r="A41" s="166">
        <v>37</v>
      </c>
      <c r="B41" s="167">
        <f>сМ40!A44</f>
        <v>4921</v>
      </c>
      <c r="C41" s="168" t="str">
        <f>сМ40!B44</f>
        <v>Хамидов Мауль</v>
      </c>
      <c r="D41" s="169"/>
      <c r="E41" s="178"/>
      <c r="F41" s="177"/>
      <c r="G41" s="178"/>
      <c r="H41" s="179"/>
      <c r="I41" s="170"/>
      <c r="J41" s="170"/>
      <c r="K41" s="178"/>
      <c r="L41" s="182"/>
      <c r="M41" s="179"/>
      <c r="N41" s="179"/>
      <c r="O41" s="178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</row>
    <row r="42" spans="1:45" ht="15" customHeight="1">
      <c r="A42" s="166"/>
      <c r="B42" s="170"/>
      <c r="C42" s="172">
        <v>10</v>
      </c>
      <c r="D42" s="173">
        <v>4921</v>
      </c>
      <c r="E42" s="180" t="s">
        <v>121</v>
      </c>
      <c r="F42" s="181"/>
      <c r="G42" s="178"/>
      <c r="H42" s="179"/>
      <c r="I42" s="170"/>
      <c r="J42" s="170"/>
      <c r="K42" s="178"/>
      <c r="L42" s="182"/>
      <c r="M42" s="179"/>
      <c r="N42" s="179"/>
      <c r="O42" s="178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</row>
    <row r="43" spans="1:45" ht="15" customHeight="1">
      <c r="A43" s="166">
        <v>28</v>
      </c>
      <c r="B43" s="167">
        <f>сМ40!A35</f>
        <v>466</v>
      </c>
      <c r="C43" s="176" t="str">
        <f>сМ40!B35</f>
        <v>Семенов Юрий</v>
      </c>
      <c r="D43" s="177"/>
      <c r="E43" s="170"/>
      <c r="F43" s="170"/>
      <c r="G43" s="178"/>
      <c r="H43" s="179"/>
      <c r="I43" s="170"/>
      <c r="J43" s="170"/>
      <c r="K43" s="178"/>
      <c r="L43" s="182"/>
      <c r="M43" s="179"/>
      <c r="N43" s="179"/>
      <c r="O43" s="178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</row>
    <row r="44" spans="1:45" ht="15" customHeight="1">
      <c r="A44" s="166"/>
      <c r="B44" s="170"/>
      <c r="C44" s="170"/>
      <c r="D44" s="170"/>
      <c r="E44" s="170"/>
      <c r="F44" s="170"/>
      <c r="G44" s="172">
        <v>51</v>
      </c>
      <c r="H44" s="173">
        <v>12</v>
      </c>
      <c r="I44" s="174" t="s">
        <v>95</v>
      </c>
      <c r="J44" s="175"/>
      <c r="K44" s="178"/>
      <c r="L44" s="181"/>
      <c r="M44" s="179"/>
      <c r="N44" s="179"/>
      <c r="O44" s="178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</row>
    <row r="45" spans="1:45" ht="15" customHeight="1">
      <c r="A45" s="166">
        <v>21</v>
      </c>
      <c r="B45" s="167">
        <f>сМ40!A28</f>
        <v>2452</v>
      </c>
      <c r="C45" s="168" t="str">
        <f>сМ40!B28</f>
        <v>Хабиров Марс</v>
      </c>
      <c r="D45" s="169"/>
      <c r="E45" s="170"/>
      <c r="F45" s="170"/>
      <c r="G45" s="178"/>
      <c r="H45" s="177"/>
      <c r="I45" s="178"/>
      <c r="J45" s="179"/>
      <c r="K45" s="178"/>
      <c r="L45" s="179"/>
      <c r="M45" s="179"/>
      <c r="N45" s="179"/>
      <c r="O45" s="178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</row>
    <row r="46" spans="1:45" ht="15" customHeight="1">
      <c r="A46" s="166"/>
      <c r="B46" s="170"/>
      <c r="C46" s="172">
        <v>11</v>
      </c>
      <c r="D46" s="173">
        <v>2452</v>
      </c>
      <c r="E46" s="174" t="s">
        <v>110</v>
      </c>
      <c r="F46" s="175"/>
      <c r="G46" s="178"/>
      <c r="H46" s="181"/>
      <c r="I46" s="178"/>
      <c r="J46" s="179"/>
      <c r="K46" s="178"/>
      <c r="L46" s="179"/>
      <c r="M46" s="179"/>
      <c r="N46" s="179"/>
      <c r="O46" s="178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</row>
    <row r="47" spans="1:45" ht="15" customHeight="1">
      <c r="A47" s="166">
        <v>44</v>
      </c>
      <c r="B47" s="167">
        <f>сМ40!A51</f>
        <v>7000</v>
      </c>
      <c r="C47" s="176" t="str">
        <f>сМ40!B51</f>
        <v>Фахретдинов Рашит</v>
      </c>
      <c r="D47" s="177"/>
      <c r="E47" s="178"/>
      <c r="F47" s="179"/>
      <c r="G47" s="178"/>
      <c r="H47" s="170"/>
      <c r="I47" s="178"/>
      <c r="J47" s="179"/>
      <c r="K47" s="178"/>
      <c r="L47" s="179"/>
      <c r="M47" s="179"/>
      <c r="N47" s="179"/>
      <c r="O47" s="178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</row>
    <row r="48" spans="1:45" ht="15" customHeight="1">
      <c r="A48" s="166"/>
      <c r="B48" s="170"/>
      <c r="C48" s="170"/>
      <c r="D48" s="170"/>
      <c r="E48" s="172">
        <v>38</v>
      </c>
      <c r="F48" s="173">
        <v>502</v>
      </c>
      <c r="G48" s="180" t="s">
        <v>102</v>
      </c>
      <c r="H48" s="170"/>
      <c r="I48" s="178"/>
      <c r="J48" s="179"/>
      <c r="K48" s="178"/>
      <c r="L48" s="179"/>
      <c r="M48" s="179"/>
      <c r="N48" s="179"/>
      <c r="O48" s="178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</row>
    <row r="49" spans="1:45" ht="15" customHeight="1">
      <c r="A49" s="166">
        <v>53</v>
      </c>
      <c r="B49" s="167">
        <f>сМ40!A60</f>
        <v>0</v>
      </c>
      <c r="C49" s="168" t="str">
        <f>сМ40!B60</f>
        <v>_</v>
      </c>
      <c r="D49" s="169"/>
      <c r="E49" s="178"/>
      <c r="F49" s="177"/>
      <c r="G49" s="170"/>
      <c r="H49" s="170"/>
      <c r="I49" s="178"/>
      <c r="J49" s="179"/>
      <c r="K49" s="178"/>
      <c r="L49" s="179"/>
      <c r="M49" s="179"/>
      <c r="N49" s="179"/>
      <c r="O49" s="178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</row>
    <row r="50" spans="1:45" ht="15" customHeight="1">
      <c r="A50" s="166"/>
      <c r="B50" s="170"/>
      <c r="C50" s="172">
        <v>12</v>
      </c>
      <c r="D50" s="173">
        <v>502</v>
      </c>
      <c r="E50" s="180" t="s">
        <v>102</v>
      </c>
      <c r="F50" s="181"/>
      <c r="G50" s="170"/>
      <c r="H50" s="170"/>
      <c r="I50" s="178"/>
      <c r="J50" s="179"/>
      <c r="K50" s="178"/>
      <c r="L50" s="179"/>
      <c r="M50" s="179"/>
      <c r="N50" s="179"/>
      <c r="O50" s="178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</row>
    <row r="51" spans="1:45" ht="15" customHeight="1">
      <c r="A51" s="166">
        <v>12</v>
      </c>
      <c r="B51" s="167">
        <f>сМ40!A19</f>
        <v>502</v>
      </c>
      <c r="C51" s="176" t="str">
        <f>сМ40!B19</f>
        <v>Топорков Юрий</v>
      </c>
      <c r="D51" s="177"/>
      <c r="E51" s="170"/>
      <c r="F51" s="170"/>
      <c r="G51" s="170"/>
      <c r="H51" s="170"/>
      <c r="I51" s="178"/>
      <c r="J51" s="179"/>
      <c r="K51" s="178"/>
      <c r="L51" s="179"/>
      <c r="M51" s="179"/>
      <c r="N51" s="179"/>
      <c r="O51" s="178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</row>
    <row r="52" spans="1:45" ht="15" customHeight="1">
      <c r="A52" s="166"/>
      <c r="B52" s="170"/>
      <c r="C52" s="170"/>
      <c r="D52" s="170"/>
      <c r="E52" s="170"/>
      <c r="F52" s="170"/>
      <c r="G52" s="170"/>
      <c r="H52" s="170"/>
      <c r="I52" s="172">
        <v>58</v>
      </c>
      <c r="J52" s="173">
        <v>12</v>
      </c>
      <c r="K52" s="180" t="s">
        <v>95</v>
      </c>
      <c r="L52" s="175"/>
      <c r="M52" s="179"/>
      <c r="N52" s="179"/>
      <c r="O52" s="178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</row>
    <row r="53" spans="1:45" ht="15" customHeight="1">
      <c r="A53" s="166">
        <v>13</v>
      </c>
      <c r="B53" s="167">
        <f>сМ40!A20</f>
        <v>370</v>
      </c>
      <c r="C53" s="168" t="str">
        <f>сМ40!B20</f>
        <v>Мицул Тимофей</v>
      </c>
      <c r="D53" s="169"/>
      <c r="E53" s="170"/>
      <c r="F53" s="170"/>
      <c r="G53" s="170"/>
      <c r="H53" s="170"/>
      <c r="I53" s="178"/>
      <c r="J53" s="177"/>
      <c r="K53" s="170"/>
      <c r="L53" s="170"/>
      <c r="M53" s="170"/>
      <c r="N53" s="170"/>
      <c r="O53" s="178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</row>
    <row r="54" spans="1:45" ht="15" customHeight="1">
      <c r="A54" s="166"/>
      <c r="B54" s="170"/>
      <c r="C54" s="172">
        <v>13</v>
      </c>
      <c r="D54" s="173">
        <v>370</v>
      </c>
      <c r="E54" s="174" t="s">
        <v>103</v>
      </c>
      <c r="F54" s="175"/>
      <c r="G54" s="170"/>
      <c r="H54" s="170"/>
      <c r="I54" s="178"/>
      <c r="J54" s="181"/>
      <c r="K54" s="170"/>
      <c r="L54" s="170"/>
      <c r="M54" s="170"/>
      <c r="N54" s="170"/>
      <c r="O54" s="178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</row>
    <row r="55" spans="1:45" ht="15" customHeight="1">
      <c r="A55" s="166">
        <v>52</v>
      </c>
      <c r="B55" s="167">
        <f>сМ40!A59</f>
        <v>0</v>
      </c>
      <c r="C55" s="176" t="str">
        <f>сМ40!B59</f>
        <v>_</v>
      </c>
      <c r="D55" s="177"/>
      <c r="E55" s="178"/>
      <c r="F55" s="179"/>
      <c r="G55" s="170"/>
      <c r="H55" s="170"/>
      <c r="I55" s="178"/>
      <c r="J55" s="170"/>
      <c r="K55" s="170"/>
      <c r="L55" s="170"/>
      <c r="M55" s="170"/>
      <c r="N55" s="170"/>
      <c r="O55" s="178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</row>
    <row r="56" spans="1:45" ht="15" customHeight="1">
      <c r="A56" s="166"/>
      <c r="B56" s="170"/>
      <c r="C56" s="170"/>
      <c r="D56" s="170"/>
      <c r="E56" s="172">
        <v>39</v>
      </c>
      <c r="F56" s="173">
        <v>270</v>
      </c>
      <c r="G56" s="174" t="s">
        <v>125</v>
      </c>
      <c r="H56" s="175"/>
      <c r="I56" s="178"/>
      <c r="J56" s="170"/>
      <c r="K56" s="170"/>
      <c r="L56" s="170"/>
      <c r="M56" s="170"/>
      <c r="N56" s="170"/>
      <c r="O56" s="178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</row>
    <row r="57" spans="1:45" ht="15" customHeight="1">
      <c r="A57" s="166">
        <v>45</v>
      </c>
      <c r="B57" s="167">
        <f>сМ40!A52</f>
        <v>270</v>
      </c>
      <c r="C57" s="168" t="str">
        <f>сМ40!B52</f>
        <v>Кальметьев Рамиль</v>
      </c>
      <c r="D57" s="169"/>
      <c r="E57" s="178"/>
      <c r="F57" s="177"/>
      <c r="G57" s="178"/>
      <c r="H57" s="179"/>
      <c r="I57" s="178"/>
      <c r="J57" s="182"/>
      <c r="K57" s="170"/>
      <c r="L57" s="170"/>
      <c r="M57" s="170"/>
      <c r="N57" s="170"/>
      <c r="O57" s="178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</row>
    <row r="58" spans="1:45" ht="15" customHeight="1">
      <c r="A58" s="166"/>
      <c r="B58" s="170"/>
      <c r="C58" s="172">
        <v>14</v>
      </c>
      <c r="D58" s="173">
        <v>270</v>
      </c>
      <c r="E58" s="180" t="s">
        <v>125</v>
      </c>
      <c r="F58" s="181"/>
      <c r="G58" s="178"/>
      <c r="H58" s="179"/>
      <c r="I58" s="178"/>
      <c r="J58" s="182"/>
      <c r="K58" s="170"/>
      <c r="L58" s="170"/>
      <c r="M58" s="170"/>
      <c r="N58" s="170"/>
      <c r="O58" s="178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</row>
    <row r="59" spans="1:45" ht="15" customHeight="1">
      <c r="A59" s="166">
        <v>20</v>
      </c>
      <c r="B59" s="167">
        <f>сМ40!A27</f>
        <v>2288</v>
      </c>
      <c r="C59" s="176" t="str">
        <f>сМ40!B27</f>
        <v>Тодрамович Александр</v>
      </c>
      <c r="D59" s="177"/>
      <c r="E59" s="170"/>
      <c r="F59" s="170"/>
      <c r="G59" s="178"/>
      <c r="H59" s="179"/>
      <c r="I59" s="178"/>
      <c r="J59" s="182"/>
      <c r="K59" s="170"/>
      <c r="L59" s="170"/>
      <c r="M59" s="170"/>
      <c r="N59" s="170"/>
      <c r="O59" s="178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</row>
    <row r="60" spans="1:45" ht="15" customHeight="1">
      <c r="A60" s="166"/>
      <c r="B60" s="170"/>
      <c r="C60" s="170"/>
      <c r="D60" s="170"/>
      <c r="E60" s="170"/>
      <c r="F60" s="170"/>
      <c r="G60" s="172">
        <v>52</v>
      </c>
      <c r="H60" s="173">
        <v>250</v>
      </c>
      <c r="I60" s="180" t="s">
        <v>94</v>
      </c>
      <c r="J60" s="181"/>
      <c r="K60" s="170"/>
      <c r="L60" s="170"/>
      <c r="M60" s="170"/>
      <c r="N60" s="170"/>
      <c r="O60" s="178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</row>
    <row r="61" spans="1:45" ht="15" customHeight="1">
      <c r="A61" s="166">
        <v>29</v>
      </c>
      <c r="B61" s="167">
        <f>сМ40!A36</f>
        <v>6603</v>
      </c>
      <c r="C61" s="168" t="str">
        <f>сМ40!B36</f>
        <v>Перченко Александр</v>
      </c>
      <c r="D61" s="169"/>
      <c r="E61" s="170"/>
      <c r="F61" s="170"/>
      <c r="G61" s="178"/>
      <c r="H61" s="177"/>
      <c r="I61" s="170"/>
      <c r="J61" s="170"/>
      <c r="K61" s="170"/>
      <c r="L61" s="170"/>
      <c r="M61" s="170"/>
      <c r="N61" s="170"/>
      <c r="O61" s="178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</row>
    <row r="62" spans="1:45" ht="15" customHeight="1">
      <c r="A62" s="166"/>
      <c r="B62" s="170"/>
      <c r="C62" s="172">
        <v>15</v>
      </c>
      <c r="D62" s="173">
        <v>359</v>
      </c>
      <c r="E62" s="174" t="s">
        <v>120</v>
      </c>
      <c r="F62" s="175"/>
      <c r="G62" s="178"/>
      <c r="H62" s="181"/>
      <c r="I62" s="170"/>
      <c r="J62" s="170"/>
      <c r="K62" s="170"/>
      <c r="L62" s="170"/>
      <c r="M62" s="170"/>
      <c r="N62" s="170"/>
      <c r="O62" s="178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</row>
    <row r="63" spans="1:45" ht="15" customHeight="1">
      <c r="A63" s="166">
        <v>36</v>
      </c>
      <c r="B63" s="167">
        <f>сМ40!A43</f>
        <v>359</v>
      </c>
      <c r="C63" s="176" t="str">
        <f>сМ40!B43</f>
        <v>Махмудов Рустам</v>
      </c>
      <c r="D63" s="177"/>
      <c r="E63" s="178"/>
      <c r="F63" s="179"/>
      <c r="G63" s="178"/>
      <c r="H63" s="170"/>
      <c r="I63" s="170"/>
      <c r="J63" s="170"/>
      <c r="K63" s="170"/>
      <c r="L63" s="170"/>
      <c r="M63" s="170"/>
      <c r="N63" s="170"/>
      <c r="O63" s="178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</row>
    <row r="64" spans="1:45" ht="15" customHeight="1">
      <c r="A64" s="166"/>
      <c r="B64" s="170"/>
      <c r="C64" s="170"/>
      <c r="D64" s="170"/>
      <c r="E64" s="172">
        <v>40</v>
      </c>
      <c r="F64" s="173">
        <v>250</v>
      </c>
      <c r="G64" s="180" t="s">
        <v>94</v>
      </c>
      <c r="H64" s="170"/>
      <c r="I64" s="170"/>
      <c r="J64" s="170"/>
      <c r="K64" s="170"/>
      <c r="L64" s="170"/>
      <c r="M64" s="170"/>
      <c r="N64" s="170"/>
      <c r="O64" s="178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</row>
    <row r="65" spans="1:45" ht="15" customHeight="1">
      <c r="A65" s="166">
        <v>61</v>
      </c>
      <c r="B65" s="167">
        <f>сМ40!A68</f>
        <v>0</v>
      </c>
      <c r="C65" s="168" t="str">
        <f>сМ40!B68</f>
        <v>_</v>
      </c>
      <c r="D65" s="169"/>
      <c r="E65" s="178"/>
      <c r="F65" s="177"/>
      <c r="G65" s="170"/>
      <c r="H65" s="170"/>
      <c r="I65" s="170"/>
      <c r="J65" s="170"/>
      <c r="K65" s="170"/>
      <c r="L65" s="170"/>
      <c r="M65" s="170"/>
      <c r="N65" s="170"/>
      <c r="O65" s="178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</row>
    <row r="66" spans="1:45" ht="15" customHeight="1">
      <c r="A66" s="166"/>
      <c r="B66" s="170"/>
      <c r="C66" s="172">
        <v>16</v>
      </c>
      <c r="D66" s="173">
        <v>250</v>
      </c>
      <c r="E66" s="180" t="s">
        <v>94</v>
      </c>
      <c r="F66" s="181"/>
      <c r="G66" s="170"/>
      <c r="H66" s="170"/>
      <c r="I66" s="170"/>
      <c r="J66" s="170"/>
      <c r="K66" s="170"/>
      <c r="L66" s="170"/>
      <c r="M66" s="170"/>
      <c r="N66" s="170"/>
      <c r="O66" s="178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</row>
    <row r="67" spans="1:45" ht="15" customHeight="1">
      <c r="A67" s="166">
        <v>4</v>
      </c>
      <c r="B67" s="167">
        <f>сМ40!A11</f>
        <v>250</v>
      </c>
      <c r="C67" s="176" t="str">
        <f>сМ40!B11</f>
        <v>Зарецкий Максим</v>
      </c>
      <c r="D67" s="177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8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</row>
    <row r="68" spans="1:45" ht="15" customHeight="1">
      <c r="A68" s="166"/>
      <c r="B68" s="170"/>
      <c r="C68" s="170"/>
      <c r="D68" s="170"/>
      <c r="E68" s="170"/>
      <c r="F68" s="170"/>
      <c r="G68" s="170"/>
      <c r="H68" s="170"/>
      <c r="I68" s="170"/>
      <c r="J68" s="167">
        <v>100</v>
      </c>
      <c r="K68" s="174" t="s">
        <v>92</v>
      </c>
      <c r="L68" s="174"/>
      <c r="M68" s="174"/>
      <c r="N68" s="174"/>
      <c r="O68" s="180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</row>
    <row r="69" spans="1:45" ht="15" customHeight="1">
      <c r="A69" s="166"/>
      <c r="B69" s="179"/>
      <c r="C69" s="169"/>
      <c r="D69" s="179"/>
      <c r="E69" s="170"/>
      <c r="F69" s="170"/>
      <c r="G69" s="170"/>
      <c r="H69" s="170"/>
      <c r="I69" s="170"/>
      <c r="J69" s="170"/>
      <c r="K69" s="184" t="s">
        <v>52</v>
      </c>
      <c r="L69" s="184"/>
      <c r="M69" s="185"/>
      <c r="N69" s="185"/>
      <c r="O69" s="166">
        <v>63</v>
      </c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</row>
    <row r="70" spans="1:45" ht="6.75" customHeight="1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</row>
    <row r="71" spans="1:45" ht="6.75" customHeight="1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</row>
    <row r="72" spans="1:45" ht="6.75" customHeight="1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</row>
    <row r="73" spans="1:45" ht="6.75" customHeight="1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</row>
    <row r="74" spans="1:45" ht="6.75" customHeigh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</row>
    <row r="75" spans="1:45" ht="6.75" customHeight="1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</row>
    <row r="76" spans="1:45" ht="6.75" customHeight="1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</row>
    <row r="77" spans="1:45" ht="6.75" customHeight="1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</row>
    <row r="78" spans="1:45" ht="6.75" customHeight="1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</row>
    <row r="79" spans="1:45" ht="6.75" customHeight="1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</row>
    <row r="80" spans="1:45" ht="6.75" customHeight="1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</row>
    <row r="81" spans="1:45" ht="6.75" customHeight="1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</row>
    <row r="82" spans="1:45" ht="6.75" customHeight="1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</row>
  </sheetData>
  <sheetProtection sheet="1"/>
  <mergeCells count="4">
    <mergeCell ref="A4:O4"/>
    <mergeCell ref="A3:O3"/>
    <mergeCell ref="A1:O1"/>
    <mergeCell ref="A2:O2"/>
  </mergeCells>
  <conditionalFormatting sqref="A5:O69 M3:O3 E3:J3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AS69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6" customHeight="1"/>
  <cols>
    <col min="1" max="1" width="4.75390625" style="164" customWidth="1"/>
    <col min="2" max="2" width="3.75390625" style="164" customWidth="1"/>
    <col min="3" max="3" width="20.75390625" style="164" customWidth="1"/>
    <col min="4" max="4" width="3.75390625" style="164" customWidth="1"/>
    <col min="5" max="5" width="18.75390625" style="164" customWidth="1"/>
    <col min="6" max="6" width="3.75390625" style="164" customWidth="1"/>
    <col min="7" max="7" width="15.75390625" style="164" customWidth="1"/>
    <col min="8" max="8" width="3.75390625" style="164" customWidth="1"/>
    <col min="9" max="9" width="15.75390625" style="164" customWidth="1"/>
    <col min="10" max="10" width="3.75390625" style="164" customWidth="1"/>
    <col min="11" max="11" width="15.75390625" style="164" customWidth="1"/>
    <col min="12" max="12" width="3.75390625" style="164" customWidth="1"/>
    <col min="13" max="13" width="9.75390625" style="164" customWidth="1"/>
    <col min="14" max="15" width="5.75390625" style="164" customWidth="1"/>
    <col min="16" max="17" width="6.75390625" style="163" customWidth="1"/>
    <col min="18" max="45" width="9.125" style="163" customWidth="1"/>
    <col min="46" max="16384" width="9.125" style="164" customWidth="1"/>
  </cols>
  <sheetData>
    <row r="1" spans="1:15" s="143" customFormat="1" ht="16.5" thickBot="1">
      <c r="A1" s="142" t="s">
        <v>160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8" s="143" customFormat="1" ht="13.5" thickBot="1">
      <c r="A2" s="144" t="s">
        <v>88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61"/>
      <c r="Q2" s="161"/>
      <c r="R2" s="161"/>
    </row>
    <row r="3" spans="1:15" ht="33" customHeight="1">
      <c r="A3" s="162" t="str">
        <f>'М401'!A3:O3</f>
        <v>LX Личный Чемпионат Республики Башкортостан   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9.5" customHeight="1">
      <c r="A4" s="165" t="str">
        <f>CONCATENATE(сМ40!A4," ",сМ40!C4)</f>
        <v>Соревнования ветеранов настольного тенниса 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ht="1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45" ht="15" customHeight="1">
      <c r="A6" s="166">
        <v>3</v>
      </c>
      <c r="B6" s="167">
        <f>сМ40!A10</f>
        <v>14</v>
      </c>
      <c r="C6" s="168" t="str">
        <f>сМ40!B10</f>
        <v>Яковлев Денис</v>
      </c>
      <c r="D6" s="169"/>
      <c r="E6" s="170"/>
      <c r="F6" s="170"/>
      <c r="G6" s="170"/>
      <c r="H6" s="170"/>
      <c r="I6" s="170"/>
      <c r="J6" s="170"/>
      <c r="K6" s="187"/>
      <c r="L6" s="187"/>
      <c r="M6" s="187"/>
      <c r="N6" s="187"/>
      <c r="O6" s="178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</row>
    <row r="7" spans="1:45" ht="15" customHeight="1">
      <c r="A7" s="166"/>
      <c r="B7" s="170"/>
      <c r="C7" s="172">
        <v>17</v>
      </c>
      <c r="D7" s="173">
        <v>14</v>
      </c>
      <c r="E7" s="174" t="s">
        <v>31</v>
      </c>
      <c r="F7" s="175"/>
      <c r="G7" s="170"/>
      <c r="H7" s="170"/>
      <c r="I7" s="170"/>
      <c r="J7" s="170"/>
      <c r="K7" s="170"/>
      <c r="L7" s="170"/>
      <c r="M7" s="170"/>
      <c r="N7" s="170"/>
      <c r="O7" s="178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</row>
    <row r="8" spans="1:45" ht="15" customHeight="1">
      <c r="A8" s="166">
        <v>62</v>
      </c>
      <c r="B8" s="167">
        <f>сМ40!A69</f>
        <v>0</v>
      </c>
      <c r="C8" s="176" t="str">
        <f>сМ40!B69</f>
        <v>_</v>
      </c>
      <c r="D8" s="177"/>
      <c r="E8" s="178"/>
      <c r="F8" s="179"/>
      <c r="G8" s="170"/>
      <c r="H8" s="170"/>
      <c r="I8" s="170"/>
      <c r="J8" s="170"/>
      <c r="K8" s="170"/>
      <c r="L8" s="170"/>
      <c r="M8" s="170"/>
      <c r="N8" s="170"/>
      <c r="O8" s="178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</row>
    <row r="9" spans="1:45" ht="15" customHeight="1">
      <c r="A9" s="166"/>
      <c r="B9" s="170"/>
      <c r="C9" s="170"/>
      <c r="D9" s="170"/>
      <c r="E9" s="172">
        <v>41</v>
      </c>
      <c r="F9" s="173">
        <v>14</v>
      </c>
      <c r="G9" s="174" t="s">
        <v>31</v>
      </c>
      <c r="H9" s="175"/>
      <c r="I9" s="170"/>
      <c r="J9" s="167">
        <f>IF('М401'!J68='М401'!L36,'М402'!L37,IF('М401'!J68='М402'!L37,'М401'!L36,0))</f>
        <v>446</v>
      </c>
      <c r="K9" s="188" t="str">
        <f>IF('М401'!K68='М401'!M36,'М402'!M37,IF('М401'!K68='М402'!M37,'М401'!M36,0))</f>
        <v>Рудаков Константин</v>
      </c>
      <c r="L9" s="188"/>
      <c r="M9" s="188"/>
      <c r="N9" s="188"/>
      <c r="O9" s="189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</row>
    <row r="10" spans="1:45" ht="15" customHeight="1">
      <c r="A10" s="166">
        <v>35</v>
      </c>
      <c r="B10" s="167">
        <f>сМ40!A42</f>
        <v>455</v>
      </c>
      <c r="C10" s="168" t="str">
        <f>сМ40!B42</f>
        <v>Салахов Азамат</v>
      </c>
      <c r="D10" s="169"/>
      <c r="E10" s="178"/>
      <c r="F10" s="177"/>
      <c r="G10" s="178"/>
      <c r="H10" s="179"/>
      <c r="I10" s="170"/>
      <c r="J10" s="170"/>
      <c r="K10" s="190" t="s">
        <v>53</v>
      </c>
      <c r="L10" s="190"/>
      <c r="M10" s="187"/>
      <c r="N10" s="187"/>
      <c r="O10" s="172">
        <v>-63</v>
      </c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</row>
    <row r="11" spans="1:45" ht="15" customHeight="1">
      <c r="A11" s="166"/>
      <c r="B11" s="170"/>
      <c r="C11" s="172">
        <v>18</v>
      </c>
      <c r="D11" s="173">
        <v>455</v>
      </c>
      <c r="E11" s="180" t="s">
        <v>119</v>
      </c>
      <c r="F11" s="181"/>
      <c r="G11" s="178"/>
      <c r="H11" s="179"/>
      <c r="I11" s="170"/>
      <c r="J11" s="170"/>
      <c r="K11" s="170"/>
      <c r="L11" s="170"/>
      <c r="M11" s="170"/>
      <c r="N11" s="170"/>
      <c r="O11" s="178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</row>
    <row r="12" spans="1:45" ht="15" customHeight="1">
      <c r="A12" s="166">
        <v>30</v>
      </c>
      <c r="B12" s="167">
        <f>сМ40!A37</f>
        <v>2003</v>
      </c>
      <c r="C12" s="176" t="str">
        <f>сМ40!B37</f>
        <v>Терехин Виктор</v>
      </c>
      <c r="D12" s="177"/>
      <c r="E12" s="170"/>
      <c r="F12" s="170"/>
      <c r="G12" s="178"/>
      <c r="H12" s="179"/>
      <c r="I12" s="170"/>
      <c r="J12" s="170"/>
      <c r="K12" s="170"/>
      <c r="L12" s="170"/>
      <c r="M12" s="170"/>
      <c r="N12" s="170"/>
      <c r="O12" s="178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</row>
    <row r="13" spans="1:45" ht="15" customHeight="1">
      <c r="A13" s="166"/>
      <c r="B13" s="170"/>
      <c r="C13" s="170"/>
      <c r="D13" s="170"/>
      <c r="E13" s="170"/>
      <c r="F13" s="170"/>
      <c r="G13" s="172">
        <v>53</v>
      </c>
      <c r="H13" s="173">
        <v>14</v>
      </c>
      <c r="I13" s="174" t="s">
        <v>31</v>
      </c>
      <c r="J13" s="175"/>
      <c r="K13" s="170"/>
      <c r="L13" s="170"/>
      <c r="M13" s="170"/>
      <c r="N13" s="170"/>
      <c r="O13" s="178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</row>
    <row r="14" spans="1:45" ht="15" customHeight="1">
      <c r="A14" s="166">
        <v>19</v>
      </c>
      <c r="B14" s="167">
        <f>сМ40!A26</f>
        <v>6138</v>
      </c>
      <c r="C14" s="168" t="str">
        <f>сМ40!B26</f>
        <v>Кулаков Георгий</v>
      </c>
      <c r="D14" s="169"/>
      <c r="E14" s="170"/>
      <c r="F14" s="170"/>
      <c r="G14" s="178"/>
      <c r="H14" s="177"/>
      <c r="I14" s="178"/>
      <c r="J14" s="179"/>
      <c r="K14" s="170"/>
      <c r="L14" s="170"/>
      <c r="M14" s="170"/>
      <c r="N14" s="170"/>
      <c r="O14" s="178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45" ht="15" customHeight="1">
      <c r="A15" s="166"/>
      <c r="B15" s="170"/>
      <c r="C15" s="172">
        <v>19</v>
      </c>
      <c r="D15" s="173">
        <v>6138</v>
      </c>
      <c r="E15" s="174" t="s">
        <v>108</v>
      </c>
      <c r="F15" s="175"/>
      <c r="G15" s="178"/>
      <c r="H15" s="181"/>
      <c r="I15" s="178"/>
      <c r="J15" s="179"/>
      <c r="K15" s="170"/>
      <c r="L15" s="170"/>
      <c r="M15" s="170"/>
      <c r="N15" s="170"/>
      <c r="O15" s="178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</row>
    <row r="16" spans="1:45" ht="15" customHeight="1">
      <c r="A16" s="166">
        <v>46</v>
      </c>
      <c r="B16" s="167">
        <f>сМ40!A53</f>
        <v>5747</v>
      </c>
      <c r="C16" s="176" t="str">
        <f>сМ40!B53</f>
        <v>Шарафиев Ильдар</v>
      </c>
      <c r="D16" s="177"/>
      <c r="E16" s="178"/>
      <c r="F16" s="179"/>
      <c r="G16" s="178"/>
      <c r="H16" s="170"/>
      <c r="I16" s="178"/>
      <c r="J16" s="179"/>
      <c r="K16" s="170"/>
      <c r="L16" s="170"/>
      <c r="M16" s="170"/>
      <c r="N16" s="170"/>
      <c r="O16" s="178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</row>
    <row r="17" spans="1:45" ht="15" customHeight="1">
      <c r="A17" s="166"/>
      <c r="B17" s="170"/>
      <c r="C17" s="170"/>
      <c r="D17" s="170"/>
      <c r="E17" s="172">
        <v>42</v>
      </c>
      <c r="F17" s="173">
        <v>2587</v>
      </c>
      <c r="G17" s="180" t="s">
        <v>104</v>
      </c>
      <c r="H17" s="170"/>
      <c r="I17" s="178"/>
      <c r="J17" s="179"/>
      <c r="K17" s="170"/>
      <c r="L17" s="170"/>
      <c r="M17" s="170"/>
      <c r="N17" s="170"/>
      <c r="O17" s="178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</row>
    <row r="18" spans="1:45" ht="15" customHeight="1">
      <c r="A18" s="166">
        <v>51</v>
      </c>
      <c r="B18" s="167">
        <f>сМ40!A58</f>
        <v>0</v>
      </c>
      <c r="C18" s="168" t="str">
        <f>сМ40!B58</f>
        <v>_</v>
      </c>
      <c r="D18" s="169"/>
      <c r="E18" s="178"/>
      <c r="F18" s="177"/>
      <c r="G18" s="170"/>
      <c r="H18" s="170"/>
      <c r="I18" s="178"/>
      <c r="J18" s="179"/>
      <c r="K18" s="170"/>
      <c r="L18" s="170"/>
      <c r="M18" s="170"/>
      <c r="N18" s="170"/>
      <c r="O18" s="178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</row>
    <row r="19" spans="1:45" ht="15" customHeight="1">
      <c r="A19" s="166"/>
      <c r="B19" s="170"/>
      <c r="C19" s="172">
        <v>20</v>
      </c>
      <c r="D19" s="173">
        <v>2587</v>
      </c>
      <c r="E19" s="180" t="s">
        <v>104</v>
      </c>
      <c r="F19" s="181"/>
      <c r="G19" s="170"/>
      <c r="H19" s="170"/>
      <c r="I19" s="178"/>
      <c r="J19" s="179"/>
      <c r="K19" s="170"/>
      <c r="L19" s="170"/>
      <c r="M19" s="170"/>
      <c r="N19" s="170"/>
      <c r="O19" s="178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</row>
    <row r="20" spans="1:45" ht="15" customHeight="1">
      <c r="A20" s="166">
        <v>14</v>
      </c>
      <c r="B20" s="167">
        <f>сМ40!A21</f>
        <v>2587</v>
      </c>
      <c r="C20" s="176" t="str">
        <f>сМ40!B21</f>
        <v>Стародубцев Олег</v>
      </c>
      <c r="D20" s="177"/>
      <c r="E20" s="170"/>
      <c r="F20" s="170"/>
      <c r="G20" s="170"/>
      <c r="H20" s="170"/>
      <c r="I20" s="178"/>
      <c r="J20" s="179"/>
      <c r="K20" s="170"/>
      <c r="L20" s="170"/>
      <c r="M20" s="170"/>
      <c r="N20" s="170"/>
      <c r="O20" s="178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</row>
    <row r="21" spans="1:45" ht="15" customHeight="1">
      <c r="A21" s="166"/>
      <c r="B21" s="170"/>
      <c r="C21" s="170"/>
      <c r="D21" s="170"/>
      <c r="E21" s="170"/>
      <c r="F21" s="170"/>
      <c r="G21" s="170"/>
      <c r="H21" s="170"/>
      <c r="I21" s="172">
        <v>59</v>
      </c>
      <c r="J21" s="173">
        <v>446</v>
      </c>
      <c r="K21" s="174" t="s">
        <v>96</v>
      </c>
      <c r="L21" s="175"/>
      <c r="M21" s="179"/>
      <c r="N21" s="179"/>
      <c r="O21" s="178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</row>
    <row r="22" spans="1:45" ht="15" customHeight="1">
      <c r="A22" s="166">
        <v>11</v>
      </c>
      <c r="B22" s="167">
        <f>сМ40!A18</f>
        <v>5228</v>
      </c>
      <c r="C22" s="168" t="str">
        <f>сМ40!B18</f>
        <v>Раянов Айрат</v>
      </c>
      <c r="D22" s="169"/>
      <c r="E22" s="170"/>
      <c r="F22" s="170"/>
      <c r="G22" s="170"/>
      <c r="H22" s="170"/>
      <c r="I22" s="178"/>
      <c r="J22" s="177"/>
      <c r="K22" s="178"/>
      <c r="L22" s="179"/>
      <c r="M22" s="179"/>
      <c r="N22" s="179"/>
      <c r="O22" s="178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</row>
    <row r="23" spans="1:45" ht="15" customHeight="1">
      <c r="A23" s="166"/>
      <c r="B23" s="170"/>
      <c r="C23" s="172">
        <v>21</v>
      </c>
      <c r="D23" s="173">
        <v>5228</v>
      </c>
      <c r="E23" s="174" t="s">
        <v>101</v>
      </c>
      <c r="F23" s="175"/>
      <c r="G23" s="170"/>
      <c r="H23" s="170"/>
      <c r="I23" s="178"/>
      <c r="J23" s="181"/>
      <c r="K23" s="178"/>
      <c r="L23" s="179"/>
      <c r="M23" s="179"/>
      <c r="N23" s="179"/>
      <c r="O23" s="178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</row>
    <row r="24" spans="1:45" ht="15" customHeight="1">
      <c r="A24" s="166">
        <v>54</v>
      </c>
      <c r="B24" s="167">
        <f>сМ40!A61</f>
        <v>0</v>
      </c>
      <c r="C24" s="176" t="str">
        <f>сМ40!B61</f>
        <v>_</v>
      </c>
      <c r="D24" s="177"/>
      <c r="E24" s="178"/>
      <c r="F24" s="179"/>
      <c r="G24" s="170"/>
      <c r="H24" s="170"/>
      <c r="I24" s="178"/>
      <c r="J24" s="170"/>
      <c r="K24" s="178"/>
      <c r="L24" s="179"/>
      <c r="M24" s="179"/>
      <c r="N24" s="179"/>
      <c r="O24" s="178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</row>
    <row r="25" spans="1:45" ht="15" customHeight="1">
      <c r="A25" s="166"/>
      <c r="B25" s="170"/>
      <c r="C25" s="170"/>
      <c r="D25" s="170"/>
      <c r="E25" s="172">
        <v>43</v>
      </c>
      <c r="F25" s="173">
        <v>5228</v>
      </c>
      <c r="G25" s="174" t="s">
        <v>101</v>
      </c>
      <c r="H25" s="175"/>
      <c r="I25" s="178"/>
      <c r="J25" s="170"/>
      <c r="K25" s="178"/>
      <c r="L25" s="179"/>
      <c r="M25" s="179"/>
      <c r="N25" s="179"/>
      <c r="O25" s="178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</row>
    <row r="26" spans="1:45" ht="15" customHeight="1">
      <c r="A26" s="166">
        <v>43</v>
      </c>
      <c r="B26" s="167">
        <f>сМ40!A50</f>
        <v>521</v>
      </c>
      <c r="C26" s="168" t="str">
        <f>сМ40!B50</f>
        <v>Аюпов Радик</v>
      </c>
      <c r="D26" s="169"/>
      <c r="E26" s="178"/>
      <c r="F26" s="177"/>
      <c r="G26" s="178"/>
      <c r="H26" s="179"/>
      <c r="I26" s="178"/>
      <c r="J26" s="182"/>
      <c r="K26" s="178"/>
      <c r="L26" s="179"/>
      <c r="M26" s="179"/>
      <c r="N26" s="179"/>
      <c r="O26" s="178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</row>
    <row r="27" spans="1:45" ht="15" customHeight="1">
      <c r="A27" s="166"/>
      <c r="B27" s="170"/>
      <c r="C27" s="172">
        <v>22</v>
      </c>
      <c r="D27" s="173">
        <v>521</v>
      </c>
      <c r="E27" s="180" t="s">
        <v>46</v>
      </c>
      <c r="F27" s="181"/>
      <c r="G27" s="178"/>
      <c r="H27" s="179"/>
      <c r="I27" s="178"/>
      <c r="J27" s="182"/>
      <c r="K27" s="178"/>
      <c r="L27" s="179"/>
      <c r="M27" s="179"/>
      <c r="N27" s="179"/>
      <c r="O27" s="178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</row>
    <row r="28" spans="1:45" ht="15" customHeight="1">
      <c r="A28" s="166">
        <v>22</v>
      </c>
      <c r="B28" s="167">
        <f>сМ40!A29</f>
        <v>4407</v>
      </c>
      <c r="C28" s="176" t="str">
        <f>сМ40!B29</f>
        <v>Кузьмин Александр</v>
      </c>
      <c r="D28" s="177"/>
      <c r="E28" s="170"/>
      <c r="F28" s="170"/>
      <c r="G28" s="178"/>
      <c r="H28" s="179"/>
      <c r="I28" s="178"/>
      <c r="J28" s="182"/>
      <c r="K28" s="178"/>
      <c r="L28" s="179"/>
      <c r="M28" s="179"/>
      <c r="N28" s="179"/>
      <c r="O28" s="178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</row>
    <row r="29" spans="1:45" ht="15" customHeight="1">
      <c r="A29" s="166"/>
      <c r="B29" s="170"/>
      <c r="C29" s="170"/>
      <c r="D29" s="170"/>
      <c r="E29" s="170"/>
      <c r="F29" s="170"/>
      <c r="G29" s="172">
        <v>54</v>
      </c>
      <c r="H29" s="173">
        <v>446</v>
      </c>
      <c r="I29" s="180" t="s">
        <v>96</v>
      </c>
      <c r="J29" s="181"/>
      <c r="K29" s="178"/>
      <c r="L29" s="179"/>
      <c r="M29" s="179"/>
      <c r="N29" s="179"/>
      <c r="O29" s="178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</row>
    <row r="30" spans="1:45" ht="15" customHeight="1">
      <c r="A30" s="166">
        <v>27</v>
      </c>
      <c r="B30" s="167">
        <f>сМ40!A34</f>
        <v>6096</v>
      </c>
      <c r="C30" s="168" t="str">
        <f>сМ40!B34</f>
        <v>Небера Максим</v>
      </c>
      <c r="D30" s="169"/>
      <c r="E30" s="170"/>
      <c r="F30" s="170"/>
      <c r="G30" s="178"/>
      <c r="H30" s="177"/>
      <c r="I30" s="170"/>
      <c r="J30" s="170"/>
      <c r="K30" s="178"/>
      <c r="L30" s="179"/>
      <c r="M30" s="179"/>
      <c r="N30" s="179"/>
      <c r="O30" s="178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</row>
    <row r="31" spans="1:45" ht="15" customHeight="1">
      <c r="A31" s="166"/>
      <c r="B31" s="170"/>
      <c r="C31" s="172">
        <v>23</v>
      </c>
      <c r="D31" s="173">
        <v>6137</v>
      </c>
      <c r="E31" s="174" t="s">
        <v>43</v>
      </c>
      <c r="F31" s="175"/>
      <c r="G31" s="178"/>
      <c r="H31" s="181"/>
      <c r="I31" s="170"/>
      <c r="J31" s="170"/>
      <c r="K31" s="178"/>
      <c r="L31" s="179"/>
      <c r="M31" s="179"/>
      <c r="N31" s="179"/>
      <c r="O31" s="178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</row>
    <row r="32" spans="1:45" ht="15" customHeight="1">
      <c r="A32" s="166">
        <v>38</v>
      </c>
      <c r="B32" s="167">
        <f>сМ40!A45</f>
        <v>6137</v>
      </c>
      <c r="C32" s="176" t="str">
        <f>сМ40!B45</f>
        <v>Водопьянов Андрей</v>
      </c>
      <c r="D32" s="177"/>
      <c r="E32" s="178"/>
      <c r="F32" s="179"/>
      <c r="G32" s="178"/>
      <c r="H32" s="170"/>
      <c r="I32" s="170"/>
      <c r="J32" s="170"/>
      <c r="K32" s="178"/>
      <c r="L32" s="179"/>
      <c r="M32" s="179"/>
      <c r="N32" s="179"/>
      <c r="O32" s="178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</row>
    <row r="33" spans="1:45" ht="15" customHeight="1">
      <c r="A33" s="166"/>
      <c r="B33" s="170"/>
      <c r="C33" s="170"/>
      <c r="D33" s="170"/>
      <c r="E33" s="172">
        <v>44</v>
      </c>
      <c r="F33" s="173">
        <v>446</v>
      </c>
      <c r="G33" s="180" t="s">
        <v>96</v>
      </c>
      <c r="H33" s="170"/>
      <c r="I33" s="170"/>
      <c r="J33" s="170"/>
      <c r="K33" s="178"/>
      <c r="L33" s="179"/>
      <c r="M33" s="179"/>
      <c r="N33" s="179"/>
      <c r="O33" s="178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</row>
    <row r="34" spans="1:45" ht="15" customHeight="1">
      <c r="A34" s="166">
        <v>59</v>
      </c>
      <c r="B34" s="167">
        <f>сМ40!A66</f>
        <v>0</v>
      </c>
      <c r="C34" s="168" t="str">
        <f>сМ40!B66</f>
        <v>_</v>
      </c>
      <c r="D34" s="169"/>
      <c r="E34" s="178"/>
      <c r="F34" s="177"/>
      <c r="G34" s="170"/>
      <c r="H34" s="170"/>
      <c r="I34" s="170"/>
      <c r="J34" s="170"/>
      <c r="K34" s="178"/>
      <c r="L34" s="179"/>
      <c r="M34" s="179"/>
      <c r="N34" s="179"/>
      <c r="O34" s="178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</row>
    <row r="35" spans="1:45" ht="15" customHeight="1">
      <c r="A35" s="166"/>
      <c r="B35" s="170"/>
      <c r="C35" s="172">
        <v>24</v>
      </c>
      <c r="D35" s="173">
        <v>446</v>
      </c>
      <c r="E35" s="180" t="s">
        <v>96</v>
      </c>
      <c r="F35" s="181"/>
      <c r="G35" s="170"/>
      <c r="H35" s="170"/>
      <c r="I35" s="170"/>
      <c r="J35" s="170"/>
      <c r="K35" s="178"/>
      <c r="L35" s="179"/>
      <c r="M35" s="179"/>
      <c r="N35" s="179"/>
      <c r="O35" s="178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</row>
    <row r="36" spans="1:45" ht="15" customHeight="1">
      <c r="A36" s="166">
        <v>6</v>
      </c>
      <c r="B36" s="167">
        <f>сМ40!A13</f>
        <v>446</v>
      </c>
      <c r="C36" s="176" t="str">
        <f>сМ40!B13</f>
        <v>Рудаков Константин</v>
      </c>
      <c r="D36" s="177"/>
      <c r="E36" s="170"/>
      <c r="F36" s="170"/>
      <c r="G36" s="170"/>
      <c r="H36" s="170"/>
      <c r="I36" s="170"/>
      <c r="J36" s="170"/>
      <c r="K36" s="178"/>
      <c r="L36" s="182"/>
      <c r="M36" s="179"/>
      <c r="N36" s="179"/>
      <c r="O36" s="178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</row>
    <row r="37" spans="1:45" ht="15" customHeight="1">
      <c r="A37" s="166"/>
      <c r="B37" s="170"/>
      <c r="C37" s="170"/>
      <c r="D37" s="170"/>
      <c r="E37" s="170"/>
      <c r="F37" s="170"/>
      <c r="G37" s="170"/>
      <c r="H37" s="170"/>
      <c r="I37" s="170"/>
      <c r="J37" s="170"/>
      <c r="K37" s="172">
        <v>62</v>
      </c>
      <c r="L37" s="183">
        <v>446</v>
      </c>
      <c r="M37" s="174" t="s">
        <v>96</v>
      </c>
      <c r="N37" s="174"/>
      <c r="O37" s="180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</row>
    <row r="38" spans="1:45" ht="15" customHeight="1">
      <c r="A38" s="166">
        <v>7</v>
      </c>
      <c r="B38" s="167">
        <f>сМ40!A14</f>
        <v>934</v>
      </c>
      <c r="C38" s="168" t="str">
        <f>сМ40!B14</f>
        <v>Дулесов Вадим</v>
      </c>
      <c r="D38" s="169"/>
      <c r="E38" s="170"/>
      <c r="F38" s="170"/>
      <c r="G38" s="170"/>
      <c r="H38" s="170"/>
      <c r="I38" s="170"/>
      <c r="J38" s="170"/>
      <c r="K38" s="178"/>
      <c r="L38" s="177"/>
      <c r="M38" s="179"/>
      <c r="N38" s="179"/>
      <c r="O38" s="170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</row>
    <row r="39" spans="1:45" ht="15" customHeight="1">
      <c r="A39" s="166"/>
      <c r="B39" s="170"/>
      <c r="C39" s="172">
        <v>25</v>
      </c>
      <c r="D39" s="173">
        <v>934</v>
      </c>
      <c r="E39" s="174" t="s">
        <v>97</v>
      </c>
      <c r="F39" s="175"/>
      <c r="G39" s="170"/>
      <c r="H39" s="170"/>
      <c r="I39" s="170"/>
      <c r="J39" s="170"/>
      <c r="K39" s="178"/>
      <c r="L39" s="181"/>
      <c r="M39" s="179"/>
      <c r="N39" s="179"/>
      <c r="O39" s="170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</row>
    <row r="40" spans="1:45" ht="15" customHeight="1">
      <c r="A40" s="166">
        <v>58</v>
      </c>
      <c r="B40" s="167">
        <f>сМ40!A65</f>
        <v>0</v>
      </c>
      <c r="C40" s="176" t="str">
        <f>сМ40!B65</f>
        <v>_</v>
      </c>
      <c r="D40" s="177"/>
      <c r="E40" s="178"/>
      <c r="F40" s="179"/>
      <c r="G40" s="170"/>
      <c r="H40" s="170"/>
      <c r="I40" s="170"/>
      <c r="J40" s="170"/>
      <c r="K40" s="178"/>
      <c r="L40" s="170"/>
      <c r="M40" s="179"/>
      <c r="N40" s="179"/>
      <c r="O40" s="170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</row>
    <row r="41" spans="1:45" ht="15" customHeight="1">
      <c r="A41" s="166"/>
      <c r="B41" s="170"/>
      <c r="C41" s="170"/>
      <c r="D41" s="170"/>
      <c r="E41" s="172">
        <v>45</v>
      </c>
      <c r="F41" s="173">
        <v>934</v>
      </c>
      <c r="G41" s="174" t="s">
        <v>97</v>
      </c>
      <c r="H41" s="175"/>
      <c r="I41" s="170"/>
      <c r="J41" s="170"/>
      <c r="K41" s="178"/>
      <c r="L41" s="170"/>
      <c r="M41" s="179"/>
      <c r="N41" s="179"/>
      <c r="O41" s="170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</row>
    <row r="42" spans="1:45" ht="15" customHeight="1">
      <c r="A42" s="166">
        <v>39</v>
      </c>
      <c r="B42" s="167">
        <f>сМ40!A46</f>
        <v>4121</v>
      </c>
      <c r="C42" s="168" t="str">
        <f>сМ40!B46</f>
        <v>Асылгужин Ринат</v>
      </c>
      <c r="D42" s="169"/>
      <c r="E42" s="178"/>
      <c r="F42" s="177"/>
      <c r="G42" s="178"/>
      <c r="H42" s="179"/>
      <c r="I42" s="170"/>
      <c r="J42" s="170"/>
      <c r="K42" s="178"/>
      <c r="L42" s="182"/>
      <c r="M42" s="179"/>
      <c r="N42" s="179"/>
      <c r="O42" s="170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</row>
    <row r="43" spans="1:45" ht="15" customHeight="1">
      <c r="A43" s="166"/>
      <c r="B43" s="170"/>
      <c r="C43" s="172">
        <v>26</v>
      </c>
      <c r="D43" s="173">
        <v>3441</v>
      </c>
      <c r="E43" s="180" t="s">
        <v>114</v>
      </c>
      <c r="F43" s="181"/>
      <c r="G43" s="178"/>
      <c r="H43" s="179"/>
      <c r="I43" s="170"/>
      <c r="J43" s="170"/>
      <c r="K43" s="178"/>
      <c r="L43" s="182"/>
      <c r="M43" s="179"/>
      <c r="N43" s="179"/>
      <c r="O43" s="170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</row>
    <row r="44" spans="1:45" ht="15" customHeight="1">
      <c r="A44" s="166">
        <v>26</v>
      </c>
      <c r="B44" s="167">
        <f>сМ40!A33</f>
        <v>3441</v>
      </c>
      <c r="C44" s="176" t="str">
        <f>сМ40!B33</f>
        <v>Романченко Геннадий</v>
      </c>
      <c r="D44" s="177"/>
      <c r="E44" s="170"/>
      <c r="F44" s="170"/>
      <c r="G44" s="178"/>
      <c r="H44" s="179"/>
      <c r="I44" s="170"/>
      <c r="J44" s="170"/>
      <c r="K44" s="178"/>
      <c r="L44" s="182"/>
      <c r="M44" s="179"/>
      <c r="N44" s="179"/>
      <c r="O44" s="170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</row>
    <row r="45" spans="1:45" ht="15" customHeight="1">
      <c r="A45" s="166"/>
      <c r="B45" s="170"/>
      <c r="C45" s="170"/>
      <c r="D45" s="170"/>
      <c r="E45" s="170"/>
      <c r="F45" s="170"/>
      <c r="G45" s="172">
        <v>55</v>
      </c>
      <c r="H45" s="173">
        <v>934</v>
      </c>
      <c r="I45" s="174" t="s">
        <v>97</v>
      </c>
      <c r="J45" s="175"/>
      <c r="K45" s="178"/>
      <c r="L45" s="181"/>
      <c r="M45" s="179"/>
      <c r="N45" s="179"/>
      <c r="O45" s="170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</row>
    <row r="46" spans="1:45" ht="15" customHeight="1">
      <c r="A46" s="166">
        <v>23</v>
      </c>
      <c r="B46" s="167">
        <f>сМ40!A30</f>
        <v>4533</v>
      </c>
      <c r="C46" s="168" t="str">
        <f>сМ40!B30</f>
        <v>Имашев Альфит</v>
      </c>
      <c r="D46" s="169"/>
      <c r="E46" s="170"/>
      <c r="F46" s="170"/>
      <c r="G46" s="178"/>
      <c r="H46" s="177"/>
      <c r="I46" s="178"/>
      <c r="J46" s="179"/>
      <c r="K46" s="178"/>
      <c r="L46" s="179"/>
      <c r="M46" s="179"/>
      <c r="N46" s="179"/>
      <c r="O46" s="170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</row>
    <row r="47" spans="1:45" ht="15" customHeight="1">
      <c r="A47" s="166"/>
      <c r="B47" s="170"/>
      <c r="C47" s="172">
        <v>27</v>
      </c>
      <c r="D47" s="173">
        <v>4533</v>
      </c>
      <c r="E47" s="174" t="s">
        <v>112</v>
      </c>
      <c r="F47" s="175"/>
      <c r="G47" s="178"/>
      <c r="H47" s="181"/>
      <c r="I47" s="178"/>
      <c r="J47" s="179"/>
      <c r="K47" s="178"/>
      <c r="L47" s="179"/>
      <c r="M47" s="179"/>
      <c r="N47" s="179"/>
      <c r="O47" s="170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</row>
    <row r="48" spans="1:45" ht="15" customHeight="1">
      <c r="A48" s="166">
        <v>42</v>
      </c>
      <c r="B48" s="167">
        <f>сМ40!A49</f>
        <v>4443</v>
      </c>
      <c r="C48" s="176" t="str">
        <f>сМ40!B49</f>
        <v>Баянова* Альбина</v>
      </c>
      <c r="D48" s="177"/>
      <c r="E48" s="178"/>
      <c r="F48" s="179"/>
      <c r="G48" s="178"/>
      <c r="H48" s="170"/>
      <c r="I48" s="178"/>
      <c r="J48" s="179"/>
      <c r="K48" s="178"/>
      <c r="L48" s="179"/>
      <c r="M48" s="179"/>
      <c r="N48" s="179"/>
      <c r="O48" s="170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</row>
    <row r="49" spans="1:45" ht="15" customHeight="1">
      <c r="A49" s="166"/>
      <c r="B49" s="170"/>
      <c r="C49" s="170"/>
      <c r="D49" s="170"/>
      <c r="E49" s="172">
        <v>46</v>
      </c>
      <c r="F49" s="173">
        <v>4202</v>
      </c>
      <c r="G49" s="180" t="s">
        <v>100</v>
      </c>
      <c r="H49" s="170"/>
      <c r="I49" s="178"/>
      <c r="J49" s="179"/>
      <c r="K49" s="178"/>
      <c r="L49" s="179"/>
      <c r="M49" s="179"/>
      <c r="N49" s="179"/>
      <c r="O49" s="170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</row>
    <row r="50" spans="1:45" ht="15" customHeight="1">
      <c r="A50" s="166">
        <v>55</v>
      </c>
      <c r="B50" s="167">
        <f>сМ40!A62</f>
        <v>0</v>
      </c>
      <c r="C50" s="168" t="str">
        <f>сМ40!B62</f>
        <v>_</v>
      </c>
      <c r="D50" s="169"/>
      <c r="E50" s="178"/>
      <c r="F50" s="177"/>
      <c r="G50" s="170"/>
      <c r="H50" s="170"/>
      <c r="I50" s="178"/>
      <c r="J50" s="179"/>
      <c r="K50" s="178"/>
      <c r="L50" s="179"/>
      <c r="M50" s="179"/>
      <c r="N50" s="179"/>
      <c r="O50" s="170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</row>
    <row r="51" spans="1:45" ht="15" customHeight="1">
      <c r="A51" s="166"/>
      <c r="B51" s="170"/>
      <c r="C51" s="172">
        <v>28</v>
      </c>
      <c r="D51" s="173">
        <v>4202</v>
      </c>
      <c r="E51" s="180" t="s">
        <v>100</v>
      </c>
      <c r="F51" s="181"/>
      <c r="G51" s="170"/>
      <c r="H51" s="170"/>
      <c r="I51" s="178"/>
      <c r="J51" s="179"/>
      <c r="K51" s="178"/>
      <c r="L51" s="179"/>
      <c r="M51" s="179"/>
      <c r="N51" s="179"/>
      <c r="O51" s="170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</row>
    <row r="52" spans="1:45" ht="15" customHeight="1">
      <c r="A52" s="166">
        <v>10</v>
      </c>
      <c r="B52" s="167">
        <f>сМ40!A17</f>
        <v>4202</v>
      </c>
      <c r="C52" s="176" t="str">
        <f>сМ40!B17</f>
        <v>Аксенов Андрей</v>
      </c>
      <c r="D52" s="177"/>
      <c r="E52" s="170"/>
      <c r="F52" s="170"/>
      <c r="G52" s="170"/>
      <c r="H52" s="170"/>
      <c r="I52" s="178"/>
      <c r="J52" s="179"/>
      <c r="K52" s="178"/>
      <c r="L52" s="179"/>
      <c r="M52" s="179"/>
      <c r="N52" s="179"/>
      <c r="O52" s="170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</row>
    <row r="53" spans="1:45" ht="15" customHeight="1">
      <c r="A53" s="166"/>
      <c r="B53" s="170"/>
      <c r="C53" s="170"/>
      <c r="D53" s="170"/>
      <c r="E53" s="170"/>
      <c r="F53" s="170"/>
      <c r="G53" s="170"/>
      <c r="H53" s="170"/>
      <c r="I53" s="172">
        <v>60</v>
      </c>
      <c r="J53" s="173">
        <v>934</v>
      </c>
      <c r="K53" s="180" t="s">
        <v>97</v>
      </c>
      <c r="L53" s="175"/>
      <c r="M53" s="179"/>
      <c r="N53" s="179"/>
      <c r="O53" s="170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</row>
    <row r="54" spans="1:45" ht="15" customHeight="1">
      <c r="A54" s="166">
        <v>15</v>
      </c>
      <c r="B54" s="167">
        <f>сМ40!A22</f>
        <v>334</v>
      </c>
      <c r="C54" s="168" t="str">
        <f>сМ40!B22</f>
        <v>Лончаков Константин</v>
      </c>
      <c r="D54" s="169"/>
      <c r="E54" s="170"/>
      <c r="F54" s="170"/>
      <c r="G54" s="170"/>
      <c r="H54" s="170"/>
      <c r="I54" s="178"/>
      <c r="J54" s="177"/>
      <c r="K54" s="170"/>
      <c r="L54" s="170"/>
      <c r="M54" s="170"/>
      <c r="N54" s="170"/>
      <c r="O54" s="170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</row>
    <row r="55" spans="1:45" ht="15" customHeight="1">
      <c r="A55" s="166"/>
      <c r="B55" s="170"/>
      <c r="C55" s="172">
        <v>29</v>
      </c>
      <c r="D55" s="173">
        <v>334</v>
      </c>
      <c r="E55" s="174" t="s">
        <v>105</v>
      </c>
      <c r="F55" s="175"/>
      <c r="G55" s="170"/>
      <c r="H55" s="170"/>
      <c r="I55" s="178"/>
      <c r="J55" s="181"/>
      <c r="K55" s="170"/>
      <c r="L55" s="170"/>
      <c r="M55" s="170"/>
      <c r="N55" s="170"/>
      <c r="O55" s="170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</row>
    <row r="56" spans="1:45" ht="15" customHeight="1">
      <c r="A56" s="166">
        <v>50</v>
      </c>
      <c r="B56" s="167">
        <f>сМ40!A57</f>
        <v>0</v>
      </c>
      <c r="C56" s="176" t="str">
        <f>сМ40!B57</f>
        <v>_</v>
      </c>
      <c r="D56" s="177"/>
      <c r="E56" s="178"/>
      <c r="F56" s="179"/>
      <c r="G56" s="170"/>
      <c r="H56" s="170"/>
      <c r="I56" s="178"/>
      <c r="J56" s="170"/>
      <c r="K56" s="170"/>
      <c r="L56" s="170"/>
      <c r="M56" s="170"/>
      <c r="N56" s="170"/>
      <c r="O56" s="170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</row>
    <row r="57" spans="1:45" ht="15" customHeight="1">
      <c r="A57" s="166"/>
      <c r="B57" s="170"/>
      <c r="C57" s="170"/>
      <c r="D57" s="170"/>
      <c r="E57" s="172">
        <v>47</v>
      </c>
      <c r="F57" s="173">
        <v>345</v>
      </c>
      <c r="G57" s="174" t="s">
        <v>107</v>
      </c>
      <c r="H57" s="175"/>
      <c r="I57" s="178"/>
      <c r="J57" s="170"/>
      <c r="K57" s="170"/>
      <c r="L57" s="170"/>
      <c r="M57" s="170"/>
      <c r="N57" s="170"/>
      <c r="O57" s="170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</row>
    <row r="58" spans="1:45" ht="15" customHeight="1">
      <c r="A58" s="166">
        <v>47</v>
      </c>
      <c r="B58" s="167">
        <f>сМ40!A54</f>
        <v>6570</v>
      </c>
      <c r="C58" s="168" t="str">
        <f>сМ40!B54</f>
        <v>Богомолов Вячеслав</v>
      </c>
      <c r="D58" s="169"/>
      <c r="E58" s="178"/>
      <c r="F58" s="177"/>
      <c r="G58" s="178"/>
      <c r="H58" s="179"/>
      <c r="I58" s="178"/>
      <c r="J58" s="182"/>
      <c r="K58" s="170"/>
      <c r="L58" s="170"/>
      <c r="M58" s="170"/>
      <c r="N58" s="170"/>
      <c r="O58" s="170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</row>
    <row r="59" spans="1:45" ht="15" customHeight="1">
      <c r="A59" s="166"/>
      <c r="B59" s="170"/>
      <c r="C59" s="172">
        <v>30</v>
      </c>
      <c r="D59" s="173">
        <v>345</v>
      </c>
      <c r="E59" s="180" t="s">
        <v>107</v>
      </c>
      <c r="F59" s="181"/>
      <c r="G59" s="178"/>
      <c r="H59" s="179"/>
      <c r="I59" s="178"/>
      <c r="J59" s="182"/>
      <c r="K59" s="170"/>
      <c r="L59" s="170"/>
      <c r="M59" s="170"/>
      <c r="N59" s="170"/>
      <c r="O59" s="170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</row>
    <row r="60" spans="1:45" ht="15" customHeight="1">
      <c r="A60" s="166">
        <v>18</v>
      </c>
      <c r="B60" s="167">
        <f>сМ40!A25</f>
        <v>345</v>
      </c>
      <c r="C60" s="176" t="str">
        <f>сМ40!B25</f>
        <v>Макаров Андрей</v>
      </c>
      <c r="D60" s="177"/>
      <c r="E60" s="170"/>
      <c r="F60" s="170"/>
      <c r="G60" s="178"/>
      <c r="H60" s="179"/>
      <c r="I60" s="178"/>
      <c r="J60" s="182"/>
      <c r="K60" s="170"/>
      <c r="L60" s="170"/>
      <c r="M60" s="170"/>
      <c r="N60" s="170"/>
      <c r="O60" s="170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</row>
    <row r="61" spans="1:45" ht="15" customHeight="1">
      <c r="A61" s="166"/>
      <c r="B61" s="170"/>
      <c r="C61" s="170"/>
      <c r="D61" s="170"/>
      <c r="E61" s="170"/>
      <c r="F61" s="170"/>
      <c r="G61" s="172">
        <v>56</v>
      </c>
      <c r="H61" s="173">
        <v>465</v>
      </c>
      <c r="I61" s="180" t="s">
        <v>93</v>
      </c>
      <c r="J61" s="181"/>
      <c r="K61" s="170"/>
      <c r="L61" s="170"/>
      <c r="M61" s="170"/>
      <c r="N61" s="170"/>
      <c r="O61" s="170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</row>
    <row r="62" spans="1:45" ht="15" customHeight="1">
      <c r="A62" s="166">
        <v>31</v>
      </c>
      <c r="B62" s="167">
        <f>сМ40!A38</f>
        <v>6157</v>
      </c>
      <c r="C62" s="168" t="str">
        <f>сМ40!B38</f>
        <v>Удников Олег</v>
      </c>
      <c r="D62" s="169"/>
      <c r="E62" s="170"/>
      <c r="F62" s="170"/>
      <c r="G62" s="178"/>
      <c r="H62" s="177"/>
      <c r="I62" s="170"/>
      <c r="J62" s="170"/>
      <c r="K62" s="170"/>
      <c r="L62" s="170"/>
      <c r="M62" s="170"/>
      <c r="N62" s="170"/>
      <c r="O62" s="170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</row>
    <row r="63" spans="1:45" ht="15" customHeight="1">
      <c r="A63" s="166"/>
      <c r="B63" s="170"/>
      <c r="C63" s="172">
        <v>31</v>
      </c>
      <c r="D63" s="173">
        <v>6157</v>
      </c>
      <c r="E63" s="174" t="s">
        <v>40</v>
      </c>
      <c r="F63" s="175"/>
      <c r="G63" s="178"/>
      <c r="H63" s="181"/>
      <c r="I63" s="170"/>
      <c r="J63" s="170"/>
      <c r="K63" s="170"/>
      <c r="L63" s="170"/>
      <c r="M63" s="170"/>
      <c r="N63" s="170"/>
      <c r="O63" s="170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</row>
    <row r="64" spans="1:45" ht="15" customHeight="1">
      <c r="A64" s="166">
        <v>34</v>
      </c>
      <c r="B64" s="167">
        <f>сМ40!A41</f>
        <v>4477</v>
      </c>
      <c r="C64" s="176" t="str">
        <f>сМ40!B41</f>
        <v>Валиев Ильфат</v>
      </c>
      <c r="D64" s="177"/>
      <c r="E64" s="178"/>
      <c r="F64" s="179"/>
      <c r="G64" s="178"/>
      <c r="H64" s="170"/>
      <c r="I64" s="170"/>
      <c r="J64" s="170"/>
      <c r="K64" s="170"/>
      <c r="L64" s="170"/>
      <c r="M64" s="170"/>
      <c r="N64" s="170"/>
      <c r="O64" s="170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</row>
    <row r="65" spans="1:45" ht="15" customHeight="1">
      <c r="A65" s="166"/>
      <c r="B65" s="170"/>
      <c r="C65" s="170"/>
      <c r="D65" s="170"/>
      <c r="E65" s="172">
        <v>48</v>
      </c>
      <c r="F65" s="173">
        <v>465</v>
      </c>
      <c r="G65" s="180" t="s">
        <v>93</v>
      </c>
      <c r="H65" s="170"/>
      <c r="I65" s="170"/>
      <c r="J65" s="170"/>
      <c r="K65" s="170"/>
      <c r="L65" s="170"/>
      <c r="M65" s="170"/>
      <c r="N65" s="170"/>
      <c r="O65" s="170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</row>
    <row r="66" spans="1:45" ht="15" customHeight="1">
      <c r="A66" s="166">
        <v>63</v>
      </c>
      <c r="B66" s="167">
        <f>сМ40!A70</f>
        <v>0</v>
      </c>
      <c r="C66" s="168" t="str">
        <f>сМ40!B70</f>
        <v>_</v>
      </c>
      <c r="D66" s="169"/>
      <c r="E66" s="178"/>
      <c r="F66" s="177"/>
      <c r="G66" s="170"/>
      <c r="H66" s="170"/>
      <c r="I66" s="170"/>
      <c r="J66" s="170"/>
      <c r="K66" s="170"/>
      <c r="L66" s="170"/>
      <c r="M66" s="170"/>
      <c r="N66" s="170"/>
      <c r="O66" s="170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</row>
    <row r="67" spans="1:45" ht="15" customHeight="1">
      <c r="A67" s="166"/>
      <c r="B67" s="170"/>
      <c r="C67" s="172">
        <v>32</v>
      </c>
      <c r="D67" s="173">
        <v>465</v>
      </c>
      <c r="E67" s="180" t="s">
        <v>93</v>
      </c>
      <c r="F67" s="181"/>
      <c r="G67" s="170"/>
      <c r="H67" s="170"/>
      <c r="I67" s="170"/>
      <c r="J67" s="170"/>
      <c r="K67" s="170"/>
      <c r="L67" s="170"/>
      <c r="M67" s="170"/>
      <c r="N67" s="170"/>
      <c r="O67" s="170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</row>
    <row r="68" spans="1:45" ht="15" customHeight="1">
      <c r="A68" s="166">
        <v>2</v>
      </c>
      <c r="B68" s="167">
        <f>сМ40!A9</f>
        <v>465</v>
      </c>
      <c r="C68" s="176" t="str">
        <f>сМ40!B9</f>
        <v>Семенов Сергей</v>
      </c>
      <c r="D68" s="177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</row>
    <row r="69" spans="1:45" ht="15" customHeight="1">
      <c r="A69" s="166"/>
      <c r="B69" s="166"/>
      <c r="C69" s="170"/>
      <c r="D69" s="170"/>
      <c r="E69" s="170"/>
      <c r="F69" s="170"/>
      <c r="G69" s="170"/>
      <c r="H69" s="170"/>
      <c r="I69" s="170"/>
      <c r="J69" s="170"/>
      <c r="K69" s="185"/>
      <c r="L69" s="185"/>
      <c r="M69" s="185"/>
      <c r="N69" s="185"/>
      <c r="O69" s="170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O4"/>
    <mergeCell ref="A5:O5"/>
    <mergeCell ref="A3:O3"/>
    <mergeCell ref="A1:O1"/>
    <mergeCell ref="A2:O2"/>
  </mergeCells>
  <conditionalFormatting sqref="M3:O3 E3:J3 A6:O69 E5:M5 O5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AD190"/>
  <sheetViews>
    <sheetView showGridLines="0" showRowColHeaders="0" showZeros="0" showOutlineSymbols="0" zoomScaleSheetLayoutView="97" zoomScalePageLayoutView="0" workbookViewId="0" topLeftCell="A1">
      <selection activeCell="A2" sqref="A2:I2"/>
    </sheetView>
  </sheetViews>
  <sheetFormatPr defaultColWidth="9.00390625" defaultRowHeight="6" customHeight="1"/>
  <cols>
    <col min="1" max="1" width="4.75390625" style="193" customWidth="1"/>
    <col min="2" max="2" width="3.75390625" style="193" customWidth="1"/>
    <col min="3" max="3" width="11.75390625" style="193" customWidth="1"/>
    <col min="4" max="4" width="3.75390625" style="193" customWidth="1"/>
    <col min="5" max="5" width="9.75390625" style="193" customWidth="1"/>
    <col min="6" max="6" width="3.75390625" style="193" customWidth="1"/>
    <col min="7" max="7" width="9.75390625" style="193" customWidth="1"/>
    <col min="8" max="8" width="3.75390625" style="193" customWidth="1"/>
    <col min="9" max="9" width="9.75390625" style="193" customWidth="1"/>
    <col min="10" max="10" width="3.75390625" style="193" customWidth="1"/>
    <col min="11" max="11" width="9.75390625" style="193" customWidth="1"/>
    <col min="12" max="12" width="3.75390625" style="193" customWidth="1"/>
    <col min="13" max="13" width="8.75390625" style="193" customWidth="1"/>
    <col min="14" max="14" width="3.75390625" style="193" customWidth="1"/>
    <col min="15" max="15" width="8.75390625" style="193" customWidth="1"/>
    <col min="16" max="16" width="3.75390625" style="193" customWidth="1"/>
    <col min="17" max="17" width="8.75390625" style="193" customWidth="1"/>
    <col min="18" max="18" width="3.75390625" style="193" customWidth="1"/>
    <col min="19" max="19" width="19.75390625" style="193" customWidth="1"/>
    <col min="20" max="30" width="9.125" style="192" customWidth="1"/>
    <col min="31" max="16384" width="9.125" style="193" customWidth="1"/>
  </cols>
  <sheetData>
    <row r="1" spans="1:19" s="143" customFormat="1" ht="16.5" thickBot="1">
      <c r="A1" s="142" t="s">
        <v>160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s="143" customFormat="1" ht="13.5" thickBot="1">
      <c r="A2" s="144" t="s">
        <v>161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23.25">
      <c r="A3" s="191" t="str">
        <f>'М402'!A3:O3</f>
        <v>LX Личный Чемпионат Республики Башкортостан   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19" ht="19.5" customHeight="1">
      <c r="A4" s="165" t="str">
        <f>CONCATENATE(сМ40!A4," ",сМ40!C4)</f>
        <v>Соревнования ветеранов настольного тенниса 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19" ht="1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1:30" ht="10.5" customHeight="1">
      <c r="A6" s="166">
        <v>-1</v>
      </c>
      <c r="B6" s="167"/>
      <c r="C6" s="168" t="str">
        <f>IF('М401'!E6='М401'!C5,'М401'!C7,IF('М401'!E6='М401'!C7,'М401'!C5,0))</f>
        <v>_</v>
      </c>
      <c r="D6" s="169"/>
      <c r="E6" s="166"/>
      <c r="F6" s="166"/>
      <c r="G6" s="166">
        <v>-49</v>
      </c>
      <c r="H6" s="167">
        <f>IF('М401'!H12='М401'!F8,'М401'!F16,IF('М401'!H12='М401'!F16,'М401'!F8,0))</f>
        <v>2540</v>
      </c>
      <c r="I6" s="168" t="str">
        <f>IF('М401'!I12='М401'!G8,'М401'!G16,IF('М401'!I12='М401'!G16,'М401'!G8,0))</f>
        <v>Горбунов Валентин</v>
      </c>
      <c r="J6" s="169"/>
      <c r="K6" s="166"/>
      <c r="L6" s="166"/>
      <c r="M6" s="166"/>
      <c r="N6" s="166"/>
      <c r="O6" s="166"/>
      <c r="P6" s="166"/>
      <c r="Q6" s="166"/>
      <c r="R6" s="166"/>
      <c r="S6" s="166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</row>
    <row r="7" spans="1:30" ht="10.5" customHeight="1">
      <c r="A7" s="166"/>
      <c r="B7" s="166"/>
      <c r="C7" s="172">
        <v>64</v>
      </c>
      <c r="D7" s="194">
        <v>5464</v>
      </c>
      <c r="E7" s="195" t="s">
        <v>42</v>
      </c>
      <c r="F7" s="196"/>
      <c r="G7" s="166"/>
      <c r="H7" s="197"/>
      <c r="I7" s="198"/>
      <c r="J7" s="199"/>
      <c r="K7" s="166"/>
      <c r="L7" s="166"/>
      <c r="M7" s="166"/>
      <c r="N7" s="166"/>
      <c r="O7" s="166"/>
      <c r="P7" s="166"/>
      <c r="Q7" s="199"/>
      <c r="R7" s="199"/>
      <c r="S7" s="166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</row>
    <row r="8" spans="1:30" ht="10.5" customHeight="1">
      <c r="A8" s="166">
        <v>-2</v>
      </c>
      <c r="B8" s="167">
        <f>IF('М401'!D10='М401'!B9,'М401'!B11,IF('М401'!D10='М401'!B11,'М401'!B9,0))</f>
        <v>5464</v>
      </c>
      <c r="C8" s="176" t="str">
        <f>IF('М401'!E10='М401'!C9,'М401'!C11,IF('М401'!E10='М401'!C11,'М401'!C9,0))</f>
        <v>Шебалин Алексей</v>
      </c>
      <c r="D8" s="177"/>
      <c r="E8" s="172">
        <v>80</v>
      </c>
      <c r="F8" s="194">
        <v>6157</v>
      </c>
      <c r="G8" s="195" t="s">
        <v>40</v>
      </c>
      <c r="H8" s="200"/>
      <c r="I8" s="201">
        <v>104</v>
      </c>
      <c r="J8" s="173">
        <v>2540</v>
      </c>
      <c r="K8" s="202" t="s">
        <v>32</v>
      </c>
      <c r="L8" s="196"/>
      <c r="M8" s="166"/>
      <c r="N8" s="166"/>
      <c r="O8" s="166">
        <v>-61</v>
      </c>
      <c r="P8" s="167">
        <f>IF('М401'!L36='М401'!J20,'М401'!J52,IF('М401'!L36='М401'!J52,'М401'!J20,0))</f>
        <v>12</v>
      </c>
      <c r="Q8" s="168" t="str">
        <f>IF('М401'!M36='М401'!K20,'М401'!K52,IF('М401'!M36='М401'!K52,'М401'!K20,0))</f>
        <v>Якупов Динар</v>
      </c>
      <c r="R8" s="169"/>
      <c r="S8" s="166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</row>
    <row r="9" spans="1:30" ht="10.5" customHeight="1">
      <c r="A9" s="166"/>
      <c r="B9" s="166"/>
      <c r="C9" s="166">
        <v>-48</v>
      </c>
      <c r="D9" s="203">
        <f>IF('М402'!F65='М402'!D63,'М402'!D67,IF('М402'!F65='М402'!D67,'М402'!D63,0))</f>
        <v>6157</v>
      </c>
      <c r="E9" s="176" t="str">
        <f>IF('М402'!G65='М402'!E63,'М402'!E67,IF('М402'!G65='М402'!E67,'М402'!E63,0))</f>
        <v>Удников Олег</v>
      </c>
      <c r="F9" s="177"/>
      <c r="G9" s="172"/>
      <c r="H9" s="204"/>
      <c r="I9" s="198"/>
      <c r="J9" s="205"/>
      <c r="K9" s="198"/>
      <c r="L9" s="199"/>
      <c r="M9" s="166"/>
      <c r="N9" s="166"/>
      <c r="O9" s="166"/>
      <c r="P9" s="166"/>
      <c r="Q9" s="172"/>
      <c r="R9" s="206"/>
      <c r="S9" s="166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</row>
    <row r="10" spans="1:30" ht="10.5" customHeight="1">
      <c r="A10" s="166">
        <v>-3</v>
      </c>
      <c r="B10" s="167">
        <f>IF('М401'!D14='М401'!B13,'М401'!B15,IF('М401'!D14='М401'!B15,'М401'!B13,0))</f>
        <v>5485</v>
      </c>
      <c r="C10" s="168" t="str">
        <f>IF('М401'!E14='М401'!C13,'М401'!C15,IF('М401'!E14='М401'!C15,'М401'!C13,0))</f>
        <v>Абдулжелилов Ибрагим</v>
      </c>
      <c r="D10" s="166"/>
      <c r="E10" s="166"/>
      <c r="F10" s="166"/>
      <c r="G10" s="172">
        <v>96</v>
      </c>
      <c r="H10" s="183">
        <v>334</v>
      </c>
      <c r="I10" s="207" t="s">
        <v>105</v>
      </c>
      <c r="J10" s="204"/>
      <c r="K10" s="198"/>
      <c r="L10" s="199"/>
      <c r="M10" s="166"/>
      <c r="N10" s="166"/>
      <c r="O10" s="166"/>
      <c r="P10" s="166"/>
      <c r="Q10" s="172"/>
      <c r="R10" s="206"/>
      <c r="S10" s="166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</row>
    <row r="11" spans="1:30" ht="10.5" customHeight="1">
      <c r="A11" s="166"/>
      <c r="B11" s="166"/>
      <c r="C11" s="172">
        <v>65</v>
      </c>
      <c r="D11" s="194">
        <v>5485</v>
      </c>
      <c r="E11" s="195" t="s">
        <v>106</v>
      </c>
      <c r="F11" s="196"/>
      <c r="G11" s="172"/>
      <c r="H11" s="199"/>
      <c r="I11" s="199"/>
      <c r="J11" s="200"/>
      <c r="K11" s="198"/>
      <c r="L11" s="199"/>
      <c r="M11" s="166"/>
      <c r="N11" s="166"/>
      <c r="O11" s="166"/>
      <c r="P11" s="166"/>
      <c r="Q11" s="172"/>
      <c r="R11" s="206"/>
      <c r="S11" s="166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</row>
    <row r="12" spans="1:30" ht="10.5" customHeight="1">
      <c r="A12" s="166">
        <v>-4</v>
      </c>
      <c r="B12" s="167">
        <f>IF('М401'!D18='М401'!B17,'М401'!B19,IF('М401'!D18='М401'!B19,'М401'!B17,0))</f>
        <v>0</v>
      </c>
      <c r="C12" s="176" t="str">
        <f>IF('М401'!E18='М401'!C17,'М401'!C19,IF('М401'!E18='М401'!C19,'М401'!C17,0))</f>
        <v>_</v>
      </c>
      <c r="D12" s="177"/>
      <c r="E12" s="172">
        <v>81</v>
      </c>
      <c r="F12" s="194">
        <v>334</v>
      </c>
      <c r="G12" s="208" t="s">
        <v>105</v>
      </c>
      <c r="H12" s="199"/>
      <c r="I12" s="199"/>
      <c r="J12" s="200"/>
      <c r="K12" s="201">
        <v>112</v>
      </c>
      <c r="L12" s="173">
        <v>2540</v>
      </c>
      <c r="M12" s="195" t="s">
        <v>32</v>
      </c>
      <c r="N12" s="196"/>
      <c r="O12" s="199"/>
      <c r="P12" s="199"/>
      <c r="Q12" s="172"/>
      <c r="R12" s="206"/>
      <c r="S12" s="166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</row>
    <row r="13" spans="1:30" ht="10.5" customHeight="1">
      <c r="A13" s="166"/>
      <c r="B13" s="166"/>
      <c r="C13" s="166">
        <v>-47</v>
      </c>
      <c r="D13" s="203">
        <f>IF('М402'!F57='М402'!D55,'М402'!D59,IF('М402'!F57='М402'!D59,'М402'!D55,0))</f>
        <v>334</v>
      </c>
      <c r="E13" s="176" t="str">
        <f>IF('М402'!G57='М402'!E55,'М402'!E59,IF('М402'!G57='М402'!E59,'М402'!E55,0))</f>
        <v>Лончаков Константин</v>
      </c>
      <c r="F13" s="177"/>
      <c r="G13" s="166"/>
      <c r="H13" s="199"/>
      <c r="I13" s="199"/>
      <c r="J13" s="200"/>
      <c r="K13" s="198"/>
      <c r="L13" s="209"/>
      <c r="M13" s="172"/>
      <c r="N13" s="199"/>
      <c r="O13" s="199"/>
      <c r="P13" s="199"/>
      <c r="Q13" s="172"/>
      <c r="R13" s="199"/>
      <c r="S13" s="166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</row>
    <row r="14" spans="1:30" ht="10.5" customHeight="1">
      <c r="A14" s="166">
        <v>-5</v>
      </c>
      <c r="B14" s="167">
        <f>IF('М401'!D22='М401'!B21,'М401'!B23,IF('М401'!D22='М401'!B23,'М401'!B21,0))</f>
        <v>0</v>
      </c>
      <c r="C14" s="168" t="str">
        <f>IF('М401'!E22='М401'!C21,'М401'!C23,IF('М401'!E22='М401'!C23,'М401'!C21,0))</f>
        <v>_</v>
      </c>
      <c r="D14" s="166"/>
      <c r="E14" s="166"/>
      <c r="F14" s="166"/>
      <c r="G14" s="166">
        <v>-50</v>
      </c>
      <c r="H14" s="167">
        <f>IF('М401'!H28='М401'!F24,'М401'!F32,IF('М401'!H28='М401'!F32,'М401'!F24,0))</f>
        <v>3998</v>
      </c>
      <c r="I14" s="168" t="str">
        <f>IF('М401'!I28='М401'!G24,'М401'!G32,IF('М401'!I28='М401'!G32,'М401'!G24,0))</f>
        <v>Тагиров Сайфулла</v>
      </c>
      <c r="J14" s="169"/>
      <c r="K14" s="198"/>
      <c r="L14" s="206"/>
      <c r="M14" s="172"/>
      <c r="N14" s="199"/>
      <c r="O14" s="199"/>
      <c r="P14" s="199"/>
      <c r="Q14" s="172"/>
      <c r="R14" s="199"/>
      <c r="S14" s="166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</row>
    <row r="15" spans="1:30" ht="10.5" customHeight="1">
      <c r="A15" s="166"/>
      <c r="B15" s="166"/>
      <c r="C15" s="172">
        <v>66</v>
      </c>
      <c r="D15" s="194">
        <v>6000</v>
      </c>
      <c r="E15" s="195" t="s">
        <v>45</v>
      </c>
      <c r="F15" s="196"/>
      <c r="G15" s="166"/>
      <c r="H15" s="197"/>
      <c r="I15" s="198"/>
      <c r="J15" s="200"/>
      <c r="K15" s="198"/>
      <c r="L15" s="206"/>
      <c r="M15" s="172"/>
      <c r="N15" s="199"/>
      <c r="O15" s="199"/>
      <c r="P15" s="199"/>
      <c r="Q15" s="172"/>
      <c r="R15" s="199"/>
      <c r="S15" s="166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</row>
    <row r="16" spans="1:30" ht="10.5" customHeight="1">
      <c r="A16" s="166">
        <v>-6</v>
      </c>
      <c r="B16" s="167">
        <f>IF('М401'!D26='М401'!B25,'М401'!B27,IF('М401'!D26='М401'!B27,'М401'!B25,0))</f>
        <v>6000</v>
      </c>
      <c r="C16" s="176" t="str">
        <f>IF('М401'!E26='М401'!C25,'М401'!C27,IF('М401'!E26='М401'!C27,'М401'!C25,0))</f>
        <v>Сайфуллин Рамиль</v>
      </c>
      <c r="D16" s="177"/>
      <c r="E16" s="172">
        <v>82</v>
      </c>
      <c r="F16" s="194">
        <v>4533</v>
      </c>
      <c r="G16" s="195" t="s">
        <v>112</v>
      </c>
      <c r="H16" s="200"/>
      <c r="I16" s="201">
        <v>105</v>
      </c>
      <c r="J16" s="173">
        <v>4533</v>
      </c>
      <c r="K16" s="207" t="s">
        <v>112</v>
      </c>
      <c r="L16" s="210"/>
      <c r="M16" s="172">
        <v>116</v>
      </c>
      <c r="N16" s="173">
        <v>465</v>
      </c>
      <c r="O16" s="195" t="s">
        <v>93</v>
      </c>
      <c r="P16" s="196"/>
      <c r="Q16" s="172">
        <v>122</v>
      </c>
      <c r="R16" s="173">
        <v>455</v>
      </c>
      <c r="S16" s="195" t="s">
        <v>119</v>
      </c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</row>
    <row r="17" spans="1:30" ht="10.5" customHeight="1">
      <c r="A17" s="166"/>
      <c r="B17" s="166"/>
      <c r="C17" s="166">
        <v>-46</v>
      </c>
      <c r="D17" s="203">
        <f>IF('М402'!F49='М402'!D47,'М402'!D51,IF('М402'!F49='М402'!D51,'М402'!D47,0))</f>
        <v>4533</v>
      </c>
      <c r="E17" s="176" t="str">
        <f>IF('М402'!G49='М402'!E47,'М402'!E51,IF('М402'!G49='М402'!E51,'М402'!E47,0))</f>
        <v>Имашев Альфит</v>
      </c>
      <c r="F17" s="177"/>
      <c r="G17" s="172"/>
      <c r="H17" s="204"/>
      <c r="I17" s="198"/>
      <c r="J17" s="205"/>
      <c r="K17" s="166"/>
      <c r="L17" s="166"/>
      <c r="M17" s="172"/>
      <c r="N17" s="205"/>
      <c r="O17" s="172"/>
      <c r="P17" s="206"/>
      <c r="Q17" s="172"/>
      <c r="R17" s="205"/>
      <c r="S17" s="172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</row>
    <row r="18" spans="1:30" ht="10.5" customHeight="1">
      <c r="A18" s="166">
        <v>-7</v>
      </c>
      <c r="B18" s="167">
        <f>IF('М401'!D30='М401'!B29,'М401'!B31,IF('М401'!D30='М401'!B31,'М401'!B29,0))</f>
        <v>5235</v>
      </c>
      <c r="C18" s="168" t="str">
        <f>IF('М401'!E30='М401'!C29,'М401'!C31,IF('М401'!E30='М401'!C31,'М401'!C29,0))</f>
        <v>Петухова* Надежда</v>
      </c>
      <c r="D18" s="166"/>
      <c r="E18" s="166"/>
      <c r="F18" s="166"/>
      <c r="G18" s="172">
        <v>97</v>
      </c>
      <c r="H18" s="183">
        <v>4533</v>
      </c>
      <c r="I18" s="207" t="s">
        <v>112</v>
      </c>
      <c r="J18" s="196"/>
      <c r="K18" s="166"/>
      <c r="L18" s="166"/>
      <c r="M18" s="172"/>
      <c r="N18" s="206"/>
      <c r="O18" s="172"/>
      <c r="P18" s="206"/>
      <c r="Q18" s="172"/>
      <c r="R18" s="206"/>
      <c r="S18" s="172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</row>
    <row r="19" spans="1:30" ht="10.5" customHeight="1">
      <c r="A19" s="166"/>
      <c r="B19" s="166"/>
      <c r="C19" s="172">
        <v>67</v>
      </c>
      <c r="D19" s="194">
        <v>5235</v>
      </c>
      <c r="E19" s="195" t="s">
        <v>122</v>
      </c>
      <c r="F19" s="196"/>
      <c r="G19" s="172"/>
      <c r="H19" s="199"/>
      <c r="I19" s="199"/>
      <c r="J19" s="199"/>
      <c r="K19" s="166"/>
      <c r="L19" s="166"/>
      <c r="M19" s="172"/>
      <c r="N19" s="206"/>
      <c r="O19" s="172"/>
      <c r="P19" s="206"/>
      <c r="Q19" s="172"/>
      <c r="R19" s="206"/>
      <c r="S19" s="172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</row>
    <row r="20" spans="1:30" ht="10.5" customHeight="1">
      <c r="A20" s="166">
        <v>-8</v>
      </c>
      <c r="B20" s="167">
        <f>IF('М401'!D34='М401'!B33,'М401'!B35,IF('М401'!D34='М401'!B35,'М401'!B33,0))</f>
        <v>0</v>
      </c>
      <c r="C20" s="176" t="str">
        <f>IF('М401'!E34='М401'!C33,'М401'!C35,IF('М401'!E34='М401'!C35,'М401'!C33,0))</f>
        <v>_</v>
      </c>
      <c r="D20" s="177"/>
      <c r="E20" s="172">
        <v>83</v>
      </c>
      <c r="F20" s="194">
        <v>3441</v>
      </c>
      <c r="G20" s="208" t="s">
        <v>114</v>
      </c>
      <c r="H20" s="199"/>
      <c r="I20" s="199"/>
      <c r="J20" s="199"/>
      <c r="K20" s="166">
        <v>-60</v>
      </c>
      <c r="L20" s="167">
        <f>IF('М402'!J53='М402'!H45,'М402'!H61,IF('М402'!J53='М402'!H61,'М402'!H45,0))</f>
        <v>465</v>
      </c>
      <c r="M20" s="176" t="str">
        <f>IF('М402'!K53='М402'!I45,'М402'!I61,IF('М402'!K53='М402'!I61,'М402'!I45,0))</f>
        <v>Семенов Сергей</v>
      </c>
      <c r="N20" s="211"/>
      <c r="O20" s="172"/>
      <c r="P20" s="206"/>
      <c r="Q20" s="172"/>
      <c r="R20" s="211"/>
      <c r="S20" s="172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1:30" ht="10.5" customHeight="1">
      <c r="A21" s="166"/>
      <c r="B21" s="166"/>
      <c r="C21" s="166">
        <v>-45</v>
      </c>
      <c r="D21" s="203">
        <f>IF('М402'!F41='М402'!D39,'М402'!D43,IF('М402'!F41='М402'!D43,'М402'!D39,0))</f>
        <v>3441</v>
      </c>
      <c r="E21" s="176" t="str">
        <f>IF('М402'!G41='М402'!E39,'М402'!E43,IF('М402'!G41='М402'!E43,'М402'!E39,0))</f>
        <v>Романченко Геннадий</v>
      </c>
      <c r="F21" s="177"/>
      <c r="G21" s="166"/>
      <c r="H21" s="199"/>
      <c r="I21" s="199"/>
      <c r="J21" s="199"/>
      <c r="K21" s="166"/>
      <c r="L21" s="199"/>
      <c r="M21" s="199"/>
      <c r="N21" s="199"/>
      <c r="O21" s="172"/>
      <c r="P21" s="199"/>
      <c r="Q21" s="172"/>
      <c r="R21" s="199"/>
      <c r="S21" s="172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1:30" ht="10.5" customHeight="1">
      <c r="A22" s="166">
        <v>-9</v>
      </c>
      <c r="B22" s="167">
        <f>IF('М401'!D38='М401'!B37,'М401'!B39,IF('М401'!D38='М401'!B39,'М401'!B37,0))</f>
        <v>0</v>
      </c>
      <c r="C22" s="168" t="str">
        <f>IF('М401'!E38='М401'!C37,'М401'!C39,IF('М401'!E38='М401'!C39,'М401'!C37,0))</f>
        <v>_</v>
      </c>
      <c r="D22" s="166"/>
      <c r="E22" s="166"/>
      <c r="F22" s="166"/>
      <c r="G22" s="166">
        <v>-51</v>
      </c>
      <c r="H22" s="167">
        <f>IF('М401'!H44='М401'!F40,'М401'!F48,IF('М401'!H44='М401'!F48,'М401'!F40,0))</f>
        <v>502</v>
      </c>
      <c r="I22" s="168" t="str">
        <f>IF('М401'!I44='М401'!G40,'М401'!G48,IF('М401'!I44='М401'!G48,'М401'!G40,0))</f>
        <v>Топорков Юрий</v>
      </c>
      <c r="J22" s="169"/>
      <c r="K22" s="166"/>
      <c r="L22" s="199"/>
      <c r="M22" s="199"/>
      <c r="N22" s="199"/>
      <c r="O22" s="172"/>
      <c r="P22" s="199"/>
      <c r="Q22" s="172"/>
      <c r="R22" s="199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1:30" ht="10.5" customHeight="1">
      <c r="A23" s="166"/>
      <c r="B23" s="166"/>
      <c r="C23" s="172">
        <v>68</v>
      </c>
      <c r="D23" s="194">
        <v>466</v>
      </c>
      <c r="E23" s="195" t="s">
        <v>115</v>
      </c>
      <c r="F23" s="196"/>
      <c r="G23" s="166"/>
      <c r="H23" s="197"/>
      <c r="I23" s="198"/>
      <c r="J23" s="199"/>
      <c r="K23" s="166"/>
      <c r="L23" s="199"/>
      <c r="M23" s="199"/>
      <c r="N23" s="199"/>
      <c r="O23" s="172"/>
      <c r="P23" s="199"/>
      <c r="Q23" s="172"/>
      <c r="R23" s="199"/>
      <c r="S23" s="172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:30" ht="10.5" customHeight="1">
      <c r="A24" s="166">
        <v>-10</v>
      </c>
      <c r="B24" s="167">
        <f>IF('М401'!D42='М401'!B41,'М401'!B43,IF('М401'!D42='М401'!B43,'М401'!B41,0))</f>
        <v>466</v>
      </c>
      <c r="C24" s="176" t="str">
        <f>IF('М401'!E42='М401'!C41,'М401'!C43,IF('М401'!E42='М401'!C43,'М401'!C41,0))</f>
        <v>Семенов Юрий</v>
      </c>
      <c r="D24" s="177"/>
      <c r="E24" s="172">
        <v>84</v>
      </c>
      <c r="F24" s="194">
        <v>6137</v>
      </c>
      <c r="G24" s="195" t="s">
        <v>43</v>
      </c>
      <c r="H24" s="200"/>
      <c r="I24" s="201">
        <v>106</v>
      </c>
      <c r="J24" s="173">
        <v>502</v>
      </c>
      <c r="K24" s="202" t="s">
        <v>102</v>
      </c>
      <c r="L24" s="199"/>
      <c r="M24" s="199"/>
      <c r="N24" s="199"/>
      <c r="O24" s="172">
        <v>120</v>
      </c>
      <c r="P24" s="173">
        <v>455</v>
      </c>
      <c r="Q24" s="208" t="s">
        <v>119</v>
      </c>
      <c r="R24" s="196"/>
      <c r="S24" s="172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</row>
    <row r="25" spans="1:30" ht="10.5" customHeight="1">
      <c r="A25" s="166"/>
      <c r="B25" s="166"/>
      <c r="C25" s="166">
        <v>-44</v>
      </c>
      <c r="D25" s="203">
        <f>IF('М402'!F33='М402'!D31,'М402'!D35,IF('М402'!F33='М402'!D35,'М402'!D31,0))</f>
        <v>6137</v>
      </c>
      <c r="E25" s="176" t="str">
        <f>IF('М402'!G33='М402'!E31,'М402'!E35,IF('М402'!G33='М402'!E35,'М402'!E31,0))</f>
        <v>Водопьянов Андрей</v>
      </c>
      <c r="F25" s="177"/>
      <c r="G25" s="172"/>
      <c r="H25" s="204"/>
      <c r="I25" s="198"/>
      <c r="J25" s="205"/>
      <c r="K25" s="198"/>
      <c r="L25" s="199"/>
      <c r="M25" s="199"/>
      <c r="N25" s="199"/>
      <c r="O25" s="172"/>
      <c r="P25" s="205"/>
      <c r="Q25" s="166"/>
      <c r="R25" s="166"/>
      <c r="S25" s="172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1:30" ht="10.5" customHeight="1">
      <c r="A26" s="166">
        <v>-11</v>
      </c>
      <c r="B26" s="167">
        <f>IF('М401'!D46='М401'!B45,'М401'!B47,IF('М401'!D46='М401'!B47,'М401'!B45,0))</f>
        <v>7000</v>
      </c>
      <c r="C26" s="168" t="str">
        <f>IF('М401'!E46='М401'!C45,'М401'!C47,IF('М401'!E46='М401'!C47,'М401'!C45,0))</f>
        <v>Фахретдинов Рашит</v>
      </c>
      <c r="D26" s="166"/>
      <c r="E26" s="166"/>
      <c r="F26" s="166"/>
      <c r="G26" s="172">
        <v>98</v>
      </c>
      <c r="H26" s="183">
        <v>521</v>
      </c>
      <c r="I26" s="207" t="s">
        <v>46</v>
      </c>
      <c r="J26" s="204"/>
      <c r="K26" s="198"/>
      <c r="L26" s="199"/>
      <c r="M26" s="199"/>
      <c r="N26" s="199"/>
      <c r="O26" s="172"/>
      <c r="P26" s="206"/>
      <c r="Q26" s="166"/>
      <c r="R26" s="166"/>
      <c r="S26" s="172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</row>
    <row r="27" spans="1:30" ht="10.5" customHeight="1">
      <c r="A27" s="166"/>
      <c r="B27" s="166"/>
      <c r="C27" s="172">
        <v>69</v>
      </c>
      <c r="D27" s="194">
        <v>7000</v>
      </c>
      <c r="E27" s="195" t="s">
        <v>124</v>
      </c>
      <c r="F27" s="196"/>
      <c r="G27" s="172"/>
      <c r="H27" s="199"/>
      <c r="I27" s="199"/>
      <c r="J27" s="200"/>
      <c r="K27" s="198"/>
      <c r="L27" s="199"/>
      <c r="M27" s="199"/>
      <c r="N27" s="199"/>
      <c r="O27" s="172"/>
      <c r="P27" s="206"/>
      <c r="Q27" s="166"/>
      <c r="R27" s="166"/>
      <c r="S27" s="172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</row>
    <row r="28" spans="1:30" ht="10.5" customHeight="1">
      <c r="A28" s="166">
        <v>-12</v>
      </c>
      <c r="B28" s="167">
        <f>IF('М401'!D50='М401'!B49,'М401'!B51,IF('М401'!D50='М401'!B51,'М401'!B49,0))</f>
        <v>0</v>
      </c>
      <c r="C28" s="176" t="str">
        <f>IF('М401'!E50='М401'!C49,'М401'!C51,IF('М401'!E50='М401'!C51,'М401'!C49,0))</f>
        <v>_</v>
      </c>
      <c r="D28" s="177"/>
      <c r="E28" s="172">
        <v>85</v>
      </c>
      <c r="F28" s="194">
        <v>521</v>
      </c>
      <c r="G28" s="208" t="s">
        <v>46</v>
      </c>
      <c r="H28" s="199"/>
      <c r="I28" s="199"/>
      <c r="J28" s="200"/>
      <c r="K28" s="201">
        <v>113</v>
      </c>
      <c r="L28" s="173">
        <v>455</v>
      </c>
      <c r="M28" s="195" t="s">
        <v>119</v>
      </c>
      <c r="N28" s="196"/>
      <c r="O28" s="172"/>
      <c r="P28" s="211"/>
      <c r="Q28" s="166"/>
      <c r="R28" s="166"/>
      <c r="S28" s="172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</row>
    <row r="29" spans="1:30" ht="10.5" customHeight="1">
      <c r="A29" s="166"/>
      <c r="B29" s="166"/>
      <c r="C29" s="166">
        <v>-43</v>
      </c>
      <c r="D29" s="203">
        <f>IF('М402'!F25='М402'!D23,'М402'!D27,IF('М402'!F25='М402'!D27,'М402'!D23,0))</f>
        <v>521</v>
      </c>
      <c r="E29" s="176" t="str">
        <f>IF('М402'!G25='М402'!E23,'М402'!E27,IF('М402'!G25='М402'!E27,'М402'!E23,0))</f>
        <v>Аюпов Радик</v>
      </c>
      <c r="F29" s="177"/>
      <c r="G29" s="166"/>
      <c r="H29" s="199"/>
      <c r="I29" s="199"/>
      <c r="J29" s="200"/>
      <c r="K29" s="198"/>
      <c r="L29" s="209"/>
      <c r="M29" s="172"/>
      <c r="N29" s="199"/>
      <c r="O29" s="172"/>
      <c r="P29" s="199"/>
      <c r="Q29" s="166"/>
      <c r="R29" s="166"/>
      <c r="S29" s="172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1:30" ht="10.5" customHeight="1">
      <c r="A30" s="166">
        <v>-13</v>
      </c>
      <c r="B30" s="167">
        <f>IF('М401'!D54='М401'!B53,'М401'!B55,IF('М401'!D54='М401'!B55,'М401'!B53,0))</f>
        <v>0</v>
      </c>
      <c r="C30" s="168" t="str">
        <f>IF('М401'!E54='М401'!C53,'М401'!C55,IF('М401'!E54='М401'!C55,'М401'!C53,0))</f>
        <v>_</v>
      </c>
      <c r="D30" s="166"/>
      <c r="E30" s="166"/>
      <c r="F30" s="166"/>
      <c r="G30" s="166">
        <v>-52</v>
      </c>
      <c r="H30" s="167">
        <f>IF('М401'!H60='М401'!F56,'М401'!F64,IF('М401'!H60='М401'!F64,'М401'!F56,0))</f>
        <v>270</v>
      </c>
      <c r="I30" s="168" t="str">
        <f>IF('М401'!I60='М401'!G56,'М401'!G64,IF('М401'!I60='М401'!G64,'М401'!G56,0))</f>
        <v>Кальметьев Рамиль</v>
      </c>
      <c r="J30" s="169"/>
      <c r="K30" s="198"/>
      <c r="L30" s="206"/>
      <c r="M30" s="172"/>
      <c r="N30" s="199"/>
      <c r="O30" s="172"/>
      <c r="P30" s="199"/>
      <c r="Q30" s="166"/>
      <c r="R30" s="166"/>
      <c r="S30" s="172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1:30" ht="10.5" customHeight="1">
      <c r="A31" s="166"/>
      <c r="B31" s="166"/>
      <c r="C31" s="172">
        <v>70</v>
      </c>
      <c r="D31" s="194">
        <v>2288</v>
      </c>
      <c r="E31" s="195" t="s">
        <v>109</v>
      </c>
      <c r="F31" s="196"/>
      <c r="G31" s="166"/>
      <c r="H31" s="197"/>
      <c r="I31" s="198"/>
      <c r="J31" s="200"/>
      <c r="K31" s="198"/>
      <c r="L31" s="206"/>
      <c r="M31" s="172"/>
      <c r="N31" s="199"/>
      <c r="O31" s="172"/>
      <c r="P31" s="199"/>
      <c r="Q31" s="166"/>
      <c r="R31" s="167">
        <v>455</v>
      </c>
      <c r="S31" s="212" t="s">
        <v>119</v>
      </c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</row>
    <row r="32" spans="1:30" ht="10.5" customHeight="1">
      <c r="A32" s="166">
        <v>-14</v>
      </c>
      <c r="B32" s="167">
        <f>IF('М401'!D58='М401'!B57,'М401'!B59,IF('М401'!D58='М401'!B59,'М401'!B57,0))</f>
        <v>2288</v>
      </c>
      <c r="C32" s="176" t="str">
        <f>IF('М401'!E58='М401'!C57,'М401'!C59,IF('М401'!E58='М401'!C59,'М401'!C57,0))</f>
        <v>Тодрамович Александр</v>
      </c>
      <c r="D32" s="177"/>
      <c r="E32" s="172">
        <v>86</v>
      </c>
      <c r="F32" s="194">
        <v>6138</v>
      </c>
      <c r="G32" s="195" t="s">
        <v>108</v>
      </c>
      <c r="H32" s="200"/>
      <c r="I32" s="201">
        <v>107</v>
      </c>
      <c r="J32" s="173">
        <v>455</v>
      </c>
      <c r="K32" s="207" t="s">
        <v>119</v>
      </c>
      <c r="L32" s="210"/>
      <c r="M32" s="172">
        <v>117</v>
      </c>
      <c r="N32" s="173">
        <v>455</v>
      </c>
      <c r="O32" s="208" t="s">
        <v>119</v>
      </c>
      <c r="P32" s="196"/>
      <c r="Q32" s="166"/>
      <c r="R32" s="166"/>
      <c r="S32" s="213" t="s">
        <v>62</v>
      </c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</row>
    <row r="33" spans="1:30" ht="10.5" customHeight="1">
      <c r="A33" s="166"/>
      <c r="B33" s="166"/>
      <c r="C33" s="166">
        <v>-42</v>
      </c>
      <c r="D33" s="203">
        <f>IF('М402'!F17='М402'!D15,'М402'!D19,IF('М402'!F17='М402'!D19,'М402'!D15,0))</f>
        <v>6138</v>
      </c>
      <c r="E33" s="176" t="str">
        <f>IF('М402'!G17='М402'!E15,'М402'!E19,IF('М402'!G17='М402'!E19,'М402'!E15,0))</f>
        <v>Кулаков Георгий</v>
      </c>
      <c r="F33" s="177"/>
      <c r="G33" s="172"/>
      <c r="H33" s="204"/>
      <c r="I33" s="198"/>
      <c r="J33" s="205"/>
      <c r="K33" s="166"/>
      <c r="L33" s="166"/>
      <c r="M33" s="172"/>
      <c r="N33" s="205"/>
      <c r="O33" s="166"/>
      <c r="P33" s="166"/>
      <c r="Q33" s="166"/>
      <c r="R33" s="166"/>
      <c r="S33" s="172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</row>
    <row r="34" spans="1:30" ht="10.5" customHeight="1">
      <c r="A34" s="166">
        <v>-15</v>
      </c>
      <c r="B34" s="167">
        <f>IF('М401'!D62='М401'!B61,'М401'!B63,IF('М401'!D62='М401'!B63,'М401'!B61,0))</f>
        <v>6603</v>
      </c>
      <c r="C34" s="168" t="str">
        <f>IF('М401'!E62='М401'!C61,'М401'!C63,IF('М401'!E62='М401'!C63,'М401'!C61,0))</f>
        <v>Перченко Александр</v>
      </c>
      <c r="D34" s="166"/>
      <c r="E34" s="166"/>
      <c r="F34" s="166"/>
      <c r="G34" s="172">
        <v>99</v>
      </c>
      <c r="H34" s="183">
        <v>455</v>
      </c>
      <c r="I34" s="207" t="s">
        <v>119</v>
      </c>
      <c r="J34" s="196"/>
      <c r="K34" s="166"/>
      <c r="L34" s="166"/>
      <c r="M34" s="172"/>
      <c r="N34" s="206"/>
      <c r="O34" s="166"/>
      <c r="P34" s="166"/>
      <c r="Q34" s="166"/>
      <c r="R34" s="166"/>
      <c r="S34" s="172">
        <v>124</v>
      </c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1:30" ht="10.5" customHeight="1">
      <c r="A35" s="166"/>
      <c r="B35" s="166"/>
      <c r="C35" s="172">
        <v>71</v>
      </c>
      <c r="D35" s="194">
        <v>6603</v>
      </c>
      <c r="E35" s="195" t="s">
        <v>116</v>
      </c>
      <c r="F35" s="196"/>
      <c r="G35" s="172"/>
      <c r="H35" s="199"/>
      <c r="I35" s="199"/>
      <c r="J35" s="199"/>
      <c r="K35" s="166"/>
      <c r="L35" s="166"/>
      <c r="M35" s="172"/>
      <c r="N35" s="206"/>
      <c r="O35" s="166"/>
      <c r="P35" s="166"/>
      <c r="Q35" s="166"/>
      <c r="R35" s="166"/>
      <c r="S35" s="172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1:30" ht="10.5" customHeight="1">
      <c r="A36" s="166">
        <v>-16</v>
      </c>
      <c r="B36" s="167">
        <f>IF('М401'!D66='М401'!B65,'М401'!B67,IF('М401'!D66='М401'!B67,'М401'!B65,0))</f>
        <v>0</v>
      </c>
      <c r="C36" s="176" t="str">
        <f>IF('М401'!E66='М401'!C65,'М401'!C67,IF('М401'!E66='М401'!C67,'М401'!C65,0))</f>
        <v>_</v>
      </c>
      <c r="D36" s="177"/>
      <c r="E36" s="172">
        <v>87</v>
      </c>
      <c r="F36" s="194">
        <v>455</v>
      </c>
      <c r="G36" s="208" t="s">
        <v>119</v>
      </c>
      <c r="H36" s="199"/>
      <c r="I36" s="199"/>
      <c r="J36" s="199"/>
      <c r="K36" s="166">
        <v>-59</v>
      </c>
      <c r="L36" s="167">
        <f>IF('М402'!J21='М402'!H13,'М402'!H29,IF('М402'!J21='М402'!H29,'М402'!H13,0))</f>
        <v>14</v>
      </c>
      <c r="M36" s="176" t="str">
        <f>IF('М402'!K21='М402'!I13,'М402'!I29,IF('М402'!K21='М402'!I29,'М402'!I13,0))</f>
        <v>Яковлев Денис</v>
      </c>
      <c r="N36" s="211"/>
      <c r="O36" s="166"/>
      <c r="P36" s="166"/>
      <c r="Q36" s="214"/>
      <c r="R36" s="167">
        <f>IF(R31=R16,R48,IF(R31=R48,R16,0))</f>
        <v>250</v>
      </c>
      <c r="S36" s="215" t="str">
        <f>IF(S31=S16,S48,IF(S31=S48,S16,0))</f>
        <v>Зарецкий Максим</v>
      </c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1:30" ht="10.5" customHeight="1">
      <c r="A37" s="166"/>
      <c r="B37" s="166"/>
      <c r="C37" s="166">
        <v>-41</v>
      </c>
      <c r="D37" s="203">
        <f>IF('М402'!F9='М402'!D7,'М402'!D11,IF('М402'!F9='М402'!D11,'М402'!D7,0))</f>
        <v>455</v>
      </c>
      <c r="E37" s="176" t="str">
        <f>IF('М402'!G9='М402'!E7,'М402'!E11,IF('М402'!G9='М402'!E11,'М402'!E7,0))</f>
        <v>Салахов Азамат</v>
      </c>
      <c r="F37" s="177"/>
      <c r="G37" s="166"/>
      <c r="H37" s="199"/>
      <c r="I37" s="199"/>
      <c r="J37" s="199"/>
      <c r="K37" s="166"/>
      <c r="L37" s="166"/>
      <c r="M37" s="166"/>
      <c r="N37" s="166"/>
      <c r="O37" s="166"/>
      <c r="P37" s="166"/>
      <c r="Q37" s="214"/>
      <c r="R37" s="214"/>
      <c r="S37" s="213" t="s">
        <v>63</v>
      </c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</row>
    <row r="38" spans="1:30" ht="10.5" customHeight="1">
      <c r="A38" s="166">
        <v>-17</v>
      </c>
      <c r="B38" s="167">
        <f>IF('М402'!D7='М402'!B6,'М402'!B8,IF('М402'!D7='М402'!B8,'М402'!B6,0))</f>
        <v>0</v>
      </c>
      <c r="C38" s="168" t="str">
        <f>IF('М402'!E7='М402'!C6,'М402'!C8,IF('М402'!E7='М402'!C8,'М402'!C6,0))</f>
        <v>_</v>
      </c>
      <c r="D38" s="166"/>
      <c r="E38" s="166"/>
      <c r="F38" s="166"/>
      <c r="G38" s="166">
        <v>-53</v>
      </c>
      <c r="H38" s="167">
        <f>IF('М402'!H13='М402'!F9,'М402'!F17,IF('М402'!H13='М402'!F17,'М402'!F9,0))</f>
        <v>2587</v>
      </c>
      <c r="I38" s="168" t="str">
        <f>IF('М402'!I13='М402'!G9,'М402'!G17,IF('М402'!I13='М402'!G17,'М402'!G9,0))</f>
        <v>Стародубцев Олег</v>
      </c>
      <c r="J38" s="169"/>
      <c r="K38" s="166"/>
      <c r="L38" s="166"/>
      <c r="M38" s="166"/>
      <c r="N38" s="166"/>
      <c r="O38" s="166"/>
      <c r="P38" s="166"/>
      <c r="Q38" s="166"/>
      <c r="R38" s="166"/>
      <c r="S38" s="172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</row>
    <row r="39" spans="1:30" ht="10.5" customHeight="1">
      <c r="A39" s="166"/>
      <c r="B39" s="166"/>
      <c r="C39" s="172">
        <v>72</v>
      </c>
      <c r="D39" s="194">
        <v>2003</v>
      </c>
      <c r="E39" s="195" t="s">
        <v>117</v>
      </c>
      <c r="F39" s="196"/>
      <c r="G39" s="166"/>
      <c r="H39" s="197"/>
      <c r="I39" s="198"/>
      <c r="J39" s="199"/>
      <c r="K39" s="166"/>
      <c r="L39" s="166"/>
      <c r="M39" s="166"/>
      <c r="N39" s="166"/>
      <c r="O39" s="166"/>
      <c r="P39" s="166"/>
      <c r="Q39" s="199"/>
      <c r="R39" s="199"/>
      <c r="S39" s="172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</row>
    <row r="40" spans="1:30" ht="10.5" customHeight="1">
      <c r="A40" s="166">
        <v>-18</v>
      </c>
      <c r="B40" s="167">
        <f>IF('М402'!D11='М402'!B10,'М402'!B12,IF('М402'!D11='М402'!B12,'М402'!B10,0))</f>
        <v>2003</v>
      </c>
      <c r="C40" s="176" t="str">
        <f>IF('М402'!E11='М402'!C10,'М402'!C12,IF('М402'!E11='М402'!C12,'М402'!C10,0))</f>
        <v>Терехин Виктор</v>
      </c>
      <c r="D40" s="177"/>
      <c r="E40" s="172">
        <v>88</v>
      </c>
      <c r="F40" s="194">
        <v>359</v>
      </c>
      <c r="G40" s="195" t="s">
        <v>120</v>
      </c>
      <c r="H40" s="200"/>
      <c r="I40" s="201">
        <v>108</v>
      </c>
      <c r="J40" s="173">
        <v>359</v>
      </c>
      <c r="K40" s="202" t="s">
        <v>120</v>
      </c>
      <c r="L40" s="166"/>
      <c r="M40" s="166"/>
      <c r="N40" s="166"/>
      <c r="O40" s="166">
        <v>-62</v>
      </c>
      <c r="P40" s="167">
        <f>IF('М402'!L37='М402'!J21,'М402'!J53,IF('М402'!L37='М402'!J53,'М402'!J21,0))</f>
        <v>934</v>
      </c>
      <c r="Q40" s="168" t="str">
        <f>IF('М402'!M37='М402'!K21,'М402'!K53,IF('М402'!M37='М402'!K53,'М402'!K21,0))</f>
        <v>Дулесов Вадим</v>
      </c>
      <c r="R40" s="169"/>
      <c r="S40" s="172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1:30" ht="10.5" customHeight="1">
      <c r="A41" s="166"/>
      <c r="B41" s="166"/>
      <c r="C41" s="166">
        <v>-40</v>
      </c>
      <c r="D41" s="203">
        <f>IF('М401'!F64='М401'!D62,'М401'!D66,IF('М401'!F64='М401'!D66,'М401'!D62,0))</f>
        <v>359</v>
      </c>
      <c r="E41" s="176" t="str">
        <f>IF('М401'!G64='М401'!E62,'М401'!E66,IF('М401'!G64='М401'!E66,'М401'!E62,0))</f>
        <v>Махмудов Рустам</v>
      </c>
      <c r="F41" s="177"/>
      <c r="G41" s="172"/>
      <c r="H41" s="204"/>
      <c r="I41" s="198"/>
      <c r="J41" s="205"/>
      <c r="K41" s="198"/>
      <c r="L41" s="166"/>
      <c r="M41" s="166"/>
      <c r="N41" s="166"/>
      <c r="O41" s="166"/>
      <c r="P41" s="166"/>
      <c r="Q41" s="172"/>
      <c r="R41" s="206"/>
      <c r="S41" s="172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1:30" ht="10.5" customHeight="1">
      <c r="A42" s="166">
        <v>-19</v>
      </c>
      <c r="B42" s="167">
        <f>IF('М402'!D15='М402'!B14,'М402'!B16,IF('М402'!D15='М402'!B16,'М402'!B14,0))</f>
        <v>5747</v>
      </c>
      <c r="C42" s="168" t="str">
        <f>IF('М402'!E15='М402'!C14,'М402'!C16,IF('М402'!E15='М402'!C16,'М402'!C14,0))</f>
        <v>Шарафиев Ильдар</v>
      </c>
      <c r="D42" s="166"/>
      <c r="E42" s="166"/>
      <c r="F42" s="166"/>
      <c r="G42" s="172">
        <v>100</v>
      </c>
      <c r="H42" s="183">
        <v>359</v>
      </c>
      <c r="I42" s="207" t="s">
        <v>120</v>
      </c>
      <c r="J42" s="204"/>
      <c r="K42" s="198"/>
      <c r="L42" s="166"/>
      <c r="M42" s="166"/>
      <c r="N42" s="166"/>
      <c r="O42" s="166"/>
      <c r="P42" s="166"/>
      <c r="Q42" s="172"/>
      <c r="R42" s="206"/>
      <c r="S42" s="172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</row>
    <row r="43" spans="1:30" ht="10.5" customHeight="1">
      <c r="A43" s="166"/>
      <c r="B43" s="166"/>
      <c r="C43" s="172">
        <v>73</v>
      </c>
      <c r="D43" s="194">
        <v>5747</v>
      </c>
      <c r="E43" s="195" t="s">
        <v>126</v>
      </c>
      <c r="F43" s="196"/>
      <c r="G43" s="172"/>
      <c r="H43" s="199"/>
      <c r="I43" s="199"/>
      <c r="J43" s="200"/>
      <c r="K43" s="198"/>
      <c r="L43" s="166"/>
      <c r="M43" s="166"/>
      <c r="N43" s="166"/>
      <c r="O43" s="166"/>
      <c r="P43" s="166"/>
      <c r="Q43" s="172"/>
      <c r="R43" s="206"/>
      <c r="S43" s="172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</row>
    <row r="44" spans="1:30" ht="10.5" customHeight="1">
      <c r="A44" s="166">
        <v>-20</v>
      </c>
      <c r="B44" s="167">
        <f>IF('М402'!D19='М402'!B18,'М402'!B20,IF('М402'!D19='М402'!B20,'М402'!B18,0))</f>
        <v>0</v>
      </c>
      <c r="C44" s="176" t="str">
        <f>IF('М402'!E19='М402'!C18,'М402'!C20,IF('М402'!E19='М402'!C20,'М402'!C18,0))</f>
        <v>_</v>
      </c>
      <c r="D44" s="177"/>
      <c r="E44" s="172">
        <v>89</v>
      </c>
      <c r="F44" s="194">
        <v>370</v>
      </c>
      <c r="G44" s="208" t="s">
        <v>103</v>
      </c>
      <c r="H44" s="199"/>
      <c r="I44" s="199"/>
      <c r="J44" s="200"/>
      <c r="K44" s="201">
        <v>114</v>
      </c>
      <c r="L44" s="173">
        <v>359</v>
      </c>
      <c r="M44" s="195" t="s">
        <v>120</v>
      </c>
      <c r="N44" s="196"/>
      <c r="O44" s="199"/>
      <c r="P44" s="199"/>
      <c r="Q44" s="172"/>
      <c r="R44" s="206"/>
      <c r="S44" s="172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</row>
    <row r="45" spans="1:30" ht="10.5" customHeight="1">
      <c r="A45" s="166"/>
      <c r="B45" s="166"/>
      <c r="C45" s="166">
        <v>-39</v>
      </c>
      <c r="D45" s="203">
        <f>IF('М401'!F56='М401'!D54,'М401'!D58,IF('М401'!F56='М401'!D58,'М401'!D54,0))</f>
        <v>370</v>
      </c>
      <c r="E45" s="176" t="str">
        <f>IF('М401'!G56='М401'!E54,'М401'!E58,IF('М401'!G56='М401'!E58,'М401'!E54,0))</f>
        <v>Мицул Тимофей</v>
      </c>
      <c r="F45" s="177"/>
      <c r="G45" s="166"/>
      <c r="H45" s="199"/>
      <c r="I45" s="199"/>
      <c r="J45" s="200"/>
      <c r="K45" s="198"/>
      <c r="L45" s="209"/>
      <c r="M45" s="172"/>
      <c r="N45" s="199"/>
      <c r="O45" s="199"/>
      <c r="P45" s="199"/>
      <c r="Q45" s="172"/>
      <c r="R45" s="199"/>
      <c r="S45" s="172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</row>
    <row r="46" spans="1:30" ht="10.5" customHeight="1">
      <c r="A46" s="166">
        <v>-21</v>
      </c>
      <c r="B46" s="167">
        <f>IF('М402'!D23='М402'!B22,'М402'!B24,IF('М402'!D23='М402'!B24,'М402'!B22,0))</f>
        <v>0</v>
      </c>
      <c r="C46" s="168" t="str">
        <f>IF('М402'!E23='М402'!C22,'М402'!C24,IF('М402'!E23='М402'!C24,'М402'!C22,0))</f>
        <v>_</v>
      </c>
      <c r="D46" s="166"/>
      <c r="E46" s="166"/>
      <c r="F46" s="166"/>
      <c r="G46" s="166">
        <v>-54</v>
      </c>
      <c r="H46" s="167">
        <f>IF('М402'!H29='М402'!F25,'М402'!F33,IF('М402'!H29='М402'!F33,'М402'!F25,0))</f>
        <v>5228</v>
      </c>
      <c r="I46" s="168" t="str">
        <f>IF('М402'!I29='М402'!G25,'М402'!G33,IF('М402'!I29='М402'!G33,'М402'!G25,0))</f>
        <v>Раянов Айрат</v>
      </c>
      <c r="J46" s="169"/>
      <c r="K46" s="198"/>
      <c r="L46" s="206"/>
      <c r="M46" s="172"/>
      <c r="N46" s="199"/>
      <c r="O46" s="199"/>
      <c r="P46" s="199"/>
      <c r="Q46" s="172"/>
      <c r="R46" s="199"/>
      <c r="S46" s="172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</row>
    <row r="47" spans="1:30" ht="10.5" customHeight="1">
      <c r="A47" s="166"/>
      <c r="B47" s="166"/>
      <c r="C47" s="172">
        <v>74</v>
      </c>
      <c r="D47" s="194">
        <v>4407</v>
      </c>
      <c r="E47" s="195" t="s">
        <v>111</v>
      </c>
      <c r="F47" s="196"/>
      <c r="G47" s="166"/>
      <c r="H47" s="197"/>
      <c r="I47" s="198"/>
      <c r="J47" s="200"/>
      <c r="K47" s="198"/>
      <c r="L47" s="206"/>
      <c r="M47" s="172"/>
      <c r="N47" s="199"/>
      <c r="O47" s="199"/>
      <c r="P47" s="199"/>
      <c r="Q47" s="172"/>
      <c r="R47" s="199"/>
      <c r="S47" s="172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</row>
    <row r="48" spans="1:30" ht="10.5" customHeight="1">
      <c r="A48" s="166">
        <v>-22</v>
      </c>
      <c r="B48" s="167">
        <f>IF('М402'!D27='М402'!B26,'М402'!B28,IF('М402'!D27='М402'!B28,'М402'!B26,0))</f>
        <v>4407</v>
      </c>
      <c r="C48" s="176" t="str">
        <f>IF('М402'!E27='М402'!C26,'М402'!C28,IF('М402'!E27='М402'!C28,'М402'!C26,0))</f>
        <v>Кузьмин Александр</v>
      </c>
      <c r="D48" s="177"/>
      <c r="E48" s="172">
        <v>90</v>
      </c>
      <c r="F48" s="194">
        <v>2452</v>
      </c>
      <c r="G48" s="195" t="s">
        <v>110</v>
      </c>
      <c r="H48" s="200"/>
      <c r="I48" s="201">
        <v>109</v>
      </c>
      <c r="J48" s="173">
        <v>5228</v>
      </c>
      <c r="K48" s="207" t="s">
        <v>101</v>
      </c>
      <c r="L48" s="210"/>
      <c r="M48" s="172">
        <v>118</v>
      </c>
      <c r="N48" s="173">
        <v>250</v>
      </c>
      <c r="O48" s="195" t="s">
        <v>94</v>
      </c>
      <c r="P48" s="196"/>
      <c r="Q48" s="172">
        <v>123</v>
      </c>
      <c r="R48" s="173">
        <v>250</v>
      </c>
      <c r="S48" s="208" t="s">
        <v>94</v>
      </c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</row>
    <row r="49" spans="1:30" ht="10.5" customHeight="1">
      <c r="A49" s="166"/>
      <c r="B49" s="166"/>
      <c r="C49" s="166">
        <v>-38</v>
      </c>
      <c r="D49" s="203">
        <f>IF('М401'!F48='М401'!D46,'М401'!D50,IF('М401'!F48='М401'!D50,'М401'!D46,0))</f>
        <v>2452</v>
      </c>
      <c r="E49" s="176" t="str">
        <f>IF('М401'!G48='М401'!E46,'М401'!E50,IF('М401'!G48='М401'!E50,'М401'!E46,0))</f>
        <v>Хабиров Марс</v>
      </c>
      <c r="F49" s="177"/>
      <c r="G49" s="172"/>
      <c r="H49" s="204"/>
      <c r="I49" s="198"/>
      <c r="J49" s="205"/>
      <c r="K49" s="166"/>
      <c r="L49" s="166"/>
      <c r="M49" s="172"/>
      <c r="N49" s="205"/>
      <c r="O49" s="172"/>
      <c r="P49" s="206"/>
      <c r="Q49" s="172"/>
      <c r="R49" s="205"/>
      <c r="S49" s="166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</row>
    <row r="50" spans="1:30" ht="10.5" customHeight="1">
      <c r="A50" s="166">
        <v>-23</v>
      </c>
      <c r="B50" s="167">
        <f>IF('М402'!D31='М402'!B30,'М402'!B32,IF('М402'!D31='М402'!B32,'М402'!B30,0))</f>
        <v>6096</v>
      </c>
      <c r="C50" s="168" t="str">
        <f>IF('М402'!E31='М402'!C30,'М402'!C32,IF('М402'!E31='М402'!C32,'М402'!C30,0))</f>
        <v>Небера Максим</v>
      </c>
      <c r="D50" s="166"/>
      <c r="E50" s="166"/>
      <c r="F50" s="166"/>
      <c r="G50" s="172">
        <v>101</v>
      </c>
      <c r="H50" s="183">
        <v>4921</v>
      </c>
      <c r="I50" s="207" t="s">
        <v>121</v>
      </c>
      <c r="J50" s="196"/>
      <c r="K50" s="166"/>
      <c r="L50" s="166"/>
      <c r="M50" s="172"/>
      <c r="N50" s="206"/>
      <c r="O50" s="172"/>
      <c r="P50" s="206"/>
      <c r="Q50" s="172"/>
      <c r="R50" s="206"/>
      <c r="S50" s="166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</row>
    <row r="51" spans="1:30" ht="10.5" customHeight="1">
      <c r="A51" s="166"/>
      <c r="B51" s="166"/>
      <c r="C51" s="172">
        <v>75</v>
      </c>
      <c r="D51" s="194">
        <v>6096</v>
      </c>
      <c r="E51" s="195" t="s">
        <v>39</v>
      </c>
      <c r="F51" s="196"/>
      <c r="G51" s="172"/>
      <c r="H51" s="199"/>
      <c r="I51" s="199"/>
      <c r="J51" s="199"/>
      <c r="K51" s="166"/>
      <c r="L51" s="166"/>
      <c r="M51" s="172"/>
      <c r="N51" s="206"/>
      <c r="O51" s="172"/>
      <c r="P51" s="206"/>
      <c r="Q51" s="172"/>
      <c r="R51" s="206"/>
      <c r="S51" s="166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</row>
    <row r="52" spans="1:30" ht="10.5" customHeight="1">
      <c r="A52" s="166">
        <v>-24</v>
      </c>
      <c r="B52" s="167">
        <f>IF('М402'!D35='М402'!B34,'М402'!B36,IF('М402'!D35='М402'!B36,'М402'!B34,0))</f>
        <v>0</v>
      </c>
      <c r="C52" s="176" t="str">
        <f>IF('М402'!E35='М402'!C34,'М402'!C36,IF('М402'!E35='М402'!C36,'М402'!C34,0))</f>
        <v>_</v>
      </c>
      <c r="D52" s="177"/>
      <c r="E52" s="172">
        <v>91</v>
      </c>
      <c r="F52" s="194">
        <v>4921</v>
      </c>
      <c r="G52" s="208" t="s">
        <v>121</v>
      </c>
      <c r="H52" s="199"/>
      <c r="I52" s="199"/>
      <c r="J52" s="199"/>
      <c r="K52" s="166">
        <v>-58</v>
      </c>
      <c r="L52" s="167">
        <f>IF('М401'!J52='М401'!H44,'М401'!H60,IF('М401'!J52='М401'!H60,'М401'!H44,0))</f>
        <v>250</v>
      </c>
      <c r="M52" s="176" t="str">
        <f>IF('М401'!K52='М401'!I44,'М401'!I60,IF('М401'!K52='М401'!I60,'М401'!I44,0))</f>
        <v>Зарецкий Максим</v>
      </c>
      <c r="N52" s="211"/>
      <c r="O52" s="172"/>
      <c r="P52" s="206"/>
      <c r="Q52" s="172"/>
      <c r="R52" s="211"/>
      <c r="S52" s="166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</row>
    <row r="53" spans="1:30" ht="10.5" customHeight="1">
      <c r="A53" s="166"/>
      <c r="B53" s="166"/>
      <c r="C53" s="166">
        <v>-37</v>
      </c>
      <c r="D53" s="203">
        <f>IF('М401'!F40='М401'!D38,'М401'!D42,IF('М401'!F40='М401'!D42,'М401'!D38,0))</f>
        <v>4921</v>
      </c>
      <c r="E53" s="176" t="str">
        <f>IF('М401'!G40='М401'!E38,'М401'!E42,IF('М401'!G40='М401'!E42,'М401'!E38,0))</f>
        <v>Хамидов Мауль</v>
      </c>
      <c r="F53" s="177"/>
      <c r="G53" s="166"/>
      <c r="H53" s="199"/>
      <c r="I53" s="199"/>
      <c r="J53" s="199"/>
      <c r="K53" s="166"/>
      <c r="L53" s="199"/>
      <c r="M53" s="199"/>
      <c r="N53" s="199"/>
      <c r="O53" s="172"/>
      <c r="P53" s="199"/>
      <c r="Q53" s="172"/>
      <c r="R53" s="199"/>
      <c r="S53" s="166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</row>
    <row r="54" spans="1:30" ht="10.5" customHeight="1">
      <c r="A54" s="166">
        <v>-25</v>
      </c>
      <c r="B54" s="167">
        <f>IF('М402'!D39='М402'!B38,'М402'!B40,IF('М402'!D39='М402'!B40,'М402'!B38,0))</f>
        <v>0</v>
      </c>
      <c r="C54" s="168" t="str">
        <f>IF('М402'!E39='М402'!C38,'М402'!C40,IF('М402'!E39='М402'!C40,'М402'!C38,0))</f>
        <v>_</v>
      </c>
      <c r="D54" s="166"/>
      <c r="E54" s="166"/>
      <c r="F54" s="166"/>
      <c r="G54" s="166">
        <v>-55</v>
      </c>
      <c r="H54" s="167">
        <f>IF('М402'!H45='М402'!F41,'М402'!F49,IF('М402'!H45='М402'!F49,'М402'!F41,0))</f>
        <v>4202</v>
      </c>
      <c r="I54" s="168" t="str">
        <f>IF('М402'!I45='М402'!G41,'М402'!G49,IF('М402'!I45='М402'!G49,'М402'!G41,0))</f>
        <v>Аксенов Андрей</v>
      </c>
      <c r="J54" s="169"/>
      <c r="K54" s="166"/>
      <c r="L54" s="199"/>
      <c r="M54" s="199"/>
      <c r="N54" s="199"/>
      <c r="O54" s="172"/>
      <c r="P54" s="199"/>
      <c r="Q54" s="172"/>
      <c r="R54" s="199"/>
      <c r="S54" s="166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</row>
    <row r="55" spans="1:30" ht="10.5" customHeight="1">
      <c r="A55" s="166"/>
      <c r="B55" s="166"/>
      <c r="C55" s="172">
        <v>76</v>
      </c>
      <c r="D55" s="194">
        <v>4121</v>
      </c>
      <c r="E55" s="195" t="s">
        <v>44</v>
      </c>
      <c r="F55" s="196"/>
      <c r="G55" s="166"/>
      <c r="H55" s="197"/>
      <c r="I55" s="198"/>
      <c r="J55" s="199"/>
      <c r="K55" s="166"/>
      <c r="L55" s="199"/>
      <c r="M55" s="199"/>
      <c r="N55" s="199"/>
      <c r="O55" s="172"/>
      <c r="P55" s="199"/>
      <c r="Q55" s="172"/>
      <c r="R55" s="199"/>
      <c r="S55" s="166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</row>
    <row r="56" spans="1:30" ht="10.5" customHeight="1">
      <c r="A56" s="166">
        <v>-26</v>
      </c>
      <c r="B56" s="167">
        <f>IF('М402'!D43='М402'!B42,'М402'!B44,IF('М402'!D43='М402'!B44,'М402'!B42,0))</f>
        <v>4121</v>
      </c>
      <c r="C56" s="176" t="str">
        <f>IF('М402'!E43='М402'!C42,'М402'!C44,IF('М402'!E43='М402'!C44,'М402'!C42,0))</f>
        <v>Асылгужин Ринат</v>
      </c>
      <c r="D56" s="177"/>
      <c r="E56" s="172">
        <v>92</v>
      </c>
      <c r="F56" s="194">
        <v>44</v>
      </c>
      <c r="G56" s="195" t="s">
        <v>98</v>
      </c>
      <c r="H56" s="200"/>
      <c r="I56" s="201">
        <v>110</v>
      </c>
      <c r="J56" s="173">
        <v>4202</v>
      </c>
      <c r="K56" s="202" t="s">
        <v>100</v>
      </c>
      <c r="L56" s="199"/>
      <c r="M56" s="199"/>
      <c r="N56" s="199"/>
      <c r="O56" s="172">
        <v>121</v>
      </c>
      <c r="P56" s="173">
        <v>250</v>
      </c>
      <c r="Q56" s="208" t="s">
        <v>94</v>
      </c>
      <c r="R56" s="196"/>
      <c r="S56" s="166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</row>
    <row r="57" spans="1:30" ht="10.5" customHeight="1">
      <c r="A57" s="166"/>
      <c r="B57" s="166"/>
      <c r="C57" s="166">
        <v>-36</v>
      </c>
      <c r="D57" s="203">
        <f>IF('М401'!F32='М401'!D30,'М401'!D34,IF('М401'!F32='М401'!D34,'М401'!D30,0))</f>
        <v>44</v>
      </c>
      <c r="E57" s="176" t="str">
        <f>IF('М401'!G32='М401'!E30,'М401'!E34,IF('М401'!G32='М401'!E34,'М401'!E30,0))</f>
        <v>Шакуров Нафис</v>
      </c>
      <c r="F57" s="177"/>
      <c r="G57" s="172"/>
      <c r="H57" s="204"/>
      <c r="I57" s="198"/>
      <c r="J57" s="205"/>
      <c r="K57" s="198"/>
      <c r="L57" s="199"/>
      <c r="M57" s="199"/>
      <c r="N57" s="199"/>
      <c r="O57" s="172"/>
      <c r="P57" s="205"/>
      <c r="Q57" s="166"/>
      <c r="R57" s="166"/>
      <c r="S57" s="166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</row>
    <row r="58" spans="1:30" ht="10.5" customHeight="1">
      <c r="A58" s="166">
        <v>-27</v>
      </c>
      <c r="B58" s="167">
        <f>IF('М402'!D47='М402'!B46,'М402'!B48,IF('М402'!D47='М402'!B48,'М402'!B46,0))</f>
        <v>4443</v>
      </c>
      <c r="C58" s="168" t="str">
        <f>IF('М402'!E47='М402'!C46,'М402'!C48,IF('М402'!E47='М402'!C48,'М402'!C46,0))</f>
        <v>Баянова* Альбина</v>
      </c>
      <c r="D58" s="166"/>
      <c r="E58" s="166"/>
      <c r="F58" s="166"/>
      <c r="G58" s="172">
        <v>102</v>
      </c>
      <c r="H58" s="183">
        <v>44</v>
      </c>
      <c r="I58" s="207" t="s">
        <v>98</v>
      </c>
      <c r="J58" s="204"/>
      <c r="K58" s="198"/>
      <c r="L58" s="199"/>
      <c r="M58" s="199"/>
      <c r="N58" s="199"/>
      <c r="O58" s="172"/>
      <c r="P58" s="206"/>
      <c r="Q58" s="166"/>
      <c r="R58" s="166"/>
      <c r="S58" s="166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</row>
    <row r="59" spans="1:30" ht="10.5" customHeight="1">
      <c r="A59" s="166"/>
      <c r="B59" s="166"/>
      <c r="C59" s="172">
        <v>77</v>
      </c>
      <c r="D59" s="194">
        <v>4443</v>
      </c>
      <c r="E59" s="195" t="s">
        <v>123</v>
      </c>
      <c r="F59" s="196"/>
      <c r="G59" s="172"/>
      <c r="H59" s="199"/>
      <c r="I59" s="199"/>
      <c r="J59" s="200"/>
      <c r="K59" s="198"/>
      <c r="L59" s="199"/>
      <c r="M59" s="199"/>
      <c r="N59" s="199"/>
      <c r="O59" s="172"/>
      <c r="P59" s="206"/>
      <c r="Q59" s="166"/>
      <c r="R59" s="166"/>
      <c r="S59" s="166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</row>
    <row r="60" spans="1:30" ht="10.5" customHeight="1">
      <c r="A60" s="166">
        <v>-28</v>
      </c>
      <c r="B60" s="167">
        <f>IF('М402'!D51='М402'!B50,'М402'!B52,IF('М402'!D51='М402'!B52,'М402'!B50,0))</f>
        <v>0</v>
      </c>
      <c r="C60" s="176" t="str">
        <f>IF('М402'!E51='М402'!C50,'М402'!C52,IF('М402'!E51='М402'!C52,'М402'!C50,0))</f>
        <v>_</v>
      </c>
      <c r="D60" s="177"/>
      <c r="E60" s="172">
        <v>93</v>
      </c>
      <c r="F60" s="194">
        <v>3040</v>
      </c>
      <c r="G60" s="208" t="s">
        <v>113</v>
      </c>
      <c r="H60" s="199"/>
      <c r="I60" s="199"/>
      <c r="J60" s="200"/>
      <c r="K60" s="201">
        <v>115</v>
      </c>
      <c r="L60" s="173">
        <v>4202</v>
      </c>
      <c r="M60" s="195" t="s">
        <v>100</v>
      </c>
      <c r="N60" s="196"/>
      <c r="O60" s="172"/>
      <c r="P60" s="211"/>
      <c r="Q60" s="166"/>
      <c r="R60" s="166"/>
      <c r="S60" s="166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</row>
    <row r="61" spans="1:30" ht="10.5" customHeight="1">
      <c r="A61" s="166"/>
      <c r="B61" s="166"/>
      <c r="C61" s="166">
        <v>-35</v>
      </c>
      <c r="D61" s="203">
        <f>IF('М401'!F24='М401'!D22,'М401'!D26,IF('М401'!F24='М401'!D26,'М401'!D22,0))</f>
        <v>3040</v>
      </c>
      <c r="E61" s="176" t="str">
        <f>IF('М401'!G24='М401'!E22,'М401'!E26,IF('М401'!G24='М401'!E26,'М401'!E22,0))</f>
        <v>Габдрахманова* Светлана</v>
      </c>
      <c r="F61" s="177"/>
      <c r="G61" s="166"/>
      <c r="H61" s="199"/>
      <c r="I61" s="199"/>
      <c r="J61" s="200"/>
      <c r="K61" s="198"/>
      <c r="L61" s="209"/>
      <c r="M61" s="172"/>
      <c r="N61" s="199"/>
      <c r="O61" s="172"/>
      <c r="P61" s="199"/>
      <c r="Q61" s="166"/>
      <c r="R61" s="166"/>
      <c r="S61" s="166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</row>
    <row r="62" spans="1:30" ht="10.5" customHeight="1">
      <c r="A62" s="166">
        <v>-29</v>
      </c>
      <c r="B62" s="167">
        <f>IF('М402'!D55='М402'!B54,'М402'!B56,IF('М402'!D55='М402'!B56,'М402'!B54,0))</f>
        <v>0</v>
      </c>
      <c r="C62" s="168" t="str">
        <f>IF('М402'!E55='М402'!C54,'М402'!C56,IF('М402'!E55='М402'!C56,'М402'!C54,0))</f>
        <v>_</v>
      </c>
      <c r="D62" s="166"/>
      <c r="E62" s="166"/>
      <c r="F62" s="166"/>
      <c r="G62" s="166">
        <v>-56</v>
      </c>
      <c r="H62" s="167">
        <f>IF('М402'!H61='М402'!F57,'М402'!F65,IF('М402'!H61='М402'!F65,'М402'!F57,0))</f>
        <v>345</v>
      </c>
      <c r="I62" s="168" t="str">
        <f>IF('М402'!I61='М402'!G57,'М402'!G65,IF('М402'!I61='М402'!G65,'М402'!G57,0))</f>
        <v>Макаров Андрей</v>
      </c>
      <c r="J62" s="169"/>
      <c r="K62" s="198"/>
      <c r="L62" s="206"/>
      <c r="M62" s="172"/>
      <c r="N62" s="199"/>
      <c r="O62" s="172"/>
      <c r="P62" s="199"/>
      <c r="Q62" s="166"/>
      <c r="R62" s="166"/>
      <c r="S62" s="166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</row>
    <row r="63" spans="1:30" ht="10.5" customHeight="1">
      <c r="A63" s="166"/>
      <c r="B63" s="166"/>
      <c r="C63" s="172">
        <v>78</v>
      </c>
      <c r="D63" s="194">
        <v>6570</v>
      </c>
      <c r="E63" s="195" t="s">
        <v>48</v>
      </c>
      <c r="F63" s="196"/>
      <c r="G63" s="166"/>
      <c r="H63" s="197"/>
      <c r="I63" s="198"/>
      <c r="J63" s="200"/>
      <c r="K63" s="198"/>
      <c r="L63" s="206"/>
      <c r="M63" s="172"/>
      <c r="N63" s="199"/>
      <c r="O63" s="172"/>
      <c r="P63" s="199"/>
      <c r="Q63" s="166"/>
      <c r="R63" s="166"/>
      <c r="S63" s="166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</row>
    <row r="64" spans="1:30" ht="10.5" customHeight="1">
      <c r="A64" s="166">
        <v>-30</v>
      </c>
      <c r="B64" s="167">
        <f>IF('М402'!D59='М402'!B58,'М402'!B60,IF('М402'!D59='М402'!B60,'М402'!B58,0))</f>
        <v>6570</v>
      </c>
      <c r="C64" s="176" t="str">
        <f>IF('М402'!E59='М402'!C58,'М402'!C60,IF('М402'!E59='М402'!C60,'М402'!C58,0))</f>
        <v>Богомолов Вячеслав</v>
      </c>
      <c r="D64" s="177"/>
      <c r="E64" s="172">
        <v>94</v>
      </c>
      <c r="F64" s="194">
        <v>7220</v>
      </c>
      <c r="G64" s="195" t="s">
        <v>49</v>
      </c>
      <c r="H64" s="200"/>
      <c r="I64" s="201">
        <v>111</v>
      </c>
      <c r="J64" s="173">
        <v>345</v>
      </c>
      <c r="K64" s="207" t="s">
        <v>107</v>
      </c>
      <c r="L64" s="210"/>
      <c r="M64" s="172">
        <v>119</v>
      </c>
      <c r="N64" s="173">
        <v>4202</v>
      </c>
      <c r="O64" s="208" t="s">
        <v>100</v>
      </c>
      <c r="P64" s="196"/>
      <c r="Q64" s="166"/>
      <c r="R64" s="166"/>
      <c r="S64" s="166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</row>
    <row r="65" spans="1:30" ht="10.5" customHeight="1">
      <c r="A65" s="166"/>
      <c r="B65" s="166"/>
      <c r="C65" s="166">
        <v>-34</v>
      </c>
      <c r="D65" s="203">
        <f>IF('М401'!F16='М401'!D14,'М401'!D18,IF('М401'!F16='М401'!D18,'М401'!D14,0))</f>
        <v>7220</v>
      </c>
      <c r="E65" s="176" t="str">
        <f>IF('М401'!G16='М401'!E14,'М401'!E18,IF('М401'!G16='М401'!E18,'М401'!E14,0))</f>
        <v>Идиятуллин Ильдар</v>
      </c>
      <c r="F65" s="177"/>
      <c r="G65" s="172"/>
      <c r="H65" s="204"/>
      <c r="I65" s="198"/>
      <c r="J65" s="205"/>
      <c r="K65" s="166"/>
      <c r="L65" s="166"/>
      <c r="M65" s="172"/>
      <c r="N65" s="205"/>
      <c r="O65" s="166"/>
      <c r="P65" s="166"/>
      <c r="Q65" s="166"/>
      <c r="R65" s="166"/>
      <c r="S65" s="166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</row>
    <row r="66" spans="1:30" ht="10.5" customHeight="1">
      <c r="A66" s="166">
        <v>-31</v>
      </c>
      <c r="B66" s="167">
        <f>IF('М402'!D63='М402'!B62,'М402'!B64,IF('М402'!D63='М402'!B64,'М402'!B62,0))</f>
        <v>4477</v>
      </c>
      <c r="C66" s="168" t="str">
        <f>IF('М402'!E63='М402'!C62,'М402'!C64,IF('М402'!E63='М402'!C64,'М402'!C62,0))</f>
        <v>Валиев Ильфат</v>
      </c>
      <c r="D66" s="166"/>
      <c r="E66" s="166"/>
      <c r="F66" s="166"/>
      <c r="G66" s="172">
        <v>103</v>
      </c>
      <c r="H66" s="183">
        <v>279</v>
      </c>
      <c r="I66" s="207" t="s">
        <v>41</v>
      </c>
      <c r="J66" s="196"/>
      <c r="K66" s="166"/>
      <c r="L66" s="166"/>
      <c r="M66" s="172"/>
      <c r="N66" s="206"/>
      <c r="O66" s="166">
        <v>-122</v>
      </c>
      <c r="P66" s="167">
        <f>IF(R16=P8,P24,IF(R16=P24,P8,0))</f>
        <v>12</v>
      </c>
      <c r="Q66" s="168" t="str">
        <f>IF(S16=Q8,Q24,IF(S16=Q24,Q8,0))</f>
        <v>Якупов Динар</v>
      </c>
      <c r="R66" s="169"/>
      <c r="S66" s="166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</row>
    <row r="67" spans="1:30" ht="10.5" customHeight="1">
      <c r="A67" s="166"/>
      <c r="B67" s="166"/>
      <c r="C67" s="172">
        <v>79</v>
      </c>
      <c r="D67" s="194">
        <v>4477</v>
      </c>
      <c r="E67" s="195" t="s">
        <v>118</v>
      </c>
      <c r="F67" s="196"/>
      <c r="G67" s="172"/>
      <c r="H67" s="199"/>
      <c r="I67" s="199"/>
      <c r="J67" s="199"/>
      <c r="K67" s="166"/>
      <c r="L67" s="166"/>
      <c r="M67" s="172"/>
      <c r="N67" s="206"/>
      <c r="O67" s="166"/>
      <c r="P67" s="216"/>
      <c r="Q67" s="172">
        <v>125</v>
      </c>
      <c r="R67" s="194">
        <v>934</v>
      </c>
      <c r="S67" s="195" t="s">
        <v>97</v>
      </c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</row>
    <row r="68" spans="1:30" ht="10.5" customHeight="1">
      <c r="A68" s="166">
        <v>-32</v>
      </c>
      <c r="B68" s="167">
        <f>IF('М402'!D67='М402'!B66,'М402'!B68,IF('М402'!D67='М402'!B68,'М402'!B66,0))</f>
        <v>0</v>
      </c>
      <c r="C68" s="176" t="str">
        <f>IF('М402'!E67='М402'!C66,'М402'!C68,IF('М402'!E67='М402'!C68,'М402'!C66,0))</f>
        <v>_</v>
      </c>
      <c r="D68" s="177"/>
      <c r="E68" s="172">
        <v>95</v>
      </c>
      <c r="F68" s="194">
        <v>279</v>
      </c>
      <c r="G68" s="208" t="s">
        <v>41</v>
      </c>
      <c r="H68" s="199"/>
      <c r="I68" s="199"/>
      <c r="J68" s="166"/>
      <c r="K68" s="166">
        <v>-57</v>
      </c>
      <c r="L68" s="167">
        <f>IF('М401'!J20='М401'!H12,'М401'!H28,IF('М401'!J20='М401'!H28,'М401'!H12,0))</f>
        <v>1655</v>
      </c>
      <c r="M68" s="176" t="str">
        <f>IF('М401'!K20='М401'!I12,'М401'!I28,IF('М401'!K20='М401'!I28,'М401'!I12,0))</f>
        <v>Барышев Сергей</v>
      </c>
      <c r="N68" s="211"/>
      <c r="O68" s="166">
        <v>-123</v>
      </c>
      <c r="P68" s="167">
        <f>IF(R48=P40,P56,IF(R48=P56,P40,0))</f>
        <v>934</v>
      </c>
      <c r="Q68" s="176" t="str">
        <f>IF(S48=Q40,Q56,IF(S48=Q56,Q40,0))</f>
        <v>Дулесов Вадим</v>
      </c>
      <c r="R68" s="177"/>
      <c r="S68" s="217" t="s">
        <v>54</v>
      </c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</row>
    <row r="69" spans="1:30" ht="10.5" customHeight="1">
      <c r="A69" s="166"/>
      <c r="B69" s="166"/>
      <c r="C69" s="166">
        <v>-33</v>
      </c>
      <c r="D69" s="203">
        <f>IF('М401'!F8='М401'!D6,'М401'!D10,IF('М401'!F8='М401'!D10,'М401'!D6,0))</f>
        <v>279</v>
      </c>
      <c r="E69" s="176" t="str">
        <f>IF('М401'!G8='М401'!E6,'М401'!E10,IF('М401'!G8='М401'!E10,'М401'!E6,0))</f>
        <v>Каюмов Рафаэль</v>
      </c>
      <c r="F69" s="177"/>
      <c r="G69" s="166"/>
      <c r="H69" s="199"/>
      <c r="I69" s="199"/>
      <c r="J69" s="166"/>
      <c r="K69" s="166"/>
      <c r="L69" s="166"/>
      <c r="M69" s="166"/>
      <c r="N69" s="166"/>
      <c r="O69" s="166"/>
      <c r="P69" s="166"/>
      <c r="Q69" s="166">
        <v>-125</v>
      </c>
      <c r="R69" s="203">
        <f>IF(R67=P66,P68,IF(R67=P68,P66,0))</f>
        <v>12</v>
      </c>
      <c r="S69" s="168" t="str">
        <f>IF(S67=Q66,Q68,IF(S67=Q68,Q66,0))</f>
        <v>Якупов Динар</v>
      </c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</row>
    <row r="70" spans="1:30" ht="10.5" customHeight="1">
      <c r="A70" s="166">
        <v>-116</v>
      </c>
      <c r="B70" s="167">
        <f>IF(N16=L12,L20,IF(N16=L20,L12,0))</f>
        <v>2540</v>
      </c>
      <c r="C70" s="168" t="str">
        <f>IF(O16=M12,M20,IF(O16=M20,M12,0))</f>
        <v>Горбунов Валентин</v>
      </c>
      <c r="D70" s="166"/>
      <c r="E70" s="166"/>
      <c r="F70" s="166"/>
      <c r="G70" s="166"/>
      <c r="H70" s="166"/>
      <c r="I70" s="166">
        <v>-127</v>
      </c>
      <c r="J70" s="167">
        <f>IF(D71=B70,B72,IF(D71=B72,B70,0))</f>
        <v>2540</v>
      </c>
      <c r="K70" s="168" t="str">
        <f>IF(E71=C70,C72,IF(E71=C72,C70,0))</f>
        <v>Горбунов Валентин</v>
      </c>
      <c r="L70" s="169"/>
      <c r="M70" s="166"/>
      <c r="N70" s="166"/>
      <c r="O70" s="166">
        <v>-120</v>
      </c>
      <c r="P70" s="167">
        <f>IF(P24=N16,N32,IF(P24=N32,N16,0))</f>
        <v>465</v>
      </c>
      <c r="Q70" s="168" t="str">
        <f>IF(Q24=O16,O32,IF(Q24=O32,O16,0))</f>
        <v>Семенов Сергей</v>
      </c>
      <c r="R70" s="217"/>
      <c r="S70" s="217" t="s">
        <v>55</v>
      </c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</row>
    <row r="71" spans="1:30" ht="10.5" customHeight="1">
      <c r="A71" s="166"/>
      <c r="B71" s="166"/>
      <c r="C71" s="172">
        <v>127</v>
      </c>
      <c r="D71" s="194">
        <v>14</v>
      </c>
      <c r="E71" s="195" t="s">
        <v>31</v>
      </c>
      <c r="F71" s="196"/>
      <c r="G71" s="166"/>
      <c r="H71" s="166"/>
      <c r="I71" s="166"/>
      <c r="J71" s="216"/>
      <c r="K71" s="172">
        <v>130</v>
      </c>
      <c r="L71" s="194">
        <v>2540</v>
      </c>
      <c r="M71" s="195" t="s">
        <v>32</v>
      </c>
      <c r="N71" s="196"/>
      <c r="O71" s="166"/>
      <c r="P71" s="216"/>
      <c r="Q71" s="172">
        <v>126</v>
      </c>
      <c r="R71" s="194">
        <v>4202</v>
      </c>
      <c r="S71" s="195" t="s">
        <v>100</v>
      </c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</row>
    <row r="72" spans="1:30" ht="10.5" customHeight="1">
      <c r="A72" s="166">
        <v>-117</v>
      </c>
      <c r="B72" s="167">
        <f>IF(N32=L28,L36,IF(N32=L36,L28,0))</f>
        <v>14</v>
      </c>
      <c r="C72" s="176" t="str">
        <f>IF(O32=M28,M36,IF(O32=M36,M28,0))</f>
        <v>Яковлев Денис</v>
      </c>
      <c r="D72" s="177"/>
      <c r="E72" s="172"/>
      <c r="F72" s="199"/>
      <c r="G72" s="199"/>
      <c r="H72" s="199"/>
      <c r="I72" s="166">
        <v>-128</v>
      </c>
      <c r="J72" s="167">
        <f>IF(D75=B74,B76,IF(D75=B76,B74,0))</f>
        <v>359</v>
      </c>
      <c r="K72" s="176" t="str">
        <f>IF(E75=C74,C76,IF(E75=C76,C74,0))</f>
        <v>Махмудов Рустам</v>
      </c>
      <c r="L72" s="177"/>
      <c r="M72" s="217" t="s">
        <v>59</v>
      </c>
      <c r="N72" s="217"/>
      <c r="O72" s="166">
        <v>-121</v>
      </c>
      <c r="P72" s="167">
        <f>IF(P56=N48,N64,IF(P56=N64,N48,0))</f>
        <v>4202</v>
      </c>
      <c r="Q72" s="176" t="str">
        <f>IF(Q56=O48,O64,IF(Q56=O64,O48,0))</f>
        <v>Аксенов Андрей</v>
      </c>
      <c r="R72" s="177"/>
      <c r="S72" s="217" t="s">
        <v>56</v>
      </c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</row>
    <row r="73" spans="1:30" ht="10.5" customHeight="1">
      <c r="A73" s="166"/>
      <c r="B73" s="166"/>
      <c r="C73" s="166"/>
      <c r="D73" s="166"/>
      <c r="E73" s="172">
        <v>129</v>
      </c>
      <c r="F73" s="194">
        <v>14</v>
      </c>
      <c r="G73" s="195" t="s">
        <v>31</v>
      </c>
      <c r="H73" s="196"/>
      <c r="I73" s="166"/>
      <c r="J73" s="166"/>
      <c r="K73" s="166">
        <v>-130</v>
      </c>
      <c r="L73" s="203">
        <f>IF(L71=J70,J72,IF(L71=J72,J70,0))</f>
        <v>359</v>
      </c>
      <c r="M73" s="168" t="str">
        <f>IF(M71=K70,K72,IF(M71=K72,K70,0))</f>
        <v>Махмудов Рустам</v>
      </c>
      <c r="N73" s="169"/>
      <c r="O73" s="166"/>
      <c r="P73" s="166"/>
      <c r="Q73" s="166">
        <v>-126</v>
      </c>
      <c r="R73" s="203">
        <f>IF(R71=P70,P72,IF(R71=P72,P70,0))</f>
        <v>465</v>
      </c>
      <c r="S73" s="168" t="str">
        <f>IF(S71=Q70,Q72,IF(S71=Q72,Q70,0))</f>
        <v>Семенов Сергей</v>
      </c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</row>
    <row r="74" spans="1:30" ht="10.5" customHeight="1">
      <c r="A74" s="166">
        <v>-118</v>
      </c>
      <c r="B74" s="167">
        <f>IF(N48=L44,L52,IF(N48=L52,L44,0))</f>
        <v>359</v>
      </c>
      <c r="C74" s="168" t="str">
        <f>IF(O48=M44,M52,IF(O48=M52,M44,0))</f>
        <v>Махмудов Рустам</v>
      </c>
      <c r="D74" s="169"/>
      <c r="E74" s="172"/>
      <c r="F74" s="177"/>
      <c r="G74" s="218" t="s">
        <v>58</v>
      </c>
      <c r="H74" s="218"/>
      <c r="I74" s="166">
        <v>-112</v>
      </c>
      <c r="J74" s="167">
        <f>IF(L12=J8,J16,IF(L12=J16,J8,0))</f>
        <v>4533</v>
      </c>
      <c r="K74" s="168" t="str">
        <f>IF(M12=K8,K16,IF(M12=K16,K8,0))</f>
        <v>Имашев Альфит</v>
      </c>
      <c r="L74" s="169"/>
      <c r="M74" s="217" t="s">
        <v>61</v>
      </c>
      <c r="N74" s="217"/>
      <c r="O74" s="166">
        <v>-131</v>
      </c>
      <c r="P74" s="167">
        <f>IF(L75=J74,J76,IF(L75=J76,J74,0))</f>
        <v>4533</v>
      </c>
      <c r="Q74" s="168" t="str">
        <f>IF(M75=K74,K76,IF(M75=K76,K74,0))</f>
        <v>Имашев Альфит</v>
      </c>
      <c r="R74" s="217"/>
      <c r="S74" s="217" t="s">
        <v>57</v>
      </c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</row>
    <row r="75" spans="1:30" ht="10.5" customHeight="1">
      <c r="A75" s="166"/>
      <c r="B75" s="166"/>
      <c r="C75" s="172">
        <v>128</v>
      </c>
      <c r="D75" s="194">
        <v>1655</v>
      </c>
      <c r="E75" s="208" t="s">
        <v>99</v>
      </c>
      <c r="F75" s="196"/>
      <c r="G75" s="166"/>
      <c r="H75" s="166"/>
      <c r="I75" s="166"/>
      <c r="J75" s="216"/>
      <c r="K75" s="172">
        <v>131</v>
      </c>
      <c r="L75" s="194">
        <v>502</v>
      </c>
      <c r="M75" s="195" t="s">
        <v>102</v>
      </c>
      <c r="N75" s="196"/>
      <c r="O75" s="166"/>
      <c r="P75" s="216"/>
      <c r="Q75" s="172">
        <v>134</v>
      </c>
      <c r="R75" s="194">
        <v>5228</v>
      </c>
      <c r="S75" s="195" t="s">
        <v>101</v>
      </c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</row>
    <row r="76" spans="1:30" ht="10.5" customHeight="1">
      <c r="A76" s="166">
        <v>-119</v>
      </c>
      <c r="B76" s="167">
        <f>IF(N64=L60,L68,IF(N64=L68,L60,0))</f>
        <v>1655</v>
      </c>
      <c r="C76" s="176" t="str">
        <f>IF(O64=M60,M68,IF(O64=M68,M60,0))</f>
        <v>Барышев Сергей</v>
      </c>
      <c r="D76" s="177"/>
      <c r="E76" s="166">
        <v>-129</v>
      </c>
      <c r="F76" s="203">
        <f>IF(F73=D71,D75,IF(F73=D75,D71,0))</f>
        <v>1655</v>
      </c>
      <c r="G76" s="168" t="str">
        <f>IF(G73=E71,E75,IF(G73=E75,E71,0))</f>
        <v>Барышев Сергей</v>
      </c>
      <c r="H76" s="169"/>
      <c r="I76" s="166">
        <v>-113</v>
      </c>
      <c r="J76" s="167">
        <f>IF(L28=J24,J32,IF(L28=J32,J24,0))</f>
        <v>502</v>
      </c>
      <c r="K76" s="176" t="str">
        <f>IF(M28=K24,K32,IF(M28=K32,K24,0))</f>
        <v>Топорков Юрий</v>
      </c>
      <c r="L76" s="177"/>
      <c r="M76" s="172"/>
      <c r="N76" s="199"/>
      <c r="O76" s="166">
        <v>-132</v>
      </c>
      <c r="P76" s="167">
        <f>IF(L79=J78,J80,IF(L79=J80,J78,0))</f>
        <v>5228</v>
      </c>
      <c r="Q76" s="176" t="str">
        <f>IF(M79=K78,K80,IF(M79=K80,K78,0))</f>
        <v>Раянов Айрат</v>
      </c>
      <c r="R76" s="177"/>
      <c r="S76" s="217" t="s">
        <v>67</v>
      </c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</row>
    <row r="77" spans="1:30" ht="10.5" customHeight="1">
      <c r="A77" s="166"/>
      <c r="B77" s="166"/>
      <c r="C77" s="166"/>
      <c r="D77" s="166"/>
      <c r="E77" s="166"/>
      <c r="F77" s="166"/>
      <c r="G77" s="217" t="s">
        <v>60</v>
      </c>
      <c r="H77" s="217"/>
      <c r="I77" s="166"/>
      <c r="J77" s="166"/>
      <c r="K77" s="166"/>
      <c r="L77" s="166"/>
      <c r="M77" s="172">
        <v>133</v>
      </c>
      <c r="N77" s="194">
        <v>345</v>
      </c>
      <c r="O77" s="195" t="s">
        <v>107</v>
      </c>
      <c r="P77" s="196"/>
      <c r="Q77" s="166">
        <v>-134</v>
      </c>
      <c r="R77" s="203">
        <f>IF(R75=P74,P76,IF(R75=P76,P74,0))</f>
        <v>4533</v>
      </c>
      <c r="S77" s="168" t="str">
        <f>IF(S75=Q74,Q76,IF(S75=Q76,Q74,0))</f>
        <v>Имашев Альфит</v>
      </c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</row>
    <row r="78" spans="1:30" ht="10.5" customHeight="1">
      <c r="A78" s="166">
        <v>-104</v>
      </c>
      <c r="B78" s="167">
        <f>IF(J8=H6,H10,IF(J8=H10,H6,0))</f>
        <v>334</v>
      </c>
      <c r="C78" s="168" t="str">
        <f>IF(K8=I6,I10,IF(K8=I10,I6,0))</f>
        <v>Лончаков Константин</v>
      </c>
      <c r="D78" s="169"/>
      <c r="E78" s="166"/>
      <c r="F78" s="166"/>
      <c r="G78" s="166"/>
      <c r="H78" s="166"/>
      <c r="I78" s="166">
        <v>-114</v>
      </c>
      <c r="J78" s="167">
        <f>IF(L44=J40,J48,IF(L44=J48,J40,0))</f>
        <v>5228</v>
      </c>
      <c r="K78" s="168" t="str">
        <f>IF(M44=K40,K48,IF(M44=K48,K40,0))</f>
        <v>Раянов Айрат</v>
      </c>
      <c r="L78" s="169"/>
      <c r="M78" s="172"/>
      <c r="N78" s="177"/>
      <c r="O78" s="218" t="s">
        <v>64</v>
      </c>
      <c r="P78" s="218"/>
      <c r="Q78" s="166"/>
      <c r="R78" s="166"/>
      <c r="S78" s="217" t="s">
        <v>68</v>
      </c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</row>
    <row r="79" spans="1:30" ht="10.5" customHeight="1">
      <c r="A79" s="166"/>
      <c r="B79" s="166"/>
      <c r="C79" s="172">
        <v>135</v>
      </c>
      <c r="D79" s="194"/>
      <c r="E79" s="195"/>
      <c r="F79" s="196"/>
      <c r="G79" s="166"/>
      <c r="H79" s="166"/>
      <c r="I79" s="166"/>
      <c r="J79" s="216"/>
      <c r="K79" s="172">
        <v>132</v>
      </c>
      <c r="L79" s="194">
        <v>345</v>
      </c>
      <c r="M79" s="208" t="s">
        <v>107</v>
      </c>
      <c r="N79" s="196"/>
      <c r="O79" s="166"/>
      <c r="P79" s="166"/>
      <c r="Q79" s="166"/>
      <c r="R79" s="166"/>
      <c r="S79" s="166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</row>
    <row r="80" spans="1:30" ht="10.5" customHeight="1">
      <c r="A80" s="166">
        <v>-105</v>
      </c>
      <c r="B80" s="167">
        <f>IF(J16=H14,H18,IF(J16=H18,H14,0))</f>
        <v>3998</v>
      </c>
      <c r="C80" s="176" t="str">
        <f>IF(K16=I14,I18,IF(K16=I18,I14,0))</f>
        <v>Тагиров Сайфулла</v>
      </c>
      <c r="D80" s="177"/>
      <c r="E80" s="172"/>
      <c r="F80" s="199"/>
      <c r="G80" s="166"/>
      <c r="H80" s="166"/>
      <c r="I80" s="166">
        <v>-115</v>
      </c>
      <c r="J80" s="167">
        <f>IF(L60=J56,J64,IF(L60=J64,J56,0))</f>
        <v>345</v>
      </c>
      <c r="K80" s="176" t="str">
        <f>IF(M60=K56,K64,IF(M60=K64,K56,0))</f>
        <v>Макаров Андрей</v>
      </c>
      <c r="L80" s="177"/>
      <c r="M80" s="166">
        <v>-133</v>
      </c>
      <c r="N80" s="203">
        <f>IF(N77=L75,L79,IF(N77=L79,L75,0))</f>
        <v>502</v>
      </c>
      <c r="O80" s="168" t="str">
        <f>IF(O77=M75,M79,IF(O77=M79,M75,0))</f>
        <v>Топорков Юрий</v>
      </c>
      <c r="P80" s="169"/>
      <c r="Q80" s="166"/>
      <c r="R80" s="166"/>
      <c r="S80" s="166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</row>
    <row r="81" spans="1:30" ht="10.5" customHeight="1">
      <c r="A81" s="166"/>
      <c r="B81" s="166"/>
      <c r="C81" s="166"/>
      <c r="D81" s="166"/>
      <c r="E81" s="172">
        <v>139</v>
      </c>
      <c r="F81" s="194"/>
      <c r="G81" s="195"/>
      <c r="H81" s="196"/>
      <c r="I81" s="166"/>
      <c r="J81" s="166"/>
      <c r="K81" s="166"/>
      <c r="L81" s="166"/>
      <c r="M81" s="166"/>
      <c r="N81" s="166"/>
      <c r="O81" s="217" t="s">
        <v>66</v>
      </c>
      <c r="P81" s="217"/>
      <c r="Q81" s="166"/>
      <c r="R81" s="166"/>
      <c r="S81" s="166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</row>
    <row r="82" spans="1:30" ht="10.5" customHeight="1">
      <c r="A82" s="166">
        <v>-106</v>
      </c>
      <c r="B82" s="167">
        <f>IF(J24=H22,H26,IF(J24=H26,H22,0))</f>
        <v>521</v>
      </c>
      <c r="C82" s="168" t="str">
        <f>IF(K24=I22,I26,IF(K24=I26,I22,0))</f>
        <v>Аюпов Радик</v>
      </c>
      <c r="D82" s="169"/>
      <c r="E82" s="172"/>
      <c r="F82" s="177"/>
      <c r="G82" s="172"/>
      <c r="H82" s="199"/>
      <c r="I82" s="166"/>
      <c r="J82" s="166"/>
      <c r="K82" s="166"/>
      <c r="L82" s="166"/>
      <c r="M82" s="166">
        <v>-139</v>
      </c>
      <c r="N82" s="167">
        <f>IF(F81=D79,D83,IF(F81=D83,D79,0))</f>
        <v>0</v>
      </c>
      <c r="O82" s="168">
        <f>IF(G81=E79,E83,IF(G81=E83,E79,0))</f>
        <v>0</v>
      </c>
      <c r="P82" s="169"/>
      <c r="Q82" s="166"/>
      <c r="R82" s="166"/>
      <c r="S82" s="166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</row>
    <row r="83" spans="1:30" ht="10.5" customHeight="1">
      <c r="A83" s="166"/>
      <c r="B83" s="166"/>
      <c r="C83" s="172">
        <v>136</v>
      </c>
      <c r="D83" s="194"/>
      <c r="E83" s="208"/>
      <c r="F83" s="196"/>
      <c r="G83" s="172"/>
      <c r="H83" s="199"/>
      <c r="I83" s="166"/>
      <c r="J83" s="166"/>
      <c r="K83" s="166"/>
      <c r="L83" s="166"/>
      <c r="M83" s="166"/>
      <c r="N83" s="216"/>
      <c r="O83" s="172">
        <v>142</v>
      </c>
      <c r="P83" s="194"/>
      <c r="Q83" s="195"/>
      <c r="R83" s="196"/>
      <c r="S83" s="166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</row>
    <row r="84" spans="1:30" ht="10.5" customHeight="1">
      <c r="A84" s="166">
        <v>-107</v>
      </c>
      <c r="B84" s="167">
        <f>IF(J32=H30,H34,IF(J32=H34,H30,0))</f>
        <v>270</v>
      </c>
      <c r="C84" s="176" t="str">
        <f>IF(K32=I30,I34,IF(K32=I34,I30,0))</f>
        <v>Кальметьев Рамиль</v>
      </c>
      <c r="D84" s="177"/>
      <c r="E84" s="166"/>
      <c r="F84" s="166"/>
      <c r="G84" s="172"/>
      <c r="H84" s="199"/>
      <c r="I84" s="166"/>
      <c r="J84" s="166"/>
      <c r="K84" s="166"/>
      <c r="L84" s="166"/>
      <c r="M84" s="166">
        <v>-140</v>
      </c>
      <c r="N84" s="167">
        <f>IF(F89=D87,D91,IF(F89=D91,D87,0))</f>
        <v>0</v>
      </c>
      <c r="O84" s="176">
        <f>IF(G89=E87,E91,IF(G89=E91,E87,0))</f>
        <v>0</v>
      </c>
      <c r="P84" s="177"/>
      <c r="Q84" s="217" t="s">
        <v>127</v>
      </c>
      <c r="R84" s="217"/>
      <c r="S84" s="166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</row>
    <row r="85" spans="1:30" ht="10.5" customHeight="1">
      <c r="A85" s="166"/>
      <c r="B85" s="166"/>
      <c r="C85" s="166"/>
      <c r="D85" s="166"/>
      <c r="E85" s="199"/>
      <c r="F85" s="199"/>
      <c r="G85" s="172">
        <v>141</v>
      </c>
      <c r="H85" s="194"/>
      <c r="I85" s="195"/>
      <c r="J85" s="196"/>
      <c r="K85" s="166">
        <v>-135</v>
      </c>
      <c r="L85" s="167">
        <f>IF(D79=B78,B80,IF(D79=B80,B78,0))</f>
        <v>0</v>
      </c>
      <c r="M85" s="168">
        <f>IF(E79=C78,C80,IF(E79=C80,C78,0))</f>
        <v>0</v>
      </c>
      <c r="N85" s="169"/>
      <c r="O85" s="166">
        <v>-142</v>
      </c>
      <c r="P85" s="203">
        <f>IF(P83=N82,N84,IF(P83=N84,N82,0))</f>
        <v>0</v>
      </c>
      <c r="Q85" s="168">
        <f>IF(Q83=O82,O84,IF(Q83=O84,O82,0))</f>
        <v>0</v>
      </c>
      <c r="R85" s="169"/>
      <c r="S85" s="166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</row>
    <row r="86" spans="1:30" ht="10.5" customHeight="1">
      <c r="A86" s="166">
        <v>-108</v>
      </c>
      <c r="B86" s="167">
        <f>IF(J40=H38,H42,IF(J40=H42,H38,0))</f>
        <v>2587</v>
      </c>
      <c r="C86" s="168" t="str">
        <f>IF(K40=I38,I42,IF(K40=I42,I38,0))</f>
        <v>Стародубцев Олег</v>
      </c>
      <c r="D86" s="169"/>
      <c r="E86" s="166"/>
      <c r="F86" s="166"/>
      <c r="G86" s="172"/>
      <c r="H86" s="177"/>
      <c r="I86" s="217" t="s">
        <v>65</v>
      </c>
      <c r="J86" s="217"/>
      <c r="K86" s="166"/>
      <c r="L86" s="216"/>
      <c r="M86" s="172">
        <v>143</v>
      </c>
      <c r="N86" s="194"/>
      <c r="O86" s="219"/>
      <c r="P86" s="217"/>
      <c r="Q86" s="217" t="s">
        <v>72</v>
      </c>
      <c r="R86" s="217"/>
      <c r="S86" s="166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</row>
    <row r="87" spans="1:30" ht="10.5" customHeight="1">
      <c r="A87" s="166"/>
      <c r="B87" s="166"/>
      <c r="C87" s="172">
        <v>137</v>
      </c>
      <c r="D87" s="194"/>
      <c r="E87" s="195"/>
      <c r="F87" s="196"/>
      <c r="G87" s="172"/>
      <c r="H87" s="196"/>
      <c r="I87" s="166"/>
      <c r="J87" s="166"/>
      <c r="K87" s="166">
        <v>-136</v>
      </c>
      <c r="L87" s="167">
        <f>IF(D83=B82,B84,IF(D83=B84,B82,0))</f>
        <v>0</v>
      </c>
      <c r="M87" s="176">
        <f>IF(E83=C82,C84,IF(E83=C84,C82,0))</f>
        <v>0</v>
      </c>
      <c r="N87" s="177"/>
      <c r="O87" s="172"/>
      <c r="P87" s="166"/>
      <c r="Q87" s="166"/>
      <c r="R87" s="166"/>
      <c r="S87" s="166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</row>
    <row r="88" spans="1:30" ht="10.5" customHeight="1">
      <c r="A88" s="166">
        <v>-109</v>
      </c>
      <c r="B88" s="167">
        <f>IF(J48=H46,H50,IF(J48=H50,H46,0))</f>
        <v>4921</v>
      </c>
      <c r="C88" s="176" t="str">
        <f>IF(K48=I46,I50,IF(K48=I50,I46,0))</f>
        <v>Хамидов Мауль</v>
      </c>
      <c r="D88" s="177"/>
      <c r="E88" s="172"/>
      <c r="F88" s="199"/>
      <c r="G88" s="172"/>
      <c r="H88" s="199"/>
      <c r="I88" s="166"/>
      <c r="J88" s="166"/>
      <c r="K88" s="166"/>
      <c r="L88" s="166"/>
      <c r="M88" s="166"/>
      <c r="N88" s="166"/>
      <c r="O88" s="172">
        <v>145</v>
      </c>
      <c r="P88" s="194"/>
      <c r="Q88" s="219"/>
      <c r="R88" s="220"/>
      <c r="S88" s="166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</row>
    <row r="89" spans="1:30" ht="10.5" customHeight="1">
      <c r="A89" s="166"/>
      <c r="B89" s="166"/>
      <c r="C89" s="166"/>
      <c r="D89" s="166"/>
      <c r="E89" s="172">
        <v>140</v>
      </c>
      <c r="F89" s="194"/>
      <c r="G89" s="208"/>
      <c r="H89" s="196"/>
      <c r="I89" s="166"/>
      <c r="J89" s="166"/>
      <c r="K89" s="166">
        <v>-137</v>
      </c>
      <c r="L89" s="167">
        <f>IF(D87=B86,B88,IF(D87=B88,B86,0))</f>
        <v>0</v>
      </c>
      <c r="M89" s="168">
        <f>IF(E87=C86,C88,IF(E87=C88,C86,0))</f>
        <v>0</v>
      </c>
      <c r="N89" s="169"/>
      <c r="O89" s="172"/>
      <c r="P89" s="177"/>
      <c r="Q89" s="218" t="s">
        <v>71</v>
      </c>
      <c r="R89" s="218"/>
      <c r="S89" s="166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</row>
    <row r="90" spans="1:30" ht="10.5" customHeight="1">
      <c r="A90" s="166">
        <v>-110</v>
      </c>
      <c r="B90" s="167">
        <f>IF(J56=H54,H58,IF(J56=H58,H54,0))</f>
        <v>44</v>
      </c>
      <c r="C90" s="168" t="str">
        <f>IF(K56=I54,I58,IF(K56=I58,I54,0))</f>
        <v>Шакуров Нафис</v>
      </c>
      <c r="D90" s="169"/>
      <c r="E90" s="172"/>
      <c r="F90" s="177"/>
      <c r="G90" s="199"/>
      <c r="H90" s="199"/>
      <c r="I90" s="166"/>
      <c r="J90" s="166"/>
      <c r="K90" s="166"/>
      <c r="L90" s="216"/>
      <c r="M90" s="172">
        <v>144</v>
      </c>
      <c r="N90" s="194"/>
      <c r="O90" s="221"/>
      <c r="P90" s="196"/>
      <c r="Q90" s="166"/>
      <c r="R90" s="166"/>
      <c r="S90" s="166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</row>
    <row r="91" spans="1:30" ht="10.5" customHeight="1">
      <c r="A91" s="166"/>
      <c r="B91" s="166"/>
      <c r="C91" s="172">
        <v>138</v>
      </c>
      <c r="D91" s="194"/>
      <c r="E91" s="208"/>
      <c r="F91" s="196"/>
      <c r="G91" s="166">
        <v>-141</v>
      </c>
      <c r="H91" s="203">
        <f>IF(H85=F81,F89,IF(H85=F89,F81,0))</f>
        <v>0</v>
      </c>
      <c r="I91" s="168">
        <f>IF(I85=G81,G89,IF(I85=G89,G81,0))</f>
        <v>0</v>
      </c>
      <c r="J91" s="169"/>
      <c r="K91" s="166">
        <v>-138</v>
      </c>
      <c r="L91" s="167">
        <f>IF(D91=B90,B92,IF(D91=B92,B90,0))</f>
        <v>0</v>
      </c>
      <c r="M91" s="176">
        <f>IF(E91=C90,C92,IF(E91=C92,C90,0))</f>
        <v>0</v>
      </c>
      <c r="N91" s="177"/>
      <c r="O91" s="166">
        <v>-145</v>
      </c>
      <c r="P91" s="203">
        <f>IF(P88=N86,N90,IF(P88=N90,N86,0))</f>
        <v>0</v>
      </c>
      <c r="Q91" s="168">
        <f>IF(Q88=O86,O90,IF(Q88=O90,O86,0))</f>
        <v>0</v>
      </c>
      <c r="R91" s="169"/>
      <c r="S91" s="166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</row>
    <row r="92" spans="1:30" ht="10.5" customHeight="1">
      <c r="A92" s="166">
        <v>-111</v>
      </c>
      <c r="B92" s="167">
        <f>IF(J64=H62,H66,IF(J64=H66,H62,0))</f>
        <v>279</v>
      </c>
      <c r="C92" s="176" t="str">
        <f>IF(K64=I62,I66,IF(K64=I66,I62,0))</f>
        <v>Каюмов Рафаэль</v>
      </c>
      <c r="D92" s="177"/>
      <c r="E92" s="166"/>
      <c r="F92" s="166"/>
      <c r="G92" s="166"/>
      <c r="H92" s="166"/>
      <c r="I92" s="217" t="s">
        <v>69</v>
      </c>
      <c r="J92" s="217"/>
      <c r="K92" s="166"/>
      <c r="L92" s="166"/>
      <c r="M92" s="166"/>
      <c r="N92" s="166"/>
      <c r="O92" s="166"/>
      <c r="P92" s="166"/>
      <c r="Q92" s="217" t="s">
        <v>73</v>
      </c>
      <c r="R92" s="217"/>
      <c r="S92" s="166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</row>
    <row r="93" spans="1:30" ht="6" customHeight="1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</row>
    <row r="94" spans="1:30" ht="6" customHeight="1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</row>
    <row r="95" spans="1:30" ht="6" customHeight="1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</row>
    <row r="96" spans="1:30" ht="6" customHeight="1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</row>
    <row r="97" spans="1:30" ht="6" customHeight="1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</row>
    <row r="98" spans="1:30" ht="6" customHeight="1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</row>
    <row r="99" spans="1:30" ht="6" customHeight="1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</row>
    <row r="100" spans="1:30" ht="6" customHeight="1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</row>
    <row r="101" spans="1:30" ht="6" customHeight="1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</row>
    <row r="102" spans="1:30" ht="6" customHeight="1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</row>
    <row r="103" spans="1:30" ht="6" customHeight="1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</row>
    <row r="104" spans="1:30" ht="6" customHeight="1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</row>
    <row r="105" spans="1:30" ht="6" customHeight="1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</row>
    <row r="106" spans="1:30" ht="6" customHeight="1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</row>
    <row r="107" spans="1:30" ht="6" customHeight="1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</row>
    <row r="108" spans="1:30" ht="6" customHeight="1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</row>
    <row r="109" spans="1:30" ht="6" customHeight="1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</row>
    <row r="110" spans="1:30" ht="6" customHeight="1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</row>
    <row r="111" spans="1:30" ht="6" customHeight="1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</row>
    <row r="112" spans="1:30" ht="6" customHeight="1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</row>
    <row r="113" spans="1:30" ht="6" customHeight="1">
      <c r="A113" s="161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</row>
    <row r="114" spans="1:30" ht="6" customHeight="1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</row>
    <row r="115" spans="1:30" ht="6" customHeight="1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</row>
    <row r="116" spans="1:30" ht="6" customHeight="1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</row>
    <row r="117" spans="1:30" ht="6" customHeight="1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</row>
    <row r="118" spans="1:30" ht="6" customHeight="1">
      <c r="A118" s="161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</row>
    <row r="119" spans="1:30" ht="6" customHeight="1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</row>
    <row r="120" spans="1:30" ht="6" customHeight="1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</row>
    <row r="121" spans="1:30" ht="6" customHeight="1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</row>
    <row r="122" spans="1:30" ht="6" customHeight="1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</row>
    <row r="123" spans="1:30" ht="6" customHeight="1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</row>
    <row r="124" spans="1:30" ht="6" customHeight="1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</row>
    <row r="125" spans="1:30" ht="6" customHeight="1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</row>
    <row r="126" spans="1:30" ht="6" customHeight="1">
      <c r="A126" s="161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</row>
    <row r="127" spans="1:30" ht="6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</row>
    <row r="128" spans="1:30" ht="6" customHeight="1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</row>
    <row r="129" spans="1:30" ht="6" customHeight="1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</row>
    <row r="130" spans="1:30" ht="6" customHeight="1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</row>
    <row r="131" spans="1:30" ht="6" customHeight="1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</row>
    <row r="132" spans="1:30" ht="6" customHeight="1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</row>
    <row r="133" spans="1:30" ht="6" customHeight="1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</row>
    <row r="134" spans="1:30" ht="6" customHeight="1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</row>
    <row r="135" spans="1:30" ht="6" customHeight="1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</row>
    <row r="136" spans="1:30" ht="6" customHeight="1">
      <c r="A136" s="161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</row>
    <row r="137" spans="1:30" ht="6" customHeight="1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</row>
    <row r="138" spans="1:30" ht="6" customHeight="1">
      <c r="A138" s="161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</row>
    <row r="139" spans="1:30" ht="6" customHeight="1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</row>
    <row r="140" spans="1:30" ht="6" customHeight="1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</row>
    <row r="141" spans="1:30" ht="6" customHeight="1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</row>
    <row r="142" spans="1:30" ht="6" customHeight="1">
      <c r="A142" s="161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</row>
    <row r="143" spans="1:30" ht="6" customHeight="1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</row>
    <row r="144" spans="1:30" ht="6" customHeight="1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</row>
    <row r="145" spans="1:30" ht="6" customHeight="1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</row>
    <row r="146" spans="1:30" ht="6" customHeight="1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</row>
    <row r="147" spans="1:30" ht="6" customHeight="1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</row>
    <row r="148" spans="1:30" ht="6" customHeight="1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</row>
    <row r="149" spans="1:30" ht="6" customHeight="1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</row>
    <row r="150" spans="1:30" ht="6" customHeight="1">
      <c r="A150" s="161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</row>
    <row r="151" spans="1:30" ht="6" customHeight="1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</row>
    <row r="152" spans="1:30" ht="6" customHeight="1">
      <c r="A152" s="161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</row>
    <row r="153" spans="1:30" ht="6" customHeight="1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</row>
    <row r="154" spans="1:30" ht="6" customHeight="1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</row>
    <row r="155" spans="1:30" ht="6" customHeight="1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</row>
    <row r="156" spans="1:30" ht="6" customHeight="1">
      <c r="A156" s="161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</row>
    <row r="157" spans="1:30" ht="6" customHeight="1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</row>
    <row r="158" spans="1:30" ht="6" customHeight="1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</row>
    <row r="159" spans="1:30" ht="6" customHeight="1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</row>
    <row r="160" spans="1:30" ht="6" customHeight="1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</row>
    <row r="161" spans="1:30" ht="6" customHeight="1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</row>
    <row r="162" spans="1:30" ht="6" customHeight="1">
      <c r="A162" s="161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</row>
    <row r="163" spans="1:30" ht="6" customHeight="1">
      <c r="A163" s="161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</row>
    <row r="164" spans="1:30" ht="6" customHeight="1">
      <c r="A164" s="161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</row>
    <row r="165" spans="1:30" ht="6" customHeight="1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</row>
    <row r="166" spans="1:30" ht="6" customHeight="1">
      <c r="A166" s="161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</row>
    <row r="167" spans="1:30" ht="6" customHeight="1">
      <c r="A167" s="161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</row>
    <row r="168" spans="1:30" ht="6" customHeight="1">
      <c r="A168" s="161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</row>
    <row r="169" spans="1:30" ht="6" customHeight="1">
      <c r="A169" s="161"/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</row>
    <row r="170" spans="1:30" ht="6" customHeight="1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</row>
    <row r="171" spans="1:30" ht="6" customHeight="1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</row>
    <row r="172" spans="1:30" ht="6" customHeight="1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</row>
    <row r="173" spans="1:30" ht="6" customHeight="1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</row>
    <row r="174" spans="1:30" ht="6" customHeight="1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</row>
    <row r="175" spans="1:30" ht="6" customHeight="1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</row>
    <row r="176" spans="1:30" ht="6" customHeight="1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</row>
    <row r="177" spans="1:30" ht="6" customHeight="1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</row>
    <row r="178" spans="1:30" ht="6" customHeight="1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</row>
    <row r="179" spans="1:30" ht="6" customHeight="1">
      <c r="A179" s="161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</row>
    <row r="180" spans="1:30" ht="6" customHeight="1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</row>
    <row r="181" spans="1:30" ht="6" customHeight="1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</row>
    <row r="182" spans="1:30" ht="6" customHeight="1">
      <c r="A182" s="161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</row>
    <row r="183" spans="1:30" ht="6" customHeight="1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</row>
    <row r="184" spans="1:30" ht="6" customHeight="1">
      <c r="A184" s="161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</row>
    <row r="185" spans="1:30" ht="6" customHeight="1">
      <c r="A185" s="161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</row>
    <row r="186" spans="1:30" ht="6" customHeight="1">
      <c r="A186" s="161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</row>
    <row r="187" spans="1:30" ht="6" customHeight="1">
      <c r="A187" s="161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</row>
    <row r="188" spans="1:30" ht="6" customHeight="1">
      <c r="A188" s="161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</row>
    <row r="189" spans="1:30" ht="6" customHeight="1">
      <c r="A189" s="161"/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</row>
    <row r="190" spans="1:30" ht="6" customHeight="1">
      <c r="A190" s="161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S4"/>
    <mergeCell ref="A5:S5"/>
    <mergeCell ref="A3:S3"/>
    <mergeCell ref="A1:S1"/>
    <mergeCell ref="A2:S2"/>
  </mergeCells>
  <conditionalFormatting sqref="A6:P92 E5:N5 E3:N3 Q3:S3 Q5:S92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AD191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9.00390625" defaultRowHeight="6" customHeight="1"/>
  <cols>
    <col min="1" max="1" width="5.00390625" style="223" customWidth="1"/>
    <col min="2" max="2" width="3.75390625" style="223" customWidth="1"/>
    <col min="3" max="3" width="11.75390625" style="223" customWidth="1"/>
    <col min="4" max="4" width="3.75390625" style="223" customWidth="1"/>
    <col min="5" max="5" width="9.75390625" style="223" customWidth="1"/>
    <col min="6" max="6" width="3.75390625" style="223" customWidth="1"/>
    <col min="7" max="7" width="9.75390625" style="223" customWidth="1"/>
    <col min="8" max="8" width="3.75390625" style="223" customWidth="1"/>
    <col min="9" max="9" width="11.75390625" style="223" customWidth="1"/>
    <col min="10" max="10" width="3.75390625" style="223" customWidth="1"/>
    <col min="11" max="11" width="9.75390625" style="223" customWidth="1"/>
    <col min="12" max="12" width="3.75390625" style="223" customWidth="1"/>
    <col min="13" max="13" width="8.75390625" style="223" customWidth="1"/>
    <col min="14" max="14" width="3.75390625" style="223" customWidth="1"/>
    <col min="15" max="15" width="9.75390625" style="223" customWidth="1"/>
    <col min="16" max="16" width="3.75390625" style="223" customWidth="1"/>
    <col min="17" max="17" width="9.75390625" style="223" customWidth="1"/>
    <col min="18" max="18" width="3.75390625" style="223" customWidth="1"/>
    <col min="19" max="19" width="15.75390625" style="223" customWidth="1"/>
    <col min="20" max="30" width="9.125" style="222" customWidth="1"/>
    <col min="31" max="16384" width="9.125" style="223" customWidth="1"/>
  </cols>
  <sheetData>
    <row r="1" spans="1:19" s="143" customFormat="1" ht="16.5" thickBot="1">
      <c r="A1" s="142" t="s">
        <v>160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s="143" customFormat="1" ht="13.5" thickBot="1">
      <c r="A2" s="144" t="s">
        <v>161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23.25">
      <c r="A3" s="191" t="str">
        <f>'М403'!A3:S3</f>
        <v>LX Личный Чемпионат Республики Башкортостан   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19" ht="21.75" customHeight="1">
      <c r="A4" s="224" t="str">
        <f>CONCATENATE(сМ40!A4," ",сМ40!C4)</f>
        <v>Соревнования ветеранов настольного тенниса 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</row>
    <row r="5" spans="1:30" ht="10.5" customHeight="1">
      <c r="A5" s="166"/>
      <c r="B5" s="166"/>
      <c r="C5" s="166"/>
      <c r="D5" s="166"/>
      <c r="E5" s="166"/>
      <c r="F5" s="166"/>
      <c r="G5" s="166"/>
      <c r="H5" s="166"/>
      <c r="I5" s="166"/>
      <c r="J5" s="225"/>
      <c r="K5" s="225"/>
      <c r="L5" s="225"/>
      <c r="M5" s="166">
        <v>-151</v>
      </c>
      <c r="N5" s="167">
        <f>IF(F9=D7,D11,IF(F9=D11,D7,0))</f>
        <v>0</v>
      </c>
      <c r="O5" s="168">
        <f>IF(G9=E7,E11,IF(G9=E11,E7,0))</f>
        <v>0</v>
      </c>
      <c r="P5" s="169"/>
      <c r="Q5" s="166"/>
      <c r="R5" s="166"/>
      <c r="S5" s="16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</row>
    <row r="6" spans="1:30" ht="10.5" customHeight="1">
      <c r="A6" s="166">
        <v>-96</v>
      </c>
      <c r="B6" s="167">
        <f>IF('М403'!H10='М403'!F8,'М403'!F12,IF('М403'!H10='М403'!F12,'М403'!F8,0))</f>
        <v>6157</v>
      </c>
      <c r="C6" s="168" t="str">
        <f>IF('М403'!I10='М403'!G8,'М403'!G12,IF('М403'!I10='М403'!G12,'М403'!G8,0))</f>
        <v>Удников Олег</v>
      </c>
      <c r="D6" s="169"/>
      <c r="E6" s="166"/>
      <c r="F6" s="166"/>
      <c r="G6" s="166">
        <v>-143</v>
      </c>
      <c r="H6" s="167">
        <f>IF('М403'!N86='М403'!L85,'М403'!L87,IF('М403'!N86='М403'!L87,'М403'!L85,0))</f>
        <v>0</v>
      </c>
      <c r="I6" s="168">
        <f>IF('М403'!O86='М403'!M85,'М403'!M87,IF('М403'!O86='М403'!M87,'М403'!M85,0))</f>
        <v>0</v>
      </c>
      <c r="J6" s="169"/>
      <c r="K6" s="166"/>
      <c r="L6" s="166"/>
      <c r="M6" s="166"/>
      <c r="N6" s="166"/>
      <c r="O6" s="172">
        <v>154</v>
      </c>
      <c r="P6" s="173"/>
      <c r="Q6" s="195"/>
      <c r="R6" s="196"/>
      <c r="S6" s="16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</row>
    <row r="7" spans="1:30" ht="10.5" customHeight="1">
      <c r="A7" s="166"/>
      <c r="B7" s="166"/>
      <c r="C7" s="172">
        <v>147</v>
      </c>
      <c r="D7" s="173"/>
      <c r="E7" s="195"/>
      <c r="F7" s="196"/>
      <c r="G7" s="166"/>
      <c r="H7" s="166"/>
      <c r="I7" s="172">
        <v>146</v>
      </c>
      <c r="J7" s="173"/>
      <c r="K7" s="195"/>
      <c r="L7" s="196"/>
      <c r="M7" s="166">
        <v>-152</v>
      </c>
      <c r="N7" s="167">
        <f>IF(F17=D15,D19,IF(F17=D19,D15,0))</f>
        <v>0</v>
      </c>
      <c r="O7" s="176">
        <f>IF(G17=E15,E19,IF(G17=E19,E15,0))</f>
        <v>0</v>
      </c>
      <c r="P7" s="177"/>
      <c r="Q7" s="217" t="s">
        <v>80</v>
      </c>
      <c r="R7" s="217"/>
      <c r="S7" s="16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</row>
    <row r="8" spans="1:30" ht="10.5" customHeight="1">
      <c r="A8" s="166">
        <v>-97</v>
      </c>
      <c r="B8" s="167">
        <f>IF('М403'!H18='М403'!F16,'М403'!F20,IF('М403'!H18='М403'!F20,'М403'!F16,0))</f>
        <v>3441</v>
      </c>
      <c r="C8" s="176" t="str">
        <f>IF('М403'!I18='М403'!G16,'М403'!G20,IF('М403'!I18='М403'!G20,'М403'!G16,0))</f>
        <v>Романченко Геннадий</v>
      </c>
      <c r="D8" s="177"/>
      <c r="E8" s="172"/>
      <c r="F8" s="199"/>
      <c r="G8" s="166">
        <v>-144</v>
      </c>
      <c r="H8" s="167">
        <f>IF('М403'!N90='М403'!L89,'М403'!L91,IF('М403'!N90='М403'!L91,'М403'!L89,0))</f>
        <v>0</v>
      </c>
      <c r="I8" s="176">
        <f>IF('М403'!O90='М403'!M89,'М403'!M91,IF('М403'!O90='М403'!M91,'М403'!M89,0))</f>
        <v>0</v>
      </c>
      <c r="J8" s="177"/>
      <c r="K8" s="217" t="s">
        <v>74</v>
      </c>
      <c r="L8" s="217"/>
      <c r="M8" s="166"/>
      <c r="N8" s="166"/>
      <c r="O8" s="166">
        <v>-154</v>
      </c>
      <c r="P8" s="167">
        <f>IF(P6=N5,N7,IF(P6=N7,N5,0))</f>
        <v>0</v>
      </c>
      <c r="Q8" s="168">
        <f>IF(Q6=O5,O7,IF(Q6=O7,O5,0))</f>
        <v>0</v>
      </c>
      <c r="R8" s="169"/>
      <c r="S8" s="16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</row>
    <row r="9" spans="1:30" ht="10.5" customHeight="1">
      <c r="A9" s="166"/>
      <c r="B9" s="166"/>
      <c r="C9" s="166"/>
      <c r="D9" s="166"/>
      <c r="E9" s="172">
        <v>151</v>
      </c>
      <c r="F9" s="173"/>
      <c r="G9" s="195"/>
      <c r="H9" s="196"/>
      <c r="I9" s="166">
        <v>-146</v>
      </c>
      <c r="J9" s="167">
        <f>IF(J7=H6,H8,IF(J7=H8,H6,0))</f>
        <v>0</v>
      </c>
      <c r="K9" s="168">
        <f>IF(K7=I6,I8,IF(K7=I8,I6,0))</f>
        <v>0</v>
      </c>
      <c r="L9" s="169"/>
      <c r="M9" s="166"/>
      <c r="N9" s="166"/>
      <c r="O9" s="166"/>
      <c r="P9" s="166"/>
      <c r="Q9" s="217" t="s">
        <v>82</v>
      </c>
      <c r="R9" s="217"/>
      <c r="S9" s="16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</row>
    <row r="10" spans="1:30" ht="10.5" customHeight="1">
      <c r="A10" s="166">
        <v>-98</v>
      </c>
      <c r="B10" s="167">
        <f>IF('М403'!H26='М403'!F24,'М403'!F28,IF('М403'!H26='М403'!F28,'М403'!F24,0))</f>
        <v>6137</v>
      </c>
      <c r="C10" s="168" t="str">
        <f>IF('М403'!I26='М403'!G24,'М403'!G28,IF('М403'!I26='М403'!G28,'М403'!G24,0))</f>
        <v>Водопьянов Андрей</v>
      </c>
      <c r="D10" s="196"/>
      <c r="E10" s="172"/>
      <c r="F10" s="177"/>
      <c r="G10" s="172"/>
      <c r="H10" s="199"/>
      <c r="I10" s="166"/>
      <c r="J10" s="217"/>
      <c r="K10" s="217" t="s">
        <v>75</v>
      </c>
      <c r="L10" s="217"/>
      <c r="M10" s="166">
        <v>-147</v>
      </c>
      <c r="N10" s="167">
        <f>IF(D7=B6,B8,IF(D7=B8,B6,0))</f>
        <v>0</v>
      </c>
      <c r="O10" s="168">
        <f>IF(E7=C6,C8,IF(E7=C8,C6,0))</f>
        <v>0</v>
      </c>
      <c r="P10" s="169"/>
      <c r="Q10" s="166"/>
      <c r="R10" s="166"/>
      <c r="S10" s="16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</row>
    <row r="11" spans="1:30" ht="10.5" customHeight="1">
      <c r="A11" s="166"/>
      <c r="B11" s="166"/>
      <c r="C11" s="172">
        <v>148</v>
      </c>
      <c r="D11" s="173"/>
      <c r="E11" s="208"/>
      <c r="F11" s="166"/>
      <c r="G11" s="172"/>
      <c r="H11" s="199"/>
      <c r="I11" s="166"/>
      <c r="J11" s="166"/>
      <c r="K11" s="166"/>
      <c r="L11" s="166"/>
      <c r="M11" s="166"/>
      <c r="N11" s="166"/>
      <c r="O11" s="172">
        <v>155</v>
      </c>
      <c r="P11" s="173"/>
      <c r="Q11" s="195"/>
      <c r="R11" s="196"/>
      <c r="S11" s="16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</row>
    <row r="12" spans="1:30" ht="10.5" customHeight="1">
      <c r="A12" s="166">
        <v>-99</v>
      </c>
      <c r="B12" s="167">
        <f>IF('М403'!H34='М403'!F32,'М403'!F36,IF('М403'!H34='М403'!F36,'М403'!F32,0))</f>
        <v>6138</v>
      </c>
      <c r="C12" s="176" t="str">
        <f>IF('М403'!I34='М403'!G32,'М403'!G36,IF('М403'!I34='М403'!G36,'М403'!G32,0))</f>
        <v>Кулаков Георгий</v>
      </c>
      <c r="D12" s="177"/>
      <c r="E12" s="166"/>
      <c r="F12" s="166"/>
      <c r="G12" s="172"/>
      <c r="H12" s="199"/>
      <c r="I12" s="166"/>
      <c r="J12" s="166"/>
      <c r="K12" s="166"/>
      <c r="L12" s="166"/>
      <c r="M12" s="166">
        <v>-148</v>
      </c>
      <c r="N12" s="167">
        <f>IF(D11=B10,B12,IF(D11=B12,B10,0))</f>
        <v>0</v>
      </c>
      <c r="O12" s="176">
        <f>IF(E11=C10,C12,IF(E11=C12,C10,0))</f>
        <v>0</v>
      </c>
      <c r="P12" s="177"/>
      <c r="Q12" s="172"/>
      <c r="R12" s="199"/>
      <c r="S12" s="199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</row>
    <row r="13" spans="1:30" ht="10.5" customHeight="1">
      <c r="A13" s="166"/>
      <c r="B13" s="166"/>
      <c r="C13" s="166"/>
      <c r="D13" s="166"/>
      <c r="E13" s="199"/>
      <c r="F13" s="199"/>
      <c r="G13" s="172">
        <v>153</v>
      </c>
      <c r="H13" s="173"/>
      <c r="I13" s="195"/>
      <c r="J13" s="196"/>
      <c r="K13" s="166"/>
      <c r="L13" s="166"/>
      <c r="M13" s="166"/>
      <c r="N13" s="166"/>
      <c r="O13" s="166"/>
      <c r="P13" s="166"/>
      <c r="Q13" s="172">
        <v>157</v>
      </c>
      <c r="R13" s="183"/>
      <c r="S13" s="195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</row>
    <row r="14" spans="1:30" ht="10.5" customHeight="1">
      <c r="A14" s="166">
        <v>-100</v>
      </c>
      <c r="B14" s="167">
        <f>IF('М403'!H42='М403'!F40,'М403'!F44,IF('М403'!H42='М403'!F44,'М403'!F40,0))</f>
        <v>370</v>
      </c>
      <c r="C14" s="168" t="str">
        <f>IF('М403'!I42='М403'!G40,'М403'!G44,IF('М403'!I42='М403'!G44,'М403'!G40,0))</f>
        <v>Мицул Тимофей</v>
      </c>
      <c r="D14" s="196"/>
      <c r="E14" s="166"/>
      <c r="F14" s="166"/>
      <c r="G14" s="172"/>
      <c r="H14" s="177"/>
      <c r="I14" s="217" t="s">
        <v>76</v>
      </c>
      <c r="J14" s="217"/>
      <c r="K14" s="166"/>
      <c r="L14" s="166"/>
      <c r="M14" s="166">
        <v>-149</v>
      </c>
      <c r="N14" s="167">
        <f>IF(D15=B14,B16,IF(D15=B16,B14,0))</f>
        <v>0</v>
      </c>
      <c r="O14" s="168">
        <f>IF(E15=C14,C16,IF(E15=C16,C14,0))</f>
        <v>0</v>
      </c>
      <c r="P14" s="196"/>
      <c r="Q14" s="172"/>
      <c r="R14" s="218"/>
      <c r="S14" s="218" t="s">
        <v>77</v>
      </c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</row>
    <row r="15" spans="1:30" ht="10.5" customHeight="1">
      <c r="A15" s="166"/>
      <c r="B15" s="166"/>
      <c r="C15" s="172">
        <v>149</v>
      </c>
      <c r="D15" s="173"/>
      <c r="E15" s="195"/>
      <c r="F15" s="196"/>
      <c r="G15" s="172"/>
      <c r="H15" s="199"/>
      <c r="I15" s="166"/>
      <c r="J15" s="166"/>
      <c r="K15" s="166"/>
      <c r="L15" s="166"/>
      <c r="M15" s="166"/>
      <c r="N15" s="166"/>
      <c r="O15" s="172">
        <v>156</v>
      </c>
      <c r="P15" s="173"/>
      <c r="Q15" s="208"/>
      <c r="R15" s="166"/>
      <c r="S15" s="16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</row>
    <row r="16" spans="1:30" ht="10.5" customHeight="1">
      <c r="A16" s="166">
        <v>-101</v>
      </c>
      <c r="B16" s="167">
        <f>IF('М403'!H50='М403'!F48,'М403'!F52,IF('М403'!H50='М403'!F52,'М403'!F48,0))</f>
        <v>2452</v>
      </c>
      <c r="C16" s="176" t="str">
        <f>IF('М403'!I50='М403'!G48,'М403'!G52,IF('М403'!I50='М403'!G52,'М403'!G48,0))</f>
        <v>Хабиров Марс</v>
      </c>
      <c r="D16" s="177"/>
      <c r="E16" s="172"/>
      <c r="F16" s="199"/>
      <c r="G16" s="172"/>
      <c r="H16" s="199"/>
      <c r="I16" s="166"/>
      <c r="J16" s="166"/>
      <c r="K16" s="166"/>
      <c r="L16" s="166"/>
      <c r="M16" s="166">
        <v>-150</v>
      </c>
      <c r="N16" s="167">
        <f>IF(D19=B18,B20,IF(D19=B20,B18,0))</f>
        <v>0</v>
      </c>
      <c r="O16" s="176">
        <f>IF(E19=C18,C20,IF(E19=C20,C18,0))</f>
        <v>0</v>
      </c>
      <c r="P16" s="177"/>
      <c r="Q16" s="166">
        <v>-157</v>
      </c>
      <c r="R16" s="167">
        <f>IF(R13=P11,P15,IF(R13=P15,P11,0))</f>
        <v>0</v>
      </c>
      <c r="S16" s="168">
        <f>IF(S13=Q11,Q15,IF(S13=Q15,Q11,0))</f>
        <v>0</v>
      </c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</row>
    <row r="17" spans="1:30" ht="10.5" customHeight="1">
      <c r="A17" s="166"/>
      <c r="B17" s="166"/>
      <c r="C17" s="166"/>
      <c r="D17" s="166"/>
      <c r="E17" s="172">
        <v>152</v>
      </c>
      <c r="F17" s="173"/>
      <c r="G17" s="208"/>
      <c r="H17" s="196"/>
      <c r="I17" s="166"/>
      <c r="J17" s="166"/>
      <c r="K17" s="166">
        <v>-155</v>
      </c>
      <c r="L17" s="167">
        <f>IF(P11=N10,N12,IF(P11=N12,N10,0))</f>
        <v>0</v>
      </c>
      <c r="M17" s="168">
        <f>IF(Q11=O10,O12,IF(Q11=O12,O10,0))</f>
        <v>0</v>
      </c>
      <c r="N17" s="169"/>
      <c r="O17" s="199"/>
      <c r="P17" s="199"/>
      <c r="Q17" s="166"/>
      <c r="R17" s="166"/>
      <c r="S17" s="217" t="s">
        <v>79</v>
      </c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</row>
    <row r="18" spans="1:30" ht="10.5" customHeight="1">
      <c r="A18" s="166">
        <v>-102</v>
      </c>
      <c r="B18" s="167">
        <f>IF('М403'!H58='М403'!F56,'М403'!F60,IF('М403'!H58='М403'!F60,'М403'!F56,0))</f>
        <v>3040</v>
      </c>
      <c r="C18" s="168" t="str">
        <f>IF('М403'!I58='М403'!G56,'М403'!G60,IF('М403'!I58='М403'!G60,'М403'!G56,0))</f>
        <v>Габдрахманова* Светлана</v>
      </c>
      <c r="D18" s="196"/>
      <c r="E18" s="172"/>
      <c r="F18" s="177"/>
      <c r="G18" s="199"/>
      <c r="H18" s="199"/>
      <c r="I18" s="166"/>
      <c r="J18" s="166"/>
      <c r="K18" s="166"/>
      <c r="L18" s="166"/>
      <c r="M18" s="172">
        <v>158</v>
      </c>
      <c r="N18" s="173"/>
      <c r="O18" s="195"/>
      <c r="P18" s="196"/>
      <c r="Q18" s="166"/>
      <c r="R18" s="166"/>
      <c r="S18" s="16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</row>
    <row r="19" spans="1:30" ht="10.5" customHeight="1">
      <c r="A19" s="166"/>
      <c r="B19" s="166"/>
      <c r="C19" s="172">
        <v>150</v>
      </c>
      <c r="D19" s="173"/>
      <c r="E19" s="208"/>
      <c r="F19" s="166"/>
      <c r="G19" s="166">
        <v>-153</v>
      </c>
      <c r="H19" s="167">
        <f>IF(H13=F9,F17,IF(H13=F17,F9,0))</f>
        <v>0</v>
      </c>
      <c r="I19" s="168">
        <f>IF(I13=G9,G17,IF(I13=G17,G9,0))</f>
        <v>0</v>
      </c>
      <c r="J19" s="169"/>
      <c r="K19" s="166">
        <v>-156</v>
      </c>
      <c r="L19" s="167">
        <f>IF(P15=N14,N16,IF(P15=N16,N14,0))</f>
        <v>0</v>
      </c>
      <c r="M19" s="176">
        <f>IF(Q15=O14,O16,IF(Q15=O16,O14,0))</f>
        <v>0</v>
      </c>
      <c r="N19" s="177"/>
      <c r="O19" s="217" t="s">
        <v>81</v>
      </c>
      <c r="P19" s="217"/>
      <c r="Q19" s="166"/>
      <c r="R19" s="166"/>
      <c r="S19" s="16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</row>
    <row r="20" spans="1:30" ht="10.5" customHeight="1">
      <c r="A20" s="166">
        <v>-103</v>
      </c>
      <c r="B20" s="167">
        <f>IF('М403'!H66='М403'!F64,'М403'!F68,IF('М403'!H66='М403'!F68,'М403'!F64,0))</f>
        <v>7220</v>
      </c>
      <c r="C20" s="176" t="str">
        <f>IF('М403'!I66='М403'!G64,'М403'!G68,IF('М403'!I66='М403'!G68,'М403'!G64,0))</f>
        <v>Идиятуллин Ильдар</v>
      </c>
      <c r="D20" s="177"/>
      <c r="E20" s="166"/>
      <c r="F20" s="166"/>
      <c r="G20" s="166"/>
      <c r="H20" s="166"/>
      <c r="I20" s="217" t="s">
        <v>78</v>
      </c>
      <c r="J20" s="217"/>
      <c r="K20" s="166"/>
      <c r="L20" s="166"/>
      <c r="M20" s="166">
        <v>-158</v>
      </c>
      <c r="N20" s="167">
        <f>IF(N18=L17,L19,IF(N18=L19,L17,0))</f>
        <v>0</v>
      </c>
      <c r="O20" s="168">
        <f>IF(O18=M17,M19,IF(O18=M19,M17,0))</f>
        <v>0</v>
      </c>
      <c r="P20" s="169"/>
      <c r="Q20" s="166"/>
      <c r="R20" s="166"/>
      <c r="S20" s="16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</row>
    <row r="21" spans="1:30" ht="10.5" customHeight="1">
      <c r="A21" s="166"/>
      <c r="B21" s="166"/>
      <c r="C21" s="166"/>
      <c r="D21" s="166"/>
      <c r="E21" s="199"/>
      <c r="F21" s="199"/>
      <c r="G21" s="166"/>
      <c r="H21" s="166"/>
      <c r="I21" s="166"/>
      <c r="J21" s="166"/>
      <c r="K21" s="166"/>
      <c r="L21" s="166"/>
      <c r="M21" s="166"/>
      <c r="N21" s="166"/>
      <c r="O21" s="217" t="s">
        <v>83</v>
      </c>
      <c r="P21" s="217"/>
      <c r="Q21" s="166"/>
      <c r="R21" s="166"/>
      <c r="S21" s="16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</row>
    <row r="22" spans="1:30" ht="10.5" customHeight="1">
      <c r="A22" s="166">
        <v>-80</v>
      </c>
      <c r="B22" s="167">
        <f>IF('М403'!F8='М403'!D7,'М403'!D9,IF('М403'!F8='М403'!D9,'М403'!D7,0))</f>
        <v>5464</v>
      </c>
      <c r="C22" s="168" t="str">
        <f>IF('М403'!G8='М403'!E7,'М403'!E9,IF('М403'!G8='М403'!E9,'М403'!E7,0))</f>
        <v>Шебалин Алексей</v>
      </c>
      <c r="D22" s="19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>
        <v>-171</v>
      </c>
      <c r="P22" s="167">
        <f>IF(H29=F25,F33,IF(H29=F33,F25,0))</f>
        <v>0</v>
      </c>
      <c r="Q22" s="168">
        <f>IF(I29=G25,G33,IF(I29=G33,G25,0))</f>
        <v>0</v>
      </c>
      <c r="R22" s="169"/>
      <c r="S22" s="16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</row>
    <row r="23" spans="1:30" ht="10.5" customHeight="1">
      <c r="A23" s="166"/>
      <c r="B23" s="166"/>
      <c r="C23" s="172">
        <v>159</v>
      </c>
      <c r="D23" s="173"/>
      <c r="E23" s="195"/>
      <c r="F23" s="19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72">
        <v>174</v>
      </c>
      <c r="R23" s="183"/>
      <c r="S23" s="195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</row>
    <row r="24" spans="1:30" ht="10.5" customHeight="1">
      <c r="A24" s="166">
        <v>-81</v>
      </c>
      <c r="B24" s="167">
        <f>IF('М403'!F12='М403'!D11,'М403'!D13,IF('М403'!F12='М403'!D13,'М403'!D11,0))</f>
        <v>5485</v>
      </c>
      <c r="C24" s="176" t="str">
        <f>IF('М403'!G12='М403'!E11,'М403'!E13,IF('М403'!G12='М403'!E13,'М403'!E11,0))</f>
        <v>Абдулжелилов Ибрагим</v>
      </c>
      <c r="D24" s="177"/>
      <c r="E24" s="172"/>
      <c r="F24" s="199"/>
      <c r="G24" s="166"/>
      <c r="H24" s="166"/>
      <c r="I24" s="166"/>
      <c r="J24" s="166"/>
      <c r="K24" s="166"/>
      <c r="L24" s="166"/>
      <c r="M24" s="166"/>
      <c r="N24" s="166"/>
      <c r="O24" s="166">
        <v>-172</v>
      </c>
      <c r="P24" s="167">
        <f>IF(H45=F41,F49,IF(H45=F49,F41,0))</f>
        <v>0</v>
      </c>
      <c r="Q24" s="176">
        <f>IF(I45=G41,G49,IF(I45=G49,G41,0))</f>
        <v>0</v>
      </c>
      <c r="R24" s="217"/>
      <c r="S24" s="217" t="s">
        <v>128</v>
      </c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</row>
    <row r="25" spans="1:30" ht="10.5" customHeight="1">
      <c r="A25" s="166"/>
      <c r="B25" s="166"/>
      <c r="C25" s="166"/>
      <c r="D25" s="166"/>
      <c r="E25" s="172">
        <v>167</v>
      </c>
      <c r="F25" s="173"/>
      <c r="G25" s="195"/>
      <c r="H25" s="196"/>
      <c r="I25" s="166"/>
      <c r="J25" s="166"/>
      <c r="K25" s="166"/>
      <c r="L25" s="166"/>
      <c r="M25" s="166"/>
      <c r="N25" s="166"/>
      <c r="O25" s="166"/>
      <c r="P25" s="166"/>
      <c r="Q25" s="166">
        <v>-174</v>
      </c>
      <c r="R25" s="167">
        <f>IF(R23=P22,P24,IF(R23=P24,P22,0))</f>
        <v>0</v>
      </c>
      <c r="S25" s="168">
        <f>IF(S23=Q22,Q24,IF(S23=Q24,Q22,0))</f>
        <v>0</v>
      </c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</row>
    <row r="26" spans="1:30" ht="10.5" customHeight="1">
      <c r="A26" s="166">
        <v>-82</v>
      </c>
      <c r="B26" s="167">
        <f>IF('М403'!F16='М403'!D15,'М403'!D17,IF('М403'!F16='М403'!D17,'М403'!D15,0))</f>
        <v>6000</v>
      </c>
      <c r="C26" s="168" t="str">
        <f>IF('М403'!G16='М403'!E15,'М403'!E17,IF('М403'!G16='М403'!E17,'М403'!E15,0))</f>
        <v>Сайфуллин Рамиль</v>
      </c>
      <c r="D26" s="196"/>
      <c r="E26" s="172"/>
      <c r="F26" s="177"/>
      <c r="G26" s="172"/>
      <c r="H26" s="199"/>
      <c r="I26" s="166"/>
      <c r="J26" s="166"/>
      <c r="K26" s="166"/>
      <c r="L26" s="166"/>
      <c r="M26" s="166">
        <v>-167</v>
      </c>
      <c r="N26" s="167">
        <f>IF(F25=D23,D27,IF(F25=D27,D23,0))</f>
        <v>0</v>
      </c>
      <c r="O26" s="168">
        <f>IF(G25=E23,E27,IF(G25=E27,E23,0))</f>
        <v>0</v>
      </c>
      <c r="P26" s="169"/>
      <c r="Q26" s="214"/>
      <c r="R26" s="217"/>
      <c r="S26" s="217" t="s">
        <v>129</v>
      </c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</row>
    <row r="27" spans="1:30" ht="10.5" customHeight="1">
      <c r="A27" s="166"/>
      <c r="B27" s="166"/>
      <c r="C27" s="172">
        <v>160</v>
      </c>
      <c r="D27" s="173"/>
      <c r="E27" s="208"/>
      <c r="F27" s="166"/>
      <c r="G27" s="172"/>
      <c r="H27" s="199"/>
      <c r="I27" s="166"/>
      <c r="J27" s="166"/>
      <c r="K27" s="166"/>
      <c r="L27" s="166"/>
      <c r="M27" s="166"/>
      <c r="N27" s="166"/>
      <c r="O27" s="172">
        <v>175</v>
      </c>
      <c r="P27" s="173"/>
      <c r="Q27" s="195"/>
      <c r="R27" s="166"/>
      <c r="S27" s="16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</row>
    <row r="28" spans="1:30" ht="10.5" customHeight="1">
      <c r="A28" s="166">
        <v>-83</v>
      </c>
      <c r="B28" s="167">
        <f>IF('М403'!F20='М403'!D19,'М403'!D21,IF('М403'!F20='М403'!D21,'М403'!D19,0))</f>
        <v>5235</v>
      </c>
      <c r="C28" s="176" t="str">
        <f>IF('М403'!G20='М403'!E19,'М403'!E21,IF('М403'!G20='М403'!E21,'М403'!E19,0))</f>
        <v>Петухова* Надежда</v>
      </c>
      <c r="D28" s="177"/>
      <c r="E28" s="166"/>
      <c r="F28" s="166"/>
      <c r="G28" s="172"/>
      <c r="H28" s="199"/>
      <c r="I28" s="166"/>
      <c r="J28" s="166"/>
      <c r="K28" s="166"/>
      <c r="L28" s="166"/>
      <c r="M28" s="166">
        <v>-168</v>
      </c>
      <c r="N28" s="167">
        <f>IF(F33=D31,D35,IF(F33=D35,D31,0))</f>
        <v>0</v>
      </c>
      <c r="O28" s="176">
        <f>IF(G33=E31,E35,IF(G33=E35,E31,0))</f>
        <v>0</v>
      </c>
      <c r="P28" s="177"/>
      <c r="Q28" s="172"/>
      <c r="R28" s="166"/>
      <c r="S28" s="16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</row>
    <row r="29" spans="1:30" ht="10.5" customHeight="1">
      <c r="A29" s="166"/>
      <c r="B29" s="166"/>
      <c r="C29" s="166"/>
      <c r="D29" s="166"/>
      <c r="E29" s="199"/>
      <c r="F29" s="199"/>
      <c r="G29" s="172">
        <v>171</v>
      </c>
      <c r="H29" s="173"/>
      <c r="I29" s="195"/>
      <c r="J29" s="196"/>
      <c r="K29" s="166"/>
      <c r="L29" s="166"/>
      <c r="M29" s="166"/>
      <c r="N29" s="166"/>
      <c r="O29" s="166"/>
      <c r="P29" s="166"/>
      <c r="Q29" s="172">
        <v>177</v>
      </c>
      <c r="R29" s="183"/>
      <c r="S29" s="195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</row>
    <row r="30" spans="1:30" ht="10.5" customHeight="1">
      <c r="A30" s="166">
        <v>-84</v>
      </c>
      <c r="B30" s="167">
        <f>IF('М403'!F24='М403'!D23,'М403'!D25,IF('М403'!F24='М403'!D25,'М403'!D23,0))</f>
        <v>466</v>
      </c>
      <c r="C30" s="168" t="str">
        <f>IF('М403'!G24='М403'!E23,'М403'!E25,IF('М403'!G24='М403'!E25,'М403'!E23,0))</f>
        <v>Семенов Юрий</v>
      </c>
      <c r="D30" s="196"/>
      <c r="E30" s="166"/>
      <c r="F30" s="166"/>
      <c r="G30" s="172"/>
      <c r="H30" s="177"/>
      <c r="I30" s="172"/>
      <c r="J30" s="199"/>
      <c r="K30" s="166"/>
      <c r="L30" s="166"/>
      <c r="M30" s="166">
        <v>-169</v>
      </c>
      <c r="N30" s="167">
        <f>IF(F41=D39,D43,IF(F41=D43,D39,0))</f>
        <v>0</v>
      </c>
      <c r="O30" s="168">
        <f>IF(G41=E39,E43,IF(G41=E43,E39,0))</f>
        <v>0</v>
      </c>
      <c r="P30" s="196"/>
      <c r="Q30" s="172"/>
      <c r="R30" s="217"/>
      <c r="S30" s="217" t="s">
        <v>130</v>
      </c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</row>
    <row r="31" spans="1:30" ht="10.5" customHeight="1">
      <c r="A31" s="166"/>
      <c r="B31" s="166"/>
      <c r="C31" s="172">
        <v>161</v>
      </c>
      <c r="D31" s="173"/>
      <c r="E31" s="195"/>
      <c r="F31" s="196"/>
      <c r="G31" s="172"/>
      <c r="H31" s="166"/>
      <c r="I31" s="172"/>
      <c r="J31" s="199"/>
      <c r="K31" s="166"/>
      <c r="L31" s="166"/>
      <c r="M31" s="166"/>
      <c r="N31" s="166"/>
      <c r="O31" s="172">
        <v>176</v>
      </c>
      <c r="P31" s="173"/>
      <c r="Q31" s="208"/>
      <c r="R31" s="166"/>
      <c r="S31" s="16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</row>
    <row r="32" spans="1:30" ht="10.5" customHeight="1">
      <c r="A32" s="166">
        <v>-85</v>
      </c>
      <c r="B32" s="167">
        <f>IF('М403'!F28='М403'!D27,'М403'!D29,IF('М403'!F28='М403'!D29,'М403'!D27,0))</f>
        <v>7000</v>
      </c>
      <c r="C32" s="176" t="str">
        <f>IF('М403'!G28='М403'!E27,'М403'!E29,IF('М403'!G28='М403'!E29,'М403'!E27,0))</f>
        <v>Фахретдинов Рашит</v>
      </c>
      <c r="D32" s="177"/>
      <c r="E32" s="172"/>
      <c r="F32" s="199"/>
      <c r="G32" s="172"/>
      <c r="H32" s="166"/>
      <c r="I32" s="172"/>
      <c r="J32" s="199"/>
      <c r="K32" s="166"/>
      <c r="L32" s="166"/>
      <c r="M32" s="166">
        <v>-170</v>
      </c>
      <c r="N32" s="167">
        <f>IF(F49=D47,D51,IF(F49=D51,D47,0))</f>
        <v>0</v>
      </c>
      <c r="O32" s="176">
        <f>IF(G49=E47,E51,IF(G49=E51,E47,0))</f>
        <v>0</v>
      </c>
      <c r="P32" s="177"/>
      <c r="Q32" s="166">
        <v>-177</v>
      </c>
      <c r="R32" s="167">
        <f>IF(R29=P27,P31,IF(R29=P31,P27,0))</f>
        <v>0</v>
      </c>
      <c r="S32" s="168">
        <f>IF(S29=Q27,Q31,IF(S29=Q31,Q27,0))</f>
        <v>0</v>
      </c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</row>
    <row r="33" spans="1:30" ht="10.5" customHeight="1">
      <c r="A33" s="166"/>
      <c r="B33" s="166"/>
      <c r="C33" s="166"/>
      <c r="D33" s="166"/>
      <c r="E33" s="172">
        <v>168</v>
      </c>
      <c r="F33" s="173"/>
      <c r="G33" s="208"/>
      <c r="H33" s="199"/>
      <c r="I33" s="172"/>
      <c r="J33" s="199"/>
      <c r="K33" s="166">
        <v>-175</v>
      </c>
      <c r="L33" s="167">
        <f>IF(P27=N26,N28,IF(P27=N28,N26,0))</f>
        <v>0</v>
      </c>
      <c r="M33" s="168">
        <f>IF(Q27=O26,O28,IF(Q27=O28,O26,0))</f>
        <v>0</v>
      </c>
      <c r="N33" s="169"/>
      <c r="O33" s="166"/>
      <c r="P33" s="166"/>
      <c r="Q33" s="214"/>
      <c r="R33" s="214"/>
      <c r="S33" s="217" t="s">
        <v>131</v>
      </c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</row>
    <row r="34" spans="1:30" ht="10.5" customHeight="1">
      <c r="A34" s="166">
        <v>-86</v>
      </c>
      <c r="B34" s="167">
        <f>IF('М403'!F32='М403'!D31,'М403'!D33,IF('М403'!F32='М403'!D33,'М403'!D31,0))</f>
        <v>2288</v>
      </c>
      <c r="C34" s="168" t="str">
        <f>IF('М403'!G32='М403'!E31,'М403'!E33,IF('М403'!G32='М403'!E33,'М403'!E31,0))</f>
        <v>Тодрамович Александр</v>
      </c>
      <c r="D34" s="196"/>
      <c r="E34" s="172"/>
      <c r="F34" s="177"/>
      <c r="G34" s="166"/>
      <c r="H34" s="166"/>
      <c r="I34" s="172"/>
      <c r="J34" s="199"/>
      <c r="K34" s="166"/>
      <c r="L34" s="166"/>
      <c r="M34" s="172">
        <v>178</v>
      </c>
      <c r="N34" s="173"/>
      <c r="O34" s="195"/>
      <c r="P34" s="196"/>
      <c r="Q34" s="166"/>
      <c r="R34" s="166"/>
      <c r="S34" s="16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</row>
    <row r="35" spans="1:30" ht="10.5" customHeight="1">
      <c r="A35" s="166"/>
      <c r="B35" s="166"/>
      <c r="C35" s="172">
        <v>162</v>
      </c>
      <c r="D35" s="173"/>
      <c r="E35" s="208"/>
      <c r="F35" s="166"/>
      <c r="G35" s="166"/>
      <c r="H35" s="166"/>
      <c r="I35" s="172"/>
      <c r="J35" s="199"/>
      <c r="K35" s="166">
        <v>-176</v>
      </c>
      <c r="L35" s="167">
        <f>IF(P31=N30,N32,IF(P31=N32,N30,0))</f>
        <v>0</v>
      </c>
      <c r="M35" s="176">
        <f>IF(Q31=O30,O32,IF(Q31=O32,O30,0))</f>
        <v>0</v>
      </c>
      <c r="N35" s="177"/>
      <c r="O35" s="217" t="s">
        <v>132</v>
      </c>
      <c r="P35" s="217"/>
      <c r="Q35" s="214"/>
      <c r="R35" s="214"/>
      <c r="S35" s="214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</row>
    <row r="36" spans="1:30" ht="10.5" customHeight="1">
      <c r="A36" s="166">
        <v>-87</v>
      </c>
      <c r="B36" s="167">
        <f>IF('М403'!F36='М403'!D35,'М403'!D37,IF('М403'!F36='М403'!D37,'М403'!D35,0))</f>
        <v>6603</v>
      </c>
      <c r="C36" s="176" t="str">
        <f>IF('М403'!G36='М403'!E35,'М403'!E37,IF('М403'!G36='М403'!E37,'М403'!E35,0))</f>
        <v>Перченко Александр</v>
      </c>
      <c r="D36" s="177"/>
      <c r="E36" s="166"/>
      <c r="F36" s="166"/>
      <c r="G36" s="166"/>
      <c r="H36" s="167"/>
      <c r="I36" s="212"/>
      <c r="J36" s="199"/>
      <c r="K36" s="217"/>
      <c r="L36" s="166"/>
      <c r="M36" s="166">
        <v>-178</v>
      </c>
      <c r="N36" s="167">
        <f>IF(N34=L33,L35,IF(N34=L35,L33,0))</f>
        <v>0</v>
      </c>
      <c r="O36" s="168">
        <f>IF(O34=M33,M35,IF(O34=M35,M33,0))</f>
        <v>0</v>
      </c>
      <c r="P36" s="169"/>
      <c r="Q36" s="166"/>
      <c r="R36" s="166"/>
      <c r="S36" s="16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</row>
    <row r="37" spans="1:30" ht="10.5" customHeight="1">
      <c r="A37" s="166"/>
      <c r="B37" s="166"/>
      <c r="C37" s="166"/>
      <c r="D37" s="166"/>
      <c r="E37" s="199"/>
      <c r="F37" s="199"/>
      <c r="G37" s="166"/>
      <c r="H37" s="227"/>
      <c r="I37" s="228" t="s">
        <v>133</v>
      </c>
      <c r="J37" s="229"/>
      <c r="K37" s="166">
        <v>-159</v>
      </c>
      <c r="L37" s="167">
        <f>IF(D23=B22,B24,IF(D23=B24,B22,0))</f>
        <v>0</v>
      </c>
      <c r="M37" s="168">
        <f>IF(E23=C22,C24,IF(E23=C24,C22,0))</f>
        <v>0</v>
      </c>
      <c r="N37" s="169"/>
      <c r="O37" s="217" t="s">
        <v>134</v>
      </c>
      <c r="P37" s="217"/>
      <c r="Q37" s="166"/>
      <c r="R37" s="166"/>
      <c r="S37" s="16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</row>
    <row r="38" spans="1:30" ht="10.5" customHeight="1">
      <c r="A38" s="166">
        <v>-88</v>
      </c>
      <c r="B38" s="167">
        <f>IF('М403'!F40='М403'!D39,'М403'!D41,IF('М403'!F40='М403'!D41,'М403'!D39,0))</f>
        <v>2003</v>
      </c>
      <c r="C38" s="168" t="str">
        <f>IF('М403'!G40='М403'!E39,'М403'!E41,IF('М403'!G40='М403'!E41,'М403'!E39,0))</f>
        <v>Терехин Виктор</v>
      </c>
      <c r="D38" s="196"/>
      <c r="E38" s="166"/>
      <c r="F38" s="166"/>
      <c r="G38" s="166"/>
      <c r="H38" s="199"/>
      <c r="I38" s="172">
        <v>173</v>
      </c>
      <c r="J38" s="199"/>
      <c r="K38" s="230"/>
      <c r="L38" s="166"/>
      <c r="M38" s="172">
        <v>179</v>
      </c>
      <c r="N38" s="173"/>
      <c r="O38" s="219"/>
      <c r="P38" s="220"/>
      <c r="Q38" s="166"/>
      <c r="R38" s="166"/>
      <c r="S38" s="16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</row>
    <row r="39" spans="1:30" ht="10.5" customHeight="1">
      <c r="A39" s="166"/>
      <c r="B39" s="166"/>
      <c r="C39" s="172">
        <v>163</v>
      </c>
      <c r="D39" s="173"/>
      <c r="E39" s="195"/>
      <c r="F39" s="196"/>
      <c r="G39" s="166"/>
      <c r="H39" s="167">
        <f>IF(H36=H29,H45,IF(H36=H45,H29,0))</f>
        <v>0</v>
      </c>
      <c r="I39" s="231">
        <f>IF(I36=I29,I45,IF(I36=I45,I29,0))</f>
        <v>0</v>
      </c>
      <c r="J39" s="232"/>
      <c r="K39" s="166">
        <v>-160</v>
      </c>
      <c r="L39" s="167">
        <f>IF(D27=B26,B28,IF(D27=B28,B26,0))</f>
        <v>0</v>
      </c>
      <c r="M39" s="176">
        <f>IF(E27=C26,C28,IF(E27=C28,C26,0))</f>
        <v>0</v>
      </c>
      <c r="N39" s="177"/>
      <c r="O39" s="172"/>
      <c r="P39" s="199"/>
      <c r="Q39" s="214"/>
      <c r="R39" s="214"/>
      <c r="S39" s="214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</row>
    <row r="40" spans="1:30" ht="10.5" customHeight="1">
      <c r="A40" s="166">
        <v>-89</v>
      </c>
      <c r="B40" s="167">
        <f>IF('М403'!F44='М403'!D43,'М403'!D45,IF('М403'!F44='М403'!D45,'М403'!D43,0))</f>
        <v>5747</v>
      </c>
      <c r="C40" s="176" t="str">
        <f>IF('М403'!G44='М403'!E43,'М403'!E45,IF('М403'!G44='М403'!E45,'М403'!E43,0))</f>
        <v>Шарафиев Ильдар</v>
      </c>
      <c r="D40" s="177"/>
      <c r="E40" s="172"/>
      <c r="F40" s="199"/>
      <c r="G40" s="166"/>
      <c r="H40" s="166"/>
      <c r="I40" s="228" t="s">
        <v>135</v>
      </c>
      <c r="J40" s="229"/>
      <c r="K40" s="166"/>
      <c r="L40" s="166"/>
      <c r="M40" s="166"/>
      <c r="N40" s="166"/>
      <c r="O40" s="172">
        <v>183</v>
      </c>
      <c r="P40" s="173"/>
      <c r="Q40" s="219"/>
      <c r="R40" s="220"/>
      <c r="S40" s="16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</row>
    <row r="41" spans="1:30" ht="10.5" customHeight="1">
      <c r="A41" s="166"/>
      <c r="B41" s="166"/>
      <c r="C41" s="166"/>
      <c r="D41" s="166"/>
      <c r="E41" s="172">
        <v>169</v>
      </c>
      <c r="F41" s="173"/>
      <c r="G41" s="195"/>
      <c r="H41" s="196"/>
      <c r="I41" s="172"/>
      <c r="J41" s="199"/>
      <c r="K41" s="166">
        <v>-161</v>
      </c>
      <c r="L41" s="167">
        <f>IF(D31=B30,B32,IF(D31=B32,B30,0))</f>
        <v>0</v>
      </c>
      <c r="M41" s="168">
        <f>IF(E31=C30,C32,IF(E31=C32,C30,0))</f>
        <v>0</v>
      </c>
      <c r="N41" s="196"/>
      <c r="O41" s="172"/>
      <c r="P41" s="177"/>
      <c r="Q41" s="172"/>
      <c r="R41" s="199"/>
      <c r="S41" s="16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</row>
    <row r="42" spans="1:30" ht="10.5" customHeight="1">
      <c r="A42" s="166">
        <v>-90</v>
      </c>
      <c r="B42" s="167">
        <f>IF('М403'!F48='М403'!D47,'М403'!D49,IF('М403'!F48='М403'!D49,'М403'!D47,0))</f>
        <v>4407</v>
      </c>
      <c r="C42" s="168" t="str">
        <f>IF('М403'!G48='М403'!E47,'М403'!E49,IF('М403'!G48='М403'!E49,'М403'!E47,0))</f>
        <v>Кузьмин Александр</v>
      </c>
      <c r="D42" s="196"/>
      <c r="E42" s="172"/>
      <c r="F42" s="177"/>
      <c r="G42" s="172"/>
      <c r="H42" s="199"/>
      <c r="I42" s="172"/>
      <c r="J42" s="199"/>
      <c r="K42" s="166"/>
      <c r="L42" s="166"/>
      <c r="M42" s="172">
        <v>180</v>
      </c>
      <c r="N42" s="173"/>
      <c r="O42" s="221"/>
      <c r="P42" s="166"/>
      <c r="Q42" s="172"/>
      <c r="R42" s="199"/>
      <c r="S42" s="16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</row>
    <row r="43" spans="1:30" ht="10.5" customHeight="1">
      <c r="A43" s="166"/>
      <c r="B43" s="166"/>
      <c r="C43" s="172">
        <v>164</v>
      </c>
      <c r="D43" s="173"/>
      <c r="E43" s="208"/>
      <c r="F43" s="166"/>
      <c r="G43" s="172"/>
      <c r="H43" s="199"/>
      <c r="I43" s="172"/>
      <c r="J43" s="199"/>
      <c r="K43" s="166">
        <v>-162</v>
      </c>
      <c r="L43" s="167">
        <f>IF(D35=B34,B36,IF(D35=B36,B34,0))</f>
        <v>0</v>
      </c>
      <c r="M43" s="176">
        <f>IF(E35=C34,C36,IF(E35=C36,C34,0))</f>
        <v>0</v>
      </c>
      <c r="N43" s="177"/>
      <c r="O43" s="166"/>
      <c r="P43" s="166"/>
      <c r="Q43" s="172"/>
      <c r="R43" s="199"/>
      <c r="S43" s="16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</row>
    <row r="44" spans="1:30" ht="10.5" customHeight="1">
      <c r="A44" s="166">
        <v>-91</v>
      </c>
      <c r="B44" s="167">
        <f>IF('М403'!F52='М403'!D51,'М403'!D53,IF('М403'!F52='М403'!D53,'М403'!D51,0))</f>
        <v>6096</v>
      </c>
      <c r="C44" s="176" t="str">
        <f>IF('М403'!G52='М403'!E51,'М403'!E53,IF('М403'!G52='М403'!E53,'М403'!E51,0))</f>
        <v>Небера Максим</v>
      </c>
      <c r="D44" s="177"/>
      <c r="E44" s="166"/>
      <c r="F44" s="166"/>
      <c r="G44" s="172"/>
      <c r="H44" s="199"/>
      <c r="I44" s="172"/>
      <c r="J44" s="199"/>
      <c r="K44" s="166"/>
      <c r="L44" s="166"/>
      <c r="M44" s="166"/>
      <c r="N44" s="166"/>
      <c r="O44" s="166"/>
      <c r="P44" s="166"/>
      <c r="Q44" s="172">
        <v>185</v>
      </c>
      <c r="R44" s="173"/>
      <c r="S44" s="219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</row>
    <row r="45" spans="1:30" ht="10.5" customHeight="1">
      <c r="A45" s="166"/>
      <c r="B45" s="166"/>
      <c r="C45" s="166"/>
      <c r="D45" s="166"/>
      <c r="E45" s="199"/>
      <c r="F45" s="199"/>
      <c r="G45" s="172">
        <v>172</v>
      </c>
      <c r="H45" s="173"/>
      <c r="I45" s="208"/>
      <c r="J45" s="196"/>
      <c r="K45" s="166">
        <v>-163</v>
      </c>
      <c r="L45" s="167">
        <f>IF(D39=B38,B40,IF(D39=B40,B38,0))</f>
        <v>0</v>
      </c>
      <c r="M45" s="168">
        <f>IF(E39=C38,C40,IF(E39=C40,C38,0))</f>
        <v>0</v>
      </c>
      <c r="N45" s="169"/>
      <c r="O45" s="166"/>
      <c r="P45" s="166"/>
      <c r="Q45" s="172"/>
      <c r="R45" s="177"/>
      <c r="S45" s="217" t="s">
        <v>136</v>
      </c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</row>
    <row r="46" spans="1:30" ht="10.5" customHeight="1">
      <c r="A46" s="166">
        <v>-92</v>
      </c>
      <c r="B46" s="167">
        <f>IF('М403'!F56='М403'!D55,'М403'!D57,IF('М403'!F56='М403'!D57,'М403'!D55,0))</f>
        <v>4121</v>
      </c>
      <c r="C46" s="168" t="str">
        <f>IF('М403'!G56='М403'!E55,'М403'!E57,IF('М403'!G56='М403'!E57,'М403'!E55,0))</f>
        <v>Асылгужин Ринат</v>
      </c>
      <c r="D46" s="196"/>
      <c r="E46" s="166"/>
      <c r="F46" s="166"/>
      <c r="G46" s="172"/>
      <c r="H46" s="177"/>
      <c r="I46" s="166"/>
      <c r="J46" s="166"/>
      <c r="K46" s="166"/>
      <c r="L46" s="166"/>
      <c r="M46" s="172">
        <v>181</v>
      </c>
      <c r="N46" s="173"/>
      <c r="O46" s="219"/>
      <c r="P46" s="220"/>
      <c r="Q46" s="172"/>
      <c r="R46" s="166"/>
      <c r="S46" s="16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</row>
    <row r="47" spans="1:30" ht="10.5" customHeight="1">
      <c r="A47" s="166"/>
      <c r="B47" s="166"/>
      <c r="C47" s="172">
        <v>165</v>
      </c>
      <c r="D47" s="173"/>
      <c r="E47" s="195"/>
      <c r="F47" s="196"/>
      <c r="G47" s="172"/>
      <c r="H47" s="166"/>
      <c r="I47" s="166"/>
      <c r="J47" s="166"/>
      <c r="K47" s="166">
        <v>-164</v>
      </c>
      <c r="L47" s="167">
        <f>IF(D43=B42,B44,IF(D43=B44,B42,0))</f>
        <v>0</v>
      </c>
      <c r="M47" s="176">
        <f>IF(E43=C42,C44,IF(E43=C44,C42,0))</f>
        <v>0</v>
      </c>
      <c r="N47" s="177"/>
      <c r="O47" s="172"/>
      <c r="P47" s="199"/>
      <c r="Q47" s="172"/>
      <c r="R47" s="166"/>
      <c r="S47" s="16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</row>
    <row r="48" spans="1:30" ht="10.5" customHeight="1">
      <c r="A48" s="166">
        <v>-93</v>
      </c>
      <c r="B48" s="167">
        <f>IF('М403'!F60='М403'!D59,'М403'!D61,IF('М403'!F60='М403'!D61,'М403'!D59,0))</f>
        <v>4443</v>
      </c>
      <c r="C48" s="176" t="str">
        <f>IF('М403'!G60='М403'!E59,'М403'!E61,IF('М403'!G60='М403'!E61,'М403'!E59,0))</f>
        <v>Баянова* Альбина</v>
      </c>
      <c r="D48" s="177"/>
      <c r="E48" s="172"/>
      <c r="F48" s="199"/>
      <c r="G48" s="172"/>
      <c r="H48" s="166"/>
      <c r="I48" s="166"/>
      <c r="J48" s="166"/>
      <c r="K48" s="166"/>
      <c r="L48" s="166"/>
      <c r="M48" s="166"/>
      <c r="N48" s="166"/>
      <c r="O48" s="172">
        <v>184</v>
      </c>
      <c r="P48" s="173"/>
      <c r="Q48" s="221"/>
      <c r="R48" s="199"/>
      <c r="S48" s="16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</row>
    <row r="49" spans="1:30" ht="10.5" customHeight="1">
      <c r="A49" s="166"/>
      <c r="B49" s="166"/>
      <c r="C49" s="166"/>
      <c r="D49" s="166"/>
      <c r="E49" s="172">
        <v>170</v>
      </c>
      <c r="F49" s="173"/>
      <c r="G49" s="208"/>
      <c r="H49" s="199"/>
      <c r="I49" s="166"/>
      <c r="J49" s="166"/>
      <c r="K49" s="166">
        <v>-165</v>
      </c>
      <c r="L49" s="167">
        <f>IF(D47=B46,B48,IF(D47=B48,B46,0))</f>
        <v>0</v>
      </c>
      <c r="M49" s="168">
        <f>IF(E47=C46,C48,IF(E47=C48,C46,0))</f>
        <v>0</v>
      </c>
      <c r="N49" s="196"/>
      <c r="O49" s="172"/>
      <c r="P49" s="177"/>
      <c r="Q49" s="166"/>
      <c r="R49" s="166"/>
      <c r="S49" s="16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</row>
    <row r="50" spans="1:30" ht="10.5" customHeight="1">
      <c r="A50" s="166">
        <v>-94</v>
      </c>
      <c r="B50" s="167">
        <f>IF('М403'!F64='М403'!D63,'М403'!D65,IF('М403'!F64='М403'!D65,'М403'!D63,0))</f>
        <v>6570</v>
      </c>
      <c r="C50" s="168" t="str">
        <f>IF('М403'!G64='М403'!E63,'М403'!E65,IF('М403'!G64='М403'!E65,'М403'!E63,0))</f>
        <v>Богомолов Вячеслав</v>
      </c>
      <c r="D50" s="196"/>
      <c r="E50" s="172"/>
      <c r="F50" s="177"/>
      <c r="G50" s="166"/>
      <c r="H50" s="166"/>
      <c r="I50" s="166"/>
      <c r="J50" s="166"/>
      <c r="K50" s="166"/>
      <c r="L50" s="166"/>
      <c r="M50" s="172">
        <v>182</v>
      </c>
      <c r="N50" s="173"/>
      <c r="O50" s="221"/>
      <c r="P50" s="166"/>
      <c r="Q50" s="166">
        <v>-185</v>
      </c>
      <c r="R50" s="167">
        <f>IF(R44=P40,P48,IF(R44=P48,P40,0))</f>
        <v>0</v>
      </c>
      <c r="S50" s="168">
        <f>IF(S44=Q40,Q48,IF(S44=Q48,Q40,0))</f>
        <v>0</v>
      </c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</row>
    <row r="51" spans="1:30" ht="10.5" customHeight="1">
      <c r="A51" s="166"/>
      <c r="B51" s="166"/>
      <c r="C51" s="172">
        <v>166</v>
      </c>
      <c r="D51" s="173"/>
      <c r="E51" s="208"/>
      <c r="F51" s="166"/>
      <c r="G51" s="166">
        <v>-179</v>
      </c>
      <c r="H51" s="167">
        <f>IF(N38=L37,L39,IF(N38=L39,L37,0))</f>
        <v>0</v>
      </c>
      <c r="I51" s="168">
        <f>IF(O38=M37,M39,IF(O38=M39,M37,0))</f>
        <v>0</v>
      </c>
      <c r="J51" s="169"/>
      <c r="K51" s="166">
        <v>-166</v>
      </c>
      <c r="L51" s="167">
        <f>IF(D51=B50,B52,IF(D51=B52,B50,0))</f>
        <v>0</v>
      </c>
      <c r="M51" s="176">
        <f>IF(E51=C50,C52,IF(E51=C52,C50,0))</f>
        <v>0</v>
      </c>
      <c r="N51" s="177"/>
      <c r="O51" s="166"/>
      <c r="P51" s="166"/>
      <c r="Q51" s="214"/>
      <c r="R51" s="217"/>
      <c r="S51" s="217" t="s">
        <v>137</v>
      </c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</row>
    <row r="52" spans="1:30" ht="10.5" customHeight="1">
      <c r="A52" s="166">
        <v>-95</v>
      </c>
      <c r="B52" s="167">
        <f>IF('М403'!F68='М403'!D67,'М403'!D69,IF('М403'!F68='М403'!D69,'М403'!D67,0))</f>
        <v>4477</v>
      </c>
      <c r="C52" s="176" t="str">
        <f>IF('М403'!G68='М403'!E67,'М403'!E69,IF('М403'!G68='М403'!E69,'М403'!E67,0))</f>
        <v>Валиев Ильфат</v>
      </c>
      <c r="D52" s="177"/>
      <c r="E52" s="166"/>
      <c r="F52" s="166"/>
      <c r="G52" s="166"/>
      <c r="H52" s="166"/>
      <c r="I52" s="172">
        <v>187</v>
      </c>
      <c r="J52" s="173"/>
      <c r="K52" s="219"/>
      <c r="L52" s="220"/>
      <c r="M52" s="166"/>
      <c r="N52" s="166"/>
      <c r="O52" s="166">
        <v>-183</v>
      </c>
      <c r="P52" s="167">
        <f>IF(P40=N38,N42,IF(P40=N42,N38,0))</f>
        <v>0</v>
      </c>
      <c r="Q52" s="168">
        <f>IF(Q40=O38,O42,IF(Q40=O42,O38,0))</f>
        <v>0</v>
      </c>
      <c r="R52" s="166"/>
      <c r="S52" s="16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</row>
    <row r="53" spans="1:30" ht="10.5" customHeight="1">
      <c r="A53" s="166"/>
      <c r="B53" s="166"/>
      <c r="C53" s="166"/>
      <c r="D53" s="166"/>
      <c r="E53" s="199"/>
      <c r="F53" s="199"/>
      <c r="G53" s="166">
        <v>-180</v>
      </c>
      <c r="H53" s="167">
        <f>IF(N42=L41,L43,IF(N42=L43,L41,0))</f>
        <v>0</v>
      </c>
      <c r="I53" s="176">
        <f>IF(O42=M41,M43,IF(O42=M43,M41,0))</f>
        <v>0</v>
      </c>
      <c r="J53" s="177"/>
      <c r="K53" s="172"/>
      <c r="L53" s="199"/>
      <c r="M53" s="166"/>
      <c r="N53" s="166"/>
      <c r="O53" s="166"/>
      <c r="P53" s="166"/>
      <c r="Q53" s="172">
        <v>186</v>
      </c>
      <c r="R53" s="183"/>
      <c r="S53" s="219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</row>
    <row r="54" spans="1:30" ht="10.5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72">
        <v>189</v>
      </c>
      <c r="L54" s="173"/>
      <c r="M54" s="219"/>
      <c r="N54" s="220"/>
      <c r="O54" s="166">
        <v>-184</v>
      </c>
      <c r="P54" s="167">
        <f>IF(P48=N46,N50,IF(P48=N50,N46,0))</f>
        <v>0</v>
      </c>
      <c r="Q54" s="176">
        <f>IF(Q48=O46,O50,IF(Q48=O50,O46,0))</f>
        <v>0</v>
      </c>
      <c r="R54" s="217"/>
      <c r="S54" s="217" t="s">
        <v>138</v>
      </c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</row>
    <row r="55" spans="1:30" ht="10.5" customHeight="1">
      <c r="A55" s="166">
        <v>-64</v>
      </c>
      <c r="B55" s="167">
        <f>IF('М403'!D7='М403'!B6,'М403'!B8,IF('М403'!D7='М403'!B8,'М403'!B6,0))</f>
        <v>0</v>
      </c>
      <c r="C55" s="168" t="str">
        <f>IF('М403'!E7='М403'!C6,'М403'!C8,IF('М403'!E7='М403'!C8,'М403'!C6,0))</f>
        <v>_</v>
      </c>
      <c r="D55" s="169"/>
      <c r="E55" s="166"/>
      <c r="F55" s="166"/>
      <c r="G55" s="166">
        <v>-181</v>
      </c>
      <c r="H55" s="167">
        <f>IF(N46=L45,L47,IF(N46=L47,L45,0))</f>
        <v>0</v>
      </c>
      <c r="I55" s="168">
        <f>IF(O46=M45,M47,IF(O46=M47,M45,0))</f>
        <v>0</v>
      </c>
      <c r="J55" s="169"/>
      <c r="K55" s="172"/>
      <c r="L55" s="177"/>
      <c r="M55" s="217" t="s">
        <v>139</v>
      </c>
      <c r="N55" s="217"/>
      <c r="O55" s="166"/>
      <c r="P55" s="166"/>
      <c r="Q55" s="166">
        <v>-186</v>
      </c>
      <c r="R55" s="167">
        <f>IF(R53=P52,P54,IF(R53=P54,P52,0))</f>
        <v>0</v>
      </c>
      <c r="S55" s="168">
        <f>IF(S53=Q52,Q54,IF(S53=Q54,Q52,0))</f>
        <v>0</v>
      </c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</row>
    <row r="56" spans="1:30" ht="10.5" customHeight="1">
      <c r="A56" s="166"/>
      <c r="B56" s="166"/>
      <c r="C56" s="172">
        <v>191</v>
      </c>
      <c r="D56" s="173"/>
      <c r="E56" s="195"/>
      <c r="F56" s="196"/>
      <c r="G56" s="166"/>
      <c r="H56" s="166"/>
      <c r="I56" s="172">
        <v>188</v>
      </c>
      <c r="J56" s="173"/>
      <c r="K56" s="221"/>
      <c r="L56" s="220"/>
      <c r="M56" s="166"/>
      <c r="N56" s="166"/>
      <c r="O56" s="166">
        <v>-187</v>
      </c>
      <c r="P56" s="167">
        <f>IF(J52=H51,H53,IF(J52=H53,H51,0))</f>
        <v>0</v>
      </c>
      <c r="Q56" s="168">
        <f>IF(K52=I51,I53,IF(K52=I53,I51,0))</f>
        <v>0</v>
      </c>
      <c r="R56" s="217"/>
      <c r="S56" s="217" t="s">
        <v>140</v>
      </c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</row>
    <row r="57" spans="1:30" ht="10.5" customHeight="1">
      <c r="A57" s="166">
        <v>-65</v>
      </c>
      <c r="B57" s="167">
        <f>IF('М403'!D11='М403'!B10,'М403'!B12,IF('М403'!D11='М403'!B12,'М403'!B10,0))</f>
        <v>0</v>
      </c>
      <c r="C57" s="176" t="str">
        <f>IF('М403'!E11='М403'!C10,'М403'!C12,IF('М403'!E11='М403'!C12,'М403'!C10,0))</f>
        <v>_</v>
      </c>
      <c r="D57" s="177"/>
      <c r="E57" s="172"/>
      <c r="F57" s="199"/>
      <c r="G57" s="166">
        <v>-182</v>
      </c>
      <c r="H57" s="167">
        <f>IF(N50=L49,L51,IF(N50=L51,L49,0))</f>
        <v>0</v>
      </c>
      <c r="I57" s="176">
        <f>IF(O50=M49,M51,IF(O50=M51,M49,0))</f>
        <v>0</v>
      </c>
      <c r="J57" s="177"/>
      <c r="K57" s="166">
        <v>-189</v>
      </c>
      <c r="L57" s="167">
        <f>IF(L54=J52,J56,IF(L54=J56,J52,0))</f>
        <v>0</v>
      </c>
      <c r="M57" s="168">
        <f>IF(M54=K52,K56,IF(M54=K56,K52,0))</f>
        <v>0</v>
      </c>
      <c r="N57" s="169"/>
      <c r="O57" s="166"/>
      <c r="P57" s="166"/>
      <c r="Q57" s="172">
        <v>190</v>
      </c>
      <c r="R57" s="183"/>
      <c r="S57" s="219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</row>
    <row r="58" spans="1:30" ht="10.5" customHeight="1">
      <c r="A58" s="166"/>
      <c r="B58" s="166"/>
      <c r="C58" s="166"/>
      <c r="D58" s="166"/>
      <c r="E58" s="172">
        <v>199</v>
      </c>
      <c r="F58" s="173"/>
      <c r="G58" s="195"/>
      <c r="H58" s="196"/>
      <c r="I58" s="166"/>
      <c r="J58" s="166"/>
      <c r="K58" s="214"/>
      <c r="L58" s="214"/>
      <c r="M58" s="217" t="s">
        <v>141</v>
      </c>
      <c r="N58" s="217"/>
      <c r="O58" s="166">
        <v>-188</v>
      </c>
      <c r="P58" s="167">
        <f>IF(J56=H55,H57,IF(J56=H57,H55,0))</f>
        <v>0</v>
      </c>
      <c r="Q58" s="176">
        <f>IF(K56=I55,I57,IF(K56=I57,I55,0))</f>
        <v>0</v>
      </c>
      <c r="R58" s="217"/>
      <c r="S58" s="217" t="s">
        <v>142</v>
      </c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</row>
    <row r="59" spans="1:30" ht="10.5" customHeight="1">
      <c r="A59" s="166">
        <v>-66</v>
      </c>
      <c r="B59" s="167">
        <f>IF('М403'!D15='М403'!B14,'М403'!B16,IF('М403'!D15='М403'!B16,'М403'!B14,0))</f>
        <v>0</v>
      </c>
      <c r="C59" s="168" t="str">
        <f>IF('М403'!E15='М403'!C14,'М403'!C16,IF('М403'!E15='М403'!C16,'М403'!C14,0))</f>
        <v>_</v>
      </c>
      <c r="D59" s="196"/>
      <c r="E59" s="172"/>
      <c r="F59" s="177"/>
      <c r="G59" s="172"/>
      <c r="H59" s="199"/>
      <c r="I59" s="166">
        <v>-203</v>
      </c>
      <c r="J59" s="167">
        <f>IF(H62=F58,F66,IF(H62=F66,F58,0))</f>
        <v>0</v>
      </c>
      <c r="K59" s="168">
        <f>IF(I62=G58,G66,IF(I62=G66,G58,0))</f>
        <v>0</v>
      </c>
      <c r="L59" s="169"/>
      <c r="M59" s="166"/>
      <c r="N59" s="166"/>
      <c r="O59" s="166"/>
      <c r="P59" s="166"/>
      <c r="Q59" s="166">
        <v>-190</v>
      </c>
      <c r="R59" s="167">
        <f>IF(R57=P56,P58,IF(R57=P58,P56,0))</f>
        <v>0</v>
      </c>
      <c r="S59" s="168">
        <f>IF(S57=Q56,Q58,IF(S57=Q58,Q56,0))</f>
        <v>0</v>
      </c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</row>
    <row r="60" spans="1:30" ht="10.5" customHeight="1">
      <c r="A60" s="166"/>
      <c r="B60" s="166"/>
      <c r="C60" s="172">
        <v>192</v>
      </c>
      <c r="D60" s="173"/>
      <c r="E60" s="208"/>
      <c r="F60" s="166"/>
      <c r="G60" s="172"/>
      <c r="H60" s="199"/>
      <c r="I60" s="166"/>
      <c r="J60" s="166"/>
      <c r="K60" s="172">
        <v>206</v>
      </c>
      <c r="L60" s="173"/>
      <c r="M60" s="219"/>
      <c r="N60" s="220"/>
      <c r="O60" s="166"/>
      <c r="P60" s="166"/>
      <c r="Q60" s="166"/>
      <c r="R60" s="217"/>
      <c r="S60" s="217" t="s">
        <v>143</v>
      </c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</row>
    <row r="61" spans="1:30" ht="10.5" customHeight="1">
      <c r="A61" s="166">
        <v>-67</v>
      </c>
      <c r="B61" s="167">
        <f>IF('М403'!D19='М403'!B18,'М403'!B20,IF('М403'!D19='М403'!B20,'М403'!B18,0))</f>
        <v>0</v>
      </c>
      <c r="C61" s="176" t="str">
        <f>IF('М403'!E19='М403'!C18,'М403'!C20,IF('М403'!E19='М403'!C20,'М403'!C18,0))</f>
        <v>_</v>
      </c>
      <c r="D61" s="177"/>
      <c r="E61" s="166"/>
      <c r="F61" s="166"/>
      <c r="G61" s="172"/>
      <c r="H61" s="199"/>
      <c r="I61" s="166">
        <v>-204</v>
      </c>
      <c r="J61" s="167">
        <f>IF(H78=F74,F82,IF(H78=F82,F74,0))</f>
        <v>0</v>
      </c>
      <c r="K61" s="176">
        <f>IF(I78=G74,G82,IF(I78=G82,G74,0))</f>
        <v>0</v>
      </c>
      <c r="L61" s="177"/>
      <c r="M61" s="217" t="s">
        <v>144</v>
      </c>
      <c r="N61" s="217"/>
      <c r="O61" s="166"/>
      <c r="P61" s="166"/>
      <c r="Q61" s="166"/>
      <c r="R61" s="166"/>
      <c r="S61" s="16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</row>
    <row r="62" spans="1:30" ht="10.5" customHeight="1">
      <c r="A62" s="166"/>
      <c r="B62" s="166"/>
      <c r="C62" s="166"/>
      <c r="D62" s="166"/>
      <c r="E62" s="199"/>
      <c r="F62" s="199"/>
      <c r="G62" s="172">
        <v>203</v>
      </c>
      <c r="H62" s="173"/>
      <c r="I62" s="195"/>
      <c r="J62" s="196"/>
      <c r="K62" s="166">
        <v>-206</v>
      </c>
      <c r="L62" s="167">
        <f>IF(L60=J59,J61,IF(L60=J61,J59,0))</f>
        <v>0</v>
      </c>
      <c r="M62" s="168">
        <f>IF(M60=K59,K61,IF(M60=K61,K59,0))</f>
        <v>0</v>
      </c>
      <c r="N62" s="169"/>
      <c r="O62" s="166"/>
      <c r="P62" s="166"/>
      <c r="Q62" s="166"/>
      <c r="R62" s="166"/>
      <c r="S62" s="16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</row>
    <row r="63" spans="1:30" ht="10.5" customHeight="1">
      <c r="A63" s="166">
        <v>-68</v>
      </c>
      <c r="B63" s="167">
        <f>IF('М403'!D23='М403'!B22,'М403'!B24,IF('М403'!D23='М403'!B24,'М403'!B22,0))</f>
        <v>0</v>
      </c>
      <c r="C63" s="168" t="str">
        <f>IF('М403'!E23='М403'!C22,'М403'!C24,IF('М403'!E23='М403'!C24,'М403'!C22,0))</f>
        <v>_</v>
      </c>
      <c r="D63" s="196"/>
      <c r="E63" s="166"/>
      <c r="F63" s="166"/>
      <c r="G63" s="172"/>
      <c r="H63" s="177"/>
      <c r="I63" s="172"/>
      <c r="J63" s="199"/>
      <c r="K63" s="214"/>
      <c r="L63" s="214"/>
      <c r="M63" s="217" t="s">
        <v>145</v>
      </c>
      <c r="N63" s="217"/>
      <c r="O63" s="166"/>
      <c r="P63" s="166"/>
      <c r="Q63" s="166"/>
      <c r="R63" s="166"/>
      <c r="S63" s="16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</row>
    <row r="64" spans="1:30" ht="10.5" customHeight="1">
      <c r="A64" s="166"/>
      <c r="B64" s="166"/>
      <c r="C64" s="172">
        <v>193</v>
      </c>
      <c r="D64" s="173"/>
      <c r="E64" s="195"/>
      <c r="F64" s="196"/>
      <c r="G64" s="172"/>
      <c r="H64" s="166"/>
      <c r="I64" s="172"/>
      <c r="J64" s="199"/>
      <c r="K64" s="214"/>
      <c r="L64" s="214"/>
      <c r="M64" s="214"/>
      <c r="N64" s="214"/>
      <c r="O64" s="214"/>
      <c r="P64" s="214"/>
      <c r="Q64" s="214"/>
      <c r="R64" s="214"/>
      <c r="S64" s="214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</row>
    <row r="65" spans="1:30" ht="10.5" customHeight="1">
      <c r="A65" s="166">
        <v>-69</v>
      </c>
      <c r="B65" s="167">
        <f>IF('М403'!D27='М403'!B26,'М403'!B28,IF('М403'!D27='М403'!B28,'М403'!B26,0))</f>
        <v>0</v>
      </c>
      <c r="C65" s="176" t="str">
        <f>IF('М403'!E27='М403'!C26,'М403'!C28,IF('М403'!E27='М403'!C28,'М403'!C26,0))</f>
        <v>_</v>
      </c>
      <c r="D65" s="177"/>
      <c r="E65" s="172"/>
      <c r="F65" s="199"/>
      <c r="G65" s="172"/>
      <c r="H65" s="166"/>
      <c r="I65" s="172"/>
      <c r="J65" s="199"/>
      <c r="K65" s="166"/>
      <c r="L65" s="166"/>
      <c r="M65" s="166">
        <v>-199</v>
      </c>
      <c r="N65" s="167">
        <f>IF(F58=D56,D60,IF(F58=D60,D56,0))</f>
        <v>0</v>
      </c>
      <c r="O65" s="168">
        <f>IF(G58=E56,E60,IF(G58=E60,E56,0))</f>
        <v>0</v>
      </c>
      <c r="P65" s="169"/>
      <c r="Q65" s="166"/>
      <c r="R65" s="166"/>
      <c r="S65" s="16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</row>
    <row r="66" spans="1:30" ht="10.5" customHeight="1">
      <c r="A66" s="166"/>
      <c r="B66" s="166"/>
      <c r="C66" s="166"/>
      <c r="D66" s="166"/>
      <c r="E66" s="172">
        <v>200</v>
      </c>
      <c r="F66" s="173"/>
      <c r="G66" s="208"/>
      <c r="H66" s="199"/>
      <c r="I66" s="172"/>
      <c r="J66" s="199"/>
      <c r="K66" s="166"/>
      <c r="L66" s="166"/>
      <c r="M66" s="166"/>
      <c r="N66" s="166"/>
      <c r="O66" s="172">
        <v>207</v>
      </c>
      <c r="P66" s="173"/>
      <c r="Q66" s="195"/>
      <c r="R66" s="166"/>
      <c r="S66" s="16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</row>
    <row r="67" spans="1:30" ht="10.5" customHeight="1">
      <c r="A67" s="166">
        <v>-70</v>
      </c>
      <c r="B67" s="167">
        <f>IF('М403'!D31='М403'!B30,'М403'!B32,IF('М403'!D31='М403'!B32,'М403'!B30,0))</f>
        <v>0</v>
      </c>
      <c r="C67" s="168" t="str">
        <f>IF('М403'!E31='М403'!C30,'М403'!C32,IF('М403'!E31='М403'!C32,'М403'!C30,0))</f>
        <v>_</v>
      </c>
      <c r="D67" s="196"/>
      <c r="E67" s="172"/>
      <c r="F67" s="177"/>
      <c r="G67" s="166"/>
      <c r="H67" s="166"/>
      <c r="I67" s="172"/>
      <c r="J67" s="199"/>
      <c r="K67" s="166"/>
      <c r="L67" s="166"/>
      <c r="M67" s="166">
        <v>-200</v>
      </c>
      <c r="N67" s="167">
        <f>IF(F66=D64,D68,IF(F66=D68,D64,0))</f>
        <v>0</v>
      </c>
      <c r="O67" s="176">
        <f>IF(G66=E64,E68,IF(G66=E68,E64,0))</f>
        <v>0</v>
      </c>
      <c r="P67" s="177"/>
      <c r="Q67" s="172"/>
      <c r="R67" s="166"/>
      <c r="S67" s="16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</row>
    <row r="68" spans="1:30" ht="10.5" customHeight="1">
      <c r="A68" s="166"/>
      <c r="B68" s="166"/>
      <c r="C68" s="172">
        <v>194</v>
      </c>
      <c r="D68" s="173"/>
      <c r="E68" s="208"/>
      <c r="F68" s="166"/>
      <c r="G68" s="166"/>
      <c r="H68" s="166"/>
      <c r="I68" s="172"/>
      <c r="J68" s="199"/>
      <c r="K68" s="214"/>
      <c r="L68" s="214"/>
      <c r="M68" s="166"/>
      <c r="N68" s="166"/>
      <c r="O68" s="166"/>
      <c r="P68" s="166"/>
      <c r="Q68" s="172">
        <v>209</v>
      </c>
      <c r="R68" s="183"/>
      <c r="S68" s="195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</row>
    <row r="69" spans="1:30" ht="10.5" customHeight="1">
      <c r="A69" s="166">
        <v>-71</v>
      </c>
      <c r="B69" s="167">
        <f>IF('М403'!D35='М403'!B34,'М403'!B36,IF('М403'!D35='М403'!B36,'М403'!B34,0))</f>
        <v>0</v>
      </c>
      <c r="C69" s="176" t="str">
        <f>IF('М403'!E35='М403'!C34,'М403'!C36,IF('М403'!E35='М403'!C36,'М403'!C34,0))</f>
        <v>_</v>
      </c>
      <c r="D69" s="177"/>
      <c r="E69" s="166"/>
      <c r="F69" s="166"/>
      <c r="G69" s="166"/>
      <c r="H69" s="167"/>
      <c r="I69" s="212"/>
      <c r="J69" s="199"/>
      <c r="K69" s="190"/>
      <c r="L69" s="190"/>
      <c r="M69" s="166">
        <v>-201</v>
      </c>
      <c r="N69" s="167">
        <f>IF(F74=D72,D76,IF(F74=D76,D72,0))</f>
        <v>0</v>
      </c>
      <c r="O69" s="168">
        <f>IF(G74=E72,E76,IF(G74=E76,E72,0))</f>
        <v>0</v>
      </c>
      <c r="P69" s="169"/>
      <c r="Q69" s="172"/>
      <c r="R69" s="217"/>
      <c r="S69" s="217" t="s">
        <v>146</v>
      </c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</row>
    <row r="70" spans="1:30" ht="10.5" customHeight="1">
      <c r="A70" s="166"/>
      <c r="B70" s="166"/>
      <c r="C70" s="166"/>
      <c r="D70" s="166"/>
      <c r="E70" s="199"/>
      <c r="F70" s="199"/>
      <c r="G70" s="166"/>
      <c r="H70" s="227"/>
      <c r="I70" s="228" t="s">
        <v>147</v>
      </c>
      <c r="J70" s="229"/>
      <c r="K70" s="166"/>
      <c r="L70" s="166"/>
      <c r="M70" s="166"/>
      <c r="N70" s="166"/>
      <c r="O70" s="172">
        <v>208</v>
      </c>
      <c r="P70" s="173"/>
      <c r="Q70" s="208"/>
      <c r="R70" s="166"/>
      <c r="S70" s="16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</row>
    <row r="71" spans="1:30" ht="10.5" customHeight="1">
      <c r="A71" s="166">
        <v>-72</v>
      </c>
      <c r="B71" s="167">
        <f>IF('М403'!D39='М403'!B38,'М403'!B40,IF('М403'!D39='М403'!B40,'М403'!B38,0))</f>
        <v>0</v>
      </c>
      <c r="C71" s="168" t="str">
        <f>IF('М403'!E39='М403'!C38,'М403'!C40,IF('М403'!E39='М403'!C40,'М403'!C38,0))</f>
        <v>_</v>
      </c>
      <c r="D71" s="196"/>
      <c r="E71" s="166"/>
      <c r="F71" s="166"/>
      <c r="G71" s="166"/>
      <c r="H71" s="199"/>
      <c r="I71" s="172">
        <v>205</v>
      </c>
      <c r="J71" s="199"/>
      <c r="K71" s="230"/>
      <c r="L71" s="230"/>
      <c r="M71" s="166">
        <v>-202</v>
      </c>
      <c r="N71" s="167">
        <f>IF(F82=D80,D84,IF(F82=D84,D80,0))</f>
        <v>0</v>
      </c>
      <c r="O71" s="176">
        <f>IF(G82=E80,E84,IF(G82=E84,E80,0))</f>
        <v>0</v>
      </c>
      <c r="P71" s="177"/>
      <c r="Q71" s="166">
        <v>-209</v>
      </c>
      <c r="R71" s="167">
        <f>IF(R68=P66,P70,IF(R68=P70,P66,0))</f>
        <v>0</v>
      </c>
      <c r="S71" s="168">
        <f>IF(S68=Q66,Q70,IF(S68=Q70,Q66,0))</f>
        <v>0</v>
      </c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</row>
    <row r="72" spans="1:30" ht="10.5" customHeight="1">
      <c r="A72" s="166"/>
      <c r="B72" s="166"/>
      <c r="C72" s="172">
        <v>195</v>
      </c>
      <c r="D72" s="173"/>
      <c r="E72" s="195"/>
      <c r="F72" s="196"/>
      <c r="G72" s="166"/>
      <c r="H72" s="167">
        <f>IF(H69=H62,H78,IF(H69=H78,H62,0))</f>
        <v>0</v>
      </c>
      <c r="I72" s="231">
        <f>IF(I69=I62,I78,IF(I69=I78,I62,0))</f>
        <v>0</v>
      </c>
      <c r="J72" s="232"/>
      <c r="K72" s="166">
        <v>-191</v>
      </c>
      <c r="L72" s="167">
        <f>IF(D56=B55,B57,IF(D56=B57,B55,0))</f>
        <v>0</v>
      </c>
      <c r="M72" s="168">
        <f>IF(E56=C55,C57,IF(E56=C57,C55,0))</f>
        <v>0</v>
      </c>
      <c r="N72" s="169"/>
      <c r="O72" s="166"/>
      <c r="P72" s="166"/>
      <c r="Q72" s="214"/>
      <c r="R72" s="217"/>
      <c r="S72" s="217" t="s">
        <v>148</v>
      </c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</row>
    <row r="73" spans="1:30" ht="10.5" customHeight="1">
      <c r="A73" s="166">
        <v>-73</v>
      </c>
      <c r="B73" s="167">
        <f>IF('М403'!D43='М403'!B42,'М403'!B44,IF('М403'!D43='М403'!B44,'М403'!B42,0))</f>
        <v>0</v>
      </c>
      <c r="C73" s="176" t="str">
        <f>IF('М403'!E43='М403'!C42,'М403'!C44,IF('М403'!E43='М403'!C44,'М403'!C42,0))</f>
        <v>_</v>
      </c>
      <c r="D73" s="177"/>
      <c r="E73" s="172"/>
      <c r="F73" s="199"/>
      <c r="G73" s="166"/>
      <c r="H73" s="166"/>
      <c r="I73" s="228" t="s">
        <v>149</v>
      </c>
      <c r="J73" s="229"/>
      <c r="K73" s="166"/>
      <c r="L73" s="166"/>
      <c r="M73" s="172">
        <v>211</v>
      </c>
      <c r="N73" s="173"/>
      <c r="O73" s="195"/>
      <c r="P73" s="196"/>
      <c r="Q73" s="166"/>
      <c r="R73" s="166"/>
      <c r="S73" s="16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</row>
    <row r="74" spans="1:30" ht="10.5" customHeight="1">
      <c r="A74" s="166"/>
      <c r="B74" s="166"/>
      <c r="C74" s="166"/>
      <c r="D74" s="166"/>
      <c r="E74" s="172">
        <v>201</v>
      </c>
      <c r="F74" s="173"/>
      <c r="G74" s="195"/>
      <c r="H74" s="196"/>
      <c r="I74" s="172"/>
      <c r="J74" s="199"/>
      <c r="K74" s="166">
        <v>-192</v>
      </c>
      <c r="L74" s="167">
        <f>IF(D60=B59,B61,IF(D60=B61,B59,0))</f>
        <v>0</v>
      </c>
      <c r="M74" s="176">
        <f>IF(E60=C59,C61,IF(E60=C61,C59,0))</f>
        <v>0</v>
      </c>
      <c r="N74" s="177"/>
      <c r="O74" s="172"/>
      <c r="P74" s="199"/>
      <c r="Q74" s="166"/>
      <c r="R74" s="166"/>
      <c r="S74" s="16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</row>
    <row r="75" spans="1:30" ht="10.5" customHeight="1">
      <c r="A75" s="166">
        <v>-74</v>
      </c>
      <c r="B75" s="167">
        <f>IF('М403'!D47='М403'!B46,'М403'!B48,IF('М403'!D47='М403'!B48,'М403'!B46,0))</f>
        <v>0</v>
      </c>
      <c r="C75" s="168" t="str">
        <f>IF('М403'!E47='М403'!C46,'М403'!C48,IF('М403'!E47='М403'!C48,'М403'!C46,0))</f>
        <v>_</v>
      </c>
      <c r="D75" s="196"/>
      <c r="E75" s="172"/>
      <c r="F75" s="177"/>
      <c r="G75" s="172"/>
      <c r="H75" s="199"/>
      <c r="I75" s="172"/>
      <c r="J75" s="199"/>
      <c r="K75" s="166"/>
      <c r="L75" s="166"/>
      <c r="M75" s="166"/>
      <c r="N75" s="166"/>
      <c r="O75" s="172">
        <v>215</v>
      </c>
      <c r="P75" s="173"/>
      <c r="Q75" s="195"/>
      <c r="R75" s="166"/>
      <c r="S75" s="16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</row>
    <row r="76" spans="1:30" ht="10.5" customHeight="1">
      <c r="A76" s="166"/>
      <c r="B76" s="166"/>
      <c r="C76" s="172">
        <v>196</v>
      </c>
      <c r="D76" s="173"/>
      <c r="E76" s="208"/>
      <c r="F76" s="166"/>
      <c r="G76" s="172"/>
      <c r="H76" s="199"/>
      <c r="I76" s="172"/>
      <c r="J76" s="199"/>
      <c r="K76" s="166">
        <v>-193</v>
      </c>
      <c r="L76" s="167">
        <f>IF(D64=B63,B65,IF(D64=B65,B63,0))</f>
        <v>0</v>
      </c>
      <c r="M76" s="168">
        <f>IF(E64=C63,C65,IF(E64=C65,C63,0))</f>
        <v>0</v>
      </c>
      <c r="N76" s="169"/>
      <c r="O76" s="172"/>
      <c r="P76" s="177"/>
      <c r="Q76" s="172"/>
      <c r="R76" s="166"/>
      <c r="S76" s="16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</row>
    <row r="77" spans="1:30" ht="10.5" customHeight="1">
      <c r="A77" s="166">
        <v>-75</v>
      </c>
      <c r="B77" s="167">
        <f>IF('М403'!D51='М403'!B50,'М403'!B52,IF('М403'!D51='М403'!B52,'М403'!B50,0))</f>
        <v>0</v>
      </c>
      <c r="C77" s="176" t="str">
        <f>IF('М403'!E51='М403'!C50,'М403'!C52,IF('М403'!E51='М403'!C52,'М403'!C50,0))</f>
        <v>_</v>
      </c>
      <c r="D77" s="177"/>
      <c r="E77" s="166"/>
      <c r="F77" s="166"/>
      <c r="G77" s="172"/>
      <c r="H77" s="199"/>
      <c r="I77" s="172"/>
      <c r="J77" s="199"/>
      <c r="K77" s="166"/>
      <c r="L77" s="166"/>
      <c r="M77" s="172">
        <v>212</v>
      </c>
      <c r="N77" s="173"/>
      <c r="O77" s="208"/>
      <c r="P77" s="166"/>
      <c r="Q77" s="172"/>
      <c r="R77" s="166"/>
      <c r="S77" s="16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</row>
    <row r="78" spans="1:30" ht="10.5" customHeight="1">
      <c r="A78" s="166"/>
      <c r="B78" s="166"/>
      <c r="C78" s="166"/>
      <c r="D78" s="166"/>
      <c r="E78" s="199"/>
      <c r="F78" s="199"/>
      <c r="G78" s="172">
        <v>204</v>
      </c>
      <c r="H78" s="173"/>
      <c r="I78" s="208"/>
      <c r="J78" s="196"/>
      <c r="K78" s="166">
        <v>-194</v>
      </c>
      <c r="L78" s="167">
        <f>IF(D68=B67,B69,IF(D68=B69,B67,0))</f>
        <v>0</v>
      </c>
      <c r="M78" s="176">
        <f>IF(E68=C67,C69,IF(E68=C69,C67,0))</f>
        <v>0</v>
      </c>
      <c r="N78" s="177"/>
      <c r="O78" s="166"/>
      <c r="P78" s="166"/>
      <c r="Q78" s="172"/>
      <c r="R78" s="166"/>
      <c r="S78" s="16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</row>
    <row r="79" spans="1:30" ht="10.5" customHeight="1">
      <c r="A79" s="166">
        <v>-76</v>
      </c>
      <c r="B79" s="167">
        <f>IF('М403'!D55='М403'!B54,'М403'!B56,IF('М403'!D55='М403'!B56,'М403'!B54,0))</f>
        <v>0</v>
      </c>
      <c r="C79" s="168" t="str">
        <f>IF('М403'!E55='М403'!C54,'М403'!C56,IF('М403'!E55='М403'!C56,'М403'!C54,0))</f>
        <v>_</v>
      </c>
      <c r="D79" s="196"/>
      <c r="E79" s="166"/>
      <c r="F79" s="166"/>
      <c r="G79" s="172"/>
      <c r="H79" s="177"/>
      <c r="I79" s="166"/>
      <c r="J79" s="166"/>
      <c r="K79" s="166"/>
      <c r="L79" s="166"/>
      <c r="M79" s="166"/>
      <c r="N79" s="166"/>
      <c r="O79" s="166"/>
      <c r="P79" s="199"/>
      <c r="Q79" s="172">
        <v>217</v>
      </c>
      <c r="R79" s="183"/>
      <c r="S79" s="195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</row>
    <row r="80" spans="1:30" ht="10.5" customHeight="1">
      <c r="A80" s="166"/>
      <c r="B80" s="166"/>
      <c r="C80" s="172">
        <v>197</v>
      </c>
      <c r="D80" s="173"/>
      <c r="E80" s="195"/>
      <c r="F80" s="196"/>
      <c r="G80" s="172"/>
      <c r="H80" s="166"/>
      <c r="I80" s="166"/>
      <c r="J80" s="166"/>
      <c r="K80" s="166">
        <v>-195</v>
      </c>
      <c r="L80" s="167">
        <f>IF(D72=B71,B73,IF(D72=B73,B71,0))</f>
        <v>0</v>
      </c>
      <c r="M80" s="168">
        <f>IF(E72=C71,C73,IF(E72=C73,C71,0))</f>
        <v>0</v>
      </c>
      <c r="N80" s="169"/>
      <c r="O80" s="166"/>
      <c r="P80" s="166"/>
      <c r="Q80" s="172"/>
      <c r="R80" s="217"/>
      <c r="S80" s="217" t="s">
        <v>150</v>
      </c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</row>
    <row r="81" spans="1:30" ht="10.5" customHeight="1">
      <c r="A81" s="166">
        <v>-77</v>
      </c>
      <c r="B81" s="167">
        <f>IF('М403'!D59='М403'!B58,'М403'!B60,IF('М403'!D59='М403'!B60,'М403'!B58,0))</f>
        <v>0</v>
      </c>
      <c r="C81" s="176" t="str">
        <f>IF('М403'!E59='М403'!C58,'М403'!C60,IF('М403'!E59='М403'!C60,'М403'!C58,0))</f>
        <v>_</v>
      </c>
      <c r="D81" s="177"/>
      <c r="E81" s="172"/>
      <c r="F81" s="199"/>
      <c r="G81" s="172"/>
      <c r="H81" s="166"/>
      <c r="I81" s="166"/>
      <c r="J81" s="166"/>
      <c r="K81" s="166"/>
      <c r="L81" s="166"/>
      <c r="M81" s="172">
        <v>213</v>
      </c>
      <c r="N81" s="173"/>
      <c r="O81" s="195"/>
      <c r="P81" s="196"/>
      <c r="Q81" s="172"/>
      <c r="R81" s="166"/>
      <c r="S81" s="16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</row>
    <row r="82" spans="1:30" ht="10.5" customHeight="1">
      <c r="A82" s="166"/>
      <c r="B82" s="166"/>
      <c r="C82" s="166"/>
      <c r="D82" s="166"/>
      <c r="E82" s="172">
        <v>202</v>
      </c>
      <c r="F82" s="173"/>
      <c r="G82" s="208"/>
      <c r="H82" s="199"/>
      <c r="I82" s="166"/>
      <c r="J82" s="166"/>
      <c r="K82" s="166">
        <v>-196</v>
      </c>
      <c r="L82" s="167">
        <f>IF(D76=B75,B77,IF(D76=B77,B75,0))</f>
        <v>0</v>
      </c>
      <c r="M82" s="176">
        <f>IF(E76=C75,C77,IF(E76=C77,C75,0))</f>
        <v>0</v>
      </c>
      <c r="N82" s="177"/>
      <c r="O82" s="172"/>
      <c r="P82" s="199"/>
      <c r="Q82" s="172"/>
      <c r="R82" s="166"/>
      <c r="S82" s="16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</row>
    <row r="83" spans="1:30" ht="10.5" customHeight="1">
      <c r="A83" s="166">
        <v>-78</v>
      </c>
      <c r="B83" s="167">
        <f>IF('М403'!D63='М403'!B62,'М403'!B64,IF('М403'!D63='М403'!B64,'М403'!B62,0))</f>
        <v>0</v>
      </c>
      <c r="C83" s="168" t="str">
        <f>IF('М403'!E63='М403'!C62,'М403'!C64,IF('М403'!E63='М403'!C64,'М403'!C62,0))</f>
        <v>_</v>
      </c>
      <c r="D83" s="196"/>
      <c r="E83" s="172"/>
      <c r="F83" s="177"/>
      <c r="G83" s="166"/>
      <c r="H83" s="166"/>
      <c r="I83" s="166"/>
      <c r="J83" s="166"/>
      <c r="K83" s="166"/>
      <c r="L83" s="166"/>
      <c r="M83" s="166"/>
      <c r="N83" s="166"/>
      <c r="O83" s="172">
        <v>216</v>
      </c>
      <c r="P83" s="173"/>
      <c r="Q83" s="208"/>
      <c r="R83" s="166"/>
      <c r="S83" s="16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</row>
    <row r="84" spans="1:30" ht="10.5" customHeight="1">
      <c r="A84" s="166"/>
      <c r="B84" s="166"/>
      <c r="C84" s="172">
        <v>198</v>
      </c>
      <c r="D84" s="173"/>
      <c r="E84" s="208"/>
      <c r="F84" s="166"/>
      <c r="G84" s="166"/>
      <c r="H84" s="166"/>
      <c r="I84" s="166"/>
      <c r="J84" s="166"/>
      <c r="K84" s="166">
        <v>-197</v>
      </c>
      <c r="L84" s="167">
        <f>IF(D80=B79,B81,IF(D80=B81,B79,0))</f>
        <v>0</v>
      </c>
      <c r="M84" s="168">
        <f>IF(E80=C79,C81,IF(E80=C81,C79,0))</f>
        <v>0</v>
      </c>
      <c r="N84" s="169"/>
      <c r="O84" s="172"/>
      <c r="P84" s="177"/>
      <c r="Q84" s="166"/>
      <c r="R84" s="166"/>
      <c r="S84" s="16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</row>
    <row r="85" spans="1:30" ht="10.5" customHeight="1">
      <c r="A85" s="166">
        <v>-79</v>
      </c>
      <c r="B85" s="167">
        <f>IF('М403'!D67='М403'!B66,'М403'!B68,IF('М403'!D67='М403'!B68,'М403'!B66,0))</f>
        <v>0</v>
      </c>
      <c r="C85" s="176" t="str">
        <f>IF('М403'!E67='М403'!C66,'М403'!C68,IF('М403'!E67='М403'!C68,'М403'!C66,0))</f>
        <v>_</v>
      </c>
      <c r="D85" s="177"/>
      <c r="E85" s="166"/>
      <c r="F85" s="166"/>
      <c r="G85" s="166"/>
      <c r="H85" s="166"/>
      <c r="I85" s="166"/>
      <c r="J85" s="166"/>
      <c r="K85" s="166"/>
      <c r="L85" s="166"/>
      <c r="M85" s="172">
        <v>214</v>
      </c>
      <c r="N85" s="173"/>
      <c r="O85" s="208"/>
      <c r="P85" s="166"/>
      <c r="Q85" s="166">
        <v>-217</v>
      </c>
      <c r="R85" s="167">
        <f>IF(R79=P75,P83,IF(R79=P83,P75,0))</f>
        <v>0</v>
      </c>
      <c r="S85" s="168">
        <f>IF(S79=Q75,Q83,IF(S79=Q83,Q75,0))</f>
        <v>0</v>
      </c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</row>
    <row r="86" spans="1:30" ht="10.5" customHeight="1">
      <c r="A86" s="166"/>
      <c r="B86" s="166"/>
      <c r="C86" s="166"/>
      <c r="D86" s="166"/>
      <c r="E86" s="199"/>
      <c r="F86" s="199"/>
      <c r="G86" s="166">
        <v>-207</v>
      </c>
      <c r="H86" s="167">
        <f>IF(P66=N65,N67,IF(P66=N67,N65,0))</f>
        <v>0</v>
      </c>
      <c r="I86" s="168">
        <f>IF(Q66=O65,O67,IF(Q66=O67,O65,0))</f>
        <v>0</v>
      </c>
      <c r="J86" s="169"/>
      <c r="K86" s="166">
        <v>-198</v>
      </c>
      <c r="L86" s="167">
        <f>IF(D84=B83,B85,IF(D84=B85,B83,0))</f>
        <v>0</v>
      </c>
      <c r="M86" s="176">
        <f>IF(E84=C83,C85,IF(E84=C85,C83,0))</f>
        <v>0</v>
      </c>
      <c r="N86" s="177"/>
      <c r="O86" s="166"/>
      <c r="P86" s="166"/>
      <c r="Q86" s="214"/>
      <c r="R86" s="217"/>
      <c r="S86" s="217" t="s">
        <v>151</v>
      </c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</row>
    <row r="87" spans="1:30" ht="10.5" customHeight="1">
      <c r="A87" s="166">
        <v>-211</v>
      </c>
      <c r="B87" s="167">
        <f>IF(N73=L72,L74,IF(N73=L74,L72,0))</f>
        <v>0</v>
      </c>
      <c r="C87" s="168">
        <f>IF(O73=M72,M74,IF(O73=M74,M72,0))</f>
        <v>0</v>
      </c>
      <c r="D87" s="196"/>
      <c r="E87" s="214"/>
      <c r="F87" s="214"/>
      <c r="G87" s="166"/>
      <c r="H87" s="166"/>
      <c r="I87" s="172">
        <v>210</v>
      </c>
      <c r="J87" s="183"/>
      <c r="K87" s="195"/>
      <c r="L87" s="196"/>
      <c r="M87" s="166"/>
      <c r="N87" s="166"/>
      <c r="O87" s="166"/>
      <c r="P87" s="166"/>
      <c r="Q87" s="166"/>
      <c r="R87" s="166"/>
      <c r="S87" s="16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</row>
    <row r="88" spans="1:30" ht="10.5" customHeight="1">
      <c r="A88" s="166"/>
      <c r="B88" s="166"/>
      <c r="C88" s="172">
        <v>219</v>
      </c>
      <c r="D88" s="173"/>
      <c r="E88" s="195"/>
      <c r="F88" s="196"/>
      <c r="G88" s="166">
        <v>-208</v>
      </c>
      <c r="H88" s="167">
        <f>IF(P70=N69,N71,IF(P70=N71,N69,0))</f>
        <v>0</v>
      </c>
      <c r="I88" s="176">
        <f>IF(Q70=O69,O71,IF(Q70=O71,O69,0))</f>
        <v>0</v>
      </c>
      <c r="J88" s="217"/>
      <c r="K88" s="217" t="s">
        <v>152</v>
      </c>
      <c r="L88" s="217"/>
      <c r="M88" s="166"/>
      <c r="N88" s="166"/>
      <c r="O88" s="166">
        <v>-215</v>
      </c>
      <c r="P88" s="167">
        <f>IF(P75=N73,N77,IF(P75=N77,N73,0))</f>
        <v>0</v>
      </c>
      <c r="Q88" s="168">
        <f>IF(Q75=O73,O77,IF(Q75=O77,O73,0))</f>
        <v>0</v>
      </c>
      <c r="R88" s="166"/>
      <c r="S88" s="16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</row>
    <row r="89" spans="1:30" ht="10.5" customHeight="1">
      <c r="A89" s="166">
        <v>-212</v>
      </c>
      <c r="B89" s="167">
        <f>IF(N77=L76,L78,IF(N77=L78,L76,0))</f>
        <v>0</v>
      </c>
      <c r="C89" s="176">
        <f>IF(O77=M76,M78,IF(O77=M78,M76,0))</f>
        <v>0</v>
      </c>
      <c r="D89" s="177"/>
      <c r="E89" s="172"/>
      <c r="F89" s="199"/>
      <c r="G89" s="166"/>
      <c r="H89" s="166"/>
      <c r="I89" s="166">
        <v>-210</v>
      </c>
      <c r="J89" s="167">
        <f>IF(J87=H86,H88,IF(J87=H88,H86,0))</f>
        <v>0</v>
      </c>
      <c r="K89" s="168">
        <f>IF(K87=I86,I88,IF(K87=I88,I86,0))</f>
        <v>0</v>
      </c>
      <c r="L89" s="169"/>
      <c r="M89" s="166"/>
      <c r="N89" s="166"/>
      <c r="O89" s="166"/>
      <c r="P89" s="166"/>
      <c r="Q89" s="172">
        <v>218</v>
      </c>
      <c r="R89" s="183"/>
      <c r="S89" s="195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</row>
    <row r="90" spans="1:30" ht="10.5" customHeight="1">
      <c r="A90" s="166"/>
      <c r="B90" s="166"/>
      <c r="C90" s="166"/>
      <c r="D90" s="166"/>
      <c r="E90" s="172">
        <v>221</v>
      </c>
      <c r="F90" s="173"/>
      <c r="G90" s="195"/>
      <c r="H90" s="196"/>
      <c r="I90" s="166"/>
      <c r="J90" s="166"/>
      <c r="K90" s="217" t="s">
        <v>153</v>
      </c>
      <c r="L90" s="217"/>
      <c r="M90" s="166"/>
      <c r="N90" s="166"/>
      <c r="O90" s="166">
        <v>-216</v>
      </c>
      <c r="P90" s="167">
        <f>IF(P83=N81,N85,IF(P83=N85,N81,0))</f>
        <v>0</v>
      </c>
      <c r="Q90" s="176">
        <f>IF(Q83=O81,O85,IF(Q83=O85,O81,0))</f>
        <v>0</v>
      </c>
      <c r="R90" s="217"/>
      <c r="S90" s="217" t="s">
        <v>154</v>
      </c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</row>
    <row r="91" spans="1:30" ht="10.5" customHeight="1">
      <c r="A91" s="166">
        <v>-213</v>
      </c>
      <c r="B91" s="167">
        <f>IF(N81=L80,L82,IF(N81=L82,L80,0))</f>
        <v>0</v>
      </c>
      <c r="C91" s="168">
        <f>IF(O81=M80,M82,IF(O81=M82,M80,0))</f>
        <v>0</v>
      </c>
      <c r="D91" s="196"/>
      <c r="E91" s="172"/>
      <c r="F91" s="177"/>
      <c r="G91" s="217" t="s">
        <v>155</v>
      </c>
      <c r="H91" s="217"/>
      <c r="I91" s="166"/>
      <c r="J91" s="166"/>
      <c r="K91" s="166"/>
      <c r="L91" s="166"/>
      <c r="M91" s="166"/>
      <c r="N91" s="166"/>
      <c r="O91" s="166"/>
      <c r="P91" s="166"/>
      <c r="Q91" s="166">
        <v>-218</v>
      </c>
      <c r="R91" s="167">
        <f>IF(R89=P88,P90,IF(R89=P90,P88,0))</f>
        <v>0</v>
      </c>
      <c r="S91" s="168">
        <f>IF(S89=Q88,Q90,IF(S89=Q90,Q88,0))</f>
        <v>0</v>
      </c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</row>
    <row r="92" spans="1:30" ht="10.5" customHeight="1">
      <c r="A92" s="166"/>
      <c r="B92" s="166"/>
      <c r="C92" s="172">
        <v>220</v>
      </c>
      <c r="D92" s="173"/>
      <c r="E92" s="208"/>
      <c r="F92" s="166"/>
      <c r="G92" s="166"/>
      <c r="H92" s="166"/>
      <c r="I92" s="166">
        <v>-219</v>
      </c>
      <c r="J92" s="167">
        <f>IF(D88=B87,B89,IF(D88=B89,B87,0))</f>
        <v>0</v>
      </c>
      <c r="K92" s="168">
        <f>IF(E88=C87,C89,IF(E88=C89,C87,0))</f>
        <v>0</v>
      </c>
      <c r="L92" s="169"/>
      <c r="M92" s="166"/>
      <c r="N92" s="166"/>
      <c r="O92" s="166"/>
      <c r="P92" s="166"/>
      <c r="Q92" s="214"/>
      <c r="R92" s="214"/>
      <c r="S92" s="217" t="s">
        <v>156</v>
      </c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</row>
    <row r="93" spans="1:30" ht="10.5" customHeight="1">
      <c r="A93" s="166">
        <v>-214</v>
      </c>
      <c r="B93" s="167">
        <f>IF(N85=L84,L86,IF(N85=L86,L84,0))</f>
        <v>0</v>
      </c>
      <c r="C93" s="176">
        <f>IF(O85=M84,M86,IF(O85=M86,M84,0))</f>
        <v>0</v>
      </c>
      <c r="D93" s="177"/>
      <c r="E93" s="166">
        <v>-221</v>
      </c>
      <c r="F93" s="167">
        <f>IF(F90=D88,D92,IF(F90=D92,D88,0))</f>
        <v>0</v>
      </c>
      <c r="G93" s="168">
        <f>IF(G90=E88,E92,IF(G90=E92,E88,0))</f>
        <v>0</v>
      </c>
      <c r="H93" s="169"/>
      <c r="I93" s="166"/>
      <c r="J93" s="166"/>
      <c r="K93" s="172">
        <v>222</v>
      </c>
      <c r="L93" s="183"/>
      <c r="M93" s="195"/>
      <c r="N93" s="196"/>
      <c r="O93" s="166"/>
      <c r="P93" s="166"/>
      <c r="Q93" s="166"/>
      <c r="R93" s="166"/>
      <c r="S93" s="16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</row>
    <row r="94" spans="1:30" ht="10.5" customHeight="1">
      <c r="A94" s="166"/>
      <c r="B94" s="166"/>
      <c r="C94" s="166"/>
      <c r="D94" s="166"/>
      <c r="E94" s="214"/>
      <c r="F94" s="199"/>
      <c r="G94" s="217" t="s">
        <v>157</v>
      </c>
      <c r="H94" s="217"/>
      <c r="I94" s="166">
        <v>-220</v>
      </c>
      <c r="J94" s="167">
        <f>IF(D92=B91,B93,IF(D92=B93,B91,0))</f>
        <v>0</v>
      </c>
      <c r="K94" s="176">
        <f>IF(E92=C91,C93,IF(E92=C93,C91,0))</f>
        <v>0</v>
      </c>
      <c r="L94" s="217"/>
      <c r="M94" s="217" t="s">
        <v>158</v>
      </c>
      <c r="N94" s="217"/>
      <c r="O94" s="166"/>
      <c r="P94" s="166"/>
      <c r="Q94" s="166"/>
      <c r="R94" s="166"/>
      <c r="S94" s="16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</row>
    <row r="95" spans="1:30" ht="10.5" customHeight="1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>
        <v>-222</v>
      </c>
      <c r="L95" s="167">
        <f>IF(L93=J92,J94,IF(L93=J94,J92,0))</f>
        <v>0</v>
      </c>
      <c r="M95" s="168">
        <f>IF(M93=K92,K94,IF(M93=K94,K92,0))</f>
        <v>0</v>
      </c>
      <c r="N95" s="169"/>
      <c r="O95" s="214"/>
      <c r="P95" s="214"/>
      <c r="Q95" s="166"/>
      <c r="R95" s="166"/>
      <c r="S95" s="16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</row>
    <row r="96" spans="1:30" ht="10.5" customHeight="1">
      <c r="A96" s="166"/>
      <c r="B96" s="166"/>
      <c r="C96" s="166"/>
      <c r="D96" s="166"/>
      <c r="E96" s="166"/>
      <c r="F96" s="196"/>
      <c r="G96" s="166"/>
      <c r="H96" s="166"/>
      <c r="I96" s="166"/>
      <c r="J96" s="166"/>
      <c r="K96" s="166"/>
      <c r="L96" s="166"/>
      <c r="M96" s="217" t="s">
        <v>159</v>
      </c>
      <c r="N96" s="217"/>
      <c r="O96" s="214"/>
      <c r="P96" s="214"/>
      <c r="Q96" s="214"/>
      <c r="R96" s="214"/>
      <c r="S96" s="214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</row>
    <row r="97" spans="1:30" ht="6" customHeight="1">
      <c r="A97" s="233"/>
      <c r="B97" s="233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</row>
    <row r="98" spans="1:30" ht="6" customHeight="1">
      <c r="A98" s="233"/>
      <c r="B98" s="233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</row>
    <row r="99" spans="1:30" ht="6" customHeight="1">
      <c r="A99" s="234"/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</row>
    <row r="100" spans="1:30" ht="6" customHeight="1">
      <c r="A100" s="234"/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</row>
    <row r="101" spans="1:30" ht="6" customHeight="1">
      <c r="A101" s="234"/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</row>
    <row r="102" spans="1:30" ht="6" customHeight="1">
      <c r="A102" s="234"/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</row>
    <row r="103" spans="1:30" ht="6" customHeight="1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</row>
    <row r="104" spans="1:30" ht="6" customHeight="1">
      <c r="A104" s="234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</row>
    <row r="105" spans="1:30" ht="6" customHeight="1">
      <c r="A105" s="234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</row>
    <row r="106" spans="1:30" ht="6" customHeight="1">
      <c r="A106" s="234"/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</row>
    <row r="107" spans="1:30" ht="6" customHeight="1">
      <c r="A107" s="234"/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</row>
    <row r="108" spans="1:30" ht="6" customHeight="1">
      <c r="A108" s="234"/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</row>
    <row r="109" spans="1:30" ht="6" customHeight="1">
      <c r="A109" s="234"/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</row>
    <row r="110" spans="1:30" ht="6" customHeight="1">
      <c r="A110" s="234"/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</row>
    <row r="111" spans="1:30" ht="6" customHeight="1">
      <c r="A111" s="234"/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</row>
    <row r="112" spans="1:30" ht="6" customHeight="1">
      <c r="A112" s="234"/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</row>
    <row r="113" spans="1:30" ht="6" customHeight="1">
      <c r="A113" s="234"/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</row>
    <row r="114" spans="1:30" ht="6" customHeight="1">
      <c r="A114" s="234"/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</row>
    <row r="115" spans="1:30" ht="6" customHeight="1">
      <c r="A115" s="234"/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</row>
    <row r="116" spans="1:30" ht="6" customHeight="1">
      <c r="A116" s="234"/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</row>
    <row r="117" spans="1:30" ht="6" customHeight="1">
      <c r="A117" s="234"/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</row>
    <row r="118" spans="1:30" ht="6" customHeight="1">
      <c r="A118" s="234"/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</row>
    <row r="119" spans="1:30" ht="6" customHeight="1">
      <c r="A119" s="234"/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</row>
    <row r="120" spans="1:30" ht="6" customHeight="1">
      <c r="A120" s="234"/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</row>
    <row r="121" spans="1:30" ht="6" customHeight="1">
      <c r="A121" s="234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</row>
    <row r="122" spans="1:30" ht="6" customHeight="1">
      <c r="A122" s="234"/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</row>
    <row r="123" spans="1:30" ht="6" customHeight="1">
      <c r="A123" s="234"/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</row>
    <row r="124" spans="1:30" ht="6" customHeight="1">
      <c r="A124" s="234"/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</row>
    <row r="125" spans="1:30" ht="6" customHeight="1">
      <c r="A125" s="234"/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</row>
    <row r="126" spans="1:30" ht="6" customHeight="1">
      <c r="A126" s="234"/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</row>
    <row r="127" spans="1:30" ht="6" customHeight="1">
      <c r="A127" s="234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</row>
    <row r="128" spans="1:30" ht="6" customHeight="1">
      <c r="A128" s="234"/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</row>
    <row r="129" spans="1:30" ht="6" customHeight="1">
      <c r="A129" s="234"/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</row>
    <row r="130" spans="1:30" ht="6" customHeight="1">
      <c r="A130" s="234"/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</row>
    <row r="131" spans="1:30" ht="6" customHeight="1">
      <c r="A131" s="234"/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</row>
    <row r="132" spans="1:30" ht="6" customHeight="1">
      <c r="A132" s="234"/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</row>
    <row r="133" spans="1:30" ht="6" customHeight="1">
      <c r="A133" s="234"/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</row>
    <row r="134" spans="1:30" ht="6" customHeight="1">
      <c r="A134" s="234"/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</row>
    <row r="135" spans="1:30" ht="6" customHeight="1">
      <c r="A135" s="234"/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</row>
    <row r="136" spans="1:30" ht="6" customHeight="1">
      <c r="A136" s="234"/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</row>
    <row r="137" spans="1:30" ht="6" customHeight="1">
      <c r="A137" s="234"/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</row>
    <row r="138" spans="1:30" ht="6" customHeight="1">
      <c r="A138" s="234"/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</row>
    <row r="139" spans="1:30" ht="6" customHeight="1">
      <c r="A139" s="234"/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</row>
    <row r="140" spans="1:30" ht="6" customHeight="1">
      <c r="A140" s="234"/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</row>
    <row r="141" spans="1:30" ht="6" customHeight="1">
      <c r="A141" s="234"/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</row>
    <row r="142" spans="1:30" ht="6" customHeight="1">
      <c r="A142" s="234"/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</row>
    <row r="143" spans="1:30" ht="6" customHeight="1">
      <c r="A143" s="234"/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</row>
    <row r="144" spans="1:30" ht="6" customHeight="1">
      <c r="A144" s="234"/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</row>
    <row r="145" spans="1:30" ht="6" customHeight="1">
      <c r="A145" s="234"/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</row>
    <row r="146" spans="1:30" ht="6" customHeight="1">
      <c r="A146" s="234"/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</row>
    <row r="147" spans="1:30" ht="6" customHeight="1">
      <c r="A147" s="234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</row>
    <row r="148" spans="1:30" ht="6" customHeight="1">
      <c r="A148" s="234"/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</row>
    <row r="149" spans="1:30" ht="6" customHeight="1">
      <c r="A149" s="234"/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</row>
    <row r="150" spans="1:30" ht="6" customHeight="1">
      <c r="A150" s="234"/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</row>
    <row r="151" spans="1:30" ht="6" customHeight="1">
      <c r="A151" s="234"/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</row>
    <row r="152" spans="1:30" ht="6" customHeight="1">
      <c r="A152" s="234"/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</row>
    <row r="153" spans="1:30" ht="6" customHeight="1">
      <c r="A153" s="234"/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</row>
    <row r="154" spans="1:30" ht="6" customHeight="1">
      <c r="A154" s="234"/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</row>
    <row r="155" spans="1:30" ht="6" customHeight="1">
      <c r="A155" s="234"/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</row>
    <row r="156" spans="1:30" ht="6" customHeight="1">
      <c r="A156" s="234"/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</row>
    <row r="157" spans="1:30" ht="6" customHeight="1">
      <c r="A157" s="234"/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</row>
    <row r="158" spans="1:30" ht="6" customHeight="1">
      <c r="A158" s="226"/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</row>
    <row r="159" spans="1:30" ht="6" customHeight="1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</row>
    <row r="160" spans="1:30" ht="6" customHeight="1">
      <c r="A160" s="226"/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</row>
    <row r="161" spans="1:30" ht="6" customHeight="1">
      <c r="A161" s="226"/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</row>
    <row r="162" spans="1:30" ht="6" customHeight="1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</row>
    <row r="163" spans="1:30" ht="6" customHeight="1">
      <c r="A163" s="226"/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</row>
    <row r="164" spans="1:30" ht="6" customHeight="1">
      <c r="A164" s="226"/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</row>
    <row r="165" spans="1:30" ht="6" customHeight="1">
      <c r="A165" s="226"/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</row>
    <row r="166" spans="1:30" ht="6" customHeight="1">
      <c r="A166" s="226"/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</row>
    <row r="167" spans="1:30" ht="6" customHeight="1">
      <c r="A167" s="226"/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</row>
    <row r="168" spans="1:30" ht="6" customHeight="1">
      <c r="A168" s="226"/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</row>
    <row r="169" spans="1:30" ht="6" customHeight="1">
      <c r="A169" s="226"/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</row>
    <row r="170" spans="1:30" ht="6" customHeight="1">
      <c r="A170" s="226"/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</row>
    <row r="171" spans="1:30" ht="6" customHeight="1">
      <c r="A171" s="226"/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</row>
    <row r="172" spans="1:30" ht="6" customHeight="1">
      <c r="A172" s="226"/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</row>
    <row r="173" spans="1:30" ht="6" customHeight="1">
      <c r="A173" s="226"/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</row>
    <row r="174" spans="1:30" ht="6" customHeight="1">
      <c r="A174" s="226"/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</row>
    <row r="175" spans="1:30" ht="6" customHeight="1">
      <c r="A175" s="226"/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</row>
    <row r="176" spans="1:30" ht="6" customHeight="1">
      <c r="A176" s="226"/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</row>
    <row r="177" spans="1:30" ht="6" customHeight="1">
      <c r="A177" s="226"/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</row>
    <row r="178" spans="1:30" ht="6" customHeight="1">
      <c r="A178" s="226"/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</row>
    <row r="179" spans="1:30" ht="6" customHeight="1">
      <c r="A179" s="226"/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</row>
    <row r="180" spans="1:30" ht="6" customHeight="1">
      <c r="A180" s="226"/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</row>
    <row r="181" spans="1:30" ht="6" customHeight="1">
      <c r="A181" s="226"/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</row>
    <row r="182" spans="1:30" ht="6" customHeight="1">
      <c r="A182" s="226"/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</row>
    <row r="183" spans="1:30" ht="6" customHeight="1">
      <c r="A183" s="226"/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</row>
    <row r="184" spans="1:30" ht="6" customHeight="1">
      <c r="A184" s="226"/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</row>
    <row r="185" spans="1:30" ht="6" customHeight="1">
      <c r="A185" s="226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</row>
    <row r="186" spans="1:30" ht="6" customHeight="1">
      <c r="A186" s="226"/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</row>
    <row r="187" spans="1:30" ht="6" customHeight="1">
      <c r="A187" s="226"/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</row>
    <row r="188" spans="1:30" ht="6" customHeight="1">
      <c r="A188" s="226"/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</row>
    <row r="189" spans="1:30" ht="6" customHeight="1">
      <c r="A189" s="226"/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</row>
    <row r="190" spans="1:30" ht="6" customHeight="1">
      <c r="A190" s="226"/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</row>
    <row r="191" spans="1:30" ht="6" customHeight="1">
      <c r="A191" s="226"/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S1"/>
    <mergeCell ref="A4:S4"/>
    <mergeCell ref="A3:S3"/>
    <mergeCell ref="J5:L5"/>
    <mergeCell ref="A2:S2"/>
  </mergeCells>
  <conditionalFormatting sqref="A5:S9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E223"/>
  <sheetViews>
    <sheetView zoomScale="97" zoomScaleNormal="97" zoomScalePageLayoutView="0" workbookViewId="0" topLeftCell="A189">
      <selection activeCell="A2" sqref="A2:I2"/>
    </sheetView>
  </sheetViews>
  <sheetFormatPr defaultColWidth="9.00390625" defaultRowHeight="12.75"/>
  <cols>
    <col min="1" max="1" width="9.125" style="246" customWidth="1"/>
    <col min="2" max="2" width="5.75390625" style="246" customWidth="1"/>
    <col min="3" max="4" width="25.75390625" style="240" customWidth="1"/>
    <col min="5" max="5" width="5.75390625" style="240" customWidth="1"/>
    <col min="6" max="16384" width="9.125" style="240" customWidth="1"/>
  </cols>
  <sheetData>
    <row r="1" spans="1:5" ht="12.75">
      <c r="A1" s="235" t="s">
        <v>84</v>
      </c>
      <c r="B1" s="236" t="s">
        <v>85</v>
      </c>
      <c r="C1" s="237"/>
      <c r="D1" s="238" t="s">
        <v>86</v>
      </c>
      <c r="E1" s="239"/>
    </row>
    <row r="2" spans="1:5" ht="12.75">
      <c r="A2" s="241">
        <v>1</v>
      </c>
      <c r="B2" s="242">
        <f>'М401'!D6</f>
        <v>100</v>
      </c>
      <c r="C2" s="243" t="str">
        <f>'М401'!E6</f>
        <v>Аббасов Рустамхон</v>
      </c>
      <c r="D2" s="244" t="str">
        <f>'М403'!C6</f>
        <v>_</v>
      </c>
      <c r="E2" s="245">
        <f>'М403'!B6</f>
        <v>0</v>
      </c>
    </row>
    <row r="3" spans="1:5" ht="12.75">
      <c r="A3" s="241">
        <v>2</v>
      </c>
      <c r="B3" s="242">
        <f>'М401'!D10</f>
        <v>279</v>
      </c>
      <c r="C3" s="243" t="str">
        <f>'М401'!E10</f>
        <v>Каюмов Рафаэль</v>
      </c>
      <c r="D3" s="244" t="str">
        <f>'М403'!C8</f>
        <v>Шебалин Алексей</v>
      </c>
      <c r="E3" s="245">
        <f>'М403'!B8</f>
        <v>5464</v>
      </c>
    </row>
    <row r="4" spans="1:5" ht="12.75">
      <c r="A4" s="241">
        <v>3</v>
      </c>
      <c r="B4" s="242">
        <f>'М401'!D14</f>
        <v>7220</v>
      </c>
      <c r="C4" s="243" t="str">
        <f>'М401'!E14</f>
        <v>Идиятуллин Ильдар</v>
      </c>
      <c r="D4" s="244" t="str">
        <f>'М403'!C10</f>
        <v>Абдулжелилов Ибрагим</v>
      </c>
      <c r="E4" s="245">
        <f>'М403'!B10</f>
        <v>5485</v>
      </c>
    </row>
    <row r="5" spans="1:5" ht="12.75">
      <c r="A5" s="241">
        <v>4</v>
      </c>
      <c r="B5" s="242">
        <f>'М401'!D18</f>
        <v>2540</v>
      </c>
      <c r="C5" s="243" t="str">
        <f>'М401'!E18</f>
        <v>Горбунов Валентин</v>
      </c>
      <c r="D5" s="244" t="str">
        <f>'М403'!C12</f>
        <v>_</v>
      </c>
      <c r="E5" s="245">
        <f>'М403'!B12</f>
        <v>0</v>
      </c>
    </row>
    <row r="6" spans="1:5" ht="12.75">
      <c r="A6" s="241">
        <v>5</v>
      </c>
      <c r="B6" s="242">
        <f>'М401'!D22</f>
        <v>1655</v>
      </c>
      <c r="C6" s="243" t="str">
        <f>'М401'!E22</f>
        <v>Барышев Сергей</v>
      </c>
      <c r="D6" s="244" t="str">
        <f>'М403'!C14</f>
        <v>_</v>
      </c>
      <c r="E6" s="245">
        <f>'М403'!B14</f>
        <v>0</v>
      </c>
    </row>
    <row r="7" spans="1:5" ht="12.75">
      <c r="A7" s="241">
        <v>6</v>
      </c>
      <c r="B7" s="242">
        <f>'М401'!D26</f>
        <v>3040</v>
      </c>
      <c r="C7" s="243" t="str">
        <f>'М401'!E26</f>
        <v>Габдрахманова* Светлана</v>
      </c>
      <c r="D7" s="244" t="str">
        <f>'М403'!C16</f>
        <v>Сайфуллин Рамиль</v>
      </c>
      <c r="E7" s="245">
        <f>'М403'!B16</f>
        <v>6000</v>
      </c>
    </row>
    <row r="8" spans="1:5" ht="12.75">
      <c r="A8" s="241">
        <v>7</v>
      </c>
      <c r="B8" s="242">
        <f>'М401'!D30</f>
        <v>3998</v>
      </c>
      <c r="C8" s="243" t="str">
        <f>'М401'!E30</f>
        <v>Тагиров Сайфулла</v>
      </c>
      <c r="D8" s="244" t="str">
        <f>'М403'!C18</f>
        <v>Петухова* Надежда</v>
      </c>
      <c r="E8" s="245">
        <f>'М403'!B18</f>
        <v>5235</v>
      </c>
    </row>
    <row r="9" spans="1:5" ht="12.75">
      <c r="A9" s="241">
        <v>8</v>
      </c>
      <c r="B9" s="242">
        <f>'М401'!D34</f>
        <v>44</v>
      </c>
      <c r="C9" s="243" t="str">
        <f>'М401'!E34</f>
        <v>Шакуров Нафис</v>
      </c>
      <c r="D9" s="244" t="str">
        <f>'М403'!C20</f>
        <v>_</v>
      </c>
      <c r="E9" s="245">
        <f>'М403'!B20</f>
        <v>0</v>
      </c>
    </row>
    <row r="10" spans="1:5" ht="12.75">
      <c r="A10" s="241">
        <v>9</v>
      </c>
      <c r="B10" s="242">
        <f>'М401'!D38</f>
        <v>12</v>
      </c>
      <c r="C10" s="243" t="str">
        <f>'М401'!E38</f>
        <v>Якупов Динар</v>
      </c>
      <c r="D10" s="244" t="str">
        <f>'М403'!C22</f>
        <v>_</v>
      </c>
      <c r="E10" s="245">
        <f>'М403'!B22</f>
        <v>0</v>
      </c>
    </row>
    <row r="11" spans="1:5" ht="12.75">
      <c r="A11" s="241">
        <v>10</v>
      </c>
      <c r="B11" s="242">
        <f>'М401'!D42</f>
        <v>4921</v>
      </c>
      <c r="C11" s="243" t="str">
        <f>'М401'!E42</f>
        <v>Хамидов Мауль</v>
      </c>
      <c r="D11" s="244" t="str">
        <f>'М403'!C24</f>
        <v>Семенов Юрий</v>
      </c>
      <c r="E11" s="245">
        <f>'М403'!B24</f>
        <v>466</v>
      </c>
    </row>
    <row r="12" spans="1:5" ht="12.75">
      <c r="A12" s="241">
        <v>11</v>
      </c>
      <c r="B12" s="242">
        <f>'М401'!D46</f>
        <v>2452</v>
      </c>
      <c r="C12" s="243" t="str">
        <f>'М401'!E46</f>
        <v>Хабиров Марс</v>
      </c>
      <c r="D12" s="244" t="str">
        <f>'М403'!C26</f>
        <v>Фахретдинов Рашит</v>
      </c>
      <c r="E12" s="245">
        <f>'М403'!B26</f>
        <v>7000</v>
      </c>
    </row>
    <row r="13" spans="1:5" ht="12.75">
      <c r="A13" s="241">
        <v>12</v>
      </c>
      <c r="B13" s="242">
        <f>'М401'!D50</f>
        <v>502</v>
      </c>
      <c r="C13" s="243" t="str">
        <f>'М401'!E50</f>
        <v>Топорков Юрий</v>
      </c>
      <c r="D13" s="244" t="str">
        <f>'М403'!C28</f>
        <v>_</v>
      </c>
      <c r="E13" s="245">
        <f>'М403'!B28</f>
        <v>0</v>
      </c>
    </row>
    <row r="14" spans="1:5" ht="12.75">
      <c r="A14" s="241">
        <v>13</v>
      </c>
      <c r="B14" s="242">
        <f>'М401'!D54</f>
        <v>370</v>
      </c>
      <c r="C14" s="243" t="str">
        <f>'М401'!E54</f>
        <v>Мицул Тимофей</v>
      </c>
      <c r="D14" s="244" t="str">
        <f>'М403'!C30</f>
        <v>_</v>
      </c>
      <c r="E14" s="245">
        <f>'М403'!B30</f>
        <v>0</v>
      </c>
    </row>
    <row r="15" spans="1:5" ht="12.75">
      <c r="A15" s="241">
        <v>14</v>
      </c>
      <c r="B15" s="242">
        <f>'М401'!D58</f>
        <v>270</v>
      </c>
      <c r="C15" s="243" t="str">
        <f>'М401'!E58</f>
        <v>Кальметьев Рамиль</v>
      </c>
      <c r="D15" s="244" t="str">
        <f>'М403'!C32</f>
        <v>Тодрамович Александр</v>
      </c>
      <c r="E15" s="245">
        <f>'М403'!B32</f>
        <v>2288</v>
      </c>
    </row>
    <row r="16" spans="1:5" ht="12.75">
      <c r="A16" s="241">
        <v>15</v>
      </c>
      <c r="B16" s="242">
        <f>'М401'!D62</f>
        <v>359</v>
      </c>
      <c r="C16" s="243" t="str">
        <f>'М401'!E62</f>
        <v>Махмудов Рустам</v>
      </c>
      <c r="D16" s="244" t="str">
        <f>'М403'!C34</f>
        <v>Перченко Александр</v>
      </c>
      <c r="E16" s="245">
        <f>'М403'!B34</f>
        <v>6603</v>
      </c>
    </row>
    <row r="17" spans="1:5" ht="12.75">
      <c r="A17" s="241">
        <v>16</v>
      </c>
      <c r="B17" s="242">
        <f>'М401'!D66</f>
        <v>250</v>
      </c>
      <c r="C17" s="243" t="str">
        <f>'М401'!E66</f>
        <v>Зарецкий Максим</v>
      </c>
      <c r="D17" s="244" t="str">
        <f>'М403'!C36</f>
        <v>_</v>
      </c>
      <c r="E17" s="245">
        <f>'М403'!B36</f>
        <v>0</v>
      </c>
    </row>
    <row r="18" spans="1:5" ht="12.75">
      <c r="A18" s="241">
        <v>17</v>
      </c>
      <c r="B18" s="242">
        <f>'М402'!D7</f>
        <v>14</v>
      </c>
      <c r="C18" s="243" t="str">
        <f>'М402'!E7</f>
        <v>Яковлев Денис</v>
      </c>
      <c r="D18" s="244" t="str">
        <f>'М403'!C38</f>
        <v>_</v>
      </c>
      <c r="E18" s="245">
        <f>'М403'!B38</f>
        <v>0</v>
      </c>
    </row>
    <row r="19" spans="1:5" ht="12.75">
      <c r="A19" s="241">
        <v>18</v>
      </c>
      <c r="B19" s="242">
        <f>'М402'!D11</f>
        <v>455</v>
      </c>
      <c r="C19" s="243" t="str">
        <f>'М402'!E11</f>
        <v>Салахов Азамат</v>
      </c>
      <c r="D19" s="244" t="str">
        <f>'М403'!C40</f>
        <v>Терехин Виктор</v>
      </c>
      <c r="E19" s="245">
        <f>'М403'!B40</f>
        <v>2003</v>
      </c>
    </row>
    <row r="20" spans="1:5" ht="12.75">
      <c r="A20" s="241">
        <v>19</v>
      </c>
      <c r="B20" s="242">
        <f>'М402'!D15</f>
        <v>6138</v>
      </c>
      <c r="C20" s="243" t="str">
        <f>'М402'!E15</f>
        <v>Кулаков Георгий</v>
      </c>
      <c r="D20" s="244" t="str">
        <f>'М403'!C42</f>
        <v>Шарафиев Ильдар</v>
      </c>
      <c r="E20" s="245">
        <f>'М403'!B42</f>
        <v>5747</v>
      </c>
    </row>
    <row r="21" spans="1:5" ht="12.75">
      <c r="A21" s="241">
        <v>20</v>
      </c>
      <c r="B21" s="242">
        <f>'М402'!D19</f>
        <v>2587</v>
      </c>
      <c r="C21" s="243" t="str">
        <f>'М402'!E19</f>
        <v>Стародубцев Олег</v>
      </c>
      <c r="D21" s="244" t="str">
        <f>'М403'!C44</f>
        <v>_</v>
      </c>
      <c r="E21" s="245">
        <f>'М403'!B44</f>
        <v>0</v>
      </c>
    </row>
    <row r="22" spans="1:5" ht="12.75">
      <c r="A22" s="241">
        <v>21</v>
      </c>
      <c r="B22" s="242">
        <f>'М402'!D23</f>
        <v>5228</v>
      </c>
      <c r="C22" s="243" t="str">
        <f>'М402'!E23</f>
        <v>Раянов Айрат</v>
      </c>
      <c r="D22" s="244" t="str">
        <f>'М403'!C46</f>
        <v>_</v>
      </c>
      <c r="E22" s="245">
        <f>'М403'!B46</f>
        <v>0</v>
      </c>
    </row>
    <row r="23" spans="1:5" ht="12.75">
      <c r="A23" s="241">
        <v>22</v>
      </c>
      <c r="B23" s="242">
        <f>'М402'!D27</f>
        <v>521</v>
      </c>
      <c r="C23" s="243" t="str">
        <f>'М402'!E27</f>
        <v>Аюпов Радик</v>
      </c>
      <c r="D23" s="244" t="str">
        <f>'М403'!C48</f>
        <v>Кузьмин Александр</v>
      </c>
      <c r="E23" s="245">
        <f>'М403'!B48</f>
        <v>4407</v>
      </c>
    </row>
    <row r="24" spans="1:5" ht="12.75">
      <c r="A24" s="241">
        <v>23</v>
      </c>
      <c r="B24" s="242">
        <f>'М402'!D31</f>
        <v>6137</v>
      </c>
      <c r="C24" s="243" t="str">
        <f>'М402'!E31</f>
        <v>Водопьянов Андрей</v>
      </c>
      <c r="D24" s="244" t="str">
        <f>'М403'!C50</f>
        <v>Небера Максим</v>
      </c>
      <c r="E24" s="245">
        <f>'М403'!B50</f>
        <v>6096</v>
      </c>
    </row>
    <row r="25" spans="1:5" ht="12.75">
      <c r="A25" s="241">
        <v>24</v>
      </c>
      <c r="B25" s="242">
        <f>'М402'!D35</f>
        <v>446</v>
      </c>
      <c r="C25" s="243" t="str">
        <f>'М402'!E35</f>
        <v>Рудаков Константин</v>
      </c>
      <c r="D25" s="244" t="str">
        <f>'М403'!C52</f>
        <v>_</v>
      </c>
      <c r="E25" s="245">
        <f>'М403'!B52</f>
        <v>0</v>
      </c>
    </row>
    <row r="26" spans="1:5" ht="12.75">
      <c r="A26" s="241">
        <v>25</v>
      </c>
      <c r="B26" s="242">
        <f>'М402'!D39</f>
        <v>934</v>
      </c>
      <c r="C26" s="243" t="str">
        <f>'М402'!E39</f>
        <v>Дулесов Вадим</v>
      </c>
      <c r="D26" s="244" t="str">
        <f>'М403'!C54</f>
        <v>_</v>
      </c>
      <c r="E26" s="245">
        <f>'М403'!B54</f>
        <v>0</v>
      </c>
    </row>
    <row r="27" spans="1:5" ht="12.75">
      <c r="A27" s="241">
        <v>26</v>
      </c>
      <c r="B27" s="242">
        <f>'М402'!D43</f>
        <v>3441</v>
      </c>
      <c r="C27" s="243" t="str">
        <f>'М402'!E43</f>
        <v>Романченко Геннадий</v>
      </c>
      <c r="D27" s="244" t="str">
        <f>'М403'!C56</f>
        <v>Асылгужин Ринат</v>
      </c>
      <c r="E27" s="245">
        <f>'М403'!B56</f>
        <v>4121</v>
      </c>
    </row>
    <row r="28" spans="1:5" ht="12.75">
      <c r="A28" s="241">
        <v>27</v>
      </c>
      <c r="B28" s="242">
        <f>'М402'!D47</f>
        <v>4533</v>
      </c>
      <c r="C28" s="243" t="str">
        <f>'М402'!E47</f>
        <v>Имашев Альфит</v>
      </c>
      <c r="D28" s="244" t="str">
        <f>'М403'!C58</f>
        <v>Баянова* Альбина</v>
      </c>
      <c r="E28" s="245">
        <f>'М403'!B58</f>
        <v>4443</v>
      </c>
    </row>
    <row r="29" spans="1:5" ht="12.75">
      <c r="A29" s="241">
        <v>28</v>
      </c>
      <c r="B29" s="242">
        <f>'М402'!D51</f>
        <v>4202</v>
      </c>
      <c r="C29" s="243" t="str">
        <f>'М402'!E51</f>
        <v>Аксенов Андрей</v>
      </c>
      <c r="D29" s="244" t="str">
        <f>'М403'!C60</f>
        <v>_</v>
      </c>
      <c r="E29" s="245">
        <f>'М403'!B60</f>
        <v>0</v>
      </c>
    </row>
    <row r="30" spans="1:5" ht="12.75">
      <c r="A30" s="241">
        <v>29</v>
      </c>
      <c r="B30" s="242">
        <f>'М402'!D55</f>
        <v>334</v>
      </c>
      <c r="C30" s="243" t="str">
        <f>'М402'!E55</f>
        <v>Лончаков Константин</v>
      </c>
      <c r="D30" s="244" t="str">
        <f>'М403'!C62</f>
        <v>_</v>
      </c>
      <c r="E30" s="245">
        <f>'М403'!B62</f>
        <v>0</v>
      </c>
    </row>
    <row r="31" spans="1:5" ht="12.75">
      <c r="A31" s="241">
        <v>30</v>
      </c>
      <c r="B31" s="242">
        <f>'М402'!D59</f>
        <v>345</v>
      </c>
      <c r="C31" s="243" t="str">
        <f>'М402'!E59</f>
        <v>Макаров Андрей</v>
      </c>
      <c r="D31" s="244" t="str">
        <f>'М403'!C64</f>
        <v>Богомолов Вячеслав</v>
      </c>
      <c r="E31" s="245">
        <f>'М403'!B64</f>
        <v>6570</v>
      </c>
    </row>
    <row r="32" spans="1:5" ht="12.75">
      <c r="A32" s="241">
        <v>31</v>
      </c>
      <c r="B32" s="242">
        <f>'М402'!D63</f>
        <v>6157</v>
      </c>
      <c r="C32" s="243" t="str">
        <f>'М402'!E63</f>
        <v>Удников Олег</v>
      </c>
      <c r="D32" s="244" t="str">
        <f>'М403'!C66</f>
        <v>Валиев Ильфат</v>
      </c>
      <c r="E32" s="245">
        <f>'М403'!B66</f>
        <v>4477</v>
      </c>
    </row>
    <row r="33" spans="1:5" ht="12.75">
      <c r="A33" s="241">
        <v>32</v>
      </c>
      <c r="B33" s="242">
        <f>'М402'!D67</f>
        <v>465</v>
      </c>
      <c r="C33" s="243" t="str">
        <f>'М402'!E67</f>
        <v>Семенов Сергей</v>
      </c>
      <c r="D33" s="244" t="str">
        <f>'М403'!C68</f>
        <v>_</v>
      </c>
      <c r="E33" s="245">
        <f>'М403'!B68</f>
        <v>0</v>
      </c>
    </row>
    <row r="34" spans="1:5" ht="12.75">
      <c r="A34" s="241">
        <v>33</v>
      </c>
      <c r="B34" s="242">
        <f>'М401'!F8</f>
        <v>100</v>
      </c>
      <c r="C34" s="243" t="str">
        <f>'М401'!G8</f>
        <v>Аббасов Рустамхон</v>
      </c>
      <c r="D34" s="244" t="str">
        <f>'М403'!E69</f>
        <v>Каюмов Рафаэль</v>
      </c>
      <c r="E34" s="245">
        <f>'М403'!D69</f>
        <v>279</v>
      </c>
    </row>
    <row r="35" spans="1:5" ht="12.75">
      <c r="A35" s="241">
        <v>34</v>
      </c>
      <c r="B35" s="242">
        <f>'М401'!F16</f>
        <v>2540</v>
      </c>
      <c r="C35" s="243" t="str">
        <f>'М401'!G16</f>
        <v>Горбунов Валентин</v>
      </c>
      <c r="D35" s="244" t="str">
        <f>'М403'!E65</f>
        <v>Идиятуллин Ильдар</v>
      </c>
      <c r="E35" s="245">
        <f>'М403'!D65</f>
        <v>7220</v>
      </c>
    </row>
    <row r="36" spans="1:5" ht="12.75">
      <c r="A36" s="241">
        <v>35</v>
      </c>
      <c r="B36" s="242">
        <f>'М401'!F24</f>
        <v>1655</v>
      </c>
      <c r="C36" s="243" t="str">
        <f>'М401'!G24</f>
        <v>Барышев Сергей</v>
      </c>
      <c r="D36" s="244" t="str">
        <f>'М403'!E61</f>
        <v>Габдрахманова* Светлана</v>
      </c>
      <c r="E36" s="245">
        <f>'М403'!D61</f>
        <v>3040</v>
      </c>
    </row>
    <row r="37" spans="1:5" ht="12.75">
      <c r="A37" s="241">
        <v>36</v>
      </c>
      <c r="B37" s="242">
        <f>'М401'!F32</f>
        <v>3998</v>
      </c>
      <c r="C37" s="243" t="str">
        <f>'М401'!G32</f>
        <v>Тагиров Сайфулла</v>
      </c>
      <c r="D37" s="244" t="str">
        <f>'М403'!E57</f>
        <v>Шакуров Нафис</v>
      </c>
      <c r="E37" s="245">
        <f>'М403'!D57</f>
        <v>44</v>
      </c>
    </row>
    <row r="38" spans="1:5" ht="12.75">
      <c r="A38" s="241">
        <v>37</v>
      </c>
      <c r="B38" s="242">
        <f>'М401'!F40</f>
        <v>12</v>
      </c>
      <c r="C38" s="243" t="str">
        <f>'М401'!G40</f>
        <v>Якупов Динар</v>
      </c>
      <c r="D38" s="244" t="str">
        <f>'М403'!E53</f>
        <v>Хамидов Мауль</v>
      </c>
      <c r="E38" s="245">
        <f>'М403'!D53</f>
        <v>4921</v>
      </c>
    </row>
    <row r="39" spans="1:5" ht="12.75">
      <c r="A39" s="241">
        <v>38</v>
      </c>
      <c r="B39" s="242">
        <f>'М401'!F48</f>
        <v>502</v>
      </c>
      <c r="C39" s="243" t="str">
        <f>'М401'!G48</f>
        <v>Топорков Юрий</v>
      </c>
      <c r="D39" s="244" t="str">
        <f>'М403'!E49</f>
        <v>Хабиров Марс</v>
      </c>
      <c r="E39" s="245">
        <f>'М403'!D49</f>
        <v>2452</v>
      </c>
    </row>
    <row r="40" spans="1:5" ht="12.75">
      <c r="A40" s="241">
        <v>39</v>
      </c>
      <c r="B40" s="242">
        <f>'М401'!F56</f>
        <v>270</v>
      </c>
      <c r="C40" s="243" t="str">
        <f>'М401'!G56</f>
        <v>Кальметьев Рамиль</v>
      </c>
      <c r="D40" s="244" t="str">
        <f>'М403'!E45</f>
        <v>Мицул Тимофей</v>
      </c>
      <c r="E40" s="245">
        <f>'М403'!D45</f>
        <v>370</v>
      </c>
    </row>
    <row r="41" spans="1:5" ht="12.75">
      <c r="A41" s="241">
        <v>40</v>
      </c>
      <c r="B41" s="242">
        <f>'М401'!F64</f>
        <v>250</v>
      </c>
      <c r="C41" s="243" t="str">
        <f>'М401'!G64</f>
        <v>Зарецкий Максим</v>
      </c>
      <c r="D41" s="244" t="str">
        <f>'М403'!E41</f>
        <v>Махмудов Рустам</v>
      </c>
      <c r="E41" s="245">
        <f>'М403'!D41</f>
        <v>359</v>
      </c>
    </row>
    <row r="42" spans="1:5" ht="12.75">
      <c r="A42" s="241">
        <v>41</v>
      </c>
      <c r="B42" s="242">
        <f>'М402'!F9</f>
        <v>14</v>
      </c>
      <c r="C42" s="243" t="str">
        <f>'М402'!G9</f>
        <v>Яковлев Денис</v>
      </c>
      <c r="D42" s="244" t="str">
        <f>'М403'!E37</f>
        <v>Салахов Азамат</v>
      </c>
      <c r="E42" s="245">
        <f>'М403'!D37</f>
        <v>455</v>
      </c>
    </row>
    <row r="43" spans="1:5" ht="12.75">
      <c r="A43" s="241">
        <v>42</v>
      </c>
      <c r="B43" s="242">
        <f>'М402'!F17</f>
        <v>2587</v>
      </c>
      <c r="C43" s="243" t="str">
        <f>'М402'!G17</f>
        <v>Стародубцев Олег</v>
      </c>
      <c r="D43" s="244" t="str">
        <f>'М403'!E33</f>
        <v>Кулаков Георгий</v>
      </c>
      <c r="E43" s="245">
        <f>'М403'!D33</f>
        <v>6138</v>
      </c>
    </row>
    <row r="44" spans="1:5" ht="12.75">
      <c r="A44" s="241">
        <v>43</v>
      </c>
      <c r="B44" s="242">
        <f>'М402'!F25</f>
        <v>5228</v>
      </c>
      <c r="C44" s="243" t="str">
        <f>'М402'!G25</f>
        <v>Раянов Айрат</v>
      </c>
      <c r="D44" s="244" t="str">
        <f>'М403'!E29</f>
        <v>Аюпов Радик</v>
      </c>
      <c r="E44" s="245">
        <f>'М403'!D29</f>
        <v>521</v>
      </c>
    </row>
    <row r="45" spans="1:5" ht="12.75">
      <c r="A45" s="241">
        <v>44</v>
      </c>
      <c r="B45" s="242">
        <f>'М402'!F33</f>
        <v>446</v>
      </c>
      <c r="C45" s="243" t="str">
        <f>'М402'!G33</f>
        <v>Рудаков Константин</v>
      </c>
      <c r="D45" s="244" t="str">
        <f>'М403'!E25</f>
        <v>Водопьянов Андрей</v>
      </c>
      <c r="E45" s="245">
        <f>'М403'!D25</f>
        <v>6137</v>
      </c>
    </row>
    <row r="46" spans="1:5" ht="12.75">
      <c r="A46" s="241">
        <v>45</v>
      </c>
      <c r="B46" s="242">
        <f>'М402'!F41</f>
        <v>934</v>
      </c>
      <c r="C46" s="243" t="str">
        <f>'М402'!G41</f>
        <v>Дулесов Вадим</v>
      </c>
      <c r="D46" s="244" t="str">
        <f>'М403'!E21</f>
        <v>Романченко Геннадий</v>
      </c>
      <c r="E46" s="245">
        <f>'М403'!D21</f>
        <v>3441</v>
      </c>
    </row>
    <row r="47" spans="1:5" ht="12.75">
      <c r="A47" s="241">
        <v>46</v>
      </c>
      <c r="B47" s="242">
        <f>'М402'!F49</f>
        <v>4202</v>
      </c>
      <c r="C47" s="243" t="str">
        <f>'М402'!G49</f>
        <v>Аксенов Андрей</v>
      </c>
      <c r="D47" s="244" t="str">
        <f>'М403'!E17</f>
        <v>Имашев Альфит</v>
      </c>
      <c r="E47" s="245">
        <f>'М403'!D17</f>
        <v>4533</v>
      </c>
    </row>
    <row r="48" spans="1:5" ht="12.75">
      <c r="A48" s="241">
        <v>47</v>
      </c>
      <c r="B48" s="242">
        <f>'М402'!F57</f>
        <v>345</v>
      </c>
      <c r="C48" s="243" t="str">
        <f>'М402'!G57</f>
        <v>Макаров Андрей</v>
      </c>
      <c r="D48" s="244" t="str">
        <f>'М403'!E13</f>
        <v>Лончаков Константин</v>
      </c>
      <c r="E48" s="245">
        <f>'М403'!D13</f>
        <v>334</v>
      </c>
    </row>
    <row r="49" spans="1:5" ht="12.75">
      <c r="A49" s="241">
        <v>48</v>
      </c>
      <c r="B49" s="242">
        <f>'М402'!F65</f>
        <v>465</v>
      </c>
      <c r="C49" s="243" t="str">
        <f>'М402'!G65</f>
        <v>Семенов Сергей</v>
      </c>
      <c r="D49" s="244" t="str">
        <f>'М403'!E9</f>
        <v>Удников Олег</v>
      </c>
      <c r="E49" s="245">
        <f>'М403'!D9</f>
        <v>6157</v>
      </c>
    </row>
    <row r="50" spans="1:5" ht="12.75">
      <c r="A50" s="241">
        <v>49</v>
      </c>
      <c r="B50" s="242">
        <f>'М401'!H12</f>
        <v>100</v>
      </c>
      <c r="C50" s="243" t="str">
        <f>'М401'!I12</f>
        <v>Аббасов Рустамхон</v>
      </c>
      <c r="D50" s="244" t="str">
        <f>'М403'!I6</f>
        <v>Горбунов Валентин</v>
      </c>
      <c r="E50" s="245">
        <f>'М403'!H6</f>
        <v>2540</v>
      </c>
    </row>
    <row r="51" spans="1:5" ht="12.75">
      <c r="A51" s="241">
        <v>50</v>
      </c>
      <c r="B51" s="242">
        <f>'М401'!H28</f>
        <v>1655</v>
      </c>
      <c r="C51" s="243" t="str">
        <f>'М401'!I28</f>
        <v>Барышев Сергей</v>
      </c>
      <c r="D51" s="244" t="str">
        <f>'М403'!I14</f>
        <v>Тагиров Сайфулла</v>
      </c>
      <c r="E51" s="245">
        <f>'М403'!H14</f>
        <v>3998</v>
      </c>
    </row>
    <row r="52" spans="1:5" ht="12.75">
      <c r="A52" s="241">
        <v>51</v>
      </c>
      <c r="B52" s="242">
        <f>'М401'!H44</f>
        <v>12</v>
      </c>
      <c r="C52" s="243" t="str">
        <f>'М401'!I44</f>
        <v>Якупов Динар</v>
      </c>
      <c r="D52" s="244" t="str">
        <f>'М403'!I22</f>
        <v>Топорков Юрий</v>
      </c>
      <c r="E52" s="245">
        <f>'М403'!H22</f>
        <v>502</v>
      </c>
    </row>
    <row r="53" spans="1:5" ht="12.75">
      <c r="A53" s="241">
        <v>52</v>
      </c>
      <c r="B53" s="242">
        <f>'М401'!H60</f>
        <v>250</v>
      </c>
      <c r="C53" s="243" t="str">
        <f>'М401'!I60</f>
        <v>Зарецкий Максим</v>
      </c>
      <c r="D53" s="244" t="str">
        <f>'М403'!I30</f>
        <v>Кальметьев Рамиль</v>
      </c>
      <c r="E53" s="245">
        <f>'М403'!H30</f>
        <v>270</v>
      </c>
    </row>
    <row r="54" spans="1:5" ht="12.75">
      <c r="A54" s="241">
        <v>53</v>
      </c>
      <c r="B54" s="242">
        <f>'М402'!H13</f>
        <v>14</v>
      </c>
      <c r="C54" s="243" t="str">
        <f>'М402'!I13</f>
        <v>Яковлев Денис</v>
      </c>
      <c r="D54" s="244" t="str">
        <f>'М403'!I38</f>
        <v>Стародубцев Олег</v>
      </c>
      <c r="E54" s="245">
        <f>'М403'!H38</f>
        <v>2587</v>
      </c>
    </row>
    <row r="55" spans="1:5" ht="12.75">
      <c r="A55" s="241">
        <v>54</v>
      </c>
      <c r="B55" s="242">
        <f>'М402'!H29</f>
        <v>446</v>
      </c>
      <c r="C55" s="243" t="str">
        <f>'М402'!I29</f>
        <v>Рудаков Константин</v>
      </c>
      <c r="D55" s="244" t="str">
        <f>'М403'!I46</f>
        <v>Раянов Айрат</v>
      </c>
      <c r="E55" s="245">
        <f>'М403'!H46</f>
        <v>5228</v>
      </c>
    </row>
    <row r="56" spans="1:5" ht="12.75">
      <c r="A56" s="241">
        <v>55</v>
      </c>
      <c r="B56" s="242">
        <f>'М402'!H45</f>
        <v>934</v>
      </c>
      <c r="C56" s="243" t="str">
        <f>'М402'!I45</f>
        <v>Дулесов Вадим</v>
      </c>
      <c r="D56" s="244" t="str">
        <f>'М403'!I54</f>
        <v>Аксенов Андрей</v>
      </c>
      <c r="E56" s="245">
        <f>'М403'!H54</f>
        <v>4202</v>
      </c>
    </row>
    <row r="57" spans="1:5" ht="12.75">
      <c r="A57" s="241">
        <v>56</v>
      </c>
      <c r="B57" s="242">
        <f>'М402'!H61</f>
        <v>465</v>
      </c>
      <c r="C57" s="243" t="str">
        <f>'М402'!I61</f>
        <v>Семенов Сергей</v>
      </c>
      <c r="D57" s="244" t="str">
        <f>'М403'!I62</f>
        <v>Макаров Андрей</v>
      </c>
      <c r="E57" s="245">
        <f>'М403'!H62</f>
        <v>345</v>
      </c>
    </row>
    <row r="58" spans="1:5" ht="12.75">
      <c r="A58" s="241">
        <v>57</v>
      </c>
      <c r="B58" s="242">
        <f>'М401'!J20</f>
        <v>100</v>
      </c>
      <c r="C58" s="243" t="str">
        <f>'М401'!K20</f>
        <v>Аббасов Рустамхон</v>
      </c>
      <c r="D58" s="244" t="str">
        <f>'М403'!M68</f>
        <v>Барышев Сергей</v>
      </c>
      <c r="E58" s="245">
        <f>'М403'!L68</f>
        <v>1655</v>
      </c>
    </row>
    <row r="59" spans="1:5" ht="12.75">
      <c r="A59" s="241">
        <v>58</v>
      </c>
      <c r="B59" s="242">
        <f>'М401'!J52</f>
        <v>12</v>
      </c>
      <c r="C59" s="243" t="str">
        <f>'М401'!K52</f>
        <v>Якупов Динар</v>
      </c>
      <c r="D59" s="244" t="str">
        <f>'М403'!M52</f>
        <v>Зарецкий Максим</v>
      </c>
      <c r="E59" s="245">
        <f>'М403'!L52</f>
        <v>250</v>
      </c>
    </row>
    <row r="60" spans="1:5" ht="12.75">
      <c r="A60" s="241">
        <v>59</v>
      </c>
      <c r="B60" s="242">
        <f>'М402'!J21</f>
        <v>446</v>
      </c>
      <c r="C60" s="243" t="str">
        <f>'М402'!K21</f>
        <v>Рудаков Константин</v>
      </c>
      <c r="D60" s="244" t="str">
        <f>'М403'!M36</f>
        <v>Яковлев Денис</v>
      </c>
      <c r="E60" s="245">
        <f>'М403'!L36</f>
        <v>14</v>
      </c>
    </row>
    <row r="61" spans="1:5" ht="12.75">
      <c r="A61" s="241">
        <v>60</v>
      </c>
      <c r="B61" s="242">
        <f>'М402'!J53</f>
        <v>934</v>
      </c>
      <c r="C61" s="243" t="str">
        <f>'М402'!K53</f>
        <v>Дулесов Вадим</v>
      </c>
      <c r="D61" s="244" t="str">
        <f>'М403'!M20</f>
        <v>Семенов Сергей</v>
      </c>
      <c r="E61" s="245">
        <f>'М403'!L20</f>
        <v>465</v>
      </c>
    </row>
    <row r="62" spans="1:5" ht="12.75">
      <c r="A62" s="241">
        <v>61</v>
      </c>
      <c r="B62" s="242">
        <f>'М401'!L36</f>
        <v>100</v>
      </c>
      <c r="C62" s="243" t="str">
        <f>'М401'!M36</f>
        <v>Аббасов Рустамхон</v>
      </c>
      <c r="D62" s="244" t="str">
        <f>'М403'!Q8</f>
        <v>Якупов Динар</v>
      </c>
      <c r="E62" s="245">
        <f>'М403'!P8</f>
        <v>12</v>
      </c>
    </row>
    <row r="63" spans="1:5" ht="12.75">
      <c r="A63" s="241">
        <v>62</v>
      </c>
      <c r="B63" s="242">
        <f>'М402'!L37</f>
        <v>446</v>
      </c>
      <c r="C63" s="243" t="str">
        <f>'М402'!M37</f>
        <v>Рудаков Константин</v>
      </c>
      <c r="D63" s="244" t="str">
        <f>'М403'!Q40</f>
        <v>Дулесов Вадим</v>
      </c>
      <c r="E63" s="245">
        <f>'М403'!P40</f>
        <v>934</v>
      </c>
    </row>
    <row r="64" spans="1:5" ht="12.75">
      <c r="A64" s="241">
        <v>63</v>
      </c>
      <c r="B64" s="242">
        <f>'М401'!J68</f>
        <v>100</v>
      </c>
      <c r="C64" s="243" t="str">
        <f>'М401'!K68</f>
        <v>Аббасов Рустамхон</v>
      </c>
      <c r="D64" s="244" t="str">
        <f>'М402'!K9</f>
        <v>Рудаков Константин</v>
      </c>
      <c r="E64" s="245">
        <f>'М402'!J9</f>
        <v>446</v>
      </c>
    </row>
    <row r="65" spans="1:5" ht="12.75">
      <c r="A65" s="241">
        <v>64</v>
      </c>
      <c r="B65" s="242">
        <f>'М403'!D7</f>
        <v>5464</v>
      </c>
      <c r="C65" s="243" t="str">
        <f>'М403'!E7</f>
        <v>Шебалин Алексей</v>
      </c>
      <c r="D65" s="244" t="str">
        <f>'М404'!C55</f>
        <v>_</v>
      </c>
      <c r="E65" s="245">
        <f>'М404'!B55</f>
        <v>0</v>
      </c>
    </row>
    <row r="66" spans="1:5" ht="12.75">
      <c r="A66" s="241">
        <v>65</v>
      </c>
      <c r="B66" s="242">
        <f>'М403'!D11</f>
        <v>5485</v>
      </c>
      <c r="C66" s="243" t="str">
        <f>'М403'!E11</f>
        <v>Абдулжелилов Ибрагим</v>
      </c>
      <c r="D66" s="244" t="str">
        <f>'М404'!C57</f>
        <v>_</v>
      </c>
      <c r="E66" s="245">
        <f>'М404'!B57</f>
        <v>0</v>
      </c>
    </row>
    <row r="67" spans="1:5" ht="12.75">
      <c r="A67" s="241">
        <v>66</v>
      </c>
      <c r="B67" s="242">
        <f>'М403'!D15</f>
        <v>6000</v>
      </c>
      <c r="C67" s="243" t="str">
        <f>'М403'!E15</f>
        <v>Сайфуллин Рамиль</v>
      </c>
      <c r="D67" s="244" t="str">
        <f>'М404'!C59</f>
        <v>_</v>
      </c>
      <c r="E67" s="245">
        <f>'М404'!B59</f>
        <v>0</v>
      </c>
    </row>
    <row r="68" spans="1:5" ht="12.75">
      <c r="A68" s="241">
        <v>67</v>
      </c>
      <c r="B68" s="242">
        <f>'М403'!D19</f>
        <v>5235</v>
      </c>
      <c r="C68" s="243" t="str">
        <f>'М403'!E19</f>
        <v>Петухова* Надежда</v>
      </c>
      <c r="D68" s="244" t="str">
        <f>'М404'!C61</f>
        <v>_</v>
      </c>
      <c r="E68" s="245">
        <f>'М404'!B61</f>
        <v>0</v>
      </c>
    </row>
    <row r="69" spans="1:5" ht="12.75">
      <c r="A69" s="241">
        <v>68</v>
      </c>
      <c r="B69" s="242">
        <f>'М403'!D23</f>
        <v>466</v>
      </c>
      <c r="C69" s="243" t="str">
        <f>'М403'!E23</f>
        <v>Семенов Юрий</v>
      </c>
      <c r="D69" s="244" t="str">
        <f>'М404'!C63</f>
        <v>_</v>
      </c>
      <c r="E69" s="245">
        <f>'М404'!B63</f>
        <v>0</v>
      </c>
    </row>
    <row r="70" spans="1:5" ht="12.75">
      <c r="A70" s="241">
        <v>69</v>
      </c>
      <c r="B70" s="242">
        <f>'М403'!D27</f>
        <v>7000</v>
      </c>
      <c r="C70" s="243" t="str">
        <f>'М403'!E27</f>
        <v>Фахретдинов Рашит</v>
      </c>
      <c r="D70" s="244" t="str">
        <f>'М404'!C65</f>
        <v>_</v>
      </c>
      <c r="E70" s="245">
        <f>'М404'!B65</f>
        <v>0</v>
      </c>
    </row>
    <row r="71" spans="1:5" ht="12.75">
      <c r="A71" s="241">
        <v>70</v>
      </c>
      <c r="B71" s="242">
        <f>'М403'!D31</f>
        <v>2288</v>
      </c>
      <c r="C71" s="243" t="str">
        <f>'М403'!E31</f>
        <v>Тодрамович Александр</v>
      </c>
      <c r="D71" s="244" t="str">
        <f>'М404'!C67</f>
        <v>_</v>
      </c>
      <c r="E71" s="245">
        <f>'М404'!B67</f>
        <v>0</v>
      </c>
    </row>
    <row r="72" spans="1:5" ht="12.75">
      <c r="A72" s="241">
        <v>71</v>
      </c>
      <c r="B72" s="242">
        <f>'М403'!D35</f>
        <v>6603</v>
      </c>
      <c r="C72" s="243" t="str">
        <f>'М403'!E35</f>
        <v>Перченко Александр</v>
      </c>
      <c r="D72" s="244" t="str">
        <f>'М404'!C69</f>
        <v>_</v>
      </c>
      <c r="E72" s="245">
        <f>'М404'!B69</f>
        <v>0</v>
      </c>
    </row>
    <row r="73" spans="1:5" ht="12.75">
      <c r="A73" s="241">
        <v>72</v>
      </c>
      <c r="B73" s="242">
        <f>'М403'!D39</f>
        <v>2003</v>
      </c>
      <c r="C73" s="243" t="str">
        <f>'М403'!E39</f>
        <v>Терехин Виктор</v>
      </c>
      <c r="D73" s="244" t="str">
        <f>'М404'!C71</f>
        <v>_</v>
      </c>
      <c r="E73" s="245">
        <f>'М404'!B71</f>
        <v>0</v>
      </c>
    </row>
    <row r="74" spans="1:5" ht="12.75">
      <c r="A74" s="241">
        <v>73</v>
      </c>
      <c r="B74" s="242">
        <f>'М403'!D43</f>
        <v>5747</v>
      </c>
      <c r="C74" s="243" t="str">
        <f>'М403'!E43</f>
        <v>Шарафиев Ильдар</v>
      </c>
      <c r="D74" s="244" t="str">
        <f>'М404'!C73</f>
        <v>_</v>
      </c>
      <c r="E74" s="245">
        <f>'М404'!B73</f>
        <v>0</v>
      </c>
    </row>
    <row r="75" spans="1:5" ht="12.75">
      <c r="A75" s="241">
        <v>74</v>
      </c>
      <c r="B75" s="242">
        <f>'М403'!D47</f>
        <v>4407</v>
      </c>
      <c r="C75" s="243" t="str">
        <f>'М403'!E47</f>
        <v>Кузьмин Александр</v>
      </c>
      <c r="D75" s="244" t="str">
        <f>'М404'!C75</f>
        <v>_</v>
      </c>
      <c r="E75" s="245">
        <f>'М404'!B75</f>
        <v>0</v>
      </c>
    </row>
    <row r="76" spans="1:5" ht="12.75">
      <c r="A76" s="241">
        <v>75</v>
      </c>
      <c r="B76" s="242">
        <f>'М403'!D51</f>
        <v>6096</v>
      </c>
      <c r="C76" s="243" t="str">
        <f>'М403'!E51</f>
        <v>Небера Максим</v>
      </c>
      <c r="D76" s="244" t="str">
        <f>'М404'!C77</f>
        <v>_</v>
      </c>
      <c r="E76" s="245">
        <f>'М404'!B77</f>
        <v>0</v>
      </c>
    </row>
    <row r="77" spans="1:5" ht="12.75">
      <c r="A77" s="241">
        <v>76</v>
      </c>
      <c r="B77" s="242">
        <f>'М403'!D55</f>
        <v>4121</v>
      </c>
      <c r="C77" s="243" t="str">
        <f>'М403'!E55</f>
        <v>Асылгужин Ринат</v>
      </c>
      <c r="D77" s="244" t="str">
        <f>'М404'!C79</f>
        <v>_</v>
      </c>
      <c r="E77" s="245">
        <f>'М404'!B79</f>
        <v>0</v>
      </c>
    </row>
    <row r="78" spans="1:5" ht="12.75">
      <c r="A78" s="241">
        <v>77</v>
      </c>
      <c r="B78" s="242">
        <f>'М403'!D59</f>
        <v>4443</v>
      </c>
      <c r="C78" s="243" t="str">
        <f>'М403'!E59</f>
        <v>Баянова* Альбина</v>
      </c>
      <c r="D78" s="244" t="str">
        <f>'М404'!C81</f>
        <v>_</v>
      </c>
      <c r="E78" s="245">
        <f>'М404'!B81</f>
        <v>0</v>
      </c>
    </row>
    <row r="79" spans="1:5" ht="12.75">
      <c r="A79" s="241">
        <v>78</v>
      </c>
      <c r="B79" s="242">
        <f>'М403'!D63</f>
        <v>6570</v>
      </c>
      <c r="C79" s="243" t="str">
        <f>'М403'!E63</f>
        <v>Богомолов Вячеслав</v>
      </c>
      <c r="D79" s="244" t="str">
        <f>'М404'!C83</f>
        <v>_</v>
      </c>
      <c r="E79" s="245">
        <f>'М404'!B83</f>
        <v>0</v>
      </c>
    </row>
    <row r="80" spans="1:5" ht="12.75">
      <c r="A80" s="241">
        <v>79</v>
      </c>
      <c r="B80" s="242">
        <f>'М403'!D67</f>
        <v>4477</v>
      </c>
      <c r="C80" s="243" t="str">
        <f>'М403'!E67</f>
        <v>Валиев Ильфат</v>
      </c>
      <c r="D80" s="244" t="str">
        <f>'М404'!C85</f>
        <v>_</v>
      </c>
      <c r="E80" s="245">
        <f>'М404'!B85</f>
        <v>0</v>
      </c>
    </row>
    <row r="81" spans="1:5" ht="12.75">
      <c r="A81" s="241">
        <v>80</v>
      </c>
      <c r="B81" s="242">
        <f>'М403'!F8</f>
        <v>6157</v>
      </c>
      <c r="C81" s="243" t="str">
        <f>'М403'!G8</f>
        <v>Удников Олег</v>
      </c>
      <c r="D81" s="244" t="str">
        <f>'М404'!C22</f>
        <v>Шебалин Алексей</v>
      </c>
      <c r="E81" s="245">
        <f>'М404'!B22</f>
        <v>5464</v>
      </c>
    </row>
    <row r="82" spans="1:5" ht="12.75">
      <c r="A82" s="241">
        <v>81</v>
      </c>
      <c r="B82" s="242">
        <f>'М403'!F12</f>
        <v>334</v>
      </c>
      <c r="C82" s="243" t="str">
        <f>'М403'!G12</f>
        <v>Лончаков Константин</v>
      </c>
      <c r="D82" s="244" t="str">
        <f>'М404'!C24</f>
        <v>Абдулжелилов Ибрагим</v>
      </c>
      <c r="E82" s="245">
        <f>'М404'!B24</f>
        <v>5485</v>
      </c>
    </row>
    <row r="83" spans="1:5" ht="12.75">
      <c r="A83" s="241">
        <v>82</v>
      </c>
      <c r="B83" s="242">
        <f>'М403'!F16</f>
        <v>4533</v>
      </c>
      <c r="C83" s="243" t="str">
        <f>'М403'!G16</f>
        <v>Имашев Альфит</v>
      </c>
      <c r="D83" s="244" t="str">
        <f>'М404'!C26</f>
        <v>Сайфуллин Рамиль</v>
      </c>
      <c r="E83" s="245">
        <f>'М404'!B26</f>
        <v>6000</v>
      </c>
    </row>
    <row r="84" spans="1:5" ht="12.75">
      <c r="A84" s="241">
        <v>83</v>
      </c>
      <c r="B84" s="242">
        <f>'М403'!F20</f>
        <v>3441</v>
      </c>
      <c r="C84" s="243" t="str">
        <f>'М403'!G20</f>
        <v>Романченко Геннадий</v>
      </c>
      <c r="D84" s="244" t="str">
        <f>'М404'!C28</f>
        <v>Петухова* Надежда</v>
      </c>
      <c r="E84" s="245">
        <f>'М404'!B28</f>
        <v>5235</v>
      </c>
    </row>
    <row r="85" spans="1:5" ht="12.75">
      <c r="A85" s="241">
        <v>84</v>
      </c>
      <c r="B85" s="242">
        <f>'М403'!F24</f>
        <v>6137</v>
      </c>
      <c r="C85" s="243" t="str">
        <f>'М403'!G24</f>
        <v>Водопьянов Андрей</v>
      </c>
      <c r="D85" s="244" t="str">
        <f>'М404'!C30</f>
        <v>Семенов Юрий</v>
      </c>
      <c r="E85" s="245">
        <f>'М404'!B30</f>
        <v>466</v>
      </c>
    </row>
    <row r="86" spans="1:5" ht="12.75">
      <c r="A86" s="241">
        <v>85</v>
      </c>
      <c r="B86" s="242">
        <f>'М403'!F28</f>
        <v>521</v>
      </c>
      <c r="C86" s="243" t="str">
        <f>'М403'!G28</f>
        <v>Аюпов Радик</v>
      </c>
      <c r="D86" s="244" t="str">
        <f>'М404'!C32</f>
        <v>Фахретдинов Рашит</v>
      </c>
      <c r="E86" s="245">
        <f>'М404'!B32</f>
        <v>7000</v>
      </c>
    </row>
    <row r="87" spans="1:5" ht="12.75">
      <c r="A87" s="241">
        <v>86</v>
      </c>
      <c r="B87" s="242">
        <f>'М403'!F32</f>
        <v>6138</v>
      </c>
      <c r="C87" s="243" t="str">
        <f>'М403'!G32</f>
        <v>Кулаков Георгий</v>
      </c>
      <c r="D87" s="244" t="str">
        <f>'М404'!C34</f>
        <v>Тодрамович Александр</v>
      </c>
      <c r="E87" s="245">
        <f>'М404'!B34</f>
        <v>2288</v>
      </c>
    </row>
    <row r="88" spans="1:5" ht="12.75">
      <c r="A88" s="241">
        <v>87</v>
      </c>
      <c r="B88" s="242">
        <f>'М403'!F36</f>
        <v>455</v>
      </c>
      <c r="C88" s="243" t="str">
        <f>'М403'!G36</f>
        <v>Салахов Азамат</v>
      </c>
      <c r="D88" s="244" t="str">
        <f>'М404'!C36</f>
        <v>Перченко Александр</v>
      </c>
      <c r="E88" s="245">
        <f>'М404'!B36</f>
        <v>6603</v>
      </c>
    </row>
    <row r="89" spans="1:5" ht="12.75">
      <c r="A89" s="241">
        <v>88</v>
      </c>
      <c r="B89" s="242">
        <f>'М403'!F40</f>
        <v>359</v>
      </c>
      <c r="C89" s="243" t="str">
        <f>'М403'!G40</f>
        <v>Махмудов Рустам</v>
      </c>
      <c r="D89" s="244" t="str">
        <f>'М404'!C38</f>
        <v>Терехин Виктор</v>
      </c>
      <c r="E89" s="245">
        <f>'М404'!B38</f>
        <v>2003</v>
      </c>
    </row>
    <row r="90" spans="1:5" ht="12.75">
      <c r="A90" s="241">
        <v>89</v>
      </c>
      <c r="B90" s="242">
        <f>'М403'!F44</f>
        <v>370</v>
      </c>
      <c r="C90" s="243" t="str">
        <f>'М403'!G44</f>
        <v>Мицул Тимофей</v>
      </c>
      <c r="D90" s="244" t="str">
        <f>'М404'!C40</f>
        <v>Шарафиев Ильдар</v>
      </c>
      <c r="E90" s="245">
        <f>'М404'!B40</f>
        <v>5747</v>
      </c>
    </row>
    <row r="91" spans="1:5" ht="12.75">
      <c r="A91" s="241">
        <v>90</v>
      </c>
      <c r="B91" s="242">
        <f>'М403'!F48</f>
        <v>2452</v>
      </c>
      <c r="C91" s="243" t="str">
        <f>'М403'!G48</f>
        <v>Хабиров Марс</v>
      </c>
      <c r="D91" s="244" t="str">
        <f>'М404'!C42</f>
        <v>Кузьмин Александр</v>
      </c>
      <c r="E91" s="245">
        <f>'М404'!B42</f>
        <v>4407</v>
      </c>
    </row>
    <row r="92" spans="1:5" ht="12.75">
      <c r="A92" s="241">
        <v>91</v>
      </c>
      <c r="B92" s="242">
        <f>'М403'!F52</f>
        <v>4921</v>
      </c>
      <c r="C92" s="243" t="str">
        <f>'М403'!G52</f>
        <v>Хамидов Мауль</v>
      </c>
      <c r="D92" s="244" t="str">
        <f>'М404'!C44</f>
        <v>Небера Максим</v>
      </c>
      <c r="E92" s="245">
        <f>'М404'!B44</f>
        <v>6096</v>
      </c>
    </row>
    <row r="93" spans="1:5" ht="12.75">
      <c r="A93" s="241">
        <v>92</v>
      </c>
      <c r="B93" s="242">
        <f>'М403'!F56</f>
        <v>44</v>
      </c>
      <c r="C93" s="243" t="str">
        <f>'М403'!G56</f>
        <v>Шакуров Нафис</v>
      </c>
      <c r="D93" s="244" t="str">
        <f>'М404'!C46</f>
        <v>Асылгужин Ринат</v>
      </c>
      <c r="E93" s="245">
        <f>'М404'!B46</f>
        <v>4121</v>
      </c>
    </row>
    <row r="94" spans="1:5" ht="12.75">
      <c r="A94" s="241">
        <v>93</v>
      </c>
      <c r="B94" s="242">
        <f>'М403'!F60</f>
        <v>3040</v>
      </c>
      <c r="C94" s="243" t="str">
        <f>'М403'!G60</f>
        <v>Габдрахманова* Светлана</v>
      </c>
      <c r="D94" s="244" t="str">
        <f>'М404'!C48</f>
        <v>Баянова* Альбина</v>
      </c>
      <c r="E94" s="245">
        <f>'М404'!B48</f>
        <v>4443</v>
      </c>
    </row>
    <row r="95" spans="1:5" ht="12.75">
      <c r="A95" s="241">
        <v>94</v>
      </c>
      <c r="B95" s="242">
        <f>'М403'!F64</f>
        <v>7220</v>
      </c>
      <c r="C95" s="243" t="str">
        <f>'М403'!G64</f>
        <v>Идиятуллин Ильдар</v>
      </c>
      <c r="D95" s="244" t="str">
        <f>'М404'!C50</f>
        <v>Богомолов Вячеслав</v>
      </c>
      <c r="E95" s="245">
        <f>'М404'!B50</f>
        <v>6570</v>
      </c>
    </row>
    <row r="96" spans="1:5" ht="12.75">
      <c r="A96" s="241">
        <v>95</v>
      </c>
      <c r="B96" s="242">
        <f>'М403'!F68</f>
        <v>279</v>
      </c>
      <c r="C96" s="243" t="str">
        <f>'М403'!G68</f>
        <v>Каюмов Рафаэль</v>
      </c>
      <c r="D96" s="244" t="str">
        <f>'М404'!C52</f>
        <v>Валиев Ильфат</v>
      </c>
      <c r="E96" s="245">
        <f>'М404'!B52</f>
        <v>4477</v>
      </c>
    </row>
    <row r="97" spans="1:5" ht="12.75">
      <c r="A97" s="241">
        <v>96</v>
      </c>
      <c r="B97" s="242">
        <f>'М403'!H10</f>
        <v>334</v>
      </c>
      <c r="C97" s="243" t="str">
        <f>'М403'!I10</f>
        <v>Лончаков Константин</v>
      </c>
      <c r="D97" s="244" t="str">
        <f>'М404'!C6</f>
        <v>Удников Олег</v>
      </c>
      <c r="E97" s="245">
        <f>'М404'!B6</f>
        <v>6157</v>
      </c>
    </row>
    <row r="98" spans="1:5" ht="12.75">
      <c r="A98" s="241">
        <v>97</v>
      </c>
      <c r="B98" s="242">
        <f>'М403'!H18</f>
        <v>4533</v>
      </c>
      <c r="C98" s="243" t="str">
        <f>'М403'!I18</f>
        <v>Имашев Альфит</v>
      </c>
      <c r="D98" s="244" t="str">
        <f>'М404'!C8</f>
        <v>Романченко Геннадий</v>
      </c>
      <c r="E98" s="245">
        <f>'М404'!B8</f>
        <v>3441</v>
      </c>
    </row>
    <row r="99" spans="1:5" ht="12.75">
      <c r="A99" s="241">
        <v>98</v>
      </c>
      <c r="B99" s="242">
        <f>'М403'!H26</f>
        <v>521</v>
      </c>
      <c r="C99" s="243" t="str">
        <f>'М403'!I26</f>
        <v>Аюпов Радик</v>
      </c>
      <c r="D99" s="244" t="str">
        <f>'М404'!C10</f>
        <v>Водопьянов Андрей</v>
      </c>
      <c r="E99" s="245">
        <f>'М404'!B10</f>
        <v>6137</v>
      </c>
    </row>
    <row r="100" spans="1:5" ht="12.75">
      <c r="A100" s="241">
        <v>99</v>
      </c>
      <c r="B100" s="242">
        <f>'М403'!H34</f>
        <v>455</v>
      </c>
      <c r="C100" s="243" t="str">
        <f>'М403'!I34</f>
        <v>Салахов Азамат</v>
      </c>
      <c r="D100" s="244" t="str">
        <f>'М404'!C12</f>
        <v>Кулаков Георгий</v>
      </c>
      <c r="E100" s="245">
        <f>'М404'!B12</f>
        <v>6138</v>
      </c>
    </row>
    <row r="101" spans="1:5" ht="12.75">
      <c r="A101" s="241">
        <v>100</v>
      </c>
      <c r="B101" s="242">
        <f>'М403'!H42</f>
        <v>359</v>
      </c>
      <c r="C101" s="243" t="str">
        <f>'М403'!I42</f>
        <v>Махмудов Рустам</v>
      </c>
      <c r="D101" s="244" t="str">
        <f>'М404'!C14</f>
        <v>Мицул Тимофей</v>
      </c>
      <c r="E101" s="245">
        <f>'М404'!B14</f>
        <v>370</v>
      </c>
    </row>
    <row r="102" spans="1:5" ht="12.75">
      <c r="A102" s="241">
        <v>101</v>
      </c>
      <c r="B102" s="242">
        <f>'М403'!H50</f>
        <v>4921</v>
      </c>
      <c r="C102" s="243" t="str">
        <f>'М403'!I50</f>
        <v>Хамидов Мауль</v>
      </c>
      <c r="D102" s="244" t="str">
        <f>'М404'!C16</f>
        <v>Хабиров Марс</v>
      </c>
      <c r="E102" s="245">
        <f>'М404'!B16</f>
        <v>2452</v>
      </c>
    </row>
    <row r="103" spans="1:5" ht="12.75">
      <c r="A103" s="241">
        <v>102</v>
      </c>
      <c r="B103" s="242">
        <f>'М403'!H58</f>
        <v>44</v>
      </c>
      <c r="C103" s="243" t="str">
        <f>'М403'!I58</f>
        <v>Шакуров Нафис</v>
      </c>
      <c r="D103" s="244" t="str">
        <f>'М404'!C18</f>
        <v>Габдрахманова* Светлана</v>
      </c>
      <c r="E103" s="245">
        <f>'М404'!B18</f>
        <v>3040</v>
      </c>
    </row>
    <row r="104" spans="1:5" ht="12.75">
      <c r="A104" s="241">
        <v>103</v>
      </c>
      <c r="B104" s="242">
        <f>'М403'!H66</f>
        <v>279</v>
      </c>
      <c r="C104" s="243" t="str">
        <f>'М403'!I66</f>
        <v>Каюмов Рафаэль</v>
      </c>
      <c r="D104" s="244" t="str">
        <f>'М404'!C20</f>
        <v>Идиятуллин Ильдар</v>
      </c>
      <c r="E104" s="245">
        <f>'М404'!B20</f>
        <v>7220</v>
      </c>
    </row>
    <row r="105" spans="1:5" ht="12.75">
      <c r="A105" s="241">
        <v>104</v>
      </c>
      <c r="B105" s="242">
        <f>'М403'!J8</f>
        <v>2540</v>
      </c>
      <c r="C105" s="243" t="str">
        <f>'М403'!K8</f>
        <v>Горбунов Валентин</v>
      </c>
      <c r="D105" s="244" t="str">
        <f>'М403'!C78</f>
        <v>Лончаков Константин</v>
      </c>
      <c r="E105" s="245">
        <f>'М403'!B78</f>
        <v>334</v>
      </c>
    </row>
    <row r="106" spans="1:5" ht="12.75">
      <c r="A106" s="241">
        <v>105</v>
      </c>
      <c r="B106" s="242">
        <f>'М403'!J16</f>
        <v>4533</v>
      </c>
      <c r="C106" s="243" t="str">
        <f>'М403'!K16</f>
        <v>Имашев Альфит</v>
      </c>
      <c r="D106" s="244" t="str">
        <f>'М403'!C80</f>
        <v>Тагиров Сайфулла</v>
      </c>
      <c r="E106" s="245">
        <f>'М403'!B80</f>
        <v>3998</v>
      </c>
    </row>
    <row r="107" spans="1:5" ht="12.75">
      <c r="A107" s="241">
        <v>106</v>
      </c>
      <c r="B107" s="242">
        <f>'М403'!J24</f>
        <v>502</v>
      </c>
      <c r="C107" s="243" t="str">
        <f>'М403'!K24</f>
        <v>Топорков Юрий</v>
      </c>
      <c r="D107" s="244" t="str">
        <f>'М403'!C82</f>
        <v>Аюпов Радик</v>
      </c>
      <c r="E107" s="245">
        <f>'М403'!B82</f>
        <v>521</v>
      </c>
    </row>
    <row r="108" spans="1:5" ht="12.75">
      <c r="A108" s="241">
        <v>107</v>
      </c>
      <c r="B108" s="242">
        <f>'М403'!J32</f>
        <v>455</v>
      </c>
      <c r="C108" s="243" t="str">
        <f>'М403'!K32</f>
        <v>Салахов Азамат</v>
      </c>
      <c r="D108" s="244" t="str">
        <f>'М403'!C84</f>
        <v>Кальметьев Рамиль</v>
      </c>
      <c r="E108" s="245">
        <f>'М403'!B84</f>
        <v>270</v>
      </c>
    </row>
    <row r="109" spans="1:5" ht="12.75">
      <c r="A109" s="241">
        <v>108</v>
      </c>
      <c r="B109" s="242">
        <f>'М403'!J40</f>
        <v>359</v>
      </c>
      <c r="C109" s="243" t="str">
        <f>'М403'!K40</f>
        <v>Махмудов Рустам</v>
      </c>
      <c r="D109" s="244" t="str">
        <f>'М403'!C86</f>
        <v>Стародубцев Олег</v>
      </c>
      <c r="E109" s="245">
        <f>'М403'!B86</f>
        <v>2587</v>
      </c>
    </row>
    <row r="110" spans="1:5" ht="12.75">
      <c r="A110" s="241">
        <v>109</v>
      </c>
      <c r="B110" s="242">
        <f>'М403'!J48</f>
        <v>5228</v>
      </c>
      <c r="C110" s="243" t="str">
        <f>'М403'!K48</f>
        <v>Раянов Айрат</v>
      </c>
      <c r="D110" s="244" t="str">
        <f>'М403'!C88</f>
        <v>Хамидов Мауль</v>
      </c>
      <c r="E110" s="245">
        <f>'М403'!B88</f>
        <v>4921</v>
      </c>
    </row>
    <row r="111" spans="1:5" ht="12.75">
      <c r="A111" s="241">
        <v>110</v>
      </c>
      <c r="B111" s="242">
        <f>'М403'!J56</f>
        <v>4202</v>
      </c>
      <c r="C111" s="243" t="str">
        <f>'М403'!K56</f>
        <v>Аксенов Андрей</v>
      </c>
      <c r="D111" s="244" t="str">
        <f>'М403'!C90</f>
        <v>Шакуров Нафис</v>
      </c>
      <c r="E111" s="245">
        <f>'М403'!B90</f>
        <v>44</v>
      </c>
    </row>
    <row r="112" spans="1:5" ht="12.75">
      <c r="A112" s="241">
        <v>111</v>
      </c>
      <c r="B112" s="242">
        <f>'М403'!J64</f>
        <v>345</v>
      </c>
      <c r="C112" s="243" t="str">
        <f>'М403'!K64</f>
        <v>Макаров Андрей</v>
      </c>
      <c r="D112" s="244" t="str">
        <f>'М403'!C92</f>
        <v>Каюмов Рафаэль</v>
      </c>
      <c r="E112" s="245">
        <f>'М403'!B92</f>
        <v>279</v>
      </c>
    </row>
    <row r="113" spans="1:5" ht="12.75">
      <c r="A113" s="241">
        <v>112</v>
      </c>
      <c r="B113" s="242">
        <f>'М403'!L12</f>
        <v>2540</v>
      </c>
      <c r="C113" s="243" t="str">
        <f>'М403'!M12</f>
        <v>Горбунов Валентин</v>
      </c>
      <c r="D113" s="244" t="str">
        <f>'М403'!K74</f>
        <v>Имашев Альфит</v>
      </c>
      <c r="E113" s="245">
        <f>'М403'!J74</f>
        <v>4533</v>
      </c>
    </row>
    <row r="114" spans="1:5" ht="12.75">
      <c r="A114" s="241">
        <v>113</v>
      </c>
      <c r="B114" s="242">
        <f>'М403'!L28</f>
        <v>455</v>
      </c>
      <c r="C114" s="243" t="str">
        <f>'М403'!M28</f>
        <v>Салахов Азамат</v>
      </c>
      <c r="D114" s="244" t="str">
        <f>'М403'!K76</f>
        <v>Топорков Юрий</v>
      </c>
      <c r="E114" s="245">
        <f>'М403'!J76</f>
        <v>502</v>
      </c>
    </row>
    <row r="115" spans="1:5" ht="12.75">
      <c r="A115" s="241">
        <v>114</v>
      </c>
      <c r="B115" s="242">
        <f>'М403'!L44</f>
        <v>359</v>
      </c>
      <c r="C115" s="243" t="str">
        <f>'М403'!M44</f>
        <v>Махмудов Рустам</v>
      </c>
      <c r="D115" s="244" t="str">
        <f>'М403'!K78</f>
        <v>Раянов Айрат</v>
      </c>
      <c r="E115" s="245">
        <f>'М403'!J78</f>
        <v>5228</v>
      </c>
    </row>
    <row r="116" spans="1:5" ht="12.75">
      <c r="A116" s="241">
        <v>115</v>
      </c>
      <c r="B116" s="242">
        <f>'М403'!L60</f>
        <v>4202</v>
      </c>
      <c r="C116" s="243" t="str">
        <f>'М403'!M60</f>
        <v>Аксенов Андрей</v>
      </c>
      <c r="D116" s="244" t="str">
        <f>'М403'!K80</f>
        <v>Макаров Андрей</v>
      </c>
      <c r="E116" s="245">
        <f>'М403'!J80</f>
        <v>345</v>
      </c>
    </row>
    <row r="117" spans="1:5" ht="12.75">
      <c r="A117" s="241">
        <v>116</v>
      </c>
      <c r="B117" s="242">
        <f>'М403'!N16</f>
        <v>465</v>
      </c>
      <c r="C117" s="243" t="str">
        <f>'М403'!O16</f>
        <v>Семенов Сергей</v>
      </c>
      <c r="D117" s="244" t="str">
        <f>'М403'!C70</f>
        <v>Горбунов Валентин</v>
      </c>
      <c r="E117" s="245">
        <f>'М403'!B70</f>
        <v>2540</v>
      </c>
    </row>
    <row r="118" spans="1:5" ht="12.75">
      <c r="A118" s="241">
        <v>117</v>
      </c>
      <c r="B118" s="242">
        <f>'М403'!N32</f>
        <v>455</v>
      </c>
      <c r="C118" s="243" t="str">
        <f>'М403'!O32</f>
        <v>Салахов Азамат</v>
      </c>
      <c r="D118" s="244" t="str">
        <f>'М403'!C72</f>
        <v>Яковлев Денис</v>
      </c>
      <c r="E118" s="245">
        <f>'М403'!B72</f>
        <v>14</v>
      </c>
    </row>
    <row r="119" spans="1:5" ht="12.75">
      <c r="A119" s="241">
        <v>118</v>
      </c>
      <c r="B119" s="242">
        <f>'М403'!N48</f>
        <v>250</v>
      </c>
      <c r="C119" s="243" t="str">
        <f>'М403'!O48</f>
        <v>Зарецкий Максим</v>
      </c>
      <c r="D119" s="244" t="str">
        <f>'М403'!C74</f>
        <v>Махмудов Рустам</v>
      </c>
      <c r="E119" s="245">
        <f>'М403'!B74</f>
        <v>359</v>
      </c>
    </row>
    <row r="120" spans="1:5" ht="12.75">
      <c r="A120" s="241">
        <v>119</v>
      </c>
      <c r="B120" s="242">
        <f>'М403'!N64</f>
        <v>4202</v>
      </c>
      <c r="C120" s="243" t="str">
        <f>'М403'!O64</f>
        <v>Аксенов Андрей</v>
      </c>
      <c r="D120" s="244" t="str">
        <f>'М403'!C76</f>
        <v>Барышев Сергей</v>
      </c>
      <c r="E120" s="245">
        <f>'М403'!B76</f>
        <v>1655</v>
      </c>
    </row>
    <row r="121" spans="1:5" ht="12.75">
      <c r="A121" s="241">
        <v>120</v>
      </c>
      <c r="B121" s="242">
        <f>'М403'!P24</f>
        <v>455</v>
      </c>
      <c r="C121" s="243" t="str">
        <f>'М403'!Q24</f>
        <v>Салахов Азамат</v>
      </c>
      <c r="D121" s="244" t="str">
        <f>'М403'!Q70</f>
        <v>Семенов Сергей</v>
      </c>
      <c r="E121" s="245">
        <f>'М403'!P70</f>
        <v>465</v>
      </c>
    </row>
    <row r="122" spans="1:5" ht="12.75">
      <c r="A122" s="241">
        <v>121</v>
      </c>
      <c r="B122" s="242">
        <f>'М403'!P56</f>
        <v>250</v>
      </c>
      <c r="C122" s="243" t="str">
        <f>'М403'!Q56</f>
        <v>Зарецкий Максим</v>
      </c>
      <c r="D122" s="244" t="str">
        <f>'М403'!Q72</f>
        <v>Аксенов Андрей</v>
      </c>
      <c r="E122" s="245">
        <f>'М403'!P72</f>
        <v>4202</v>
      </c>
    </row>
    <row r="123" spans="1:5" ht="12.75">
      <c r="A123" s="241">
        <v>122</v>
      </c>
      <c r="B123" s="242">
        <f>'М403'!R16</f>
        <v>455</v>
      </c>
      <c r="C123" s="243" t="str">
        <f>'М403'!S16</f>
        <v>Салахов Азамат</v>
      </c>
      <c r="D123" s="244" t="str">
        <f>'М403'!Q66</f>
        <v>Якупов Динар</v>
      </c>
      <c r="E123" s="245">
        <f>'М403'!P66</f>
        <v>12</v>
      </c>
    </row>
    <row r="124" spans="1:5" ht="12.75">
      <c r="A124" s="241">
        <v>123</v>
      </c>
      <c r="B124" s="242">
        <f>'М403'!R48</f>
        <v>250</v>
      </c>
      <c r="C124" s="243" t="str">
        <f>'М403'!S48</f>
        <v>Зарецкий Максим</v>
      </c>
      <c r="D124" s="244" t="str">
        <f>'М403'!Q68</f>
        <v>Дулесов Вадим</v>
      </c>
      <c r="E124" s="245">
        <f>'М403'!P68</f>
        <v>934</v>
      </c>
    </row>
    <row r="125" spans="1:5" ht="12.75">
      <c r="A125" s="241">
        <v>124</v>
      </c>
      <c r="B125" s="242">
        <f>'М403'!R31</f>
        <v>455</v>
      </c>
      <c r="C125" s="243" t="str">
        <f>'М403'!S31</f>
        <v>Салахов Азамат</v>
      </c>
      <c r="D125" s="244" t="str">
        <f>'М403'!S36</f>
        <v>Зарецкий Максим</v>
      </c>
      <c r="E125" s="245">
        <f>'М403'!R36</f>
        <v>250</v>
      </c>
    </row>
    <row r="126" spans="1:5" ht="12.75">
      <c r="A126" s="241">
        <v>125</v>
      </c>
      <c r="B126" s="242">
        <f>'М403'!R67</f>
        <v>934</v>
      </c>
      <c r="C126" s="243" t="str">
        <f>'М403'!S67</f>
        <v>Дулесов Вадим</v>
      </c>
      <c r="D126" s="244" t="str">
        <f>'М403'!S69</f>
        <v>Якупов Динар</v>
      </c>
      <c r="E126" s="245">
        <f>'М403'!R69</f>
        <v>12</v>
      </c>
    </row>
    <row r="127" spans="1:5" ht="12.75">
      <c r="A127" s="241">
        <v>126</v>
      </c>
      <c r="B127" s="242">
        <f>'М403'!R71</f>
        <v>4202</v>
      </c>
      <c r="C127" s="243" t="str">
        <f>'М403'!S71</f>
        <v>Аксенов Андрей</v>
      </c>
      <c r="D127" s="244" t="str">
        <f>'М403'!S73</f>
        <v>Семенов Сергей</v>
      </c>
      <c r="E127" s="245">
        <f>'М403'!R73</f>
        <v>465</v>
      </c>
    </row>
    <row r="128" spans="1:5" ht="12.75">
      <c r="A128" s="241">
        <v>127</v>
      </c>
      <c r="B128" s="242">
        <f>'М403'!D71</f>
        <v>14</v>
      </c>
      <c r="C128" s="243" t="str">
        <f>'М403'!E71</f>
        <v>Яковлев Денис</v>
      </c>
      <c r="D128" s="244" t="str">
        <f>'М403'!K70</f>
        <v>Горбунов Валентин</v>
      </c>
      <c r="E128" s="245">
        <f>'М403'!J70</f>
        <v>2540</v>
      </c>
    </row>
    <row r="129" spans="1:5" ht="12.75">
      <c r="A129" s="241">
        <v>128</v>
      </c>
      <c r="B129" s="242">
        <f>'М403'!D75</f>
        <v>1655</v>
      </c>
      <c r="C129" s="243" t="str">
        <f>'М403'!E75</f>
        <v>Барышев Сергей</v>
      </c>
      <c r="D129" s="244" t="str">
        <f>'М403'!K72</f>
        <v>Махмудов Рустам</v>
      </c>
      <c r="E129" s="245">
        <f>'М403'!J72</f>
        <v>359</v>
      </c>
    </row>
    <row r="130" spans="1:5" ht="12.75">
      <c r="A130" s="241">
        <v>129</v>
      </c>
      <c r="B130" s="242">
        <f>'М403'!F73</f>
        <v>14</v>
      </c>
      <c r="C130" s="243" t="str">
        <f>'М403'!G73</f>
        <v>Яковлев Денис</v>
      </c>
      <c r="D130" s="244" t="str">
        <f>'М403'!G76</f>
        <v>Барышев Сергей</v>
      </c>
      <c r="E130" s="245">
        <f>'М403'!F76</f>
        <v>1655</v>
      </c>
    </row>
    <row r="131" spans="1:5" ht="12.75">
      <c r="A131" s="241">
        <v>130</v>
      </c>
      <c r="B131" s="242">
        <f>'М403'!L71</f>
        <v>2540</v>
      </c>
      <c r="C131" s="243" t="str">
        <f>'М403'!M71</f>
        <v>Горбунов Валентин</v>
      </c>
      <c r="D131" s="244" t="str">
        <f>'М403'!M73</f>
        <v>Махмудов Рустам</v>
      </c>
      <c r="E131" s="245">
        <f>'М403'!L73</f>
        <v>359</v>
      </c>
    </row>
    <row r="132" spans="1:5" ht="12.75">
      <c r="A132" s="241">
        <v>131</v>
      </c>
      <c r="B132" s="242">
        <f>'М403'!L75</f>
        <v>502</v>
      </c>
      <c r="C132" s="243" t="str">
        <f>'М403'!M75</f>
        <v>Топорков Юрий</v>
      </c>
      <c r="D132" s="244" t="str">
        <f>'М403'!Q74</f>
        <v>Имашев Альфит</v>
      </c>
      <c r="E132" s="245">
        <f>'М403'!P74</f>
        <v>4533</v>
      </c>
    </row>
    <row r="133" spans="1:5" ht="12.75">
      <c r="A133" s="241">
        <v>132</v>
      </c>
      <c r="B133" s="242">
        <f>'М403'!L79</f>
        <v>345</v>
      </c>
      <c r="C133" s="243" t="str">
        <f>'М403'!M79</f>
        <v>Макаров Андрей</v>
      </c>
      <c r="D133" s="244" t="str">
        <f>'М403'!Q76</f>
        <v>Раянов Айрат</v>
      </c>
      <c r="E133" s="245">
        <f>'М403'!P76</f>
        <v>5228</v>
      </c>
    </row>
    <row r="134" spans="1:5" ht="12.75">
      <c r="A134" s="241">
        <v>133</v>
      </c>
      <c r="B134" s="242">
        <f>'М403'!N77</f>
        <v>345</v>
      </c>
      <c r="C134" s="243" t="str">
        <f>'М403'!O77</f>
        <v>Макаров Андрей</v>
      </c>
      <c r="D134" s="244" t="str">
        <f>'М403'!O80</f>
        <v>Топорков Юрий</v>
      </c>
      <c r="E134" s="245">
        <f>'М403'!N80</f>
        <v>502</v>
      </c>
    </row>
    <row r="135" spans="1:5" ht="12.75">
      <c r="A135" s="241">
        <v>134</v>
      </c>
      <c r="B135" s="242">
        <f>'М403'!R75</f>
        <v>5228</v>
      </c>
      <c r="C135" s="243" t="str">
        <f>'М403'!S75</f>
        <v>Раянов Айрат</v>
      </c>
      <c r="D135" s="244" t="str">
        <f>'М403'!S77</f>
        <v>Имашев Альфит</v>
      </c>
      <c r="E135" s="245">
        <f>'М403'!R77</f>
        <v>4533</v>
      </c>
    </row>
    <row r="136" spans="1:5" ht="12.75">
      <c r="A136" s="241">
        <v>135</v>
      </c>
      <c r="B136" s="242">
        <f>'М403'!D79</f>
        <v>0</v>
      </c>
      <c r="C136" s="243">
        <f>'М403'!E79</f>
        <v>0</v>
      </c>
      <c r="D136" s="244">
        <f>'М403'!M85</f>
        <v>0</v>
      </c>
      <c r="E136" s="245">
        <f>'М403'!L85</f>
        <v>0</v>
      </c>
    </row>
    <row r="137" spans="1:5" ht="12.75">
      <c r="A137" s="241">
        <v>136</v>
      </c>
      <c r="B137" s="242">
        <f>'М403'!D83</f>
        <v>0</v>
      </c>
      <c r="C137" s="243">
        <f>'М403'!E83</f>
        <v>0</v>
      </c>
      <c r="D137" s="244">
        <f>'М403'!M87</f>
        <v>0</v>
      </c>
      <c r="E137" s="245">
        <f>'М403'!L87</f>
        <v>0</v>
      </c>
    </row>
    <row r="138" spans="1:5" ht="12.75">
      <c r="A138" s="241">
        <v>137</v>
      </c>
      <c r="B138" s="242">
        <f>'М403'!D87</f>
        <v>0</v>
      </c>
      <c r="C138" s="243">
        <f>'М403'!E87</f>
        <v>0</v>
      </c>
      <c r="D138" s="244">
        <f>'М403'!M89</f>
        <v>0</v>
      </c>
      <c r="E138" s="245">
        <f>'М403'!L89</f>
        <v>0</v>
      </c>
    </row>
    <row r="139" spans="1:5" ht="12.75">
      <c r="A139" s="241">
        <v>138</v>
      </c>
      <c r="B139" s="242">
        <f>'М403'!D91</f>
        <v>0</v>
      </c>
      <c r="C139" s="243">
        <f>'М403'!E91</f>
        <v>0</v>
      </c>
      <c r="D139" s="244">
        <f>'М403'!M91</f>
        <v>0</v>
      </c>
      <c r="E139" s="245">
        <f>'М403'!L91</f>
        <v>0</v>
      </c>
    </row>
    <row r="140" spans="1:5" ht="12.75">
      <c r="A140" s="241">
        <v>139</v>
      </c>
      <c r="B140" s="242">
        <f>'М403'!F81</f>
        <v>0</v>
      </c>
      <c r="C140" s="243">
        <f>'М403'!G81</f>
        <v>0</v>
      </c>
      <c r="D140" s="244">
        <f>'М403'!O82</f>
        <v>0</v>
      </c>
      <c r="E140" s="245">
        <f>'М403'!N82</f>
        <v>0</v>
      </c>
    </row>
    <row r="141" spans="1:5" ht="12.75">
      <c r="A141" s="241">
        <v>140</v>
      </c>
      <c r="B141" s="242">
        <f>'М403'!F89</f>
        <v>0</v>
      </c>
      <c r="C141" s="243">
        <f>'М403'!G89</f>
        <v>0</v>
      </c>
      <c r="D141" s="244">
        <f>'М403'!O84</f>
        <v>0</v>
      </c>
      <c r="E141" s="245">
        <f>'М403'!N84</f>
        <v>0</v>
      </c>
    </row>
    <row r="142" spans="1:5" ht="12.75">
      <c r="A142" s="241">
        <v>141</v>
      </c>
      <c r="B142" s="242">
        <f>'М403'!H85</f>
        <v>0</v>
      </c>
      <c r="C142" s="243">
        <f>'М403'!I85</f>
        <v>0</v>
      </c>
      <c r="D142" s="244">
        <f>'М403'!I91</f>
        <v>0</v>
      </c>
      <c r="E142" s="245">
        <f>'М403'!H91</f>
        <v>0</v>
      </c>
    </row>
    <row r="143" spans="1:5" ht="12.75">
      <c r="A143" s="241">
        <v>142</v>
      </c>
      <c r="B143" s="242">
        <f>'М403'!P83</f>
        <v>0</v>
      </c>
      <c r="C143" s="243">
        <f>'М403'!Q83</f>
        <v>0</v>
      </c>
      <c r="D143" s="244">
        <f>'М403'!Q85</f>
        <v>0</v>
      </c>
      <c r="E143" s="245">
        <f>'М403'!P85</f>
        <v>0</v>
      </c>
    </row>
    <row r="144" spans="1:5" ht="12.75">
      <c r="A144" s="241">
        <v>143</v>
      </c>
      <c r="B144" s="242">
        <f>'М403'!N86</f>
        <v>0</v>
      </c>
      <c r="C144" s="243">
        <f>'М403'!O86</f>
        <v>0</v>
      </c>
      <c r="D144" s="244">
        <f>'М404'!I6</f>
        <v>0</v>
      </c>
      <c r="E144" s="245">
        <f>'М404'!H6</f>
        <v>0</v>
      </c>
    </row>
    <row r="145" spans="1:5" ht="12.75">
      <c r="A145" s="241">
        <v>144</v>
      </c>
      <c r="B145" s="242">
        <f>'М403'!N90</f>
        <v>0</v>
      </c>
      <c r="C145" s="243">
        <f>'М403'!O90</f>
        <v>0</v>
      </c>
      <c r="D145" s="244">
        <f>'М404'!I8</f>
        <v>0</v>
      </c>
      <c r="E145" s="245">
        <f>'М404'!H8</f>
        <v>0</v>
      </c>
    </row>
    <row r="146" spans="1:5" ht="12.75">
      <c r="A146" s="241">
        <v>145</v>
      </c>
      <c r="B146" s="242">
        <f>'М403'!P88</f>
        <v>0</v>
      </c>
      <c r="C146" s="243">
        <f>'М403'!Q88</f>
        <v>0</v>
      </c>
      <c r="D146" s="244">
        <f>'М403'!Q91</f>
        <v>0</v>
      </c>
      <c r="E146" s="245">
        <f>'М403'!P91</f>
        <v>0</v>
      </c>
    </row>
    <row r="147" spans="1:5" ht="12.75">
      <c r="A147" s="241">
        <v>146</v>
      </c>
      <c r="B147" s="242">
        <f>'М404'!J7</f>
        <v>0</v>
      </c>
      <c r="C147" s="243">
        <f>'М404'!K7</f>
        <v>0</v>
      </c>
      <c r="D147" s="244">
        <f>'М404'!K9</f>
        <v>0</v>
      </c>
      <c r="E147" s="245">
        <f>'М404'!J9</f>
        <v>0</v>
      </c>
    </row>
    <row r="148" spans="1:5" ht="12.75">
      <c r="A148" s="241">
        <v>147</v>
      </c>
      <c r="B148" s="242">
        <f>'М404'!D7</f>
        <v>0</v>
      </c>
      <c r="C148" s="243">
        <f>'М404'!E7</f>
        <v>0</v>
      </c>
      <c r="D148" s="244">
        <f>'М404'!O10</f>
        <v>0</v>
      </c>
      <c r="E148" s="245">
        <f>'М404'!N10</f>
        <v>0</v>
      </c>
    </row>
    <row r="149" spans="1:5" ht="12.75">
      <c r="A149" s="241">
        <v>148</v>
      </c>
      <c r="B149" s="242">
        <f>'М404'!D11</f>
        <v>0</v>
      </c>
      <c r="C149" s="243">
        <f>'М404'!E11</f>
        <v>0</v>
      </c>
      <c r="D149" s="244">
        <f>'М404'!O12</f>
        <v>0</v>
      </c>
      <c r="E149" s="245">
        <f>'М404'!N12</f>
        <v>0</v>
      </c>
    </row>
    <row r="150" spans="1:5" ht="12.75">
      <c r="A150" s="241">
        <v>149</v>
      </c>
      <c r="B150" s="242">
        <f>'М404'!D15</f>
        <v>0</v>
      </c>
      <c r="C150" s="243">
        <f>'М404'!E15</f>
        <v>0</v>
      </c>
      <c r="D150" s="244">
        <f>'М404'!O14</f>
        <v>0</v>
      </c>
      <c r="E150" s="245">
        <f>'М404'!N14</f>
        <v>0</v>
      </c>
    </row>
    <row r="151" spans="1:5" ht="12.75">
      <c r="A151" s="241">
        <v>150</v>
      </c>
      <c r="B151" s="242">
        <f>'М404'!D19</f>
        <v>0</v>
      </c>
      <c r="C151" s="243">
        <f>'М404'!E19</f>
        <v>0</v>
      </c>
      <c r="D151" s="244">
        <f>'М404'!O16</f>
        <v>0</v>
      </c>
      <c r="E151" s="245">
        <f>'М404'!N16</f>
        <v>0</v>
      </c>
    </row>
    <row r="152" spans="1:5" ht="12.75">
      <c r="A152" s="241">
        <v>151</v>
      </c>
      <c r="B152" s="242">
        <f>'М404'!F9</f>
        <v>0</v>
      </c>
      <c r="C152" s="243">
        <f>'М404'!G9</f>
        <v>0</v>
      </c>
      <c r="D152" s="244">
        <f>'М404'!O5</f>
        <v>0</v>
      </c>
      <c r="E152" s="245">
        <f>'М404'!N5</f>
        <v>0</v>
      </c>
    </row>
    <row r="153" spans="1:5" ht="12.75">
      <c r="A153" s="241">
        <v>152</v>
      </c>
      <c r="B153" s="242">
        <f>'М404'!F17</f>
        <v>0</v>
      </c>
      <c r="C153" s="243">
        <f>'М404'!G17</f>
        <v>0</v>
      </c>
      <c r="D153" s="244">
        <f>'М404'!O7</f>
        <v>0</v>
      </c>
      <c r="E153" s="245">
        <f>'М404'!N7</f>
        <v>0</v>
      </c>
    </row>
    <row r="154" spans="1:5" ht="12.75">
      <c r="A154" s="241">
        <v>153</v>
      </c>
      <c r="B154" s="242">
        <f>'М404'!H13</f>
        <v>0</v>
      </c>
      <c r="C154" s="243">
        <f>'М404'!I13</f>
        <v>0</v>
      </c>
      <c r="D154" s="244">
        <f>'М404'!I19</f>
        <v>0</v>
      </c>
      <c r="E154" s="245">
        <f>'М404'!H19</f>
        <v>0</v>
      </c>
    </row>
    <row r="155" spans="1:5" ht="12.75">
      <c r="A155" s="241">
        <v>154</v>
      </c>
      <c r="B155" s="242">
        <f>'М404'!P6</f>
        <v>0</v>
      </c>
      <c r="C155" s="243">
        <f>'М404'!Q6</f>
        <v>0</v>
      </c>
      <c r="D155" s="244">
        <f>'М404'!Q8</f>
        <v>0</v>
      </c>
      <c r="E155" s="245">
        <f>'М404'!P8</f>
        <v>0</v>
      </c>
    </row>
    <row r="156" spans="1:5" ht="12.75">
      <c r="A156" s="241">
        <v>155</v>
      </c>
      <c r="B156" s="242">
        <f>'М404'!P11</f>
        <v>0</v>
      </c>
      <c r="C156" s="243">
        <f>'М404'!Q11</f>
        <v>0</v>
      </c>
      <c r="D156" s="244">
        <f>'М404'!M17</f>
        <v>0</v>
      </c>
      <c r="E156" s="245">
        <f>'М404'!L17</f>
        <v>0</v>
      </c>
    </row>
    <row r="157" spans="1:5" ht="12.75">
      <c r="A157" s="241">
        <v>156</v>
      </c>
      <c r="B157" s="242">
        <f>'М404'!P15</f>
        <v>0</v>
      </c>
      <c r="C157" s="243">
        <f>'М404'!Q15</f>
        <v>0</v>
      </c>
      <c r="D157" s="244">
        <f>'М404'!M19</f>
        <v>0</v>
      </c>
      <c r="E157" s="245">
        <f>'М404'!L19</f>
        <v>0</v>
      </c>
    </row>
    <row r="158" spans="1:5" ht="12.75">
      <c r="A158" s="241">
        <v>157</v>
      </c>
      <c r="B158" s="242">
        <f>'М404'!R13</f>
        <v>0</v>
      </c>
      <c r="C158" s="243">
        <f>'М404'!S13</f>
        <v>0</v>
      </c>
      <c r="D158" s="244">
        <f>'М404'!S16</f>
        <v>0</v>
      </c>
      <c r="E158" s="245">
        <f>'М404'!R16</f>
        <v>0</v>
      </c>
    </row>
    <row r="159" spans="1:5" ht="12.75">
      <c r="A159" s="241">
        <v>158</v>
      </c>
      <c r="B159" s="242">
        <f>'М404'!N18</f>
        <v>0</v>
      </c>
      <c r="C159" s="243">
        <f>'М404'!O18</f>
        <v>0</v>
      </c>
      <c r="D159" s="244">
        <f>'М404'!O20</f>
        <v>0</v>
      </c>
      <c r="E159" s="245">
        <f>'М404'!N20</f>
        <v>0</v>
      </c>
    </row>
    <row r="160" spans="1:5" ht="12.75">
      <c r="A160" s="241">
        <v>159</v>
      </c>
      <c r="B160" s="242">
        <f>'М404'!D23</f>
        <v>0</v>
      </c>
      <c r="C160" s="243">
        <f>'М404'!E23</f>
        <v>0</v>
      </c>
      <c r="D160" s="244">
        <f>'М404'!M37</f>
        <v>0</v>
      </c>
      <c r="E160" s="245">
        <f>'М404'!L37</f>
        <v>0</v>
      </c>
    </row>
    <row r="161" spans="1:5" ht="12.75">
      <c r="A161" s="241">
        <v>160</v>
      </c>
      <c r="B161" s="242">
        <f>'М404'!D27</f>
        <v>0</v>
      </c>
      <c r="C161" s="243">
        <f>'М404'!E27</f>
        <v>0</v>
      </c>
      <c r="D161" s="244">
        <f>'М404'!M39</f>
        <v>0</v>
      </c>
      <c r="E161" s="245">
        <f>'М404'!L39</f>
        <v>0</v>
      </c>
    </row>
    <row r="162" spans="1:5" ht="12.75">
      <c r="A162" s="241">
        <v>161</v>
      </c>
      <c r="B162" s="242">
        <f>'М404'!D31</f>
        <v>0</v>
      </c>
      <c r="C162" s="243">
        <f>'М404'!E31</f>
        <v>0</v>
      </c>
      <c r="D162" s="244">
        <f>'М404'!M41</f>
        <v>0</v>
      </c>
      <c r="E162" s="245">
        <f>'М404'!L41</f>
        <v>0</v>
      </c>
    </row>
    <row r="163" spans="1:5" ht="12.75">
      <c r="A163" s="241">
        <v>162</v>
      </c>
      <c r="B163" s="242">
        <f>'М404'!D35</f>
        <v>0</v>
      </c>
      <c r="C163" s="243">
        <f>'М404'!E35</f>
        <v>0</v>
      </c>
      <c r="D163" s="244">
        <f>'М404'!M43</f>
        <v>0</v>
      </c>
      <c r="E163" s="245">
        <f>'М404'!L43</f>
        <v>0</v>
      </c>
    </row>
    <row r="164" spans="1:5" ht="12.75">
      <c r="A164" s="241">
        <v>163</v>
      </c>
      <c r="B164" s="242">
        <f>'М404'!D39</f>
        <v>0</v>
      </c>
      <c r="C164" s="243">
        <f>'М404'!E39</f>
        <v>0</v>
      </c>
      <c r="D164" s="244">
        <f>'М404'!M45</f>
        <v>0</v>
      </c>
      <c r="E164" s="245">
        <f>'М404'!L45</f>
        <v>0</v>
      </c>
    </row>
    <row r="165" spans="1:5" ht="12.75">
      <c r="A165" s="241">
        <v>164</v>
      </c>
      <c r="B165" s="242">
        <f>'М404'!D43</f>
        <v>0</v>
      </c>
      <c r="C165" s="243">
        <f>'М404'!E43</f>
        <v>0</v>
      </c>
      <c r="D165" s="244">
        <f>'М404'!M47</f>
        <v>0</v>
      </c>
      <c r="E165" s="245">
        <f>'М404'!L47</f>
        <v>0</v>
      </c>
    </row>
    <row r="166" spans="1:5" ht="12.75">
      <c r="A166" s="241">
        <v>165</v>
      </c>
      <c r="B166" s="242">
        <f>'М404'!D47</f>
        <v>0</v>
      </c>
      <c r="C166" s="243">
        <f>'М404'!E47</f>
        <v>0</v>
      </c>
      <c r="D166" s="244">
        <f>'М404'!M49</f>
        <v>0</v>
      </c>
      <c r="E166" s="245">
        <f>'М404'!L49</f>
        <v>0</v>
      </c>
    </row>
    <row r="167" spans="1:5" ht="12.75">
      <c r="A167" s="241">
        <v>166</v>
      </c>
      <c r="B167" s="242">
        <f>'М404'!D51</f>
        <v>0</v>
      </c>
      <c r="C167" s="243">
        <f>'М404'!E51</f>
        <v>0</v>
      </c>
      <c r="D167" s="244">
        <f>'М404'!M51</f>
        <v>0</v>
      </c>
      <c r="E167" s="245">
        <f>'М404'!L51</f>
        <v>0</v>
      </c>
    </row>
    <row r="168" spans="1:5" ht="12.75">
      <c r="A168" s="241">
        <v>167</v>
      </c>
      <c r="B168" s="242">
        <f>'М404'!F25</f>
        <v>0</v>
      </c>
      <c r="C168" s="243">
        <f>'М404'!G25</f>
        <v>0</v>
      </c>
      <c r="D168" s="244">
        <f>'М404'!O26</f>
        <v>0</v>
      </c>
      <c r="E168" s="245">
        <f>'М404'!N26</f>
        <v>0</v>
      </c>
    </row>
    <row r="169" spans="1:5" ht="12.75">
      <c r="A169" s="241">
        <v>168</v>
      </c>
      <c r="B169" s="242">
        <f>'М404'!F33</f>
        <v>0</v>
      </c>
      <c r="C169" s="243">
        <f>'М404'!G33</f>
        <v>0</v>
      </c>
      <c r="D169" s="244">
        <f>'М404'!O28</f>
        <v>0</v>
      </c>
      <c r="E169" s="245">
        <f>'М404'!N28</f>
        <v>0</v>
      </c>
    </row>
    <row r="170" spans="1:5" ht="12.75">
      <c r="A170" s="241">
        <v>169</v>
      </c>
      <c r="B170" s="242">
        <f>'М404'!F41</f>
        <v>0</v>
      </c>
      <c r="C170" s="243">
        <f>'М404'!G41</f>
        <v>0</v>
      </c>
      <c r="D170" s="244">
        <f>'М404'!O30</f>
        <v>0</v>
      </c>
      <c r="E170" s="245">
        <f>'М404'!N30</f>
        <v>0</v>
      </c>
    </row>
    <row r="171" spans="1:5" ht="12.75">
      <c r="A171" s="241">
        <v>170</v>
      </c>
      <c r="B171" s="242">
        <f>'М404'!F49</f>
        <v>0</v>
      </c>
      <c r="C171" s="243">
        <f>'М404'!G49</f>
        <v>0</v>
      </c>
      <c r="D171" s="244">
        <f>'М404'!O32</f>
        <v>0</v>
      </c>
      <c r="E171" s="245">
        <f>'М404'!N32</f>
        <v>0</v>
      </c>
    </row>
    <row r="172" spans="1:5" ht="12.75">
      <c r="A172" s="241">
        <v>171</v>
      </c>
      <c r="B172" s="242">
        <f>'М404'!H29</f>
        <v>0</v>
      </c>
      <c r="C172" s="243">
        <f>'М404'!I29</f>
        <v>0</v>
      </c>
      <c r="D172" s="244">
        <f>'М404'!Q22</f>
        <v>0</v>
      </c>
      <c r="E172" s="245">
        <f>'М404'!P22</f>
        <v>0</v>
      </c>
    </row>
    <row r="173" spans="1:5" ht="12.75">
      <c r="A173" s="241">
        <v>172</v>
      </c>
      <c r="B173" s="242">
        <f>'М404'!H45</f>
        <v>0</v>
      </c>
      <c r="C173" s="243">
        <f>'М404'!I45</f>
        <v>0</v>
      </c>
      <c r="D173" s="244">
        <f>'М404'!Q24</f>
        <v>0</v>
      </c>
      <c r="E173" s="245">
        <f>'М404'!P24</f>
        <v>0</v>
      </c>
    </row>
    <row r="174" spans="1:5" ht="12.75">
      <c r="A174" s="241">
        <v>173</v>
      </c>
      <c r="B174" s="242">
        <f>'М404'!H36</f>
        <v>0</v>
      </c>
      <c r="C174" s="243">
        <f>'М404'!I36</f>
        <v>0</v>
      </c>
      <c r="D174" s="244">
        <f>'М404'!I39</f>
        <v>0</v>
      </c>
      <c r="E174" s="245">
        <f>'М404'!H39</f>
        <v>0</v>
      </c>
    </row>
    <row r="175" spans="1:5" ht="12.75">
      <c r="A175" s="241">
        <v>174</v>
      </c>
      <c r="B175" s="242">
        <f>'М404'!R23</f>
        <v>0</v>
      </c>
      <c r="C175" s="243">
        <f>'М404'!S23</f>
        <v>0</v>
      </c>
      <c r="D175" s="244">
        <f>'М404'!S25</f>
        <v>0</v>
      </c>
      <c r="E175" s="245">
        <f>'М404'!R25</f>
        <v>0</v>
      </c>
    </row>
    <row r="176" spans="1:5" ht="12.75">
      <c r="A176" s="241">
        <v>175</v>
      </c>
      <c r="B176" s="242">
        <f>'М404'!P27</f>
        <v>0</v>
      </c>
      <c r="C176" s="243">
        <f>'М404'!Q27</f>
        <v>0</v>
      </c>
      <c r="D176" s="244">
        <f>'М404'!M33</f>
        <v>0</v>
      </c>
      <c r="E176" s="245">
        <f>'М404'!L33</f>
        <v>0</v>
      </c>
    </row>
    <row r="177" spans="1:5" ht="12.75">
      <c r="A177" s="241">
        <v>176</v>
      </c>
      <c r="B177" s="242">
        <f>'М404'!P31</f>
        <v>0</v>
      </c>
      <c r="C177" s="243">
        <f>'М404'!Q31</f>
        <v>0</v>
      </c>
      <c r="D177" s="244">
        <f>'М404'!M35</f>
        <v>0</v>
      </c>
      <c r="E177" s="245">
        <f>'М404'!L35</f>
        <v>0</v>
      </c>
    </row>
    <row r="178" spans="1:5" ht="12.75">
      <c r="A178" s="241">
        <v>177</v>
      </c>
      <c r="B178" s="242">
        <f>'М404'!R29</f>
        <v>0</v>
      </c>
      <c r="C178" s="243">
        <f>'М404'!S29</f>
        <v>0</v>
      </c>
      <c r="D178" s="244">
        <f>'М404'!S32</f>
        <v>0</v>
      </c>
      <c r="E178" s="245">
        <f>'М404'!R32</f>
        <v>0</v>
      </c>
    </row>
    <row r="179" spans="1:5" ht="12.75">
      <c r="A179" s="241">
        <v>178</v>
      </c>
      <c r="B179" s="242">
        <f>'М404'!N34</f>
        <v>0</v>
      </c>
      <c r="C179" s="243">
        <f>'М404'!O34</f>
        <v>0</v>
      </c>
      <c r="D179" s="244">
        <f>'М404'!O36</f>
        <v>0</v>
      </c>
      <c r="E179" s="245">
        <f>'М404'!N36</f>
        <v>0</v>
      </c>
    </row>
    <row r="180" spans="1:5" ht="12.75">
      <c r="A180" s="241">
        <v>179</v>
      </c>
      <c r="B180" s="242">
        <f>'М404'!N38</f>
        <v>0</v>
      </c>
      <c r="C180" s="243">
        <f>'М404'!O38</f>
        <v>0</v>
      </c>
      <c r="D180" s="244">
        <f>'М404'!I51</f>
        <v>0</v>
      </c>
      <c r="E180" s="245">
        <f>'М404'!H51</f>
        <v>0</v>
      </c>
    </row>
    <row r="181" spans="1:5" ht="12.75">
      <c r="A181" s="241">
        <v>180</v>
      </c>
      <c r="B181" s="242">
        <f>'М404'!N42</f>
        <v>0</v>
      </c>
      <c r="C181" s="243">
        <f>'М404'!O42</f>
        <v>0</v>
      </c>
      <c r="D181" s="244">
        <f>'М404'!I53</f>
        <v>0</v>
      </c>
      <c r="E181" s="245">
        <f>'М404'!H53</f>
        <v>0</v>
      </c>
    </row>
    <row r="182" spans="1:5" ht="12.75">
      <c r="A182" s="241">
        <v>181</v>
      </c>
      <c r="B182" s="242">
        <f>'М404'!N46</f>
        <v>0</v>
      </c>
      <c r="C182" s="243">
        <f>'М404'!O46</f>
        <v>0</v>
      </c>
      <c r="D182" s="244">
        <f>'М404'!I55</f>
        <v>0</v>
      </c>
      <c r="E182" s="245">
        <f>'М404'!H55</f>
        <v>0</v>
      </c>
    </row>
    <row r="183" spans="1:5" ht="12.75">
      <c r="A183" s="241">
        <v>182</v>
      </c>
      <c r="B183" s="242">
        <f>'М404'!N50</f>
        <v>0</v>
      </c>
      <c r="C183" s="243">
        <f>'М404'!O50</f>
        <v>0</v>
      </c>
      <c r="D183" s="244">
        <f>'М404'!I57</f>
        <v>0</v>
      </c>
      <c r="E183" s="245">
        <f>'М404'!H57</f>
        <v>0</v>
      </c>
    </row>
    <row r="184" spans="1:5" ht="12.75">
      <c r="A184" s="241">
        <v>183</v>
      </c>
      <c r="B184" s="242">
        <f>'М404'!P40</f>
        <v>0</v>
      </c>
      <c r="C184" s="243">
        <f>'М404'!Q40</f>
        <v>0</v>
      </c>
      <c r="D184" s="244">
        <f>'М404'!Q52</f>
        <v>0</v>
      </c>
      <c r="E184" s="245">
        <f>'М404'!P52</f>
        <v>0</v>
      </c>
    </row>
    <row r="185" spans="1:5" ht="12.75">
      <c r="A185" s="241">
        <v>184</v>
      </c>
      <c r="B185" s="242">
        <f>'М404'!P48</f>
        <v>0</v>
      </c>
      <c r="C185" s="243">
        <f>'М404'!Q48</f>
        <v>0</v>
      </c>
      <c r="D185" s="244">
        <f>'М404'!Q54</f>
        <v>0</v>
      </c>
      <c r="E185" s="245">
        <f>'М404'!P54</f>
        <v>0</v>
      </c>
    </row>
    <row r="186" spans="1:5" ht="12.75">
      <c r="A186" s="241">
        <v>185</v>
      </c>
      <c r="B186" s="242">
        <f>'М404'!R44</f>
        <v>0</v>
      </c>
      <c r="C186" s="243">
        <f>'М404'!S44</f>
        <v>0</v>
      </c>
      <c r="D186" s="244">
        <f>'М404'!S50</f>
        <v>0</v>
      </c>
      <c r="E186" s="245">
        <f>'М404'!R50</f>
        <v>0</v>
      </c>
    </row>
    <row r="187" spans="1:5" ht="12.75">
      <c r="A187" s="241">
        <v>186</v>
      </c>
      <c r="B187" s="242">
        <f>'М404'!R53</f>
        <v>0</v>
      </c>
      <c r="C187" s="243">
        <f>'М404'!S53</f>
        <v>0</v>
      </c>
      <c r="D187" s="244">
        <f>'М404'!S55</f>
        <v>0</v>
      </c>
      <c r="E187" s="245">
        <f>'М404'!R55</f>
        <v>0</v>
      </c>
    </row>
    <row r="188" spans="1:5" ht="12.75">
      <c r="A188" s="241">
        <v>187</v>
      </c>
      <c r="B188" s="242">
        <f>'М404'!J52</f>
        <v>0</v>
      </c>
      <c r="C188" s="243">
        <f>'М404'!K52</f>
        <v>0</v>
      </c>
      <c r="D188" s="244">
        <f>'М404'!Q56</f>
        <v>0</v>
      </c>
      <c r="E188" s="245">
        <f>'М404'!P56</f>
        <v>0</v>
      </c>
    </row>
    <row r="189" spans="1:5" ht="12.75">
      <c r="A189" s="241">
        <v>188</v>
      </c>
      <c r="B189" s="242">
        <f>'М404'!J56</f>
        <v>0</v>
      </c>
      <c r="C189" s="243">
        <f>'М404'!K56</f>
        <v>0</v>
      </c>
      <c r="D189" s="244">
        <f>'М404'!Q58</f>
        <v>0</v>
      </c>
      <c r="E189" s="245">
        <f>'М404'!P58</f>
        <v>0</v>
      </c>
    </row>
    <row r="190" spans="1:5" ht="12.75">
      <c r="A190" s="241">
        <v>189</v>
      </c>
      <c r="B190" s="242">
        <f>'М404'!L54</f>
        <v>0</v>
      </c>
      <c r="C190" s="243">
        <f>'М404'!M54</f>
        <v>0</v>
      </c>
      <c r="D190" s="244">
        <f>'М404'!M57</f>
        <v>0</v>
      </c>
      <c r="E190" s="245">
        <f>'М404'!L57</f>
        <v>0</v>
      </c>
    </row>
    <row r="191" spans="1:5" ht="12.75">
      <c r="A191" s="241">
        <v>190</v>
      </c>
      <c r="B191" s="242">
        <f>'М404'!R57</f>
        <v>0</v>
      </c>
      <c r="C191" s="243">
        <f>'М404'!S57</f>
        <v>0</v>
      </c>
      <c r="D191" s="244">
        <f>'М404'!S59</f>
        <v>0</v>
      </c>
      <c r="E191" s="245">
        <f>'М404'!R59</f>
        <v>0</v>
      </c>
    </row>
    <row r="192" spans="1:5" ht="12.75">
      <c r="A192" s="241">
        <v>191</v>
      </c>
      <c r="B192" s="242">
        <f>'М404'!D56</f>
        <v>0</v>
      </c>
      <c r="C192" s="243">
        <f>'М404'!E56</f>
        <v>0</v>
      </c>
      <c r="D192" s="244">
        <f>'М404'!M72</f>
        <v>0</v>
      </c>
      <c r="E192" s="245">
        <f>'М404'!L72</f>
        <v>0</v>
      </c>
    </row>
    <row r="193" spans="1:5" ht="12.75">
      <c r="A193" s="241">
        <v>192</v>
      </c>
      <c r="B193" s="242">
        <f>'М404'!D60</f>
        <v>0</v>
      </c>
      <c r="C193" s="243">
        <f>'М404'!E60</f>
        <v>0</v>
      </c>
      <c r="D193" s="244">
        <f>'М404'!M74</f>
        <v>0</v>
      </c>
      <c r="E193" s="245">
        <f>'М404'!L74</f>
        <v>0</v>
      </c>
    </row>
    <row r="194" spans="1:5" ht="12.75">
      <c r="A194" s="241">
        <v>193</v>
      </c>
      <c r="B194" s="242">
        <f>'М404'!D64</f>
        <v>0</v>
      </c>
      <c r="C194" s="243">
        <f>'М404'!E64</f>
        <v>0</v>
      </c>
      <c r="D194" s="244">
        <f>'М404'!M76</f>
        <v>0</v>
      </c>
      <c r="E194" s="245">
        <f>'М404'!L76</f>
        <v>0</v>
      </c>
    </row>
    <row r="195" spans="1:5" ht="12.75">
      <c r="A195" s="241">
        <v>194</v>
      </c>
      <c r="B195" s="242">
        <f>'М404'!D68</f>
        <v>0</v>
      </c>
      <c r="C195" s="243">
        <f>'М404'!E68</f>
        <v>0</v>
      </c>
      <c r="D195" s="244">
        <f>'М404'!M78</f>
        <v>0</v>
      </c>
      <c r="E195" s="245">
        <f>'М404'!L78</f>
        <v>0</v>
      </c>
    </row>
    <row r="196" spans="1:5" ht="12.75">
      <c r="A196" s="241">
        <v>195</v>
      </c>
      <c r="B196" s="242">
        <f>'М404'!D72</f>
        <v>0</v>
      </c>
      <c r="C196" s="243">
        <f>'М404'!E72</f>
        <v>0</v>
      </c>
      <c r="D196" s="244">
        <f>'М404'!M80</f>
        <v>0</v>
      </c>
      <c r="E196" s="245">
        <f>'М404'!L80</f>
        <v>0</v>
      </c>
    </row>
    <row r="197" spans="1:5" ht="12.75">
      <c r="A197" s="241">
        <v>196</v>
      </c>
      <c r="B197" s="242">
        <f>'М404'!D76</f>
        <v>0</v>
      </c>
      <c r="C197" s="243">
        <f>'М404'!E76</f>
        <v>0</v>
      </c>
      <c r="D197" s="244">
        <f>'М404'!M82</f>
        <v>0</v>
      </c>
      <c r="E197" s="245">
        <f>'М404'!L82</f>
        <v>0</v>
      </c>
    </row>
    <row r="198" spans="1:5" ht="12.75">
      <c r="A198" s="241">
        <v>197</v>
      </c>
      <c r="B198" s="242">
        <f>'М404'!D80</f>
        <v>0</v>
      </c>
      <c r="C198" s="243">
        <f>'М404'!E80</f>
        <v>0</v>
      </c>
      <c r="D198" s="244">
        <f>'М404'!M84</f>
        <v>0</v>
      </c>
      <c r="E198" s="245">
        <f>'М404'!L84</f>
        <v>0</v>
      </c>
    </row>
    <row r="199" spans="1:5" ht="12.75">
      <c r="A199" s="241">
        <v>198</v>
      </c>
      <c r="B199" s="242">
        <f>'М404'!D84</f>
        <v>0</v>
      </c>
      <c r="C199" s="243">
        <f>'М404'!E84</f>
        <v>0</v>
      </c>
      <c r="D199" s="244">
        <f>'М404'!M86</f>
        <v>0</v>
      </c>
      <c r="E199" s="245">
        <f>'М404'!L86</f>
        <v>0</v>
      </c>
    </row>
    <row r="200" spans="1:5" ht="12.75">
      <c r="A200" s="241">
        <v>199</v>
      </c>
      <c r="B200" s="242">
        <f>'М404'!F58</f>
        <v>0</v>
      </c>
      <c r="C200" s="243">
        <f>'М404'!G58</f>
        <v>0</v>
      </c>
      <c r="D200" s="244">
        <f>'М404'!O65</f>
        <v>0</v>
      </c>
      <c r="E200" s="245">
        <f>'М404'!N65</f>
        <v>0</v>
      </c>
    </row>
    <row r="201" spans="1:5" ht="12.75">
      <c r="A201" s="241">
        <v>200</v>
      </c>
      <c r="B201" s="242">
        <f>'М404'!F66</f>
        <v>0</v>
      </c>
      <c r="C201" s="243">
        <f>'М404'!G66</f>
        <v>0</v>
      </c>
      <c r="D201" s="244">
        <f>'М404'!O67</f>
        <v>0</v>
      </c>
      <c r="E201" s="245">
        <f>'М404'!N67</f>
        <v>0</v>
      </c>
    </row>
    <row r="202" spans="1:5" ht="12.75">
      <c r="A202" s="241">
        <v>201</v>
      </c>
      <c r="B202" s="242">
        <f>'М404'!F74</f>
        <v>0</v>
      </c>
      <c r="C202" s="243">
        <f>'М404'!G74</f>
        <v>0</v>
      </c>
      <c r="D202" s="244">
        <f>'М404'!O69</f>
        <v>0</v>
      </c>
      <c r="E202" s="245">
        <f>'М404'!N69</f>
        <v>0</v>
      </c>
    </row>
    <row r="203" spans="1:5" ht="12.75">
      <c r="A203" s="241">
        <v>202</v>
      </c>
      <c r="B203" s="242">
        <f>'М404'!F82</f>
        <v>0</v>
      </c>
      <c r="C203" s="243">
        <f>'М404'!G82</f>
        <v>0</v>
      </c>
      <c r="D203" s="244">
        <f>'М404'!O71</f>
        <v>0</v>
      </c>
      <c r="E203" s="245">
        <f>'М404'!N71</f>
        <v>0</v>
      </c>
    </row>
    <row r="204" spans="1:5" ht="12.75">
      <c r="A204" s="241">
        <v>203</v>
      </c>
      <c r="B204" s="242">
        <f>'М404'!H62</f>
        <v>0</v>
      </c>
      <c r="C204" s="243">
        <f>'М404'!I62</f>
        <v>0</v>
      </c>
      <c r="D204" s="244">
        <f>'М404'!K59</f>
        <v>0</v>
      </c>
      <c r="E204" s="245">
        <f>'М404'!J59</f>
        <v>0</v>
      </c>
    </row>
    <row r="205" spans="1:5" ht="12.75">
      <c r="A205" s="241">
        <v>204</v>
      </c>
      <c r="B205" s="242">
        <f>'М404'!H78</f>
        <v>0</v>
      </c>
      <c r="C205" s="243">
        <f>'М404'!I78</f>
        <v>0</v>
      </c>
      <c r="D205" s="244">
        <f>'М404'!K61</f>
        <v>0</v>
      </c>
      <c r="E205" s="245">
        <f>'М404'!J61</f>
        <v>0</v>
      </c>
    </row>
    <row r="206" spans="1:5" ht="12.75">
      <c r="A206" s="241">
        <v>205</v>
      </c>
      <c r="B206" s="242">
        <f>'М404'!H69</f>
        <v>0</v>
      </c>
      <c r="C206" s="243">
        <f>'М404'!I69</f>
        <v>0</v>
      </c>
      <c r="D206" s="244">
        <f>'М404'!I72</f>
        <v>0</v>
      </c>
      <c r="E206" s="245">
        <f>'М404'!H72</f>
        <v>0</v>
      </c>
    </row>
    <row r="207" spans="1:5" ht="12.75">
      <c r="A207" s="241">
        <v>206</v>
      </c>
      <c r="B207" s="242">
        <f>'М404'!L60</f>
        <v>0</v>
      </c>
      <c r="C207" s="243">
        <f>'М404'!M60</f>
        <v>0</v>
      </c>
      <c r="D207" s="244">
        <f>'М404'!M62</f>
        <v>0</v>
      </c>
      <c r="E207" s="245">
        <f>'М404'!L62</f>
        <v>0</v>
      </c>
    </row>
    <row r="208" spans="1:5" ht="12.75">
      <c r="A208" s="241">
        <v>207</v>
      </c>
      <c r="B208" s="242">
        <f>'М404'!P66</f>
        <v>0</v>
      </c>
      <c r="C208" s="243">
        <f>'М404'!Q66</f>
        <v>0</v>
      </c>
      <c r="D208" s="244">
        <f>'М404'!I86</f>
        <v>0</v>
      </c>
      <c r="E208" s="245">
        <f>'М404'!H86</f>
        <v>0</v>
      </c>
    </row>
    <row r="209" spans="1:5" ht="12.75">
      <c r="A209" s="241">
        <v>208</v>
      </c>
      <c r="B209" s="242">
        <f>'М404'!P70</f>
        <v>0</v>
      </c>
      <c r="C209" s="243">
        <f>'М404'!Q70</f>
        <v>0</v>
      </c>
      <c r="D209" s="244">
        <f>'М404'!I88</f>
        <v>0</v>
      </c>
      <c r="E209" s="245">
        <f>'М404'!H88</f>
        <v>0</v>
      </c>
    </row>
    <row r="210" spans="1:5" ht="12.75">
      <c r="A210" s="241">
        <v>209</v>
      </c>
      <c r="B210" s="242">
        <f>'М404'!R68</f>
        <v>0</v>
      </c>
      <c r="C210" s="243">
        <f>'М404'!S68</f>
        <v>0</v>
      </c>
      <c r="D210" s="244">
        <f>'М404'!S71</f>
        <v>0</v>
      </c>
      <c r="E210" s="245">
        <f>'М404'!R71</f>
        <v>0</v>
      </c>
    </row>
    <row r="211" spans="1:5" ht="12.75">
      <c r="A211" s="241">
        <v>210</v>
      </c>
      <c r="B211" s="242">
        <f>'М404'!J87</f>
        <v>0</v>
      </c>
      <c r="C211" s="243">
        <f>'М404'!K87</f>
        <v>0</v>
      </c>
      <c r="D211" s="244">
        <f>'М404'!K89</f>
        <v>0</v>
      </c>
      <c r="E211" s="245">
        <f>'М404'!J89</f>
        <v>0</v>
      </c>
    </row>
    <row r="212" spans="1:5" ht="12.75">
      <c r="A212" s="241">
        <v>211</v>
      </c>
      <c r="B212" s="242">
        <f>'М404'!N73</f>
        <v>0</v>
      </c>
      <c r="C212" s="243">
        <f>'М404'!O73</f>
        <v>0</v>
      </c>
      <c r="D212" s="244">
        <f>'М404'!C87</f>
        <v>0</v>
      </c>
      <c r="E212" s="245">
        <f>'М404'!B87</f>
        <v>0</v>
      </c>
    </row>
    <row r="213" spans="1:5" ht="12.75">
      <c r="A213" s="241">
        <v>212</v>
      </c>
      <c r="B213" s="242">
        <f>'М404'!N77</f>
        <v>0</v>
      </c>
      <c r="C213" s="243">
        <f>'М404'!O77</f>
        <v>0</v>
      </c>
      <c r="D213" s="244">
        <f>'М404'!C89</f>
        <v>0</v>
      </c>
      <c r="E213" s="245">
        <f>'М404'!B89</f>
        <v>0</v>
      </c>
    </row>
    <row r="214" spans="1:5" ht="12.75">
      <c r="A214" s="241">
        <v>213</v>
      </c>
      <c r="B214" s="242">
        <f>'М404'!N81</f>
        <v>0</v>
      </c>
      <c r="C214" s="243">
        <f>'М404'!O81</f>
        <v>0</v>
      </c>
      <c r="D214" s="244">
        <f>'М404'!C91</f>
        <v>0</v>
      </c>
      <c r="E214" s="245">
        <f>'М404'!B91</f>
        <v>0</v>
      </c>
    </row>
    <row r="215" spans="1:5" ht="12.75">
      <c r="A215" s="241">
        <v>214</v>
      </c>
      <c r="B215" s="242">
        <f>'М404'!N85</f>
        <v>0</v>
      </c>
      <c r="C215" s="243">
        <f>'М404'!O85</f>
        <v>0</v>
      </c>
      <c r="D215" s="244">
        <f>'М404'!C93</f>
        <v>0</v>
      </c>
      <c r="E215" s="245">
        <f>'М404'!B93</f>
        <v>0</v>
      </c>
    </row>
    <row r="216" spans="1:5" ht="12.75">
      <c r="A216" s="241">
        <v>215</v>
      </c>
      <c r="B216" s="242">
        <f>'М404'!P75</f>
        <v>0</v>
      </c>
      <c r="C216" s="243">
        <f>'М404'!Q75</f>
        <v>0</v>
      </c>
      <c r="D216" s="244">
        <f>'М404'!Q88</f>
        <v>0</v>
      </c>
      <c r="E216" s="245">
        <f>'М404'!P88</f>
        <v>0</v>
      </c>
    </row>
    <row r="217" spans="1:5" ht="12.75">
      <c r="A217" s="241">
        <v>216</v>
      </c>
      <c r="B217" s="242">
        <f>'М404'!P83</f>
        <v>0</v>
      </c>
      <c r="C217" s="243">
        <f>'М404'!Q83</f>
        <v>0</v>
      </c>
      <c r="D217" s="244">
        <f>'М404'!Q90</f>
        <v>0</v>
      </c>
      <c r="E217" s="245">
        <f>'М404'!P90</f>
        <v>0</v>
      </c>
    </row>
    <row r="218" spans="1:5" ht="12.75">
      <c r="A218" s="241">
        <v>217</v>
      </c>
      <c r="B218" s="242">
        <f>'М404'!R79</f>
        <v>0</v>
      </c>
      <c r="C218" s="243">
        <f>'М404'!S79</f>
        <v>0</v>
      </c>
      <c r="D218" s="244">
        <f>'М404'!S85</f>
        <v>0</v>
      </c>
      <c r="E218" s="245">
        <f>'М404'!R85</f>
        <v>0</v>
      </c>
    </row>
    <row r="219" spans="1:5" ht="12.75">
      <c r="A219" s="241">
        <v>218</v>
      </c>
      <c r="B219" s="242">
        <f>'М404'!R89</f>
        <v>0</v>
      </c>
      <c r="C219" s="243">
        <f>'М404'!S89</f>
        <v>0</v>
      </c>
      <c r="D219" s="244">
        <f>'М404'!S91</f>
        <v>0</v>
      </c>
      <c r="E219" s="245">
        <f>'М404'!R91</f>
        <v>0</v>
      </c>
    </row>
    <row r="220" spans="1:5" ht="12.75">
      <c r="A220" s="241">
        <v>219</v>
      </c>
      <c r="B220" s="242">
        <f>'М404'!D88</f>
        <v>0</v>
      </c>
      <c r="C220" s="243">
        <f>'М404'!E88</f>
        <v>0</v>
      </c>
      <c r="D220" s="244">
        <f>'М404'!K92</f>
        <v>0</v>
      </c>
      <c r="E220" s="245">
        <f>'М404'!J92</f>
        <v>0</v>
      </c>
    </row>
    <row r="221" spans="1:5" ht="12.75">
      <c r="A221" s="241">
        <v>220</v>
      </c>
      <c r="B221" s="242">
        <f>'М404'!D92</f>
        <v>0</v>
      </c>
      <c r="C221" s="243">
        <f>'М404'!E92</f>
        <v>0</v>
      </c>
      <c r="D221" s="244">
        <f>'М404'!K94</f>
        <v>0</v>
      </c>
      <c r="E221" s="245">
        <f>'М404'!J94</f>
        <v>0</v>
      </c>
    </row>
    <row r="222" spans="1:5" ht="12.75">
      <c r="A222" s="241">
        <v>221</v>
      </c>
      <c r="B222" s="242">
        <f>'М404'!F90</f>
        <v>0</v>
      </c>
      <c r="C222" s="243">
        <f>'М404'!G90</f>
        <v>0</v>
      </c>
      <c r="D222" s="244">
        <f>'М404'!G93</f>
        <v>0</v>
      </c>
      <c r="E222" s="245">
        <f>'М404'!F93</f>
        <v>0</v>
      </c>
    </row>
    <row r="223" spans="1:5" ht="12.75">
      <c r="A223" s="241">
        <v>222</v>
      </c>
      <c r="B223" s="242">
        <f>'М404'!L93</f>
        <v>0</v>
      </c>
      <c r="C223" s="243">
        <f>'М404'!M93</f>
        <v>0</v>
      </c>
      <c r="D223" s="244">
        <f>'М404'!M95</f>
        <v>0</v>
      </c>
      <c r="E223" s="245">
        <f>'М404'!L95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showRowColHeaders="0" zoomScaleSheetLayoutView="97" workbookViewId="0" topLeftCell="A1">
      <selection activeCell="A2" sqref="A2:K2"/>
    </sheetView>
  </sheetViews>
  <sheetFormatPr defaultColWidth="9.00390625" defaultRowHeight="12.75"/>
  <cols>
    <col min="1" max="1" width="5.75390625" style="28" customWidth="1"/>
    <col min="2" max="2" width="42.75390625" style="28" customWidth="1"/>
    <col min="3" max="3" width="9.125" style="28" customWidth="1"/>
    <col min="4" max="4" width="25.75390625" style="28" customWidth="1"/>
    <col min="5" max="5" width="9.125" style="28" customWidth="1"/>
    <col min="6" max="6" width="4.75390625" style="28" customWidth="1"/>
    <col min="7" max="7" width="7.75390625" style="28" customWidth="1"/>
    <col min="8" max="8" width="23.75390625" style="28" customWidth="1"/>
    <col min="9" max="9" width="6.75390625" style="28" customWidth="1"/>
    <col min="10" max="16384" width="9.125" style="28" customWidth="1"/>
  </cols>
  <sheetData>
    <row r="1" spans="1:9" ht="16.5" thickBot="1">
      <c r="A1" s="27" t="s">
        <v>87</v>
      </c>
      <c r="B1" s="27"/>
      <c r="C1" s="27"/>
      <c r="D1" s="27"/>
      <c r="E1" s="27"/>
      <c r="F1" s="27"/>
      <c r="G1" s="27"/>
      <c r="H1" s="27"/>
      <c r="I1" s="27"/>
    </row>
    <row r="2" spans="1:9" ht="13.5" thickBot="1">
      <c r="A2" s="29" t="s">
        <v>88</v>
      </c>
      <c r="B2" s="29"/>
      <c r="C2" s="29"/>
      <c r="D2" s="29"/>
      <c r="E2" s="29"/>
      <c r="F2" s="29"/>
      <c r="G2" s="29"/>
      <c r="H2" s="29"/>
      <c r="I2" s="29"/>
    </row>
    <row r="3" spans="1:10" ht="30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5.75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3"/>
    </row>
    <row r="5" spans="1:10" ht="15.75">
      <c r="A5" s="34" t="s">
        <v>27</v>
      </c>
      <c r="B5" s="34"/>
      <c r="C5" s="34"/>
      <c r="D5" s="34"/>
      <c r="E5" s="35" t="s">
        <v>11</v>
      </c>
      <c r="F5" s="35"/>
      <c r="G5" s="35"/>
      <c r="H5" s="36">
        <v>43471</v>
      </c>
      <c r="I5" s="36"/>
      <c r="J5" s="37"/>
    </row>
    <row r="6" spans="1:10" ht="15.75">
      <c r="A6" s="38"/>
      <c r="B6" s="38"/>
      <c r="C6" s="38"/>
      <c r="D6" s="38"/>
      <c r="E6" s="38"/>
      <c r="F6" s="38"/>
      <c r="G6" s="38"/>
      <c r="H6" s="38"/>
      <c r="I6" s="38"/>
      <c r="J6" s="37"/>
    </row>
    <row r="7" spans="1:9" ht="10.5" customHeight="1">
      <c r="A7" s="39"/>
      <c r="B7" s="40" t="s">
        <v>28</v>
      </c>
      <c r="C7" s="41" t="s">
        <v>0</v>
      </c>
      <c r="D7" s="39" t="s">
        <v>29</v>
      </c>
      <c r="E7" s="39"/>
      <c r="F7" s="39"/>
      <c r="G7" s="39"/>
      <c r="H7" s="39"/>
      <c r="I7" s="39"/>
    </row>
    <row r="8" spans="1:9" ht="18">
      <c r="A8" s="42">
        <v>1137</v>
      </c>
      <c r="B8" s="43" t="s">
        <v>30</v>
      </c>
      <c r="C8" s="44">
        <v>1</v>
      </c>
      <c r="D8" s="45" t="str">
        <f>'301'!M37</f>
        <v>Яковлев Денис</v>
      </c>
      <c r="E8" s="39"/>
      <c r="F8" s="39"/>
      <c r="G8" s="39"/>
      <c r="H8" s="39"/>
      <c r="I8" s="39"/>
    </row>
    <row r="9" spans="1:9" ht="18">
      <c r="A9" s="42">
        <v>14</v>
      </c>
      <c r="B9" s="43" t="s">
        <v>31</v>
      </c>
      <c r="C9" s="44">
        <v>2</v>
      </c>
      <c r="D9" s="45" t="str">
        <f>'301'!M57</f>
        <v>Срумов Антон</v>
      </c>
      <c r="E9" s="39"/>
      <c r="F9" s="39"/>
      <c r="G9" s="39"/>
      <c r="H9" s="39"/>
      <c r="I9" s="39"/>
    </row>
    <row r="10" spans="1:9" ht="18">
      <c r="A10" s="42">
        <v>2540</v>
      </c>
      <c r="B10" s="43" t="s">
        <v>32</v>
      </c>
      <c r="C10" s="44">
        <v>3</v>
      </c>
      <c r="D10" s="45" t="str">
        <f>'302'!Q24</f>
        <v>Габдуллин Марс</v>
      </c>
      <c r="E10" s="39"/>
      <c r="F10" s="39"/>
      <c r="G10" s="39"/>
      <c r="H10" s="39"/>
      <c r="I10" s="39"/>
    </row>
    <row r="11" spans="1:9" ht="18">
      <c r="A11" s="42">
        <v>6441</v>
      </c>
      <c r="B11" s="43" t="s">
        <v>33</v>
      </c>
      <c r="C11" s="44">
        <v>4</v>
      </c>
      <c r="D11" s="45" t="str">
        <f>'302'!Q34</f>
        <v>Горбунов Валентин</v>
      </c>
      <c r="E11" s="39"/>
      <c r="F11" s="39"/>
      <c r="G11" s="39"/>
      <c r="H11" s="39"/>
      <c r="I11" s="39"/>
    </row>
    <row r="12" spans="1:9" ht="18">
      <c r="A12" s="42">
        <v>4264</v>
      </c>
      <c r="B12" s="43" t="s">
        <v>34</v>
      </c>
      <c r="C12" s="44">
        <v>5</v>
      </c>
      <c r="D12" s="45" t="str">
        <f>'301'!M64</f>
        <v>Ишпулатов Эдик</v>
      </c>
      <c r="E12" s="39"/>
      <c r="F12" s="39"/>
      <c r="G12" s="39"/>
      <c r="H12" s="39"/>
      <c r="I12" s="39"/>
    </row>
    <row r="13" spans="1:9" ht="18">
      <c r="A13" s="42">
        <v>6906</v>
      </c>
      <c r="B13" s="43" t="s">
        <v>35</v>
      </c>
      <c r="C13" s="44">
        <v>6</v>
      </c>
      <c r="D13" s="45" t="str">
        <f>'301'!M66</f>
        <v>Каюмов Рафаэль</v>
      </c>
      <c r="E13" s="39"/>
      <c r="F13" s="39"/>
      <c r="G13" s="39"/>
      <c r="H13" s="39"/>
      <c r="I13" s="39"/>
    </row>
    <row r="14" spans="1:9" ht="18">
      <c r="A14" s="42">
        <v>2616</v>
      </c>
      <c r="B14" s="43" t="s">
        <v>36</v>
      </c>
      <c r="C14" s="44">
        <v>7</v>
      </c>
      <c r="D14" s="45" t="str">
        <f>'301'!M69</f>
        <v>Аюпов Радик</v>
      </c>
      <c r="E14" s="39"/>
      <c r="F14" s="39"/>
      <c r="G14" s="39"/>
      <c r="H14" s="39"/>
      <c r="I14" s="39"/>
    </row>
    <row r="15" spans="1:9" ht="18">
      <c r="A15" s="42">
        <v>3998</v>
      </c>
      <c r="B15" s="43" t="s">
        <v>37</v>
      </c>
      <c r="C15" s="44">
        <v>8</v>
      </c>
      <c r="D15" s="45" t="str">
        <f>'301'!M71</f>
        <v>Валеев Рустам</v>
      </c>
      <c r="E15" s="39"/>
      <c r="F15" s="39"/>
      <c r="G15" s="39"/>
      <c r="H15" s="39"/>
      <c r="I15" s="39"/>
    </row>
    <row r="16" spans="1:9" ht="18">
      <c r="A16" s="42">
        <v>1900</v>
      </c>
      <c r="B16" s="43" t="s">
        <v>38</v>
      </c>
      <c r="C16" s="44">
        <v>9</v>
      </c>
      <c r="D16" s="45" t="str">
        <f>'301'!G73</f>
        <v>Удников Олег</v>
      </c>
      <c r="E16" s="39"/>
      <c r="F16" s="39"/>
      <c r="G16" s="39"/>
      <c r="H16" s="39"/>
      <c r="I16" s="39"/>
    </row>
    <row r="17" spans="1:9" ht="18">
      <c r="A17" s="42">
        <v>6096</v>
      </c>
      <c r="B17" s="43" t="s">
        <v>39</v>
      </c>
      <c r="C17" s="44">
        <v>10</v>
      </c>
      <c r="D17" s="45" t="str">
        <f>'301'!G76</f>
        <v>Водопьянов Андрей</v>
      </c>
      <c r="E17" s="39"/>
      <c r="F17" s="39"/>
      <c r="G17" s="39"/>
      <c r="H17" s="39"/>
      <c r="I17" s="39"/>
    </row>
    <row r="18" spans="1:9" ht="18">
      <c r="A18" s="42">
        <v>6157</v>
      </c>
      <c r="B18" s="43" t="s">
        <v>40</v>
      </c>
      <c r="C18" s="44">
        <v>11</v>
      </c>
      <c r="D18" s="45" t="str">
        <f>'301'!M74</f>
        <v>Ишметов Александр</v>
      </c>
      <c r="E18" s="39"/>
      <c r="F18" s="39"/>
      <c r="G18" s="39"/>
      <c r="H18" s="39"/>
      <c r="I18" s="39"/>
    </row>
    <row r="19" spans="1:9" ht="18">
      <c r="A19" s="42">
        <v>279</v>
      </c>
      <c r="B19" s="43" t="s">
        <v>41</v>
      </c>
      <c r="C19" s="44">
        <v>12</v>
      </c>
      <c r="D19" s="45" t="str">
        <f>'301'!M76</f>
        <v>Небера Максим</v>
      </c>
      <c r="E19" s="39"/>
      <c r="F19" s="39"/>
      <c r="G19" s="39"/>
      <c r="H19" s="39"/>
      <c r="I19" s="39"/>
    </row>
    <row r="20" spans="1:9" ht="18">
      <c r="A20" s="42">
        <v>5464</v>
      </c>
      <c r="B20" s="43" t="s">
        <v>42</v>
      </c>
      <c r="C20" s="44">
        <v>13</v>
      </c>
      <c r="D20" s="45" t="str">
        <f>'302'!Q42</f>
        <v>Идиятуллин Ильдар</v>
      </c>
      <c r="E20" s="39"/>
      <c r="F20" s="39"/>
      <c r="G20" s="39"/>
      <c r="H20" s="39"/>
      <c r="I20" s="39"/>
    </row>
    <row r="21" spans="1:9" ht="18">
      <c r="A21" s="42">
        <v>6137</v>
      </c>
      <c r="B21" s="43" t="s">
        <v>43</v>
      </c>
      <c r="C21" s="44">
        <v>14</v>
      </c>
      <c r="D21" s="45" t="str">
        <f>'302'!Q46</f>
        <v>Шарипов Азат</v>
      </c>
      <c r="E21" s="39"/>
      <c r="F21" s="39"/>
      <c r="G21" s="39"/>
      <c r="H21" s="39"/>
      <c r="I21" s="39"/>
    </row>
    <row r="22" spans="1:9" ht="18">
      <c r="A22" s="42">
        <v>4121</v>
      </c>
      <c r="B22" s="43" t="s">
        <v>44</v>
      </c>
      <c r="C22" s="44">
        <v>15</v>
      </c>
      <c r="D22" s="45" t="str">
        <f>'302'!Q48</f>
        <v>Тагиров Сайфулла</v>
      </c>
      <c r="E22" s="39"/>
      <c r="F22" s="39"/>
      <c r="G22" s="39"/>
      <c r="H22" s="39"/>
      <c r="I22" s="39"/>
    </row>
    <row r="23" spans="1:9" ht="18">
      <c r="A23" s="42">
        <v>6000</v>
      </c>
      <c r="B23" s="43" t="s">
        <v>45</v>
      </c>
      <c r="C23" s="44">
        <v>16</v>
      </c>
      <c r="D23" s="45" t="str">
        <f>'302'!Q50</f>
        <v>Коваленко Алексей</v>
      </c>
      <c r="E23" s="39"/>
      <c r="F23" s="39"/>
      <c r="G23" s="39"/>
      <c r="H23" s="39"/>
      <c r="I23" s="39"/>
    </row>
    <row r="24" spans="1:9" ht="18">
      <c r="A24" s="42">
        <v>521</v>
      </c>
      <c r="B24" s="43" t="s">
        <v>46</v>
      </c>
      <c r="C24" s="44">
        <v>17</v>
      </c>
      <c r="D24" s="45" t="str">
        <f>'302'!I46</f>
        <v>Семенов Игорь</v>
      </c>
      <c r="E24" s="39"/>
      <c r="F24" s="39"/>
      <c r="G24" s="39"/>
      <c r="H24" s="39"/>
      <c r="I24" s="39"/>
    </row>
    <row r="25" spans="1:9" ht="18">
      <c r="A25" s="42">
        <v>6605</v>
      </c>
      <c r="B25" s="43" t="s">
        <v>47</v>
      </c>
      <c r="C25" s="44">
        <v>18</v>
      </c>
      <c r="D25" s="45" t="str">
        <f>'302'!I52</f>
        <v>Асылгужин Ринат</v>
      </c>
      <c r="E25" s="39"/>
      <c r="F25" s="39"/>
      <c r="G25" s="39"/>
      <c r="H25" s="39"/>
      <c r="I25" s="39"/>
    </row>
    <row r="26" spans="1:9" ht="18">
      <c r="A26" s="42">
        <v>6570</v>
      </c>
      <c r="B26" s="43" t="s">
        <v>48</v>
      </c>
      <c r="C26" s="44">
        <v>19</v>
      </c>
      <c r="D26" s="45">
        <f>'302'!I55</f>
        <v>0</v>
      </c>
      <c r="E26" s="39"/>
      <c r="F26" s="39"/>
      <c r="G26" s="39"/>
      <c r="H26" s="39"/>
      <c r="I26" s="39"/>
    </row>
    <row r="27" spans="1:9" ht="18">
      <c r="A27" s="42">
        <v>7220</v>
      </c>
      <c r="B27" s="43" t="s">
        <v>49</v>
      </c>
      <c r="C27" s="44">
        <v>20</v>
      </c>
      <c r="D27" s="45">
        <f>'302'!I57</f>
        <v>0</v>
      </c>
      <c r="E27" s="39"/>
      <c r="F27" s="39"/>
      <c r="G27" s="39"/>
      <c r="H27" s="39"/>
      <c r="I27" s="39"/>
    </row>
    <row r="28" spans="1:9" ht="18">
      <c r="A28" s="42">
        <v>7221</v>
      </c>
      <c r="B28" s="43" t="s">
        <v>50</v>
      </c>
      <c r="C28" s="44">
        <v>21</v>
      </c>
      <c r="D28" s="45">
        <f>'302'!Q55</f>
        <v>0</v>
      </c>
      <c r="E28" s="39"/>
      <c r="F28" s="39"/>
      <c r="G28" s="39"/>
      <c r="H28" s="39"/>
      <c r="I28" s="39"/>
    </row>
    <row r="29" spans="1:9" ht="18">
      <c r="A29" s="42"/>
      <c r="B29" s="43"/>
      <c r="C29" s="44">
        <v>22</v>
      </c>
      <c r="D29" s="45">
        <f>'302'!Q59</f>
        <v>0</v>
      </c>
      <c r="E29" s="39"/>
      <c r="F29" s="39"/>
      <c r="G29" s="39"/>
      <c r="H29" s="39"/>
      <c r="I29" s="39"/>
    </row>
    <row r="30" spans="1:9" ht="18">
      <c r="A30" s="42"/>
      <c r="B30" s="43" t="s">
        <v>51</v>
      </c>
      <c r="C30" s="44">
        <v>23</v>
      </c>
      <c r="D30" s="45">
        <f>'302'!Q61</f>
        <v>0</v>
      </c>
      <c r="E30" s="39"/>
      <c r="F30" s="39"/>
      <c r="G30" s="39"/>
      <c r="H30" s="39"/>
      <c r="I30" s="39"/>
    </row>
    <row r="31" spans="1:9" ht="18">
      <c r="A31" s="42"/>
      <c r="B31" s="43" t="s">
        <v>51</v>
      </c>
      <c r="C31" s="44">
        <v>24</v>
      </c>
      <c r="D31" s="45" t="str">
        <f>'302'!Q63</f>
        <v>Шебалин Алексей</v>
      </c>
      <c r="E31" s="39"/>
      <c r="F31" s="39"/>
      <c r="G31" s="39"/>
      <c r="H31" s="39"/>
      <c r="I31" s="39"/>
    </row>
    <row r="32" spans="1:9" ht="18">
      <c r="A32" s="42"/>
      <c r="B32" s="43" t="s">
        <v>51</v>
      </c>
      <c r="C32" s="44">
        <v>25</v>
      </c>
      <c r="D32" s="45">
        <f>'302'!I65</f>
        <v>0</v>
      </c>
      <c r="E32" s="39"/>
      <c r="F32" s="39"/>
      <c r="G32" s="39"/>
      <c r="H32" s="39"/>
      <c r="I32" s="39"/>
    </row>
    <row r="33" spans="1:9" ht="18">
      <c r="A33" s="42"/>
      <c r="B33" s="43" t="s">
        <v>51</v>
      </c>
      <c r="C33" s="44">
        <v>26</v>
      </c>
      <c r="D33" s="45">
        <f>'302'!I71</f>
        <v>0</v>
      </c>
      <c r="E33" s="39"/>
      <c r="F33" s="39"/>
      <c r="G33" s="39"/>
      <c r="H33" s="39"/>
      <c r="I33" s="39"/>
    </row>
    <row r="34" spans="1:9" ht="18">
      <c r="A34" s="42"/>
      <c r="B34" s="43" t="s">
        <v>51</v>
      </c>
      <c r="C34" s="44">
        <v>27</v>
      </c>
      <c r="D34" s="45">
        <f>'302'!I74</f>
        <v>0</v>
      </c>
      <c r="E34" s="39"/>
      <c r="F34" s="39"/>
      <c r="G34" s="39"/>
      <c r="H34" s="39"/>
      <c r="I34" s="39"/>
    </row>
    <row r="35" spans="1:9" ht="18">
      <c r="A35" s="42"/>
      <c r="B35" s="43" t="s">
        <v>51</v>
      </c>
      <c r="C35" s="44">
        <v>28</v>
      </c>
      <c r="D35" s="45">
        <f>'302'!I76</f>
        <v>0</v>
      </c>
      <c r="E35" s="39"/>
      <c r="F35" s="39"/>
      <c r="G35" s="39"/>
      <c r="H35" s="39"/>
      <c r="I35" s="39"/>
    </row>
    <row r="36" spans="1:9" ht="18">
      <c r="A36" s="42"/>
      <c r="B36" s="43" t="s">
        <v>51</v>
      </c>
      <c r="C36" s="44">
        <v>29</v>
      </c>
      <c r="D36" s="45">
        <f>'302'!Q68</f>
        <v>0</v>
      </c>
      <c r="E36" s="39"/>
      <c r="F36" s="39"/>
      <c r="G36" s="39"/>
      <c r="H36" s="39"/>
      <c r="I36" s="39"/>
    </row>
    <row r="37" spans="1:9" ht="18">
      <c r="A37" s="42"/>
      <c r="B37" s="43" t="s">
        <v>51</v>
      </c>
      <c r="C37" s="44">
        <v>30</v>
      </c>
      <c r="D37" s="45">
        <f>'302'!Q72</f>
        <v>0</v>
      </c>
      <c r="E37" s="39"/>
      <c r="F37" s="39"/>
      <c r="G37" s="39"/>
      <c r="H37" s="39"/>
      <c r="I37" s="39"/>
    </row>
    <row r="38" spans="1:9" ht="18">
      <c r="A38" s="42"/>
      <c r="B38" s="43" t="s">
        <v>51</v>
      </c>
      <c r="C38" s="44">
        <v>31</v>
      </c>
      <c r="D38" s="45">
        <f>'302'!Q74</f>
        <v>0</v>
      </c>
      <c r="E38" s="39"/>
      <c r="F38" s="39"/>
      <c r="G38" s="39"/>
      <c r="H38" s="39"/>
      <c r="I38" s="39"/>
    </row>
    <row r="39" spans="1:9" ht="18">
      <c r="A39" s="42"/>
      <c r="B39" s="43" t="s">
        <v>51</v>
      </c>
      <c r="C39" s="44">
        <v>32</v>
      </c>
      <c r="D39" s="45">
        <f>'302'!Q76</f>
        <v>0</v>
      </c>
      <c r="E39" s="39"/>
      <c r="F39" s="39"/>
      <c r="G39" s="39"/>
      <c r="H39" s="39"/>
      <c r="I39" s="39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4:I4"/>
    <mergeCell ref="A5:D5"/>
    <mergeCell ref="E5:G5"/>
    <mergeCell ref="H5:I5"/>
    <mergeCell ref="A2:I2"/>
    <mergeCell ref="A3:I3"/>
  </mergeCells>
  <conditionalFormatting sqref="D8:D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Y116"/>
  <sheetViews>
    <sheetView showRowColHeaders="0" showZeros="0" showOutlineSymbols="0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49" customWidth="1"/>
    <col min="2" max="2" width="4.75390625" style="49" customWidth="1"/>
    <col min="3" max="3" width="16.75390625" style="49" customWidth="1"/>
    <col min="4" max="4" width="3.75390625" style="49" customWidth="1"/>
    <col min="5" max="5" width="14.75390625" style="49" customWidth="1"/>
    <col min="6" max="6" width="3.75390625" style="49" customWidth="1"/>
    <col min="7" max="7" width="15.75390625" style="49" customWidth="1"/>
    <col min="8" max="8" width="3.75390625" style="49" customWidth="1"/>
    <col min="9" max="9" width="15.75390625" style="49" customWidth="1"/>
    <col min="10" max="10" width="3.75390625" style="49" customWidth="1"/>
    <col min="11" max="11" width="15.75390625" style="49" customWidth="1"/>
    <col min="12" max="12" width="3.75390625" style="49" customWidth="1"/>
    <col min="13" max="13" width="22.75390625" style="49" customWidth="1"/>
    <col min="14" max="16384" width="9.125" style="49" customWidth="1"/>
  </cols>
  <sheetData>
    <row r="1" spans="1:13" s="28" customFormat="1" ht="16.5" thickBot="1">
      <c r="A1" s="27" t="s">
        <v>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s="28" customFormat="1" ht="13.5" thickBot="1">
      <c r="A2" s="46" t="s">
        <v>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3" ht="20.25">
      <c r="A3" s="48" t="str">
        <f>CONCATENATE('с30'!A3," ",'с30'!F3,'с30'!G3," ",'с30'!H3," ",'с30'!I3)</f>
        <v>LX Личный Чемпионат Республики Башкортостан   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50" t="str">
        <f>CONCATENATE('с30'!A4," ",'с30'!C4)</f>
        <v>Соревнования ветеранов настольного тенниса 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25" ht="10.5" customHeight="1">
      <c r="A6" s="52">
        <v>1</v>
      </c>
      <c r="B6" s="53">
        <f>'с30'!A8</f>
        <v>1137</v>
      </c>
      <c r="C6" s="54" t="str">
        <f>'с30'!B8</f>
        <v>Срумов Антон</v>
      </c>
      <c r="D6" s="55"/>
      <c r="E6" s="51"/>
      <c r="F6" s="51"/>
      <c r="G6" s="51"/>
      <c r="H6" s="51"/>
      <c r="I6" s="51"/>
      <c r="J6" s="51"/>
      <c r="K6" s="51"/>
      <c r="L6" s="51"/>
      <c r="M6" s="51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0.5" customHeight="1">
      <c r="A7" s="52"/>
      <c r="B7" s="57"/>
      <c r="C7" s="58">
        <v>1</v>
      </c>
      <c r="D7" s="59">
        <v>1137</v>
      </c>
      <c r="E7" s="60" t="s">
        <v>30</v>
      </c>
      <c r="F7" s="61"/>
      <c r="G7" s="51"/>
      <c r="H7" s="62"/>
      <c r="I7" s="51"/>
      <c r="J7" s="62"/>
      <c r="K7" s="51"/>
      <c r="L7" s="62"/>
      <c r="M7" s="51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0.5" customHeight="1">
      <c r="A8" s="52">
        <v>32</v>
      </c>
      <c r="B8" s="53">
        <f>'с30'!A39</f>
        <v>0</v>
      </c>
      <c r="C8" s="63" t="str">
        <f>'с30'!B39</f>
        <v>_</v>
      </c>
      <c r="D8" s="64"/>
      <c r="E8" s="65"/>
      <c r="F8" s="61"/>
      <c r="G8" s="51"/>
      <c r="H8" s="62"/>
      <c r="I8" s="51"/>
      <c r="J8" s="62"/>
      <c r="K8" s="51"/>
      <c r="L8" s="62"/>
      <c r="M8" s="51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ht="10.5" customHeight="1">
      <c r="A9" s="52"/>
      <c r="B9" s="57"/>
      <c r="C9" s="51"/>
      <c r="D9" s="62"/>
      <c r="E9" s="58">
        <v>17</v>
      </c>
      <c r="F9" s="59">
        <v>1137</v>
      </c>
      <c r="G9" s="60" t="s">
        <v>30</v>
      </c>
      <c r="H9" s="61"/>
      <c r="I9" s="51"/>
      <c r="J9" s="62"/>
      <c r="K9" s="51"/>
      <c r="L9" s="62"/>
      <c r="M9" s="51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ht="10.5" customHeight="1">
      <c r="A10" s="52">
        <v>17</v>
      </c>
      <c r="B10" s="53">
        <f>'с30'!A24</f>
        <v>521</v>
      </c>
      <c r="C10" s="54" t="str">
        <f>'с30'!B24</f>
        <v>Аюпов Радик</v>
      </c>
      <c r="D10" s="66"/>
      <c r="E10" s="58"/>
      <c r="F10" s="67"/>
      <c r="G10" s="65"/>
      <c r="H10" s="61"/>
      <c r="I10" s="51"/>
      <c r="J10" s="62"/>
      <c r="K10" s="51"/>
      <c r="L10" s="62"/>
      <c r="M10" s="51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ht="10.5" customHeight="1">
      <c r="A11" s="52"/>
      <c r="B11" s="57"/>
      <c r="C11" s="58">
        <v>2</v>
      </c>
      <c r="D11" s="59">
        <v>521</v>
      </c>
      <c r="E11" s="68" t="s">
        <v>46</v>
      </c>
      <c r="F11" s="69"/>
      <c r="G11" s="65"/>
      <c r="H11" s="61"/>
      <c r="I11" s="51"/>
      <c r="J11" s="62"/>
      <c r="K11" s="51"/>
      <c r="L11" s="62"/>
      <c r="M11" s="51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0.5" customHeight="1">
      <c r="A12" s="52">
        <v>16</v>
      </c>
      <c r="B12" s="53">
        <f>'с30'!A23</f>
        <v>6000</v>
      </c>
      <c r="C12" s="63" t="str">
        <f>'с30'!B23</f>
        <v>Сайфуллин Рамиль</v>
      </c>
      <c r="D12" s="64"/>
      <c r="E12" s="52"/>
      <c r="F12" s="70"/>
      <c r="G12" s="65"/>
      <c r="H12" s="61"/>
      <c r="I12" s="51"/>
      <c r="J12" s="62"/>
      <c r="K12" s="51"/>
      <c r="L12" s="62"/>
      <c r="M12" s="51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1:25" ht="10.5" customHeight="1">
      <c r="A13" s="52"/>
      <c r="B13" s="57"/>
      <c r="C13" s="51"/>
      <c r="D13" s="62"/>
      <c r="E13" s="52"/>
      <c r="F13" s="70"/>
      <c r="G13" s="58">
        <v>25</v>
      </c>
      <c r="H13" s="59">
        <v>1137</v>
      </c>
      <c r="I13" s="60" t="s">
        <v>30</v>
      </c>
      <c r="J13" s="61"/>
      <c r="K13" s="51"/>
      <c r="L13" s="62"/>
      <c r="M13" s="62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1:25" ht="12" customHeight="1">
      <c r="A14" s="52">
        <v>9</v>
      </c>
      <c r="B14" s="53">
        <f>'с30'!A16</f>
        <v>1900</v>
      </c>
      <c r="C14" s="54" t="str">
        <f>'с30'!B16</f>
        <v>Валеев Рустам</v>
      </c>
      <c r="D14" s="66"/>
      <c r="E14" s="52"/>
      <c r="F14" s="70"/>
      <c r="G14" s="58"/>
      <c r="H14" s="67"/>
      <c r="I14" s="65"/>
      <c r="J14" s="61"/>
      <c r="K14" s="51"/>
      <c r="L14" s="62"/>
      <c r="M14" s="62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1:25" ht="12" customHeight="1">
      <c r="A15" s="52"/>
      <c r="B15" s="57"/>
      <c r="C15" s="58">
        <v>3</v>
      </c>
      <c r="D15" s="59">
        <v>1900</v>
      </c>
      <c r="E15" s="71" t="s">
        <v>38</v>
      </c>
      <c r="F15" s="72"/>
      <c r="G15" s="58"/>
      <c r="H15" s="69"/>
      <c r="I15" s="65"/>
      <c r="J15" s="61"/>
      <c r="K15" s="51"/>
      <c r="L15" s="62"/>
      <c r="M15" s="62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1:25" ht="12" customHeight="1">
      <c r="A16" s="52">
        <v>24</v>
      </c>
      <c r="B16" s="53">
        <f>'с30'!A31</f>
        <v>0</v>
      </c>
      <c r="C16" s="63" t="str">
        <f>'с30'!B31</f>
        <v>_</v>
      </c>
      <c r="D16" s="64"/>
      <c r="E16" s="58"/>
      <c r="F16" s="61"/>
      <c r="G16" s="58"/>
      <c r="H16" s="69"/>
      <c r="I16" s="65"/>
      <c r="J16" s="61"/>
      <c r="K16" s="51"/>
      <c r="L16" s="62"/>
      <c r="M16" s="62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1:25" ht="12" customHeight="1">
      <c r="A17" s="52"/>
      <c r="B17" s="57"/>
      <c r="C17" s="51"/>
      <c r="D17" s="62"/>
      <c r="E17" s="58">
        <v>18</v>
      </c>
      <c r="F17" s="59">
        <v>1900</v>
      </c>
      <c r="G17" s="68" t="s">
        <v>38</v>
      </c>
      <c r="H17" s="69"/>
      <c r="I17" s="65"/>
      <c r="J17" s="61"/>
      <c r="K17" s="51"/>
      <c r="L17" s="62"/>
      <c r="M17" s="62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ht="12" customHeight="1">
      <c r="A18" s="52">
        <v>25</v>
      </c>
      <c r="B18" s="53">
        <f>'с30'!A32</f>
        <v>0</v>
      </c>
      <c r="C18" s="54" t="str">
        <f>'с30'!B32</f>
        <v>_</v>
      </c>
      <c r="D18" s="66"/>
      <c r="E18" s="58"/>
      <c r="F18" s="67"/>
      <c r="G18" s="52"/>
      <c r="H18" s="70"/>
      <c r="I18" s="65"/>
      <c r="J18" s="61"/>
      <c r="K18" s="51"/>
      <c r="L18" s="62"/>
      <c r="M18" s="62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ht="12" customHeight="1">
      <c r="A19" s="52"/>
      <c r="B19" s="57"/>
      <c r="C19" s="58">
        <v>4</v>
      </c>
      <c r="D19" s="59">
        <v>3998</v>
      </c>
      <c r="E19" s="68" t="s">
        <v>37</v>
      </c>
      <c r="F19" s="69"/>
      <c r="G19" s="52"/>
      <c r="H19" s="70"/>
      <c r="I19" s="65"/>
      <c r="J19" s="61"/>
      <c r="K19" s="51"/>
      <c r="L19" s="62"/>
      <c r="M19" s="51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1:25" ht="12" customHeight="1">
      <c r="A20" s="52">
        <v>8</v>
      </c>
      <c r="B20" s="53">
        <f>'с30'!A15</f>
        <v>3998</v>
      </c>
      <c r="C20" s="63" t="str">
        <f>'с30'!B15</f>
        <v>Тагиров Сайфулла</v>
      </c>
      <c r="D20" s="64"/>
      <c r="E20" s="52"/>
      <c r="F20" s="70"/>
      <c r="G20" s="52"/>
      <c r="H20" s="70"/>
      <c r="I20" s="65"/>
      <c r="J20" s="61"/>
      <c r="K20" s="51"/>
      <c r="L20" s="62"/>
      <c r="M20" s="51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1:25" ht="12" customHeight="1">
      <c r="A21" s="52"/>
      <c r="B21" s="57"/>
      <c r="C21" s="51"/>
      <c r="D21" s="62"/>
      <c r="E21" s="52"/>
      <c r="F21" s="70"/>
      <c r="G21" s="52"/>
      <c r="H21" s="70"/>
      <c r="I21" s="58">
        <v>29</v>
      </c>
      <c r="J21" s="59">
        <v>1137</v>
      </c>
      <c r="K21" s="60" t="s">
        <v>30</v>
      </c>
      <c r="L21" s="61"/>
      <c r="M21" s="51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ht="12" customHeight="1">
      <c r="A22" s="52">
        <v>5</v>
      </c>
      <c r="B22" s="53">
        <f>'с30'!A12</f>
        <v>4264</v>
      </c>
      <c r="C22" s="54" t="str">
        <f>'с30'!B12</f>
        <v>Габдуллин Марс</v>
      </c>
      <c r="D22" s="66"/>
      <c r="E22" s="52"/>
      <c r="F22" s="70"/>
      <c r="G22" s="52"/>
      <c r="H22" s="70"/>
      <c r="I22" s="65"/>
      <c r="J22" s="73"/>
      <c r="K22" s="65"/>
      <c r="L22" s="61"/>
      <c r="M22" s="51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1:25" ht="12" customHeight="1">
      <c r="A23" s="52"/>
      <c r="B23" s="57"/>
      <c r="C23" s="58">
        <v>5</v>
      </c>
      <c r="D23" s="59">
        <v>4264</v>
      </c>
      <c r="E23" s="71" t="s">
        <v>34</v>
      </c>
      <c r="F23" s="72"/>
      <c r="G23" s="52"/>
      <c r="H23" s="70"/>
      <c r="I23" s="65"/>
      <c r="J23" s="74"/>
      <c r="K23" s="65"/>
      <c r="L23" s="61"/>
      <c r="M23" s="51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 spans="1:25" ht="12" customHeight="1">
      <c r="A24" s="52">
        <v>28</v>
      </c>
      <c r="B24" s="53">
        <f>'с30'!A35</f>
        <v>0</v>
      </c>
      <c r="C24" s="63" t="str">
        <f>'с30'!B35</f>
        <v>_</v>
      </c>
      <c r="D24" s="64"/>
      <c r="E24" s="58"/>
      <c r="F24" s="61"/>
      <c r="G24" s="52"/>
      <c r="H24" s="70"/>
      <c r="I24" s="65"/>
      <c r="J24" s="74"/>
      <c r="K24" s="65"/>
      <c r="L24" s="61"/>
      <c r="M24" s="51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ht="12" customHeight="1">
      <c r="A25" s="52"/>
      <c r="B25" s="57"/>
      <c r="C25" s="51"/>
      <c r="D25" s="62"/>
      <c r="E25" s="58">
        <v>19</v>
      </c>
      <c r="F25" s="59">
        <v>4264</v>
      </c>
      <c r="G25" s="71" t="s">
        <v>34</v>
      </c>
      <c r="H25" s="72"/>
      <c r="I25" s="65"/>
      <c r="J25" s="74"/>
      <c r="K25" s="65"/>
      <c r="L25" s="61"/>
      <c r="M25" s="51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</row>
    <row r="26" spans="1:25" ht="12" customHeight="1">
      <c r="A26" s="52">
        <v>21</v>
      </c>
      <c r="B26" s="53">
        <f>'с30'!A28</f>
        <v>7221</v>
      </c>
      <c r="C26" s="54" t="str">
        <f>'с30'!B28</f>
        <v>Шарипов Азат</v>
      </c>
      <c r="D26" s="66"/>
      <c r="E26" s="58"/>
      <c r="F26" s="67"/>
      <c r="G26" s="58"/>
      <c r="H26" s="61"/>
      <c r="I26" s="65"/>
      <c r="J26" s="74"/>
      <c r="K26" s="65"/>
      <c r="L26" s="61"/>
      <c r="M26" s="51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1:25" ht="12" customHeight="1">
      <c r="A27" s="52"/>
      <c r="B27" s="57"/>
      <c r="C27" s="58">
        <v>6</v>
      </c>
      <c r="D27" s="59">
        <v>279</v>
      </c>
      <c r="E27" s="68" t="s">
        <v>41</v>
      </c>
      <c r="F27" s="69"/>
      <c r="G27" s="58"/>
      <c r="H27" s="61"/>
      <c r="I27" s="65"/>
      <c r="J27" s="74"/>
      <c r="K27" s="65"/>
      <c r="L27" s="61"/>
      <c r="M27" s="51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25" ht="12" customHeight="1">
      <c r="A28" s="52">
        <v>12</v>
      </c>
      <c r="B28" s="53">
        <f>'с30'!A19</f>
        <v>279</v>
      </c>
      <c r="C28" s="63" t="str">
        <f>'с30'!B19</f>
        <v>Каюмов Рафаэль</v>
      </c>
      <c r="D28" s="64"/>
      <c r="E28" s="52"/>
      <c r="F28" s="70"/>
      <c r="G28" s="58"/>
      <c r="H28" s="61"/>
      <c r="I28" s="65"/>
      <c r="J28" s="74"/>
      <c r="K28" s="65"/>
      <c r="L28" s="61"/>
      <c r="M28" s="51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52"/>
      <c r="B29" s="57"/>
      <c r="C29" s="51"/>
      <c r="D29" s="62"/>
      <c r="E29" s="52"/>
      <c r="F29" s="70"/>
      <c r="G29" s="58">
        <v>26</v>
      </c>
      <c r="H29" s="59">
        <v>4264</v>
      </c>
      <c r="I29" s="75" t="s">
        <v>34</v>
      </c>
      <c r="J29" s="74"/>
      <c r="K29" s="65"/>
      <c r="L29" s="61"/>
      <c r="M29" s="51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5" ht="12" customHeight="1">
      <c r="A30" s="52">
        <v>13</v>
      </c>
      <c r="B30" s="53">
        <f>'с30'!A20</f>
        <v>5464</v>
      </c>
      <c r="C30" s="54" t="str">
        <f>'с30'!B20</f>
        <v>Шебалин Алексей</v>
      </c>
      <c r="D30" s="66"/>
      <c r="E30" s="52"/>
      <c r="F30" s="70"/>
      <c r="G30" s="58"/>
      <c r="H30" s="67"/>
      <c r="I30" s="51"/>
      <c r="J30" s="62"/>
      <c r="K30" s="65"/>
      <c r="L30" s="61"/>
      <c r="M30" s="51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25" ht="12" customHeight="1">
      <c r="A31" s="52"/>
      <c r="B31" s="57"/>
      <c r="C31" s="58">
        <v>7</v>
      </c>
      <c r="D31" s="59">
        <v>7220</v>
      </c>
      <c r="E31" s="71" t="s">
        <v>49</v>
      </c>
      <c r="F31" s="72"/>
      <c r="G31" s="58"/>
      <c r="H31" s="69"/>
      <c r="I31" s="51"/>
      <c r="J31" s="62"/>
      <c r="K31" s="65"/>
      <c r="L31" s="61"/>
      <c r="M31" s="51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5" ht="12" customHeight="1">
      <c r="A32" s="52">
        <v>20</v>
      </c>
      <c r="B32" s="53">
        <f>'с30'!A27</f>
        <v>7220</v>
      </c>
      <c r="C32" s="63" t="str">
        <f>'с30'!B27</f>
        <v>Идиятуллин Ильдар</v>
      </c>
      <c r="D32" s="64"/>
      <c r="E32" s="58"/>
      <c r="F32" s="61"/>
      <c r="G32" s="58"/>
      <c r="H32" s="69"/>
      <c r="I32" s="51"/>
      <c r="J32" s="62"/>
      <c r="K32" s="65"/>
      <c r="L32" s="61"/>
      <c r="M32" s="51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:25" ht="12" customHeight="1">
      <c r="A33" s="52"/>
      <c r="B33" s="57"/>
      <c r="C33" s="51"/>
      <c r="D33" s="62"/>
      <c r="E33" s="58">
        <v>20</v>
      </c>
      <c r="F33" s="59">
        <v>6441</v>
      </c>
      <c r="G33" s="68" t="s">
        <v>33</v>
      </c>
      <c r="H33" s="69"/>
      <c r="I33" s="51"/>
      <c r="J33" s="62"/>
      <c r="K33" s="65"/>
      <c r="L33" s="61"/>
      <c r="M33" s="51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:25" ht="12" customHeight="1">
      <c r="A34" s="52">
        <v>29</v>
      </c>
      <c r="B34" s="53">
        <f>'с30'!A36</f>
        <v>0</v>
      </c>
      <c r="C34" s="54" t="str">
        <f>'с30'!B36</f>
        <v>_</v>
      </c>
      <c r="D34" s="66"/>
      <c r="E34" s="58"/>
      <c r="F34" s="67"/>
      <c r="G34" s="52"/>
      <c r="H34" s="70"/>
      <c r="I34" s="51"/>
      <c r="J34" s="62"/>
      <c r="K34" s="65"/>
      <c r="L34" s="61"/>
      <c r="M34" s="51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:25" ht="12" customHeight="1">
      <c r="A35" s="52"/>
      <c r="B35" s="57"/>
      <c r="C35" s="58">
        <v>8</v>
      </c>
      <c r="D35" s="59">
        <v>6441</v>
      </c>
      <c r="E35" s="68" t="s">
        <v>33</v>
      </c>
      <c r="F35" s="69"/>
      <c r="G35" s="52"/>
      <c r="H35" s="70"/>
      <c r="I35" s="51"/>
      <c r="J35" s="62"/>
      <c r="K35" s="65"/>
      <c r="L35" s="61"/>
      <c r="M35" s="51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:25" ht="12" customHeight="1">
      <c r="A36" s="52">
        <v>4</v>
      </c>
      <c r="B36" s="53">
        <f>'с30'!A11</f>
        <v>6441</v>
      </c>
      <c r="C36" s="63" t="str">
        <f>'с30'!B11</f>
        <v>Ишпулатов Эдик</v>
      </c>
      <c r="D36" s="64"/>
      <c r="E36" s="52"/>
      <c r="F36" s="70"/>
      <c r="G36" s="52"/>
      <c r="H36" s="70"/>
      <c r="I36" s="51"/>
      <c r="J36" s="62"/>
      <c r="K36" s="65"/>
      <c r="L36" s="61"/>
      <c r="M36" s="51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:25" ht="12" customHeight="1">
      <c r="A37" s="52"/>
      <c r="B37" s="57"/>
      <c r="C37" s="51"/>
      <c r="D37" s="62"/>
      <c r="E37" s="52"/>
      <c r="F37" s="70"/>
      <c r="G37" s="52"/>
      <c r="H37" s="70"/>
      <c r="I37" s="51"/>
      <c r="J37" s="62"/>
      <c r="K37" s="58">
        <v>31</v>
      </c>
      <c r="L37" s="76">
        <v>14</v>
      </c>
      <c r="M37" s="60" t="s">
        <v>31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:25" ht="12" customHeight="1">
      <c r="A38" s="52">
        <v>3</v>
      </c>
      <c r="B38" s="53">
        <f>'с30'!A10</f>
        <v>2540</v>
      </c>
      <c r="C38" s="54" t="str">
        <f>'с30'!B10</f>
        <v>Горбунов Валентин</v>
      </c>
      <c r="D38" s="66"/>
      <c r="E38" s="52"/>
      <c r="F38" s="70"/>
      <c r="G38" s="52"/>
      <c r="H38" s="70"/>
      <c r="I38" s="51"/>
      <c r="J38" s="62"/>
      <c r="K38" s="65"/>
      <c r="L38" s="61"/>
      <c r="M38" s="77" t="s">
        <v>52</v>
      </c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5" ht="12" customHeight="1">
      <c r="A39" s="52"/>
      <c r="B39" s="57"/>
      <c r="C39" s="58">
        <v>9</v>
      </c>
      <c r="D39" s="59">
        <v>2540</v>
      </c>
      <c r="E39" s="71" t="s">
        <v>32</v>
      </c>
      <c r="F39" s="72"/>
      <c r="G39" s="52"/>
      <c r="H39" s="70"/>
      <c r="I39" s="51"/>
      <c r="J39" s="62"/>
      <c r="K39" s="65"/>
      <c r="L39" s="61"/>
      <c r="M39" s="51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2" customHeight="1">
      <c r="A40" s="52">
        <v>30</v>
      </c>
      <c r="B40" s="53">
        <f>'с30'!A37</f>
        <v>0</v>
      </c>
      <c r="C40" s="63" t="str">
        <f>'с30'!B37</f>
        <v>_</v>
      </c>
      <c r="D40" s="64"/>
      <c r="E40" s="58"/>
      <c r="F40" s="61"/>
      <c r="G40" s="52"/>
      <c r="H40" s="70"/>
      <c r="I40" s="51"/>
      <c r="J40" s="62"/>
      <c r="K40" s="65"/>
      <c r="L40" s="61"/>
      <c r="M40" s="51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5" ht="12" customHeight="1">
      <c r="A41" s="52"/>
      <c r="B41" s="57"/>
      <c r="C41" s="51"/>
      <c r="D41" s="62"/>
      <c r="E41" s="58">
        <v>21</v>
      </c>
      <c r="F41" s="59">
        <v>2540</v>
      </c>
      <c r="G41" s="71" t="s">
        <v>32</v>
      </c>
      <c r="H41" s="72"/>
      <c r="I41" s="51"/>
      <c r="J41" s="62"/>
      <c r="K41" s="65"/>
      <c r="L41" s="61"/>
      <c r="M41" s="51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5" ht="12" customHeight="1">
      <c r="A42" s="52">
        <v>19</v>
      </c>
      <c r="B42" s="53">
        <f>'с30'!A26</f>
        <v>6570</v>
      </c>
      <c r="C42" s="54" t="str">
        <f>'с30'!B26</f>
        <v>Богомолов Вячеслав</v>
      </c>
      <c r="D42" s="66"/>
      <c r="E42" s="58"/>
      <c r="F42" s="67"/>
      <c r="G42" s="58"/>
      <c r="H42" s="61"/>
      <c r="I42" s="51"/>
      <c r="J42" s="62"/>
      <c r="K42" s="65"/>
      <c r="L42" s="61"/>
      <c r="M42" s="51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:25" ht="12" customHeight="1">
      <c r="A43" s="52"/>
      <c r="B43" s="57"/>
      <c r="C43" s="58">
        <v>10</v>
      </c>
      <c r="D43" s="59">
        <v>6137</v>
      </c>
      <c r="E43" s="68" t="s">
        <v>43</v>
      </c>
      <c r="F43" s="69"/>
      <c r="G43" s="58"/>
      <c r="H43" s="61"/>
      <c r="I43" s="51"/>
      <c r="J43" s="62"/>
      <c r="K43" s="65"/>
      <c r="L43" s="61"/>
      <c r="M43" s="51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2" customHeight="1">
      <c r="A44" s="52">
        <v>14</v>
      </c>
      <c r="B44" s="53">
        <f>'с30'!A21</f>
        <v>6137</v>
      </c>
      <c r="C44" s="63" t="str">
        <f>'с30'!B21</f>
        <v>Водопьянов Андрей</v>
      </c>
      <c r="D44" s="64"/>
      <c r="E44" s="52"/>
      <c r="F44" s="70"/>
      <c r="G44" s="58"/>
      <c r="H44" s="61"/>
      <c r="I44" s="51"/>
      <c r="J44" s="62"/>
      <c r="K44" s="65"/>
      <c r="L44" s="61"/>
      <c r="M44" s="51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5" ht="12" customHeight="1">
      <c r="A45" s="52"/>
      <c r="B45" s="57"/>
      <c r="C45" s="51"/>
      <c r="D45" s="62"/>
      <c r="E45" s="52"/>
      <c r="F45" s="70"/>
      <c r="G45" s="58">
        <v>27</v>
      </c>
      <c r="H45" s="59">
        <v>2540</v>
      </c>
      <c r="I45" s="60" t="s">
        <v>32</v>
      </c>
      <c r="J45" s="61"/>
      <c r="K45" s="65"/>
      <c r="L45" s="61"/>
      <c r="M45" s="51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52">
        <v>11</v>
      </c>
      <c r="B46" s="53">
        <f>'с30'!A18</f>
        <v>6157</v>
      </c>
      <c r="C46" s="54" t="str">
        <f>'с30'!B18</f>
        <v>Удников Олег</v>
      </c>
      <c r="D46" s="66"/>
      <c r="E46" s="52"/>
      <c r="F46" s="70"/>
      <c r="G46" s="58"/>
      <c r="H46" s="67"/>
      <c r="I46" s="65"/>
      <c r="J46" s="61"/>
      <c r="K46" s="65"/>
      <c r="L46" s="61"/>
      <c r="M46" s="51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:25" ht="12" customHeight="1">
      <c r="A47" s="52"/>
      <c r="B47" s="57"/>
      <c r="C47" s="58">
        <v>11</v>
      </c>
      <c r="D47" s="59">
        <v>6157</v>
      </c>
      <c r="E47" s="71" t="s">
        <v>40</v>
      </c>
      <c r="F47" s="72"/>
      <c r="G47" s="58"/>
      <c r="H47" s="69"/>
      <c r="I47" s="65"/>
      <c r="J47" s="61"/>
      <c r="K47" s="65"/>
      <c r="L47" s="61"/>
      <c r="M47" s="51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5" ht="12" customHeight="1">
      <c r="A48" s="52">
        <v>22</v>
      </c>
      <c r="B48" s="53">
        <f>'с30'!A29</f>
        <v>0</v>
      </c>
      <c r="C48" s="63">
        <f>'с30'!B29</f>
        <v>0</v>
      </c>
      <c r="D48" s="64"/>
      <c r="E48" s="58"/>
      <c r="F48" s="61"/>
      <c r="G48" s="58"/>
      <c r="H48" s="69"/>
      <c r="I48" s="65"/>
      <c r="J48" s="61"/>
      <c r="K48" s="65"/>
      <c r="L48" s="61"/>
      <c r="M48" s="51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:25" ht="12" customHeight="1">
      <c r="A49" s="52"/>
      <c r="B49" s="57"/>
      <c r="C49" s="51"/>
      <c r="D49" s="62"/>
      <c r="E49" s="58">
        <v>22</v>
      </c>
      <c r="F49" s="59">
        <v>6157</v>
      </c>
      <c r="G49" s="68" t="s">
        <v>40</v>
      </c>
      <c r="H49" s="69"/>
      <c r="I49" s="65"/>
      <c r="J49" s="61"/>
      <c r="K49" s="65"/>
      <c r="L49" s="61"/>
      <c r="M49" s="51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:25" ht="12" customHeight="1">
      <c r="A50" s="52">
        <v>27</v>
      </c>
      <c r="B50" s="53">
        <f>'с30'!A34</f>
        <v>0</v>
      </c>
      <c r="C50" s="54" t="str">
        <f>'с30'!B34</f>
        <v>_</v>
      </c>
      <c r="D50" s="66"/>
      <c r="E50" s="58"/>
      <c r="F50" s="67"/>
      <c r="G50" s="52"/>
      <c r="H50" s="70"/>
      <c r="I50" s="65"/>
      <c r="J50" s="61"/>
      <c r="K50" s="65"/>
      <c r="L50" s="61"/>
      <c r="M50" s="51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:25" ht="12" customHeight="1">
      <c r="A51" s="52"/>
      <c r="B51" s="57"/>
      <c r="C51" s="58">
        <v>12</v>
      </c>
      <c r="D51" s="59">
        <v>6906</v>
      </c>
      <c r="E51" s="68" t="s">
        <v>35</v>
      </c>
      <c r="F51" s="69"/>
      <c r="G51" s="52"/>
      <c r="H51" s="70"/>
      <c r="I51" s="65"/>
      <c r="J51" s="61"/>
      <c r="K51" s="65"/>
      <c r="L51" s="61"/>
      <c r="M51" s="51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:25" ht="12" customHeight="1">
      <c r="A52" s="52">
        <v>6</v>
      </c>
      <c r="B52" s="53">
        <f>'с30'!A13</f>
        <v>6906</v>
      </c>
      <c r="C52" s="63" t="str">
        <f>'с30'!B13</f>
        <v>Семенов Игорь</v>
      </c>
      <c r="D52" s="64"/>
      <c r="E52" s="52"/>
      <c r="F52" s="70"/>
      <c r="G52" s="51"/>
      <c r="H52" s="62"/>
      <c r="I52" s="65"/>
      <c r="J52" s="61"/>
      <c r="K52" s="65"/>
      <c r="L52" s="61"/>
      <c r="M52" s="51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:25" ht="12" customHeight="1">
      <c r="A53" s="52"/>
      <c r="B53" s="57"/>
      <c r="C53" s="51"/>
      <c r="D53" s="62"/>
      <c r="E53" s="52"/>
      <c r="F53" s="70"/>
      <c r="G53" s="51"/>
      <c r="H53" s="62"/>
      <c r="I53" s="58">
        <v>30</v>
      </c>
      <c r="J53" s="59">
        <v>14</v>
      </c>
      <c r="K53" s="75" t="s">
        <v>31</v>
      </c>
      <c r="L53" s="61"/>
      <c r="M53" s="51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:25" ht="12" customHeight="1">
      <c r="A54" s="52">
        <v>7</v>
      </c>
      <c r="B54" s="53">
        <f>'с30'!A14</f>
        <v>2616</v>
      </c>
      <c r="C54" s="54" t="str">
        <f>'с30'!B14</f>
        <v>Ишметов Александр</v>
      </c>
      <c r="D54" s="66"/>
      <c r="E54" s="52"/>
      <c r="F54" s="70"/>
      <c r="G54" s="51"/>
      <c r="H54" s="62"/>
      <c r="I54" s="65"/>
      <c r="J54" s="73"/>
      <c r="K54" s="51"/>
      <c r="L54" s="62"/>
      <c r="M54" s="51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:25" ht="12" customHeight="1">
      <c r="A55" s="52"/>
      <c r="B55" s="57"/>
      <c r="C55" s="58">
        <v>13</v>
      </c>
      <c r="D55" s="59">
        <v>2616</v>
      </c>
      <c r="E55" s="71" t="s">
        <v>36</v>
      </c>
      <c r="F55" s="72"/>
      <c r="G55" s="51"/>
      <c r="H55" s="62"/>
      <c r="I55" s="65"/>
      <c r="J55" s="78"/>
      <c r="K55" s="51"/>
      <c r="L55" s="62"/>
      <c r="M55" s="51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:25" ht="12" customHeight="1">
      <c r="A56" s="52">
        <v>26</v>
      </c>
      <c r="B56" s="53">
        <f>'с30'!A33</f>
        <v>0</v>
      </c>
      <c r="C56" s="63" t="str">
        <f>'с30'!B33</f>
        <v>_</v>
      </c>
      <c r="D56" s="64"/>
      <c r="E56" s="58"/>
      <c r="F56" s="61"/>
      <c r="G56" s="51"/>
      <c r="H56" s="62"/>
      <c r="I56" s="65"/>
      <c r="J56" s="78"/>
      <c r="K56" s="51"/>
      <c r="L56" s="62"/>
      <c r="M56" s="51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5" ht="12" customHeight="1">
      <c r="A57" s="52"/>
      <c r="B57" s="57"/>
      <c r="C57" s="51"/>
      <c r="D57" s="62"/>
      <c r="E57" s="58">
        <v>23</v>
      </c>
      <c r="F57" s="59">
        <v>6096</v>
      </c>
      <c r="G57" s="60" t="s">
        <v>39</v>
      </c>
      <c r="H57" s="61"/>
      <c r="I57" s="65"/>
      <c r="J57" s="78"/>
      <c r="K57" s="79">
        <v>-31</v>
      </c>
      <c r="L57" s="53">
        <f>IF(L37=J21,J53,IF(L37=J53,J21,0))</f>
        <v>1137</v>
      </c>
      <c r="M57" s="54" t="str">
        <f>IF(M37=K21,K53,IF(M37=K53,K21,0))</f>
        <v>Срумов Антон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:25" ht="12" customHeight="1">
      <c r="A58" s="52">
        <v>23</v>
      </c>
      <c r="B58" s="53">
        <f>'с30'!A30</f>
        <v>0</v>
      </c>
      <c r="C58" s="54" t="str">
        <f>'с30'!B30</f>
        <v>_</v>
      </c>
      <c r="D58" s="66"/>
      <c r="E58" s="65"/>
      <c r="F58" s="67"/>
      <c r="G58" s="65"/>
      <c r="H58" s="61"/>
      <c r="I58" s="65"/>
      <c r="J58" s="78"/>
      <c r="K58" s="51"/>
      <c r="L58" s="62"/>
      <c r="M58" s="77" t="s">
        <v>53</v>
      </c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ht="12" customHeight="1">
      <c r="A59" s="52"/>
      <c r="B59" s="57"/>
      <c r="C59" s="58">
        <v>14</v>
      </c>
      <c r="D59" s="59">
        <v>6096</v>
      </c>
      <c r="E59" s="75" t="s">
        <v>39</v>
      </c>
      <c r="F59" s="69"/>
      <c r="G59" s="65"/>
      <c r="H59" s="61"/>
      <c r="I59" s="65"/>
      <c r="J59" s="78"/>
      <c r="K59" s="51"/>
      <c r="L59" s="62"/>
      <c r="M59" s="51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:25" ht="12" customHeight="1">
      <c r="A60" s="52">
        <v>10</v>
      </c>
      <c r="B60" s="53">
        <f>'с30'!A17</f>
        <v>6096</v>
      </c>
      <c r="C60" s="63" t="str">
        <f>'с30'!B17</f>
        <v>Небера Максим</v>
      </c>
      <c r="D60" s="64"/>
      <c r="E60" s="51"/>
      <c r="F60" s="70"/>
      <c r="G60" s="65"/>
      <c r="H60" s="61"/>
      <c r="I60" s="65"/>
      <c r="J60" s="78"/>
      <c r="K60" s="51"/>
      <c r="L60" s="62"/>
      <c r="M60" s="51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:25" ht="12" customHeight="1">
      <c r="A61" s="52"/>
      <c r="B61" s="57"/>
      <c r="C61" s="51"/>
      <c r="D61" s="62"/>
      <c r="E61" s="51"/>
      <c r="F61" s="70"/>
      <c r="G61" s="58">
        <v>28</v>
      </c>
      <c r="H61" s="59">
        <v>14</v>
      </c>
      <c r="I61" s="75" t="s">
        <v>31</v>
      </c>
      <c r="J61" s="80"/>
      <c r="K61" s="51"/>
      <c r="L61" s="62"/>
      <c r="M61" s="51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:25" ht="12" customHeight="1">
      <c r="A62" s="52">
        <v>15</v>
      </c>
      <c r="B62" s="53">
        <f>'с30'!A22</f>
        <v>4121</v>
      </c>
      <c r="C62" s="54" t="str">
        <f>'с30'!B22</f>
        <v>Асылгужин Ринат</v>
      </c>
      <c r="D62" s="66"/>
      <c r="E62" s="51"/>
      <c r="F62" s="70"/>
      <c r="G62" s="65"/>
      <c r="H62" s="67"/>
      <c r="I62" s="51"/>
      <c r="J62" s="51"/>
      <c r="K62" s="51"/>
      <c r="L62" s="62"/>
      <c r="M62" s="51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52"/>
      <c r="B63" s="57"/>
      <c r="C63" s="58">
        <v>15</v>
      </c>
      <c r="D63" s="59">
        <v>6605</v>
      </c>
      <c r="E63" s="60" t="s">
        <v>47</v>
      </c>
      <c r="F63" s="72"/>
      <c r="G63" s="65"/>
      <c r="H63" s="69"/>
      <c r="I63" s="52">
        <v>-58</v>
      </c>
      <c r="J63" s="53">
        <f>IF('302'!N16='302'!L12,'302'!L20,IF('302'!N16='302'!L20,'302'!L12,0))</f>
        <v>6441</v>
      </c>
      <c r="K63" s="54" t="str">
        <f>IF('302'!O16='302'!M12,'302'!M20,IF('302'!O16='302'!M20,'302'!M12,0))</f>
        <v>Ишпулатов Эдик</v>
      </c>
      <c r="L63" s="66"/>
      <c r="M63" s="51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5" ht="12" customHeight="1">
      <c r="A64" s="52">
        <v>18</v>
      </c>
      <c r="B64" s="53">
        <f>'с30'!A25</f>
        <v>6605</v>
      </c>
      <c r="C64" s="63" t="str">
        <f>'с30'!B25</f>
        <v>Коваленко Алексей</v>
      </c>
      <c r="D64" s="64"/>
      <c r="E64" s="65"/>
      <c r="F64" s="61"/>
      <c r="G64" s="65"/>
      <c r="H64" s="69"/>
      <c r="I64" s="52"/>
      <c r="J64" s="70"/>
      <c r="K64" s="58">
        <v>61</v>
      </c>
      <c r="L64" s="76">
        <v>6441</v>
      </c>
      <c r="M64" s="60" t="s">
        <v>33</v>
      </c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:25" ht="12" customHeight="1">
      <c r="A65" s="52"/>
      <c r="B65" s="57"/>
      <c r="C65" s="51"/>
      <c r="D65" s="62"/>
      <c r="E65" s="58">
        <v>24</v>
      </c>
      <c r="F65" s="59">
        <v>14</v>
      </c>
      <c r="G65" s="75" t="s">
        <v>31</v>
      </c>
      <c r="H65" s="69"/>
      <c r="I65" s="52">
        <v>-59</v>
      </c>
      <c r="J65" s="53">
        <f>IF('302'!N32='302'!L28,'302'!L36,IF('302'!N32='302'!L36,'302'!L28,0))</f>
        <v>279</v>
      </c>
      <c r="K65" s="63" t="str">
        <f>IF('302'!O32='302'!M28,'302'!M36,IF('302'!O32='302'!M36,'302'!M28,0))</f>
        <v>Каюмов Рафаэль</v>
      </c>
      <c r="L65" s="66"/>
      <c r="M65" s="77" t="s">
        <v>54</v>
      </c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:25" ht="12" customHeight="1">
      <c r="A66" s="52">
        <v>31</v>
      </c>
      <c r="B66" s="53">
        <f>'с30'!A38</f>
        <v>0</v>
      </c>
      <c r="C66" s="54" t="str">
        <f>'с30'!B38</f>
        <v>_</v>
      </c>
      <c r="D66" s="66"/>
      <c r="E66" s="65"/>
      <c r="F66" s="67"/>
      <c r="G66" s="51"/>
      <c r="H66" s="62"/>
      <c r="I66" s="51"/>
      <c r="J66" s="62"/>
      <c r="K66" s="52">
        <v>-61</v>
      </c>
      <c r="L66" s="53">
        <f>IF(L64=J63,J65,IF(L64=J65,J63,0))</f>
        <v>279</v>
      </c>
      <c r="M66" s="54" t="str">
        <f>IF(M64=K63,K65,IF(M64=K65,K63,0))</f>
        <v>Каюмов Рафаэль</v>
      </c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:25" ht="12" customHeight="1">
      <c r="A67" s="52"/>
      <c r="B67" s="57"/>
      <c r="C67" s="58">
        <v>16</v>
      </c>
      <c r="D67" s="59">
        <v>14</v>
      </c>
      <c r="E67" s="75" t="s">
        <v>31</v>
      </c>
      <c r="F67" s="69"/>
      <c r="G67" s="51"/>
      <c r="H67" s="62"/>
      <c r="I67" s="51"/>
      <c r="J67" s="62"/>
      <c r="K67" s="51"/>
      <c r="L67" s="62"/>
      <c r="M67" s="77" t="s">
        <v>55</v>
      </c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:25" ht="12" customHeight="1">
      <c r="A68" s="52">
        <v>2</v>
      </c>
      <c r="B68" s="53">
        <f>'с30'!A9</f>
        <v>14</v>
      </c>
      <c r="C68" s="63" t="str">
        <f>'с30'!B9</f>
        <v>Яковлев Денис</v>
      </c>
      <c r="D68" s="64"/>
      <c r="E68" s="51"/>
      <c r="F68" s="70"/>
      <c r="G68" s="51"/>
      <c r="H68" s="62"/>
      <c r="I68" s="52">
        <v>-56</v>
      </c>
      <c r="J68" s="53">
        <f>IF('302'!L12='302'!J8,'302'!J16,IF('302'!L12='302'!J16,'302'!J8,0))</f>
        <v>1900</v>
      </c>
      <c r="K68" s="54" t="str">
        <f>IF('302'!M12='302'!K8,'302'!K16,IF('302'!M12='302'!K16,'302'!K8,0))</f>
        <v>Валеев Рустам</v>
      </c>
      <c r="L68" s="66"/>
      <c r="M68" s="51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:25" ht="12" customHeight="1">
      <c r="A69" s="52"/>
      <c r="B69" s="57"/>
      <c r="C69" s="51"/>
      <c r="D69" s="62"/>
      <c r="E69" s="51"/>
      <c r="F69" s="70"/>
      <c r="G69" s="51"/>
      <c r="H69" s="62"/>
      <c r="I69" s="52"/>
      <c r="J69" s="70"/>
      <c r="K69" s="58">
        <v>62</v>
      </c>
      <c r="L69" s="76">
        <v>521</v>
      </c>
      <c r="M69" s="60" t="s">
        <v>46</v>
      </c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:25" ht="12" customHeight="1">
      <c r="A70" s="52">
        <v>-52</v>
      </c>
      <c r="B70" s="53">
        <f>IF('302'!J8='302'!H6,'302'!H10,IF('302'!J8='302'!H10,'302'!H6,0))</f>
        <v>2616</v>
      </c>
      <c r="C70" s="54" t="str">
        <f>IF('302'!K8='302'!I6,'302'!I10,IF('302'!K8='302'!I10,'302'!I6,0))</f>
        <v>Ишметов Александр</v>
      </c>
      <c r="D70" s="66"/>
      <c r="E70" s="51"/>
      <c r="F70" s="70"/>
      <c r="G70" s="51"/>
      <c r="H70" s="62"/>
      <c r="I70" s="52">
        <v>-57</v>
      </c>
      <c r="J70" s="53">
        <f>IF('302'!L28='302'!J24,'302'!J32,IF('302'!L28='302'!J32,'302'!J24,0))</f>
        <v>521</v>
      </c>
      <c r="K70" s="63" t="str">
        <f>IF('302'!M28='302'!K24,'302'!K32,IF('302'!M28='302'!K32,'302'!K24,0))</f>
        <v>Аюпов Радик</v>
      </c>
      <c r="L70" s="66"/>
      <c r="M70" s="77" t="s">
        <v>56</v>
      </c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:25" ht="12" customHeight="1">
      <c r="A71" s="52"/>
      <c r="B71" s="57"/>
      <c r="C71" s="58">
        <v>63</v>
      </c>
      <c r="D71" s="76">
        <v>6137</v>
      </c>
      <c r="E71" s="60" t="s">
        <v>43</v>
      </c>
      <c r="F71" s="72"/>
      <c r="G71" s="51"/>
      <c r="H71" s="62"/>
      <c r="I71" s="52"/>
      <c r="J71" s="70"/>
      <c r="K71" s="52">
        <v>-62</v>
      </c>
      <c r="L71" s="53">
        <f>IF(L69=J68,J70,IF(L69=J70,J68,0))</f>
        <v>1900</v>
      </c>
      <c r="M71" s="54" t="str">
        <f>IF(M69=K68,K70,IF(M69=K70,K68,0))</f>
        <v>Валеев Рустам</v>
      </c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:25" ht="12" customHeight="1">
      <c r="A72" s="52">
        <v>-53</v>
      </c>
      <c r="B72" s="53">
        <f>IF('302'!J16='302'!H14,'302'!H18,IF('302'!J16='302'!H18,'302'!H14,0))</f>
        <v>6137</v>
      </c>
      <c r="C72" s="63" t="str">
        <f>IF('302'!K16='302'!I14,'302'!I18,IF('302'!K16='302'!I18,'302'!I14,0))</f>
        <v>Водопьянов Андрей</v>
      </c>
      <c r="D72" s="64"/>
      <c r="E72" s="65"/>
      <c r="F72" s="61"/>
      <c r="G72" s="81"/>
      <c r="H72" s="61"/>
      <c r="I72" s="52"/>
      <c r="J72" s="70"/>
      <c r="K72" s="51"/>
      <c r="L72" s="62"/>
      <c r="M72" s="77" t="s">
        <v>57</v>
      </c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:25" ht="12" customHeight="1">
      <c r="A73" s="52"/>
      <c r="B73" s="57"/>
      <c r="C73" s="51"/>
      <c r="D73" s="62"/>
      <c r="E73" s="58">
        <v>65</v>
      </c>
      <c r="F73" s="76">
        <v>6157</v>
      </c>
      <c r="G73" s="60" t="s">
        <v>40</v>
      </c>
      <c r="H73" s="61"/>
      <c r="I73" s="52">
        <v>-63</v>
      </c>
      <c r="J73" s="53">
        <f>IF(D71=B70,B72,IF(D71=B72,B70,0))</f>
        <v>2616</v>
      </c>
      <c r="K73" s="54" t="str">
        <f>IF(E71=C70,C72,IF(E71=C72,C70,0))</f>
        <v>Ишметов Александр</v>
      </c>
      <c r="L73" s="66"/>
      <c r="M73" s="51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:25" ht="12" customHeight="1">
      <c r="A74" s="52">
        <v>-54</v>
      </c>
      <c r="B74" s="53">
        <f>IF('302'!J24='302'!H22,'302'!H26,IF('302'!J24='302'!H26,'302'!H22,0))</f>
        <v>6157</v>
      </c>
      <c r="C74" s="54" t="str">
        <f>IF('302'!K24='302'!I22,'302'!I26,IF('302'!K24='302'!I26,'302'!I22,0))</f>
        <v>Удников Олег</v>
      </c>
      <c r="D74" s="66"/>
      <c r="E74" s="65"/>
      <c r="F74" s="61"/>
      <c r="G74" s="82" t="s">
        <v>58</v>
      </c>
      <c r="H74" s="83"/>
      <c r="I74" s="52"/>
      <c r="J74" s="70"/>
      <c r="K74" s="58">
        <v>66</v>
      </c>
      <c r="L74" s="76">
        <v>2616</v>
      </c>
      <c r="M74" s="60" t="s">
        <v>36</v>
      </c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:25" ht="12" customHeight="1">
      <c r="A75" s="52"/>
      <c r="B75" s="57"/>
      <c r="C75" s="58">
        <v>64</v>
      </c>
      <c r="D75" s="76">
        <v>6157</v>
      </c>
      <c r="E75" s="75" t="s">
        <v>40</v>
      </c>
      <c r="F75" s="61"/>
      <c r="G75" s="84"/>
      <c r="H75" s="62"/>
      <c r="I75" s="52">
        <v>-64</v>
      </c>
      <c r="J75" s="53">
        <f>IF(D75=B74,B76,IF(D75=B76,B74,0))</f>
        <v>6096</v>
      </c>
      <c r="K75" s="63" t="str">
        <f>IF(E75=C74,C76,IF(E75=C76,C74,0))</f>
        <v>Небера Максим</v>
      </c>
      <c r="L75" s="66"/>
      <c r="M75" s="77" t="s">
        <v>59</v>
      </c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:25" ht="12" customHeight="1">
      <c r="A76" s="52">
        <v>-55</v>
      </c>
      <c r="B76" s="53">
        <f>IF('302'!J32='302'!H30,'302'!H34,IF('302'!J32='302'!H34,'302'!H30,0))</f>
        <v>6096</v>
      </c>
      <c r="C76" s="63" t="str">
        <f>IF('302'!K32='302'!I30,'302'!I34,IF('302'!K32='302'!I34,'302'!I30,0))</f>
        <v>Небера Максим</v>
      </c>
      <c r="D76" s="66"/>
      <c r="E76" s="52">
        <v>-65</v>
      </c>
      <c r="F76" s="53">
        <f>IF(F73=D71,D75,IF(F73=D75,D71,0))</f>
        <v>6137</v>
      </c>
      <c r="G76" s="54" t="str">
        <f>IF(G73=E71,E75,IF(G73=E75,E71,0))</f>
        <v>Водопьянов Андрей</v>
      </c>
      <c r="H76" s="66"/>
      <c r="I76" s="51"/>
      <c r="J76" s="51"/>
      <c r="K76" s="52">
        <v>-66</v>
      </c>
      <c r="L76" s="53">
        <f>IF(L74=J73,J75,IF(L74=J75,J73,0))</f>
        <v>6096</v>
      </c>
      <c r="M76" s="54" t="str">
        <f>IF(M74=K73,K75,IF(M74=K75,K73,0))</f>
        <v>Небера Максим</v>
      </c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:25" ht="12" customHeight="1">
      <c r="A77" s="52"/>
      <c r="B77" s="85"/>
      <c r="C77" s="51"/>
      <c r="D77" s="62"/>
      <c r="E77" s="51"/>
      <c r="F77" s="62"/>
      <c r="G77" s="77" t="s">
        <v>60</v>
      </c>
      <c r="H77" s="86"/>
      <c r="I77" s="51"/>
      <c r="J77" s="51"/>
      <c r="K77" s="51"/>
      <c r="L77" s="62"/>
      <c r="M77" s="77" t="s">
        <v>61</v>
      </c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:25" ht="9" customHeight="1">
      <c r="A78" s="87"/>
      <c r="B78" s="88"/>
      <c r="C78" s="87"/>
      <c r="D78" s="89"/>
      <c r="E78" s="87"/>
      <c r="F78" s="89"/>
      <c r="G78" s="87"/>
      <c r="H78" s="89"/>
      <c r="I78" s="87"/>
      <c r="J78" s="87"/>
      <c r="K78" s="87"/>
      <c r="L78" s="89"/>
      <c r="M78" s="87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:25" ht="9" customHeight="1">
      <c r="A79" s="87"/>
      <c r="B79" s="88"/>
      <c r="C79" s="87"/>
      <c r="D79" s="89"/>
      <c r="E79" s="87"/>
      <c r="F79" s="89"/>
      <c r="G79" s="87"/>
      <c r="H79" s="89"/>
      <c r="I79" s="87"/>
      <c r="J79" s="87"/>
      <c r="K79" s="87"/>
      <c r="L79" s="89"/>
      <c r="M79" s="87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:25" ht="9" customHeight="1">
      <c r="A80" s="90"/>
      <c r="B80" s="91"/>
      <c r="C80" s="90"/>
      <c r="D80" s="92"/>
      <c r="E80" s="90"/>
      <c r="F80" s="92"/>
      <c r="G80" s="90"/>
      <c r="H80" s="92"/>
      <c r="I80" s="90"/>
      <c r="J80" s="90"/>
      <c r="K80" s="90"/>
      <c r="L80" s="92"/>
      <c r="M80" s="90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:25" ht="12.75">
      <c r="A81" s="90"/>
      <c r="B81" s="91"/>
      <c r="C81" s="90"/>
      <c r="D81" s="92"/>
      <c r="E81" s="90"/>
      <c r="F81" s="92"/>
      <c r="G81" s="90"/>
      <c r="H81" s="92"/>
      <c r="I81" s="90"/>
      <c r="J81" s="90"/>
      <c r="K81" s="90"/>
      <c r="L81" s="92"/>
      <c r="M81" s="90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:13" ht="12.75">
      <c r="A82" s="87"/>
      <c r="B82" s="88"/>
      <c r="C82" s="87"/>
      <c r="D82" s="89"/>
      <c r="E82" s="87"/>
      <c r="F82" s="89"/>
      <c r="G82" s="87"/>
      <c r="H82" s="89"/>
      <c r="I82" s="87"/>
      <c r="J82" s="87"/>
      <c r="K82" s="87"/>
      <c r="L82" s="89"/>
      <c r="M82" s="87"/>
    </row>
    <row r="83" spans="1:13" ht="12.75">
      <c r="A83" s="87"/>
      <c r="B83" s="87"/>
      <c r="C83" s="87"/>
      <c r="D83" s="89"/>
      <c r="E83" s="87"/>
      <c r="F83" s="89"/>
      <c r="G83" s="87"/>
      <c r="H83" s="89"/>
      <c r="I83" s="87"/>
      <c r="J83" s="87"/>
      <c r="K83" s="87"/>
      <c r="L83" s="89"/>
      <c r="M83" s="87"/>
    </row>
    <row r="84" spans="1:13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1:13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  <row r="87" spans="1:13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</row>
    <row r="88" spans="1:13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</row>
    <row r="89" spans="1:13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1:13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</row>
    <row r="91" spans="1:13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1:13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</row>
    <row r="93" spans="1:13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1:13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</row>
    <row r="95" spans="1:13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1:13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1:13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1:13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1:13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1:13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1:13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1:13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1:13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1:13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1:13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1:13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1:13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1:13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1:13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1:13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1:13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1:13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</row>
    <row r="113" spans="1:13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1:13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1:13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1:13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AA79"/>
  <sheetViews>
    <sheetView showRowColHeaders="0" showZeros="0" showOutlineSymbols="0" zoomScaleSheetLayoutView="97" workbookViewId="0" topLeftCell="A1">
      <selection activeCell="A2" sqref="A2:K2"/>
    </sheetView>
  </sheetViews>
  <sheetFormatPr defaultColWidth="9.00390625" defaultRowHeight="12.75"/>
  <cols>
    <col min="1" max="1" width="4.375" style="94" customWidth="1"/>
    <col min="2" max="2" width="4.75390625" style="94" customWidth="1"/>
    <col min="3" max="3" width="12.75390625" style="94" customWidth="1"/>
    <col min="4" max="4" width="3.75390625" style="94" customWidth="1"/>
    <col min="5" max="5" width="10.75390625" style="94" customWidth="1"/>
    <col min="6" max="6" width="3.75390625" style="94" customWidth="1"/>
    <col min="7" max="7" width="9.75390625" style="94" customWidth="1"/>
    <col min="8" max="8" width="3.75390625" style="94" customWidth="1"/>
    <col min="9" max="9" width="9.75390625" style="94" customWidth="1"/>
    <col min="10" max="10" width="3.75390625" style="94" customWidth="1"/>
    <col min="11" max="11" width="9.75390625" style="94" customWidth="1"/>
    <col min="12" max="12" width="3.75390625" style="94" customWidth="1"/>
    <col min="13" max="13" width="10.75390625" style="94" customWidth="1"/>
    <col min="14" max="14" width="3.75390625" style="94" customWidth="1"/>
    <col min="15" max="15" width="10.75390625" style="94" customWidth="1"/>
    <col min="16" max="16" width="3.75390625" style="94" customWidth="1"/>
    <col min="17" max="17" width="9.75390625" style="94" customWidth="1"/>
    <col min="18" max="18" width="5.75390625" style="94" customWidth="1"/>
    <col min="19" max="19" width="4.75390625" style="94" customWidth="1"/>
    <col min="20" max="16384" width="9.125" style="94" customWidth="1"/>
  </cols>
  <sheetData>
    <row r="1" spans="1:19" s="28" customFormat="1" ht="16.5" thickBot="1">
      <c r="A1" s="27" t="s">
        <v>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s="28" customFormat="1" ht="13.5" thickBot="1">
      <c r="A2" s="46" t="s">
        <v>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20.25">
      <c r="A3" s="93" t="str">
        <f>'301'!A3</f>
        <v>LX Личный Чемпионат Республики Башкортостан   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9.5" customHeight="1">
      <c r="A4" s="95" t="str">
        <f>'301'!A4:M4</f>
        <v>Соревнования ветеранов настольного тенниса 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27" ht="12.75" customHeight="1">
      <c r="A6" s="97">
        <v>-1</v>
      </c>
      <c r="B6" s="98">
        <f>IF('301'!D7='301'!B6,'301'!B8,IF('301'!D7='301'!B8,'301'!B6,0))</f>
        <v>0</v>
      </c>
      <c r="C6" s="99" t="str">
        <f>IF('301'!E7='301'!C6,'301'!C8,IF('301'!E7='301'!C8,'301'!C6,0))</f>
        <v>_</v>
      </c>
      <c r="D6" s="100"/>
      <c r="E6" s="101"/>
      <c r="F6" s="101"/>
      <c r="G6" s="97">
        <v>-25</v>
      </c>
      <c r="H6" s="98">
        <f>IF('301'!H13='301'!F9,'301'!F17,IF('301'!H13='301'!F17,'301'!F9,0))</f>
        <v>1900</v>
      </c>
      <c r="I6" s="99" t="str">
        <f>IF('301'!I13='301'!G9,'301'!G17,IF('301'!I13='301'!G17,'301'!G9,0))</f>
        <v>Валеев Рустам</v>
      </c>
      <c r="J6" s="100"/>
      <c r="K6" s="101"/>
      <c r="L6" s="101"/>
      <c r="M6" s="101"/>
      <c r="N6" s="101"/>
      <c r="O6" s="101"/>
      <c r="P6" s="101"/>
      <c r="Q6" s="101"/>
      <c r="R6" s="101"/>
      <c r="S6" s="101"/>
      <c r="T6" s="102"/>
      <c r="U6" s="102"/>
      <c r="V6" s="102"/>
      <c r="W6" s="102"/>
      <c r="X6" s="102"/>
      <c r="Y6" s="102"/>
      <c r="Z6" s="102"/>
      <c r="AA6" s="102"/>
    </row>
    <row r="7" spans="1:27" ht="12.75" customHeight="1">
      <c r="A7" s="97"/>
      <c r="B7" s="97"/>
      <c r="C7" s="103">
        <v>32</v>
      </c>
      <c r="D7" s="104">
        <v>6000</v>
      </c>
      <c r="E7" s="105" t="s">
        <v>45</v>
      </c>
      <c r="F7" s="106"/>
      <c r="G7" s="101"/>
      <c r="H7" s="101"/>
      <c r="I7" s="107"/>
      <c r="J7" s="106"/>
      <c r="K7" s="101"/>
      <c r="L7" s="101"/>
      <c r="M7" s="101"/>
      <c r="N7" s="101"/>
      <c r="O7" s="101"/>
      <c r="P7" s="101"/>
      <c r="Q7" s="101"/>
      <c r="R7" s="101"/>
      <c r="S7" s="101"/>
      <c r="T7" s="102"/>
      <c r="U7" s="102"/>
      <c r="V7" s="102"/>
      <c r="W7" s="102"/>
      <c r="X7" s="102"/>
      <c r="Y7" s="102"/>
      <c r="Z7" s="102"/>
      <c r="AA7" s="102"/>
    </row>
    <row r="8" spans="1:27" ht="12.75" customHeight="1">
      <c r="A8" s="97">
        <v>-2</v>
      </c>
      <c r="B8" s="98">
        <f>IF('301'!D11='301'!B10,'301'!B12,IF('301'!D11='301'!B12,'301'!B10,0))</f>
        <v>6000</v>
      </c>
      <c r="C8" s="108" t="str">
        <f>IF('301'!E11='301'!C10,'301'!C12,IF('301'!E11='301'!C12,'301'!C10,0))</f>
        <v>Сайфуллин Рамиль</v>
      </c>
      <c r="D8" s="109"/>
      <c r="E8" s="103">
        <v>40</v>
      </c>
      <c r="F8" s="104">
        <v>6605</v>
      </c>
      <c r="G8" s="105" t="s">
        <v>47</v>
      </c>
      <c r="H8" s="106"/>
      <c r="I8" s="103">
        <v>52</v>
      </c>
      <c r="J8" s="104">
        <v>1900</v>
      </c>
      <c r="K8" s="105" t="s">
        <v>38</v>
      </c>
      <c r="L8" s="106"/>
      <c r="M8" s="101"/>
      <c r="N8" s="101"/>
      <c r="O8" s="101"/>
      <c r="P8" s="101"/>
      <c r="Q8" s="101"/>
      <c r="R8" s="101"/>
      <c r="S8" s="101"/>
      <c r="T8" s="102"/>
      <c r="U8" s="102"/>
      <c r="V8" s="102"/>
      <c r="W8" s="102"/>
      <c r="X8" s="102"/>
      <c r="Y8" s="102"/>
      <c r="Z8" s="102"/>
      <c r="AA8" s="102"/>
    </row>
    <row r="9" spans="1:27" ht="12.75" customHeight="1">
      <c r="A9" s="97"/>
      <c r="B9" s="97"/>
      <c r="C9" s="97">
        <v>-24</v>
      </c>
      <c r="D9" s="98">
        <f>IF('301'!F65='301'!D63,'301'!D67,IF('301'!F65='301'!D67,'301'!D63,0))</f>
        <v>6605</v>
      </c>
      <c r="E9" s="108" t="str">
        <f>IF('301'!G65='301'!E63,'301'!E67,IF('301'!G65='301'!E67,'301'!E63,0))</f>
        <v>Коваленко Алексей</v>
      </c>
      <c r="F9" s="110"/>
      <c r="G9" s="107"/>
      <c r="H9" s="111"/>
      <c r="I9" s="107"/>
      <c r="J9" s="112"/>
      <c r="K9" s="107"/>
      <c r="L9" s="106"/>
      <c r="M9" s="101"/>
      <c r="N9" s="101"/>
      <c r="O9" s="101"/>
      <c r="P9" s="101"/>
      <c r="Q9" s="101"/>
      <c r="R9" s="101"/>
      <c r="S9" s="101"/>
      <c r="T9" s="102"/>
      <c r="U9" s="102"/>
      <c r="V9" s="102"/>
      <c r="W9" s="102"/>
      <c r="X9" s="102"/>
      <c r="Y9" s="102"/>
      <c r="Z9" s="102"/>
      <c r="AA9" s="102"/>
    </row>
    <row r="10" spans="1:27" ht="12.75" customHeight="1">
      <c r="A10" s="97">
        <v>-3</v>
      </c>
      <c r="B10" s="98">
        <f>IF('301'!D15='301'!B14,'301'!B16,IF('301'!D15='301'!B16,'301'!B14,0))</f>
        <v>0</v>
      </c>
      <c r="C10" s="99" t="str">
        <f>IF('301'!E15='301'!C14,'301'!C16,IF('301'!E15='301'!C16,'301'!C14,0))</f>
        <v>_</v>
      </c>
      <c r="D10" s="113"/>
      <c r="E10" s="101"/>
      <c r="F10" s="101"/>
      <c r="G10" s="103">
        <v>48</v>
      </c>
      <c r="H10" s="114">
        <v>2616</v>
      </c>
      <c r="I10" s="115" t="s">
        <v>36</v>
      </c>
      <c r="J10" s="111"/>
      <c r="K10" s="107"/>
      <c r="L10" s="106"/>
      <c r="M10" s="101"/>
      <c r="N10" s="101"/>
      <c r="O10" s="101"/>
      <c r="P10" s="101"/>
      <c r="Q10" s="101"/>
      <c r="R10" s="101"/>
      <c r="S10" s="101"/>
      <c r="T10" s="102"/>
      <c r="U10" s="102"/>
      <c r="V10" s="102"/>
      <c r="W10" s="102"/>
      <c r="X10" s="102"/>
      <c r="Y10" s="102"/>
      <c r="Z10" s="102"/>
      <c r="AA10" s="102"/>
    </row>
    <row r="11" spans="1:27" ht="12.75" customHeight="1">
      <c r="A11" s="97"/>
      <c r="B11" s="97"/>
      <c r="C11" s="103">
        <v>33</v>
      </c>
      <c r="D11" s="104"/>
      <c r="E11" s="105"/>
      <c r="F11" s="106"/>
      <c r="G11" s="103"/>
      <c r="H11" s="116"/>
      <c r="I11" s="106"/>
      <c r="J11" s="106"/>
      <c r="K11" s="107"/>
      <c r="L11" s="106"/>
      <c r="M11" s="101"/>
      <c r="N11" s="101"/>
      <c r="O11" s="101"/>
      <c r="P11" s="101"/>
      <c r="Q11" s="101"/>
      <c r="R11" s="101"/>
      <c r="S11" s="101"/>
      <c r="T11" s="102"/>
      <c r="U11" s="102"/>
      <c r="V11" s="102"/>
      <c r="W11" s="102"/>
      <c r="X11" s="102"/>
      <c r="Y11" s="102"/>
      <c r="Z11" s="102"/>
      <c r="AA11" s="102"/>
    </row>
    <row r="12" spans="1:27" ht="12.75" customHeight="1">
      <c r="A12" s="97">
        <v>-4</v>
      </c>
      <c r="B12" s="98">
        <f>IF('301'!D19='301'!B18,'301'!B20,IF('301'!D19='301'!B20,'301'!B18,0))</f>
        <v>0</v>
      </c>
      <c r="C12" s="108" t="str">
        <f>IF('301'!E19='301'!C18,'301'!C20,IF('301'!E19='301'!C20,'301'!C18,0))</f>
        <v>_</v>
      </c>
      <c r="D12" s="109"/>
      <c r="E12" s="103">
        <v>41</v>
      </c>
      <c r="F12" s="104">
        <v>2616</v>
      </c>
      <c r="G12" s="117" t="s">
        <v>36</v>
      </c>
      <c r="H12" s="116"/>
      <c r="I12" s="106"/>
      <c r="J12" s="106"/>
      <c r="K12" s="103">
        <v>56</v>
      </c>
      <c r="L12" s="104">
        <v>6441</v>
      </c>
      <c r="M12" s="105" t="s">
        <v>33</v>
      </c>
      <c r="N12" s="106"/>
      <c r="O12" s="106"/>
      <c r="P12" s="106"/>
      <c r="Q12" s="101"/>
      <c r="R12" s="101"/>
      <c r="S12" s="101"/>
      <c r="T12" s="102"/>
      <c r="U12" s="102"/>
      <c r="V12" s="102"/>
      <c r="W12" s="102"/>
      <c r="X12" s="102"/>
      <c r="Y12" s="102"/>
      <c r="Z12" s="102"/>
      <c r="AA12" s="102"/>
    </row>
    <row r="13" spans="1:27" ht="12.75" customHeight="1">
      <c r="A13" s="97"/>
      <c r="B13" s="97"/>
      <c r="C13" s="97">
        <v>-23</v>
      </c>
      <c r="D13" s="98">
        <f>IF('301'!F57='301'!D55,'301'!D59,IF('301'!F57='301'!D59,'301'!D55,0))</f>
        <v>2616</v>
      </c>
      <c r="E13" s="108" t="str">
        <f>IF('301'!G57='301'!E55,'301'!E59,IF('301'!G57='301'!E59,'301'!E55,0))</f>
        <v>Ишметов Александр</v>
      </c>
      <c r="F13" s="110"/>
      <c r="G13" s="97"/>
      <c r="H13" s="97"/>
      <c r="I13" s="106"/>
      <c r="J13" s="106"/>
      <c r="K13" s="107"/>
      <c r="L13" s="112"/>
      <c r="M13" s="107"/>
      <c r="N13" s="106"/>
      <c r="O13" s="106"/>
      <c r="P13" s="106"/>
      <c r="Q13" s="101"/>
      <c r="R13" s="101"/>
      <c r="S13" s="101"/>
      <c r="T13" s="102"/>
      <c r="U13" s="102"/>
      <c r="V13" s="102"/>
      <c r="W13" s="102"/>
      <c r="X13" s="102"/>
      <c r="Y13" s="102"/>
      <c r="Z13" s="102"/>
      <c r="AA13" s="102"/>
    </row>
    <row r="14" spans="1:27" ht="12.75" customHeight="1">
      <c r="A14" s="97">
        <v>-5</v>
      </c>
      <c r="B14" s="98">
        <f>IF('301'!D23='301'!B22,'301'!B24,IF('301'!D23='301'!B24,'301'!B22,0))</f>
        <v>0</v>
      </c>
      <c r="C14" s="99" t="str">
        <f>IF('301'!E23='301'!C22,'301'!C24,IF('301'!E23='301'!C24,'301'!C22,0))</f>
        <v>_</v>
      </c>
      <c r="D14" s="113"/>
      <c r="E14" s="101"/>
      <c r="F14" s="101"/>
      <c r="G14" s="97">
        <v>-26</v>
      </c>
      <c r="H14" s="98">
        <f>IF('301'!H29='301'!F25,'301'!F33,IF('301'!H29='301'!F33,'301'!F25,0))</f>
        <v>6441</v>
      </c>
      <c r="I14" s="99" t="str">
        <f>IF('301'!I29='301'!G25,'301'!G33,IF('301'!I29='301'!G33,'301'!G25,0))</f>
        <v>Ишпулатов Эдик</v>
      </c>
      <c r="J14" s="100"/>
      <c r="K14" s="107"/>
      <c r="L14" s="111"/>
      <c r="M14" s="107"/>
      <c r="N14" s="106"/>
      <c r="O14" s="106"/>
      <c r="P14" s="106"/>
      <c r="Q14" s="101"/>
      <c r="R14" s="101"/>
      <c r="S14" s="101"/>
      <c r="T14" s="102"/>
      <c r="U14" s="102"/>
      <c r="V14" s="102"/>
      <c r="W14" s="102"/>
      <c r="X14" s="102"/>
      <c r="Y14" s="102"/>
      <c r="Z14" s="102"/>
      <c r="AA14" s="102"/>
    </row>
    <row r="15" spans="1:27" ht="12.75" customHeight="1">
      <c r="A15" s="97"/>
      <c r="B15" s="97"/>
      <c r="C15" s="103">
        <v>34</v>
      </c>
      <c r="D15" s="104">
        <v>7221</v>
      </c>
      <c r="E15" s="105" t="s">
        <v>50</v>
      </c>
      <c r="F15" s="106"/>
      <c r="G15" s="97"/>
      <c r="H15" s="97"/>
      <c r="I15" s="107"/>
      <c r="J15" s="106"/>
      <c r="K15" s="107"/>
      <c r="L15" s="111"/>
      <c r="M15" s="107"/>
      <c r="N15" s="106"/>
      <c r="O15" s="106"/>
      <c r="P15" s="106"/>
      <c r="Q15" s="101"/>
      <c r="R15" s="101"/>
      <c r="S15" s="101"/>
      <c r="T15" s="102"/>
      <c r="U15" s="102"/>
      <c r="V15" s="102"/>
      <c r="W15" s="102"/>
      <c r="X15" s="102"/>
      <c r="Y15" s="102"/>
      <c r="Z15" s="102"/>
      <c r="AA15" s="102"/>
    </row>
    <row r="16" spans="1:27" ht="12.75" customHeight="1">
      <c r="A16" s="97">
        <v>-6</v>
      </c>
      <c r="B16" s="98">
        <f>IF('301'!D27='301'!B26,'301'!B28,IF('301'!D27='301'!B28,'301'!B26,0))</f>
        <v>7221</v>
      </c>
      <c r="C16" s="108" t="str">
        <f>IF('301'!E27='301'!C26,'301'!C28,IF('301'!E27='301'!C28,'301'!C26,0))</f>
        <v>Шарипов Азат</v>
      </c>
      <c r="D16" s="109"/>
      <c r="E16" s="103">
        <v>42</v>
      </c>
      <c r="F16" s="104">
        <v>7221</v>
      </c>
      <c r="G16" s="118" t="s">
        <v>50</v>
      </c>
      <c r="H16" s="116"/>
      <c r="I16" s="103">
        <v>53</v>
      </c>
      <c r="J16" s="104">
        <v>6441</v>
      </c>
      <c r="K16" s="115" t="s">
        <v>33</v>
      </c>
      <c r="L16" s="111"/>
      <c r="M16" s="103">
        <v>58</v>
      </c>
      <c r="N16" s="104">
        <v>2540</v>
      </c>
      <c r="O16" s="105" t="s">
        <v>32</v>
      </c>
      <c r="P16" s="106"/>
      <c r="Q16" s="101"/>
      <c r="R16" s="101"/>
      <c r="S16" s="101"/>
      <c r="T16" s="102"/>
      <c r="U16" s="102"/>
      <c r="V16" s="102"/>
      <c r="W16" s="102"/>
      <c r="X16" s="102"/>
      <c r="Y16" s="102"/>
      <c r="Z16" s="102"/>
      <c r="AA16" s="102"/>
    </row>
    <row r="17" spans="1:27" ht="12.75" customHeight="1">
      <c r="A17" s="97"/>
      <c r="B17" s="97"/>
      <c r="C17" s="97">
        <v>-22</v>
      </c>
      <c r="D17" s="98">
        <f>IF('301'!F49='301'!D47,'301'!D51,IF('301'!F49='301'!D51,'301'!D47,0))</f>
        <v>6906</v>
      </c>
      <c r="E17" s="108" t="str">
        <f>IF('301'!G49='301'!E47,'301'!E51,IF('301'!G49='301'!E51,'301'!E47,0))</f>
        <v>Семенов Игорь</v>
      </c>
      <c r="F17" s="110"/>
      <c r="G17" s="103"/>
      <c r="H17" s="111"/>
      <c r="I17" s="107"/>
      <c r="J17" s="112"/>
      <c r="K17" s="101"/>
      <c r="L17" s="101"/>
      <c r="M17" s="107"/>
      <c r="N17" s="112"/>
      <c r="O17" s="107"/>
      <c r="P17" s="106"/>
      <c r="Q17" s="101"/>
      <c r="R17" s="101"/>
      <c r="S17" s="101"/>
      <c r="T17" s="102"/>
      <c r="U17" s="102"/>
      <c r="V17" s="102"/>
      <c r="W17" s="102"/>
      <c r="X17" s="102"/>
      <c r="Y17" s="102"/>
      <c r="Z17" s="102"/>
      <c r="AA17" s="102"/>
    </row>
    <row r="18" spans="1:27" ht="12.75" customHeight="1">
      <c r="A18" s="97">
        <v>-7</v>
      </c>
      <c r="B18" s="98">
        <f>IF('301'!D31='301'!B30,'301'!B32,IF('301'!D31='301'!B32,'301'!B30,0))</f>
        <v>5464</v>
      </c>
      <c r="C18" s="99" t="str">
        <f>IF('301'!E31='301'!C30,'301'!C32,IF('301'!E31='301'!C32,'301'!C30,0))</f>
        <v>Шебалин Алексей</v>
      </c>
      <c r="D18" s="113"/>
      <c r="E18" s="101"/>
      <c r="F18" s="101"/>
      <c r="G18" s="103">
        <v>49</v>
      </c>
      <c r="H18" s="114">
        <v>6137</v>
      </c>
      <c r="I18" s="115" t="s">
        <v>43</v>
      </c>
      <c r="J18" s="111"/>
      <c r="K18" s="101"/>
      <c r="L18" s="101"/>
      <c r="M18" s="107"/>
      <c r="N18" s="111"/>
      <c r="O18" s="107"/>
      <c r="P18" s="106"/>
      <c r="Q18" s="101"/>
      <c r="R18" s="101"/>
      <c r="S18" s="101"/>
      <c r="T18" s="102"/>
      <c r="U18" s="102"/>
      <c r="V18" s="102"/>
      <c r="W18" s="102"/>
      <c r="X18" s="102"/>
      <c r="Y18" s="102"/>
      <c r="Z18" s="102"/>
      <c r="AA18" s="102"/>
    </row>
    <row r="19" spans="1:27" ht="12.75" customHeight="1">
      <c r="A19" s="97"/>
      <c r="B19" s="97"/>
      <c r="C19" s="103">
        <v>35</v>
      </c>
      <c r="D19" s="104">
        <v>5464</v>
      </c>
      <c r="E19" s="105" t="s">
        <v>42</v>
      </c>
      <c r="F19" s="106"/>
      <c r="G19" s="103"/>
      <c r="H19" s="116"/>
      <c r="I19" s="106"/>
      <c r="J19" s="106"/>
      <c r="K19" s="101"/>
      <c r="L19" s="101"/>
      <c r="M19" s="107"/>
      <c r="N19" s="111"/>
      <c r="O19" s="107"/>
      <c r="P19" s="106"/>
      <c r="Q19" s="101"/>
      <c r="R19" s="101"/>
      <c r="S19" s="101"/>
      <c r="T19" s="102"/>
      <c r="U19" s="102"/>
      <c r="V19" s="102"/>
      <c r="W19" s="102"/>
      <c r="X19" s="102"/>
      <c r="Y19" s="102"/>
      <c r="Z19" s="102"/>
      <c r="AA19" s="102"/>
    </row>
    <row r="20" spans="1:27" ht="12.75" customHeight="1">
      <c r="A20" s="97">
        <v>-8</v>
      </c>
      <c r="B20" s="98">
        <f>IF('301'!D35='301'!B34,'301'!B36,IF('301'!D35='301'!B36,'301'!B34,0))</f>
        <v>0</v>
      </c>
      <c r="C20" s="108" t="str">
        <f>IF('301'!E35='301'!C34,'301'!C36,IF('301'!E35='301'!C36,'301'!C34,0))</f>
        <v>_</v>
      </c>
      <c r="D20" s="109"/>
      <c r="E20" s="103">
        <v>43</v>
      </c>
      <c r="F20" s="104">
        <v>6137</v>
      </c>
      <c r="G20" s="117" t="s">
        <v>43</v>
      </c>
      <c r="H20" s="116"/>
      <c r="I20" s="106"/>
      <c r="J20" s="106"/>
      <c r="K20" s="97">
        <v>-30</v>
      </c>
      <c r="L20" s="98">
        <f>IF('301'!J53='301'!H45,'301'!H61,IF('301'!J53='301'!H61,'301'!H45,0))</f>
        <v>2540</v>
      </c>
      <c r="M20" s="108" t="str">
        <f>IF('301'!K53='301'!I45,'301'!I61,IF('301'!K53='301'!I61,'301'!I45,0))</f>
        <v>Горбунов Валентин</v>
      </c>
      <c r="N20" s="119"/>
      <c r="O20" s="107"/>
      <c r="P20" s="106"/>
      <c r="Q20" s="101"/>
      <c r="R20" s="101"/>
      <c r="S20" s="101"/>
      <c r="T20" s="102"/>
      <c r="U20" s="102"/>
      <c r="V20" s="102"/>
      <c r="W20" s="102"/>
      <c r="X20" s="102"/>
      <c r="Y20" s="102"/>
      <c r="Z20" s="102"/>
      <c r="AA20" s="102"/>
    </row>
    <row r="21" spans="1:27" ht="12.75" customHeight="1">
      <c r="A21" s="97"/>
      <c r="B21" s="97"/>
      <c r="C21" s="97">
        <v>-21</v>
      </c>
      <c r="D21" s="98">
        <f>IF('301'!F41='301'!D39,'301'!D43,IF('301'!F41='301'!D43,'301'!D39,0))</f>
        <v>6137</v>
      </c>
      <c r="E21" s="108" t="str">
        <f>IF('301'!G41='301'!E39,'301'!E43,IF('301'!G41='301'!E43,'301'!E39,0))</f>
        <v>Водопьянов Андрей</v>
      </c>
      <c r="F21" s="110"/>
      <c r="G21" s="97"/>
      <c r="H21" s="97"/>
      <c r="I21" s="106"/>
      <c r="J21" s="106"/>
      <c r="K21" s="101"/>
      <c r="L21" s="101"/>
      <c r="M21" s="106"/>
      <c r="N21" s="106"/>
      <c r="O21" s="107"/>
      <c r="P21" s="106"/>
      <c r="Q21" s="101"/>
      <c r="R21" s="101"/>
      <c r="S21" s="101"/>
      <c r="T21" s="102"/>
      <c r="U21" s="102"/>
      <c r="V21" s="102"/>
      <c r="W21" s="102"/>
      <c r="X21" s="102"/>
      <c r="Y21" s="102"/>
      <c r="Z21" s="102"/>
      <c r="AA21" s="102"/>
    </row>
    <row r="22" spans="1:27" ht="12.75" customHeight="1">
      <c r="A22" s="97">
        <v>-9</v>
      </c>
      <c r="B22" s="98">
        <f>IF('301'!D39='301'!B38,'301'!B40,IF('301'!D39='301'!B40,'301'!B38,0))</f>
        <v>0</v>
      </c>
      <c r="C22" s="99" t="str">
        <f>IF('301'!E39='301'!C38,'301'!C40,IF('301'!E39='301'!C40,'301'!C38,0))</f>
        <v>_</v>
      </c>
      <c r="D22" s="113"/>
      <c r="E22" s="101"/>
      <c r="F22" s="101"/>
      <c r="G22" s="97">
        <v>-27</v>
      </c>
      <c r="H22" s="98">
        <f>IF('301'!H45='301'!F41,'301'!F49,IF('301'!H45='301'!F49,'301'!F41,0))</f>
        <v>6157</v>
      </c>
      <c r="I22" s="99" t="str">
        <f>IF('301'!I45='301'!G41,'301'!G49,IF('301'!I45='301'!G49,'301'!G41,0))</f>
        <v>Удников Олег</v>
      </c>
      <c r="J22" s="100"/>
      <c r="K22" s="101"/>
      <c r="L22" s="101"/>
      <c r="M22" s="106"/>
      <c r="N22" s="106"/>
      <c r="O22" s="107"/>
      <c r="P22" s="106"/>
      <c r="Q22" s="101"/>
      <c r="R22" s="101"/>
      <c r="S22" s="101"/>
      <c r="T22" s="102"/>
      <c r="U22" s="102"/>
      <c r="V22" s="102"/>
      <c r="W22" s="102"/>
      <c r="X22" s="102"/>
      <c r="Y22" s="102"/>
      <c r="Z22" s="102"/>
      <c r="AA22" s="102"/>
    </row>
    <row r="23" spans="1:27" ht="12.75" customHeight="1">
      <c r="A23" s="97"/>
      <c r="B23" s="97"/>
      <c r="C23" s="103">
        <v>36</v>
      </c>
      <c r="D23" s="104">
        <v>6570</v>
      </c>
      <c r="E23" s="105" t="s">
        <v>48</v>
      </c>
      <c r="F23" s="106"/>
      <c r="G23" s="97"/>
      <c r="H23" s="97"/>
      <c r="I23" s="107"/>
      <c r="J23" s="106"/>
      <c r="K23" s="101"/>
      <c r="L23" s="101"/>
      <c r="M23" s="106"/>
      <c r="N23" s="106"/>
      <c r="O23" s="107"/>
      <c r="P23" s="106"/>
      <c r="Q23" s="101"/>
      <c r="R23" s="101"/>
      <c r="S23" s="101"/>
      <c r="T23" s="102"/>
      <c r="U23" s="102"/>
      <c r="V23" s="102"/>
      <c r="W23" s="102"/>
      <c r="X23" s="102"/>
      <c r="Y23" s="102"/>
      <c r="Z23" s="102"/>
      <c r="AA23" s="102"/>
    </row>
    <row r="24" spans="1:27" ht="12.75" customHeight="1">
      <c r="A24" s="97">
        <v>-10</v>
      </c>
      <c r="B24" s="98">
        <f>IF('301'!D43='301'!B42,'301'!B44,IF('301'!D43='301'!B44,'301'!B42,0))</f>
        <v>6570</v>
      </c>
      <c r="C24" s="108" t="str">
        <f>IF('301'!E43='301'!C42,'301'!C44,IF('301'!E43='301'!C44,'301'!C42,0))</f>
        <v>Богомолов Вячеслав</v>
      </c>
      <c r="D24" s="109"/>
      <c r="E24" s="103">
        <v>44</v>
      </c>
      <c r="F24" s="104">
        <v>7220</v>
      </c>
      <c r="G24" s="118" t="s">
        <v>49</v>
      </c>
      <c r="H24" s="116"/>
      <c r="I24" s="103">
        <v>54</v>
      </c>
      <c r="J24" s="104">
        <v>279</v>
      </c>
      <c r="K24" s="105" t="s">
        <v>41</v>
      </c>
      <c r="L24" s="106"/>
      <c r="M24" s="106"/>
      <c r="N24" s="106"/>
      <c r="O24" s="103">
        <v>60</v>
      </c>
      <c r="P24" s="114">
        <v>4264</v>
      </c>
      <c r="Q24" s="105" t="s">
        <v>34</v>
      </c>
      <c r="R24" s="105"/>
      <c r="S24" s="105"/>
      <c r="T24" s="102"/>
      <c r="U24" s="102"/>
      <c r="V24" s="102"/>
      <c r="W24" s="102"/>
      <c r="X24" s="102"/>
      <c r="Y24" s="102"/>
      <c r="Z24" s="102"/>
      <c r="AA24" s="102"/>
    </row>
    <row r="25" spans="1:27" ht="12.75" customHeight="1">
      <c r="A25" s="97"/>
      <c r="B25" s="97"/>
      <c r="C25" s="97">
        <v>-20</v>
      </c>
      <c r="D25" s="98">
        <f>IF('301'!F33='301'!D31,'301'!D35,IF('301'!F33='301'!D35,'301'!D31,0))</f>
        <v>7220</v>
      </c>
      <c r="E25" s="108" t="str">
        <f>IF('301'!G33='301'!E31,'301'!E35,IF('301'!G33='301'!E35,'301'!E31,0))</f>
        <v>Идиятуллин Ильдар</v>
      </c>
      <c r="F25" s="110"/>
      <c r="G25" s="103"/>
      <c r="H25" s="111"/>
      <c r="I25" s="107"/>
      <c r="J25" s="112"/>
      <c r="K25" s="107"/>
      <c r="L25" s="106"/>
      <c r="M25" s="106"/>
      <c r="N25" s="106"/>
      <c r="O25" s="107"/>
      <c r="P25" s="106"/>
      <c r="Q25" s="120"/>
      <c r="R25" s="121" t="s">
        <v>62</v>
      </c>
      <c r="S25" s="121"/>
      <c r="T25" s="102"/>
      <c r="U25" s="102"/>
      <c r="V25" s="102"/>
      <c r="W25" s="102"/>
      <c r="X25" s="102"/>
      <c r="Y25" s="102"/>
      <c r="Z25" s="102"/>
      <c r="AA25" s="102"/>
    </row>
    <row r="26" spans="1:27" ht="12.75" customHeight="1">
      <c r="A26" s="97">
        <v>-11</v>
      </c>
      <c r="B26" s="98">
        <f>IF('301'!D47='301'!B46,'301'!B48,IF('301'!D47='301'!B48,'301'!B46,0))</f>
        <v>0</v>
      </c>
      <c r="C26" s="99">
        <f>IF('301'!E47='301'!C46,'301'!C48,IF('301'!E47='301'!C48,'301'!C46,0))</f>
        <v>0</v>
      </c>
      <c r="D26" s="113"/>
      <c r="E26" s="101"/>
      <c r="F26" s="101"/>
      <c r="G26" s="103">
        <v>50</v>
      </c>
      <c r="H26" s="114">
        <v>279</v>
      </c>
      <c r="I26" s="115" t="s">
        <v>41</v>
      </c>
      <c r="J26" s="111"/>
      <c r="K26" s="107"/>
      <c r="L26" s="106"/>
      <c r="M26" s="106"/>
      <c r="N26" s="106"/>
      <c r="O26" s="107"/>
      <c r="P26" s="106"/>
      <c r="Q26" s="101"/>
      <c r="R26" s="101"/>
      <c r="S26" s="101"/>
      <c r="T26" s="102"/>
      <c r="U26" s="102"/>
      <c r="V26" s="102"/>
      <c r="W26" s="102"/>
      <c r="X26" s="102"/>
      <c r="Y26" s="102"/>
      <c r="Z26" s="102"/>
      <c r="AA26" s="102"/>
    </row>
    <row r="27" spans="1:27" ht="12.75" customHeight="1">
      <c r="A27" s="97"/>
      <c r="B27" s="97"/>
      <c r="C27" s="103">
        <v>37</v>
      </c>
      <c r="D27" s="104"/>
      <c r="E27" s="105"/>
      <c r="F27" s="106"/>
      <c r="G27" s="103"/>
      <c r="H27" s="116"/>
      <c r="I27" s="106"/>
      <c r="J27" s="106"/>
      <c r="K27" s="107"/>
      <c r="L27" s="106"/>
      <c r="M27" s="106"/>
      <c r="N27" s="106"/>
      <c r="O27" s="107"/>
      <c r="P27" s="106"/>
      <c r="Q27" s="101"/>
      <c r="R27" s="101"/>
      <c r="S27" s="101"/>
      <c r="T27" s="102"/>
      <c r="U27" s="102"/>
      <c r="V27" s="102"/>
      <c r="W27" s="102"/>
      <c r="X27" s="102"/>
      <c r="Y27" s="102"/>
      <c r="Z27" s="102"/>
      <c r="AA27" s="102"/>
    </row>
    <row r="28" spans="1:27" ht="12.75" customHeight="1">
      <c r="A28" s="97">
        <v>-12</v>
      </c>
      <c r="B28" s="98">
        <f>IF('301'!D51='301'!B50,'301'!B52,IF('301'!D51='301'!B52,'301'!B50,0))</f>
        <v>0</v>
      </c>
      <c r="C28" s="108" t="str">
        <f>IF('301'!E51='301'!C50,'301'!C52,IF('301'!E51='301'!C52,'301'!C50,0))</f>
        <v>_</v>
      </c>
      <c r="D28" s="109"/>
      <c r="E28" s="103">
        <v>45</v>
      </c>
      <c r="F28" s="104">
        <v>279</v>
      </c>
      <c r="G28" s="117" t="s">
        <v>41</v>
      </c>
      <c r="H28" s="116"/>
      <c r="I28" s="106"/>
      <c r="J28" s="106"/>
      <c r="K28" s="103">
        <v>57</v>
      </c>
      <c r="L28" s="104">
        <v>279</v>
      </c>
      <c r="M28" s="105" t="s">
        <v>41</v>
      </c>
      <c r="N28" s="106"/>
      <c r="O28" s="107"/>
      <c r="P28" s="106"/>
      <c r="Q28" s="101"/>
      <c r="R28" s="101"/>
      <c r="S28" s="101"/>
      <c r="T28" s="102"/>
      <c r="U28" s="102"/>
      <c r="V28" s="102"/>
      <c r="W28" s="102"/>
      <c r="X28" s="102"/>
      <c r="Y28" s="102"/>
      <c r="Z28" s="102"/>
      <c r="AA28" s="102"/>
    </row>
    <row r="29" spans="1:27" ht="12.75" customHeight="1">
      <c r="A29" s="97"/>
      <c r="B29" s="97"/>
      <c r="C29" s="97">
        <v>-19</v>
      </c>
      <c r="D29" s="98">
        <f>IF('301'!F25='301'!D23,'301'!D27,IF('301'!F25='301'!D27,'301'!D23,0))</f>
        <v>279</v>
      </c>
      <c r="E29" s="108" t="str">
        <f>IF('301'!G25='301'!E23,'301'!E27,IF('301'!G25='301'!E27,'301'!E23,0))</f>
        <v>Каюмов Рафаэль</v>
      </c>
      <c r="F29" s="110"/>
      <c r="G29" s="97"/>
      <c r="H29" s="97"/>
      <c r="I29" s="106"/>
      <c r="J29" s="106"/>
      <c r="K29" s="107"/>
      <c r="L29" s="112"/>
      <c r="M29" s="107"/>
      <c r="N29" s="106"/>
      <c r="O29" s="107"/>
      <c r="P29" s="106"/>
      <c r="Q29" s="101"/>
      <c r="R29" s="101"/>
      <c r="S29" s="101"/>
      <c r="T29" s="102"/>
      <c r="U29" s="102"/>
      <c r="V29" s="102"/>
      <c r="W29" s="102"/>
      <c r="X29" s="102"/>
      <c r="Y29" s="102"/>
      <c r="Z29" s="102"/>
      <c r="AA29" s="102"/>
    </row>
    <row r="30" spans="1:27" ht="12.75" customHeight="1">
      <c r="A30" s="97">
        <v>-13</v>
      </c>
      <c r="B30" s="98">
        <f>IF('301'!D55='301'!B54,'301'!B56,IF('301'!D55='301'!B56,'301'!B54,0))</f>
        <v>0</v>
      </c>
      <c r="C30" s="99" t="str">
        <f>IF('301'!E55='301'!C54,'301'!C56,IF('301'!E55='301'!C56,'301'!C54,0))</f>
        <v>_</v>
      </c>
      <c r="D30" s="113"/>
      <c r="E30" s="101"/>
      <c r="F30" s="101"/>
      <c r="G30" s="97">
        <v>-28</v>
      </c>
      <c r="H30" s="98">
        <f>IF('301'!H61='301'!F57,'301'!F65,IF('301'!H61='301'!F65,'301'!F57,0))</f>
        <v>6096</v>
      </c>
      <c r="I30" s="99" t="str">
        <f>IF('301'!I61='301'!G57,'301'!G65,IF('301'!I61='301'!G65,'301'!G57,0))</f>
        <v>Небера Максим</v>
      </c>
      <c r="J30" s="100"/>
      <c r="K30" s="107"/>
      <c r="L30" s="111"/>
      <c r="M30" s="107"/>
      <c r="N30" s="106"/>
      <c r="O30" s="107"/>
      <c r="P30" s="106"/>
      <c r="Q30" s="101"/>
      <c r="R30" s="101"/>
      <c r="S30" s="101"/>
      <c r="T30" s="102"/>
      <c r="U30" s="102"/>
      <c r="V30" s="102"/>
      <c r="W30" s="102"/>
      <c r="X30" s="102"/>
      <c r="Y30" s="102"/>
      <c r="Z30" s="102"/>
      <c r="AA30" s="102"/>
    </row>
    <row r="31" spans="1:27" ht="12.75" customHeight="1">
      <c r="A31" s="97"/>
      <c r="B31" s="97"/>
      <c r="C31" s="103">
        <v>38</v>
      </c>
      <c r="D31" s="104"/>
      <c r="E31" s="105"/>
      <c r="F31" s="106"/>
      <c r="G31" s="97"/>
      <c r="H31" s="97"/>
      <c r="I31" s="107"/>
      <c r="J31" s="106"/>
      <c r="K31" s="107"/>
      <c r="L31" s="111"/>
      <c r="M31" s="107"/>
      <c r="N31" s="106"/>
      <c r="O31" s="107"/>
      <c r="P31" s="106"/>
      <c r="Q31" s="101"/>
      <c r="R31" s="101"/>
      <c r="S31" s="101"/>
      <c r="T31" s="102"/>
      <c r="U31" s="102"/>
      <c r="V31" s="102"/>
      <c r="W31" s="102"/>
      <c r="X31" s="102"/>
      <c r="Y31" s="102"/>
      <c r="Z31" s="102"/>
      <c r="AA31" s="102"/>
    </row>
    <row r="32" spans="1:27" ht="12.75" customHeight="1">
      <c r="A32" s="97">
        <v>-14</v>
      </c>
      <c r="B32" s="98">
        <f>IF('301'!D59='301'!B58,'301'!B60,IF('301'!D59='301'!B60,'301'!B58,0))</f>
        <v>0</v>
      </c>
      <c r="C32" s="108" t="str">
        <f>IF('301'!E59='301'!C58,'301'!C60,IF('301'!E59='301'!C60,'301'!C58,0))</f>
        <v>_</v>
      </c>
      <c r="D32" s="109"/>
      <c r="E32" s="103">
        <v>46</v>
      </c>
      <c r="F32" s="104">
        <v>3998</v>
      </c>
      <c r="G32" s="118" t="s">
        <v>37</v>
      </c>
      <c r="H32" s="116"/>
      <c r="I32" s="103">
        <v>55</v>
      </c>
      <c r="J32" s="104">
        <v>521</v>
      </c>
      <c r="K32" s="115" t="s">
        <v>46</v>
      </c>
      <c r="L32" s="111"/>
      <c r="M32" s="103">
        <v>59</v>
      </c>
      <c r="N32" s="104">
        <v>4264</v>
      </c>
      <c r="O32" s="115" t="s">
        <v>34</v>
      </c>
      <c r="P32" s="106"/>
      <c r="Q32" s="101"/>
      <c r="R32" s="101"/>
      <c r="S32" s="101"/>
      <c r="T32" s="102"/>
      <c r="U32" s="102"/>
      <c r="V32" s="102"/>
      <c r="W32" s="102"/>
      <c r="X32" s="102"/>
      <c r="Y32" s="102"/>
      <c r="Z32" s="102"/>
      <c r="AA32" s="102"/>
    </row>
    <row r="33" spans="1:27" ht="12.75" customHeight="1">
      <c r="A33" s="97"/>
      <c r="B33" s="97"/>
      <c r="C33" s="97">
        <v>-18</v>
      </c>
      <c r="D33" s="98">
        <f>IF('301'!F17='301'!D15,'301'!D19,IF('301'!F17='301'!D19,'301'!D15,0))</f>
        <v>3998</v>
      </c>
      <c r="E33" s="108" t="str">
        <f>IF('301'!G17='301'!E15,'301'!E19,IF('301'!G17='301'!E19,'301'!E15,0))</f>
        <v>Тагиров Сайфулла</v>
      </c>
      <c r="F33" s="110"/>
      <c r="G33" s="103"/>
      <c r="H33" s="111"/>
      <c r="I33" s="107"/>
      <c r="J33" s="112"/>
      <c r="K33" s="101"/>
      <c r="L33" s="101"/>
      <c r="M33" s="107"/>
      <c r="N33" s="112"/>
      <c r="O33" s="101"/>
      <c r="P33" s="101"/>
      <c r="Q33" s="101"/>
      <c r="R33" s="101"/>
      <c r="S33" s="101"/>
      <c r="T33" s="102"/>
      <c r="U33" s="102"/>
      <c r="V33" s="102"/>
      <c r="W33" s="102"/>
      <c r="X33" s="102"/>
      <c r="Y33" s="102"/>
      <c r="Z33" s="102"/>
      <c r="AA33" s="102"/>
    </row>
    <row r="34" spans="1:27" ht="12.75" customHeight="1">
      <c r="A34" s="97">
        <v>-15</v>
      </c>
      <c r="B34" s="98">
        <f>IF('301'!D63='301'!B62,'301'!B64,IF('301'!D63='301'!B64,'301'!B62,0))</f>
        <v>4121</v>
      </c>
      <c r="C34" s="99" t="str">
        <f>IF('301'!E63='301'!C62,'301'!C64,IF('301'!E63='301'!C64,'301'!C62,0))</f>
        <v>Асылгужин Ринат</v>
      </c>
      <c r="D34" s="113"/>
      <c r="E34" s="101"/>
      <c r="F34" s="101"/>
      <c r="G34" s="103">
        <v>51</v>
      </c>
      <c r="H34" s="114">
        <v>521</v>
      </c>
      <c r="I34" s="115" t="s">
        <v>46</v>
      </c>
      <c r="J34" s="111"/>
      <c r="K34" s="101"/>
      <c r="L34" s="101"/>
      <c r="M34" s="107"/>
      <c r="N34" s="111"/>
      <c r="O34" s="97">
        <v>-60</v>
      </c>
      <c r="P34" s="98">
        <f>IF(P24=N16,N32,IF(P24=N32,N16,0))</f>
        <v>2540</v>
      </c>
      <c r="Q34" s="99" t="str">
        <f>IF(Q24=O16,O32,IF(Q24=O32,O16,0))</f>
        <v>Горбунов Валентин</v>
      </c>
      <c r="R34" s="99"/>
      <c r="S34" s="99"/>
      <c r="T34" s="102"/>
      <c r="U34" s="102"/>
      <c r="V34" s="102"/>
      <c r="W34" s="102"/>
      <c r="X34" s="102"/>
      <c r="Y34" s="102"/>
      <c r="Z34" s="102"/>
      <c r="AA34" s="102"/>
    </row>
    <row r="35" spans="1:27" ht="12.75" customHeight="1">
      <c r="A35" s="97"/>
      <c r="B35" s="97"/>
      <c r="C35" s="103">
        <v>39</v>
      </c>
      <c r="D35" s="104">
        <v>4121</v>
      </c>
      <c r="E35" s="105" t="s">
        <v>44</v>
      </c>
      <c r="F35" s="106"/>
      <c r="G35" s="107"/>
      <c r="H35" s="116"/>
      <c r="I35" s="106"/>
      <c r="J35" s="106"/>
      <c r="K35" s="101"/>
      <c r="L35" s="101"/>
      <c r="M35" s="107"/>
      <c r="N35" s="111"/>
      <c r="O35" s="101"/>
      <c r="P35" s="101"/>
      <c r="Q35" s="120"/>
      <c r="R35" s="121" t="s">
        <v>63</v>
      </c>
      <c r="S35" s="121"/>
      <c r="T35" s="102"/>
      <c r="U35" s="102"/>
      <c r="V35" s="102"/>
      <c r="W35" s="102"/>
      <c r="X35" s="102"/>
      <c r="Y35" s="102"/>
      <c r="Z35" s="102"/>
      <c r="AA35" s="102"/>
    </row>
    <row r="36" spans="1:27" ht="12.75" customHeight="1">
      <c r="A36" s="97">
        <v>-16</v>
      </c>
      <c r="B36" s="98">
        <f>IF('301'!D67='301'!B66,'301'!B68,IF('301'!D67='301'!B68,'301'!B66,0))</f>
        <v>0</v>
      </c>
      <c r="C36" s="108" t="str">
        <f>IF('301'!E67='301'!C66,'301'!C68,IF('301'!E67='301'!C68,'301'!C66,0))</f>
        <v>_</v>
      </c>
      <c r="D36" s="109"/>
      <c r="E36" s="103">
        <v>47</v>
      </c>
      <c r="F36" s="104">
        <v>521</v>
      </c>
      <c r="G36" s="115" t="s">
        <v>46</v>
      </c>
      <c r="H36" s="116"/>
      <c r="I36" s="106"/>
      <c r="J36" s="106"/>
      <c r="K36" s="97">
        <v>-29</v>
      </c>
      <c r="L36" s="98">
        <f>IF('301'!J21='301'!H13,'301'!H29,IF('301'!J21='301'!H29,'301'!H13,0))</f>
        <v>4264</v>
      </c>
      <c r="M36" s="108" t="str">
        <f>IF('301'!K21='301'!I13,'301'!I29,IF('301'!K21='301'!I29,'301'!I13,0))</f>
        <v>Габдуллин Марс</v>
      </c>
      <c r="N36" s="119"/>
      <c r="O36" s="101"/>
      <c r="P36" s="101"/>
      <c r="Q36" s="101"/>
      <c r="R36" s="101"/>
      <c r="S36" s="101"/>
      <c r="T36" s="102"/>
      <c r="U36" s="102"/>
      <c r="V36" s="102"/>
      <c r="W36" s="102"/>
      <c r="X36" s="102"/>
      <c r="Y36" s="102"/>
      <c r="Z36" s="102"/>
      <c r="AA36" s="102"/>
    </row>
    <row r="37" spans="1:27" ht="12.75" customHeight="1">
      <c r="A37" s="97"/>
      <c r="B37" s="97"/>
      <c r="C37" s="97">
        <v>-17</v>
      </c>
      <c r="D37" s="98">
        <f>IF('301'!F9='301'!D7,'301'!D11,IF('301'!F9='301'!D11,'301'!D7,0))</f>
        <v>521</v>
      </c>
      <c r="E37" s="108" t="str">
        <f>IF('301'!G9='301'!E7,'301'!E11,IF('301'!G9='301'!E11,'301'!E7,0))</f>
        <v>Аюпов Радик</v>
      </c>
      <c r="F37" s="110"/>
      <c r="G37" s="101"/>
      <c r="H37" s="97"/>
      <c r="I37" s="106"/>
      <c r="J37" s="106"/>
      <c r="K37" s="101"/>
      <c r="L37" s="101"/>
      <c r="M37" s="101"/>
      <c r="N37" s="101"/>
      <c r="O37" s="101"/>
      <c r="P37" s="101"/>
      <c r="Q37" s="101"/>
      <c r="R37" s="101"/>
      <c r="S37" s="101"/>
      <c r="T37" s="102"/>
      <c r="U37" s="102"/>
      <c r="V37" s="102"/>
      <c r="W37" s="102"/>
      <c r="X37" s="102"/>
      <c r="Y37" s="102"/>
      <c r="Z37" s="102"/>
      <c r="AA37" s="102"/>
    </row>
    <row r="38" spans="1:27" ht="12.75" customHeight="1">
      <c r="A38" s="97"/>
      <c r="B38" s="97"/>
      <c r="C38" s="101"/>
      <c r="D38" s="113"/>
      <c r="E38" s="101"/>
      <c r="F38" s="101"/>
      <c r="G38" s="101"/>
      <c r="H38" s="97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2"/>
      <c r="V38" s="102"/>
      <c r="W38" s="102"/>
      <c r="X38" s="102"/>
      <c r="Y38" s="102"/>
      <c r="Z38" s="102"/>
      <c r="AA38" s="102"/>
    </row>
    <row r="39" spans="1:27" ht="12.75" customHeight="1">
      <c r="A39" s="97">
        <v>-40</v>
      </c>
      <c r="B39" s="98">
        <f>IF(F8=D7,D9,IF(F8=D9,D7,0))</f>
        <v>6000</v>
      </c>
      <c r="C39" s="99" t="str">
        <f>IF(G8=E7,E9,IF(G8=E9,E7,0))</f>
        <v>Сайфуллин Рамиль</v>
      </c>
      <c r="D39" s="113"/>
      <c r="E39" s="101"/>
      <c r="F39" s="101"/>
      <c r="G39" s="101"/>
      <c r="H39" s="97"/>
      <c r="I39" s="101"/>
      <c r="J39" s="101"/>
      <c r="K39" s="97">
        <v>-48</v>
      </c>
      <c r="L39" s="98">
        <f>IF(H10=F8,F12,IF(H10=F12,F8,0))</f>
        <v>6605</v>
      </c>
      <c r="M39" s="99" t="str">
        <f>IF(I10=G8,G12,IF(I10=G12,G8,0))</f>
        <v>Коваленко Алексей</v>
      </c>
      <c r="N39" s="100"/>
      <c r="O39" s="101"/>
      <c r="P39" s="101"/>
      <c r="Q39" s="101"/>
      <c r="R39" s="101"/>
      <c r="S39" s="101"/>
      <c r="T39" s="102"/>
      <c r="U39" s="102"/>
      <c r="V39" s="102"/>
      <c r="W39" s="102"/>
      <c r="X39" s="102"/>
      <c r="Y39" s="102"/>
      <c r="Z39" s="102"/>
      <c r="AA39" s="102"/>
    </row>
    <row r="40" spans="1:27" ht="12.75" customHeight="1">
      <c r="A40" s="97"/>
      <c r="B40" s="97"/>
      <c r="C40" s="103">
        <v>71</v>
      </c>
      <c r="D40" s="114">
        <v>6000</v>
      </c>
      <c r="E40" s="105" t="s">
        <v>45</v>
      </c>
      <c r="F40" s="106"/>
      <c r="G40" s="101"/>
      <c r="H40" s="116"/>
      <c r="I40" s="101"/>
      <c r="J40" s="101"/>
      <c r="K40" s="97"/>
      <c r="L40" s="97"/>
      <c r="M40" s="103">
        <v>67</v>
      </c>
      <c r="N40" s="114">
        <v>7221</v>
      </c>
      <c r="O40" s="105" t="s">
        <v>50</v>
      </c>
      <c r="P40" s="106"/>
      <c r="Q40" s="101"/>
      <c r="R40" s="101"/>
      <c r="S40" s="101"/>
      <c r="T40" s="102"/>
      <c r="U40" s="102"/>
      <c r="V40" s="102"/>
      <c r="W40" s="102"/>
      <c r="X40" s="102"/>
      <c r="Y40" s="102"/>
      <c r="Z40" s="102"/>
      <c r="AA40" s="102"/>
    </row>
    <row r="41" spans="1:27" ht="12.75" customHeight="1">
      <c r="A41" s="97">
        <v>-41</v>
      </c>
      <c r="B41" s="98">
        <f>IF(F12=D11,D13,IF(F12=D13,D11,0))</f>
        <v>0</v>
      </c>
      <c r="C41" s="108">
        <f>IF(G12=E11,E13,IF(G12=E13,E11,0))</f>
        <v>0</v>
      </c>
      <c r="D41" s="122"/>
      <c r="E41" s="107"/>
      <c r="F41" s="106"/>
      <c r="G41" s="101"/>
      <c r="H41" s="101"/>
      <c r="I41" s="101"/>
      <c r="J41" s="101"/>
      <c r="K41" s="97">
        <v>-49</v>
      </c>
      <c r="L41" s="98">
        <f>IF(H18=F16,F20,IF(H18=F20,F16,0))</f>
        <v>7221</v>
      </c>
      <c r="M41" s="108" t="str">
        <f>IF(I18=G16,G20,IF(I18=G20,G16,0))</f>
        <v>Шарипов Азат</v>
      </c>
      <c r="N41" s="106"/>
      <c r="O41" s="107"/>
      <c r="P41" s="106"/>
      <c r="Q41" s="106"/>
      <c r="R41" s="101"/>
      <c r="S41" s="106"/>
      <c r="T41" s="102"/>
      <c r="U41" s="102"/>
      <c r="V41" s="102"/>
      <c r="W41" s="102"/>
      <c r="X41" s="102"/>
      <c r="Y41" s="102"/>
      <c r="Z41" s="102"/>
      <c r="AA41" s="102"/>
    </row>
    <row r="42" spans="1:27" ht="12.75" customHeight="1">
      <c r="A42" s="97"/>
      <c r="B42" s="97"/>
      <c r="C42" s="101"/>
      <c r="D42" s="123"/>
      <c r="E42" s="103">
        <v>75</v>
      </c>
      <c r="F42" s="114">
        <v>6906</v>
      </c>
      <c r="G42" s="105" t="s">
        <v>35</v>
      </c>
      <c r="H42" s="106"/>
      <c r="I42" s="101"/>
      <c r="J42" s="101"/>
      <c r="K42" s="97"/>
      <c r="L42" s="97"/>
      <c r="M42" s="101"/>
      <c r="N42" s="101"/>
      <c r="O42" s="103">
        <v>69</v>
      </c>
      <c r="P42" s="114">
        <v>7220</v>
      </c>
      <c r="Q42" s="124" t="s">
        <v>49</v>
      </c>
      <c r="R42" s="124"/>
      <c r="S42" s="124"/>
      <c r="T42" s="102"/>
      <c r="U42" s="102"/>
      <c r="V42" s="102"/>
      <c r="W42" s="102"/>
      <c r="X42" s="102"/>
      <c r="Y42" s="102"/>
      <c r="Z42" s="102"/>
      <c r="AA42" s="102"/>
    </row>
    <row r="43" spans="1:27" ht="12.75" customHeight="1">
      <c r="A43" s="97">
        <v>-42</v>
      </c>
      <c r="B43" s="98">
        <f>IF(F16=D15,D17,IF(F16=D17,D15,0))</f>
        <v>6906</v>
      </c>
      <c r="C43" s="99" t="str">
        <f>IF(G16=E15,E17,IF(G16=E17,E15,0))</f>
        <v>Семенов Игорь</v>
      </c>
      <c r="D43" s="113"/>
      <c r="E43" s="107"/>
      <c r="F43" s="112"/>
      <c r="G43" s="107"/>
      <c r="H43" s="106"/>
      <c r="I43" s="101"/>
      <c r="J43" s="101"/>
      <c r="K43" s="97">
        <v>-50</v>
      </c>
      <c r="L43" s="98">
        <f>IF(H26=F24,F28,IF(H26=F28,F24,0))</f>
        <v>7220</v>
      </c>
      <c r="M43" s="99" t="str">
        <f>IF(I26=G24,G28,IF(I26=G28,G24,0))</f>
        <v>Идиятуллин Ильдар</v>
      </c>
      <c r="N43" s="100"/>
      <c r="O43" s="107"/>
      <c r="P43" s="106"/>
      <c r="Q43" s="125"/>
      <c r="R43" s="121" t="s">
        <v>64</v>
      </c>
      <c r="S43" s="121"/>
      <c r="T43" s="102"/>
      <c r="U43" s="102"/>
      <c r="V43" s="102"/>
      <c r="W43" s="102"/>
      <c r="X43" s="102"/>
      <c r="Y43" s="102"/>
      <c r="Z43" s="102"/>
      <c r="AA43" s="102"/>
    </row>
    <row r="44" spans="1:27" ht="12.75" customHeight="1">
      <c r="A44" s="97"/>
      <c r="B44" s="97"/>
      <c r="C44" s="103">
        <v>72</v>
      </c>
      <c r="D44" s="114">
        <v>6906</v>
      </c>
      <c r="E44" s="115" t="s">
        <v>35</v>
      </c>
      <c r="F44" s="111"/>
      <c r="G44" s="107"/>
      <c r="H44" s="106"/>
      <c r="I44" s="101"/>
      <c r="J44" s="101"/>
      <c r="K44" s="97"/>
      <c r="L44" s="97"/>
      <c r="M44" s="103">
        <v>68</v>
      </c>
      <c r="N44" s="114">
        <v>7220</v>
      </c>
      <c r="O44" s="115" t="s">
        <v>49</v>
      </c>
      <c r="P44" s="106"/>
      <c r="Q44" s="120"/>
      <c r="R44" s="101"/>
      <c r="S44" s="120"/>
      <c r="T44" s="102"/>
      <c r="U44" s="102"/>
      <c r="V44" s="102"/>
      <c r="W44" s="102"/>
      <c r="X44" s="102"/>
      <c r="Y44" s="102"/>
      <c r="Z44" s="102"/>
      <c r="AA44" s="102"/>
    </row>
    <row r="45" spans="1:27" ht="12.75" customHeight="1">
      <c r="A45" s="97">
        <v>-43</v>
      </c>
      <c r="B45" s="98">
        <f>IF(F20=D19,D21,IF(F20=D21,D19,0))</f>
        <v>5464</v>
      </c>
      <c r="C45" s="108" t="str">
        <f>IF(G20=E19,E21,IF(G20=E21,E19,0))</f>
        <v>Шебалин Алексей</v>
      </c>
      <c r="D45" s="122"/>
      <c r="E45" s="101"/>
      <c r="F45" s="101"/>
      <c r="G45" s="107"/>
      <c r="H45" s="106"/>
      <c r="I45" s="101"/>
      <c r="J45" s="101"/>
      <c r="K45" s="97">
        <v>-51</v>
      </c>
      <c r="L45" s="98">
        <f>IF(H34=F32,F36,IF(H34=F36,F32,0))</f>
        <v>3998</v>
      </c>
      <c r="M45" s="108" t="str">
        <f>IF(I34=G32,G36,IF(I34=G36,G32,0))</f>
        <v>Тагиров Сайфулла</v>
      </c>
      <c r="N45" s="106"/>
      <c r="O45" s="101"/>
      <c r="P45" s="101"/>
      <c r="Q45" s="101"/>
      <c r="R45" s="101"/>
      <c r="S45" s="101"/>
      <c r="T45" s="102"/>
      <c r="U45" s="102"/>
      <c r="V45" s="102"/>
      <c r="W45" s="102"/>
      <c r="X45" s="102"/>
      <c r="Y45" s="102"/>
      <c r="Z45" s="102"/>
      <c r="AA45" s="102"/>
    </row>
    <row r="46" spans="1:27" ht="12.75" customHeight="1">
      <c r="A46" s="97"/>
      <c r="B46" s="97"/>
      <c r="C46" s="106"/>
      <c r="D46" s="122"/>
      <c r="E46" s="101"/>
      <c r="F46" s="101"/>
      <c r="G46" s="103">
        <v>77</v>
      </c>
      <c r="H46" s="114">
        <v>6906</v>
      </c>
      <c r="I46" s="105" t="s">
        <v>35</v>
      </c>
      <c r="J46" s="106"/>
      <c r="K46" s="97"/>
      <c r="L46" s="97"/>
      <c r="M46" s="101"/>
      <c r="N46" s="101"/>
      <c r="O46" s="97">
        <v>-69</v>
      </c>
      <c r="P46" s="98">
        <f>IF(P42=N40,N44,IF(P42=N44,N40,0))</f>
        <v>7221</v>
      </c>
      <c r="Q46" s="99" t="str">
        <f>IF(Q42=O40,O44,IF(Q42=O44,O40,0))</f>
        <v>Шарипов Азат</v>
      </c>
      <c r="R46" s="105"/>
      <c r="S46" s="105"/>
      <c r="T46" s="102"/>
      <c r="U46" s="102"/>
      <c r="V46" s="102"/>
      <c r="W46" s="102"/>
      <c r="X46" s="102"/>
      <c r="Y46" s="102"/>
      <c r="Z46" s="102"/>
      <c r="AA46" s="102"/>
    </row>
    <row r="47" spans="1:27" ht="12.75" customHeight="1">
      <c r="A47" s="97">
        <v>-44</v>
      </c>
      <c r="B47" s="98">
        <f>IF(F24=D23,D25,IF(F24=D25,D23,0))</f>
        <v>6570</v>
      </c>
      <c r="C47" s="99" t="str">
        <f>IF(G24=E23,E25,IF(G24=E25,E23,0))</f>
        <v>Богомолов Вячеслав</v>
      </c>
      <c r="D47" s="113"/>
      <c r="E47" s="101"/>
      <c r="F47" s="101"/>
      <c r="G47" s="107"/>
      <c r="H47" s="112"/>
      <c r="I47" s="126" t="s">
        <v>65</v>
      </c>
      <c r="J47" s="126"/>
      <c r="K47" s="101"/>
      <c r="L47" s="101"/>
      <c r="M47" s="97">
        <v>-67</v>
      </c>
      <c r="N47" s="98">
        <f>IF(N40=L39,L41,IF(N40=L41,L39,0))</f>
        <v>6605</v>
      </c>
      <c r="O47" s="99" t="str">
        <f>IF(O40=M39,M41,IF(O40=M41,M39,0))</f>
        <v>Коваленко Алексей</v>
      </c>
      <c r="P47" s="100"/>
      <c r="Q47" s="120"/>
      <c r="R47" s="121" t="s">
        <v>66</v>
      </c>
      <c r="S47" s="121"/>
      <c r="T47" s="102"/>
      <c r="U47" s="102"/>
      <c r="V47" s="102"/>
      <c r="W47" s="102"/>
      <c r="X47" s="102"/>
      <c r="Y47" s="102"/>
      <c r="Z47" s="102"/>
      <c r="AA47" s="102"/>
    </row>
    <row r="48" spans="1:27" ht="12.75" customHeight="1">
      <c r="A48" s="97"/>
      <c r="B48" s="97"/>
      <c r="C48" s="103">
        <v>73</v>
      </c>
      <c r="D48" s="114">
        <v>6570</v>
      </c>
      <c r="E48" s="105" t="s">
        <v>48</v>
      </c>
      <c r="F48" s="106"/>
      <c r="G48" s="107"/>
      <c r="H48" s="111"/>
      <c r="I48" s="101"/>
      <c r="J48" s="101"/>
      <c r="K48" s="101"/>
      <c r="L48" s="101"/>
      <c r="M48" s="97"/>
      <c r="N48" s="97"/>
      <c r="O48" s="103">
        <v>70</v>
      </c>
      <c r="P48" s="114">
        <v>3998</v>
      </c>
      <c r="Q48" s="105" t="s">
        <v>37</v>
      </c>
      <c r="R48" s="105"/>
      <c r="S48" s="105"/>
      <c r="T48" s="102"/>
      <c r="U48" s="102"/>
      <c r="V48" s="102"/>
      <c r="W48" s="102"/>
      <c r="X48" s="102"/>
      <c r="Y48" s="102"/>
      <c r="Z48" s="102"/>
      <c r="AA48" s="102"/>
    </row>
    <row r="49" spans="1:27" ht="12.75" customHeight="1">
      <c r="A49" s="97">
        <v>-45</v>
      </c>
      <c r="B49" s="98">
        <f>IF(F28=D27,D29,IF(F28=D29,D27,0))</f>
        <v>0</v>
      </c>
      <c r="C49" s="108">
        <f>IF(G28=E27,E29,IF(G28=E29,E27,0))</f>
        <v>0</v>
      </c>
      <c r="D49" s="122"/>
      <c r="E49" s="107"/>
      <c r="F49" s="106"/>
      <c r="G49" s="107"/>
      <c r="H49" s="106"/>
      <c r="I49" s="101"/>
      <c r="J49" s="101"/>
      <c r="K49" s="101"/>
      <c r="L49" s="101"/>
      <c r="M49" s="97">
        <v>-68</v>
      </c>
      <c r="N49" s="98">
        <f>IF(N44=L43,L45,IF(N44=L45,L43,0))</f>
        <v>3998</v>
      </c>
      <c r="O49" s="108" t="str">
        <f>IF(O44=M43,M45,IF(O44=M45,M43,0))</f>
        <v>Тагиров Сайфулла</v>
      </c>
      <c r="P49" s="106"/>
      <c r="Q49" s="120"/>
      <c r="R49" s="121" t="s">
        <v>67</v>
      </c>
      <c r="S49" s="121"/>
      <c r="T49" s="102"/>
      <c r="U49" s="102"/>
      <c r="V49" s="102"/>
      <c r="W49" s="102"/>
      <c r="X49" s="102"/>
      <c r="Y49" s="102"/>
      <c r="Z49" s="102"/>
      <c r="AA49" s="102"/>
    </row>
    <row r="50" spans="1:27" ht="12.75" customHeight="1">
      <c r="A50" s="97"/>
      <c r="B50" s="97"/>
      <c r="C50" s="101"/>
      <c r="D50" s="123"/>
      <c r="E50" s="103">
        <v>76</v>
      </c>
      <c r="F50" s="114">
        <v>4121</v>
      </c>
      <c r="G50" s="115" t="s">
        <v>44</v>
      </c>
      <c r="H50" s="106"/>
      <c r="I50" s="101"/>
      <c r="J50" s="101"/>
      <c r="K50" s="101"/>
      <c r="L50" s="101"/>
      <c r="M50" s="101"/>
      <c r="N50" s="101"/>
      <c r="O50" s="97">
        <v>-70</v>
      </c>
      <c r="P50" s="98">
        <f>IF(P48=N47,N49,IF(P48=N49,N47,0))</f>
        <v>6605</v>
      </c>
      <c r="Q50" s="99" t="str">
        <f>IF(Q48=O47,O49,IF(Q48=O49,O47,0))</f>
        <v>Коваленко Алексей</v>
      </c>
      <c r="R50" s="105"/>
      <c r="S50" s="105"/>
      <c r="T50" s="102"/>
      <c r="U50" s="102"/>
      <c r="V50" s="102"/>
      <c r="W50" s="102"/>
      <c r="X50" s="102"/>
      <c r="Y50" s="102"/>
      <c r="Z50" s="102"/>
      <c r="AA50" s="102"/>
    </row>
    <row r="51" spans="1:27" ht="12.75" customHeight="1">
      <c r="A51" s="97">
        <v>-46</v>
      </c>
      <c r="B51" s="98">
        <f>IF(F32=D31,D33,IF(F32=D33,D31,0))</f>
        <v>0</v>
      </c>
      <c r="C51" s="99">
        <f>IF(G32=E31,E33,IF(G32=E33,E31,0))</f>
        <v>0</v>
      </c>
      <c r="D51" s="113"/>
      <c r="E51" s="107"/>
      <c r="F51" s="112"/>
      <c r="G51" s="101"/>
      <c r="H51" s="101"/>
      <c r="I51" s="101"/>
      <c r="J51" s="101"/>
      <c r="K51" s="101"/>
      <c r="L51" s="101"/>
      <c r="M51" s="106"/>
      <c r="N51" s="106"/>
      <c r="O51" s="101"/>
      <c r="P51" s="101"/>
      <c r="Q51" s="120"/>
      <c r="R51" s="121" t="s">
        <v>68</v>
      </c>
      <c r="S51" s="121"/>
      <c r="T51" s="102"/>
      <c r="U51" s="102"/>
      <c r="V51" s="102"/>
      <c r="W51" s="102"/>
      <c r="X51" s="102"/>
      <c r="Y51" s="102"/>
      <c r="Z51" s="102"/>
      <c r="AA51" s="102"/>
    </row>
    <row r="52" spans="1:27" ht="12.75" customHeight="1">
      <c r="A52" s="97"/>
      <c r="B52" s="97"/>
      <c r="C52" s="103">
        <v>74</v>
      </c>
      <c r="D52" s="114">
        <v>4121</v>
      </c>
      <c r="E52" s="115" t="s">
        <v>44</v>
      </c>
      <c r="F52" s="111"/>
      <c r="G52" s="97">
        <v>-77</v>
      </c>
      <c r="H52" s="98">
        <f>IF(H46=F42,F50,IF(H46=F50,F42,0))</f>
        <v>4121</v>
      </c>
      <c r="I52" s="99" t="str">
        <f>IF(I46=G42,G50,IF(I46=G50,G42,0))</f>
        <v>Асылгужин Ринат</v>
      </c>
      <c r="J52" s="100"/>
      <c r="K52" s="97">
        <v>-71</v>
      </c>
      <c r="L52" s="98">
        <f>IF(D40=B39,B41,IF(D40=B41,B39,0))</f>
        <v>0</v>
      </c>
      <c r="M52" s="99">
        <f>IF(E40=C39,C41,IF(E40=C41,C39,0))</f>
        <v>0</v>
      </c>
      <c r="N52" s="100"/>
      <c r="O52" s="101"/>
      <c r="P52" s="101"/>
      <c r="Q52" s="101"/>
      <c r="R52" s="101"/>
      <c r="S52" s="101"/>
      <c r="T52" s="102"/>
      <c r="U52" s="102"/>
      <c r="V52" s="102"/>
      <c r="W52" s="102"/>
      <c r="X52" s="102"/>
      <c r="Y52" s="102"/>
      <c r="Z52" s="102"/>
      <c r="AA52" s="102"/>
    </row>
    <row r="53" spans="1:27" ht="12.75" customHeight="1">
      <c r="A53" s="97">
        <v>-47</v>
      </c>
      <c r="B53" s="98">
        <f>IF(F36=D35,D37,IF(F36=D37,D35,0))</f>
        <v>4121</v>
      </c>
      <c r="C53" s="108" t="str">
        <f>IF(G36=E35,E37,IF(G36=E37,E35,0))</f>
        <v>Асылгужин Ринат</v>
      </c>
      <c r="D53" s="122"/>
      <c r="E53" s="101"/>
      <c r="F53" s="101"/>
      <c r="G53" s="101"/>
      <c r="H53" s="101"/>
      <c r="I53" s="126" t="s">
        <v>69</v>
      </c>
      <c r="J53" s="126"/>
      <c r="K53" s="97"/>
      <c r="L53" s="97"/>
      <c r="M53" s="103">
        <v>79</v>
      </c>
      <c r="N53" s="114"/>
      <c r="O53" s="105"/>
      <c r="P53" s="106"/>
      <c r="Q53" s="101"/>
      <c r="R53" s="101"/>
      <c r="S53" s="101"/>
      <c r="T53" s="102"/>
      <c r="U53" s="102"/>
      <c r="V53" s="102"/>
      <c r="W53" s="102"/>
      <c r="X53" s="102"/>
      <c r="Y53" s="102"/>
      <c r="Z53" s="102"/>
      <c r="AA53" s="102"/>
    </row>
    <row r="54" spans="1:27" ht="12.75" customHeight="1">
      <c r="A54" s="97"/>
      <c r="B54" s="97"/>
      <c r="C54" s="101"/>
      <c r="D54" s="123"/>
      <c r="E54" s="97">
        <v>-75</v>
      </c>
      <c r="F54" s="98">
        <f>IF(F42=D40,D44,IF(F42=D44,D40,0))</f>
        <v>6000</v>
      </c>
      <c r="G54" s="99" t="str">
        <f>IF(G42=E40,E44,IF(G42=E44,E40,0))</f>
        <v>Сайфуллин Рамиль</v>
      </c>
      <c r="H54" s="100"/>
      <c r="I54" s="120"/>
      <c r="J54" s="120"/>
      <c r="K54" s="97">
        <v>-72</v>
      </c>
      <c r="L54" s="98">
        <f>IF(D44=B43,B45,IF(D44=B45,B43,0))</f>
        <v>5464</v>
      </c>
      <c r="M54" s="108" t="str">
        <f>IF(E44=C43,C45,IF(E44=C45,C43,0))</f>
        <v>Шебалин Алексей</v>
      </c>
      <c r="N54" s="106"/>
      <c r="O54" s="107"/>
      <c r="P54" s="106"/>
      <c r="Q54" s="106"/>
      <c r="R54" s="101"/>
      <c r="S54" s="106"/>
      <c r="T54" s="102"/>
      <c r="U54" s="102"/>
      <c r="V54" s="102"/>
      <c r="W54" s="102"/>
      <c r="X54" s="102"/>
      <c r="Y54" s="102"/>
      <c r="Z54" s="102"/>
      <c r="AA54" s="102"/>
    </row>
    <row r="55" spans="1:27" ht="12.75" customHeight="1">
      <c r="A55" s="97"/>
      <c r="B55" s="97"/>
      <c r="C55" s="101"/>
      <c r="D55" s="123"/>
      <c r="E55" s="97"/>
      <c r="F55" s="97"/>
      <c r="G55" s="103">
        <v>78</v>
      </c>
      <c r="H55" s="114"/>
      <c r="I55" s="105"/>
      <c r="J55" s="106"/>
      <c r="K55" s="97"/>
      <c r="L55" s="97"/>
      <c r="M55" s="101"/>
      <c r="N55" s="101"/>
      <c r="O55" s="103">
        <v>81</v>
      </c>
      <c r="P55" s="114"/>
      <c r="Q55" s="124"/>
      <c r="R55" s="124"/>
      <c r="S55" s="124"/>
      <c r="T55" s="102"/>
      <c r="U55" s="102"/>
      <c r="V55" s="102"/>
      <c r="W55" s="102"/>
      <c r="X55" s="102"/>
      <c r="Y55" s="102"/>
      <c r="Z55" s="102"/>
      <c r="AA55" s="102"/>
    </row>
    <row r="56" spans="1:27" ht="12.75" customHeight="1">
      <c r="A56" s="97"/>
      <c r="B56" s="97"/>
      <c r="C56" s="101"/>
      <c r="D56" s="123"/>
      <c r="E56" s="97">
        <v>-76</v>
      </c>
      <c r="F56" s="98">
        <f>IF(F50=D48,D52,IF(F50=D52,D48,0))</f>
        <v>6570</v>
      </c>
      <c r="G56" s="108" t="str">
        <f>IF(G50=E48,E52,IF(G50=E52,E48,0))</f>
        <v>Богомолов Вячеслав</v>
      </c>
      <c r="H56" s="106"/>
      <c r="I56" s="126" t="s">
        <v>70</v>
      </c>
      <c r="J56" s="126"/>
      <c r="K56" s="97">
        <v>-73</v>
      </c>
      <c r="L56" s="98">
        <f>IF(D48=B47,B49,IF(D48=B49,B47,0))</f>
        <v>0</v>
      </c>
      <c r="M56" s="99">
        <f>IF(E48=C47,C49,IF(E48=C49,C47,0))</f>
        <v>0</v>
      </c>
      <c r="N56" s="100"/>
      <c r="O56" s="107"/>
      <c r="P56" s="106"/>
      <c r="Q56" s="125"/>
      <c r="R56" s="121" t="s">
        <v>71</v>
      </c>
      <c r="S56" s="121"/>
      <c r="T56" s="102"/>
      <c r="U56" s="102"/>
      <c r="V56" s="102"/>
      <c r="W56" s="102"/>
      <c r="X56" s="102"/>
      <c r="Y56" s="102"/>
      <c r="Z56" s="102"/>
      <c r="AA56" s="102"/>
    </row>
    <row r="57" spans="1:27" ht="12.75" customHeight="1">
      <c r="A57" s="97"/>
      <c r="B57" s="97"/>
      <c r="C57" s="101"/>
      <c r="D57" s="123"/>
      <c r="E57" s="101"/>
      <c r="F57" s="101"/>
      <c r="G57" s="97">
        <v>-78</v>
      </c>
      <c r="H57" s="98">
        <f>IF(H55=F54,F56,IF(H55=F56,F54,0))</f>
        <v>0</v>
      </c>
      <c r="I57" s="99">
        <f>IF(I55=G54,G56,IF(I55=G56,G54,0))</f>
        <v>0</v>
      </c>
      <c r="J57" s="100"/>
      <c r="K57" s="97"/>
      <c r="L57" s="97"/>
      <c r="M57" s="103">
        <v>80</v>
      </c>
      <c r="N57" s="114"/>
      <c r="O57" s="115"/>
      <c r="P57" s="106"/>
      <c r="Q57" s="120"/>
      <c r="R57" s="101"/>
      <c r="S57" s="120"/>
      <c r="T57" s="102"/>
      <c r="U57" s="102"/>
      <c r="V57" s="102"/>
      <c r="W57" s="102"/>
      <c r="X57" s="102"/>
      <c r="Y57" s="102"/>
      <c r="Z57" s="102"/>
      <c r="AA57" s="102"/>
    </row>
    <row r="58" spans="1:27" ht="12.75" customHeight="1">
      <c r="A58" s="97">
        <v>-32</v>
      </c>
      <c r="B58" s="98">
        <f>IF(D7=B6,B8,IF(D7=B8,B6,0))</f>
        <v>0</v>
      </c>
      <c r="C58" s="99" t="str">
        <f>IF(E7=C6,C8,IF(E7=C8,C6,0))</f>
        <v>_</v>
      </c>
      <c r="D58" s="113"/>
      <c r="E58" s="106"/>
      <c r="F58" s="106"/>
      <c r="G58" s="101"/>
      <c r="H58" s="101"/>
      <c r="I58" s="126" t="s">
        <v>72</v>
      </c>
      <c r="J58" s="126"/>
      <c r="K58" s="97">
        <v>-74</v>
      </c>
      <c r="L58" s="98">
        <f>IF(D52=B51,B53,IF(D52=B53,B51,0))</f>
        <v>0</v>
      </c>
      <c r="M58" s="108">
        <f>IF(E52=C51,C53,IF(E52=C53,C51,0))</f>
        <v>0</v>
      </c>
      <c r="N58" s="106"/>
      <c r="O58" s="101"/>
      <c r="P58" s="101"/>
      <c r="Q58" s="101"/>
      <c r="R58" s="101"/>
      <c r="S58" s="101"/>
      <c r="T58" s="102"/>
      <c r="U58" s="102"/>
      <c r="V58" s="102"/>
      <c r="W58" s="102"/>
      <c r="X58" s="102"/>
      <c r="Y58" s="102"/>
      <c r="Z58" s="102"/>
      <c r="AA58" s="102"/>
    </row>
    <row r="59" spans="1:27" ht="12.75" customHeight="1">
      <c r="A59" s="97"/>
      <c r="B59" s="97"/>
      <c r="C59" s="103">
        <v>83</v>
      </c>
      <c r="D59" s="114"/>
      <c r="E59" s="105"/>
      <c r="F59" s="106"/>
      <c r="G59" s="101"/>
      <c r="H59" s="101"/>
      <c r="I59" s="101"/>
      <c r="J59" s="101"/>
      <c r="K59" s="101"/>
      <c r="L59" s="101"/>
      <c r="M59" s="101"/>
      <c r="N59" s="101"/>
      <c r="O59" s="97">
        <v>-81</v>
      </c>
      <c r="P59" s="98">
        <f>IF(P55=N53,N57,IF(P55=N57,N53,0))</f>
        <v>0</v>
      </c>
      <c r="Q59" s="99">
        <f>IF(Q55=O53,O57,IF(Q55=O57,O53,0))</f>
        <v>0</v>
      </c>
      <c r="R59" s="105"/>
      <c r="S59" s="105"/>
      <c r="T59" s="102"/>
      <c r="U59" s="102"/>
      <c r="V59" s="102"/>
      <c r="W59" s="102"/>
      <c r="X59" s="102"/>
      <c r="Y59" s="102"/>
      <c r="Z59" s="102"/>
      <c r="AA59" s="102"/>
    </row>
    <row r="60" spans="1:27" ht="12.75" customHeight="1">
      <c r="A60" s="97">
        <v>-33</v>
      </c>
      <c r="B60" s="98">
        <f>IF(D11=B10,B12,IF(D11=B12,B10,0))</f>
        <v>0</v>
      </c>
      <c r="C60" s="108">
        <f>IF(E11=C10,C12,IF(E11=C12,C10,0))</f>
        <v>0</v>
      </c>
      <c r="D60" s="127"/>
      <c r="E60" s="107"/>
      <c r="F60" s="106"/>
      <c r="G60" s="101"/>
      <c r="H60" s="101"/>
      <c r="I60" s="101"/>
      <c r="J60" s="101"/>
      <c r="K60" s="101"/>
      <c r="L60" s="101"/>
      <c r="M60" s="97">
        <v>-79</v>
      </c>
      <c r="N60" s="98">
        <f>IF(N53=L52,L54,IF(N53=L54,L52,0))</f>
        <v>5464</v>
      </c>
      <c r="O60" s="99" t="str">
        <f>IF(O53=M52,M54,IF(O53=M54,M52,0))</f>
        <v>Шебалин Алексей</v>
      </c>
      <c r="P60" s="100"/>
      <c r="Q60" s="120"/>
      <c r="R60" s="121" t="s">
        <v>73</v>
      </c>
      <c r="S60" s="121"/>
      <c r="T60" s="102"/>
      <c r="U60" s="102"/>
      <c r="V60" s="102"/>
      <c r="W60" s="102"/>
      <c r="X60" s="102"/>
      <c r="Y60" s="102"/>
      <c r="Z60" s="102"/>
      <c r="AA60" s="102"/>
    </row>
    <row r="61" spans="1:27" ht="12.75" customHeight="1">
      <c r="A61" s="97"/>
      <c r="B61" s="97"/>
      <c r="C61" s="101"/>
      <c r="D61" s="122"/>
      <c r="E61" s="103">
        <v>87</v>
      </c>
      <c r="F61" s="114"/>
      <c r="G61" s="105"/>
      <c r="H61" s="106"/>
      <c r="I61" s="101"/>
      <c r="J61" s="101"/>
      <c r="K61" s="101"/>
      <c r="L61" s="101"/>
      <c r="M61" s="97"/>
      <c r="N61" s="97"/>
      <c r="O61" s="103">
        <v>82</v>
      </c>
      <c r="P61" s="114"/>
      <c r="Q61" s="105"/>
      <c r="R61" s="105"/>
      <c r="S61" s="105"/>
      <c r="T61" s="102"/>
      <c r="U61" s="102"/>
      <c r="V61" s="102"/>
      <c r="W61" s="102"/>
      <c r="X61" s="102"/>
      <c r="Y61" s="102"/>
      <c r="Z61" s="102"/>
      <c r="AA61" s="102"/>
    </row>
    <row r="62" spans="1:27" ht="12.75" customHeight="1">
      <c r="A62" s="97">
        <v>-34</v>
      </c>
      <c r="B62" s="98">
        <f>IF(D15=B14,B16,IF(D15=B16,B14,0))</f>
        <v>0</v>
      </c>
      <c r="C62" s="99" t="str">
        <f>IF(E15=C14,C16,IF(E15=C16,C14,0))</f>
        <v>_</v>
      </c>
      <c r="D62" s="113"/>
      <c r="E62" s="107"/>
      <c r="F62" s="128"/>
      <c r="G62" s="107"/>
      <c r="H62" s="106"/>
      <c r="I62" s="101"/>
      <c r="J62" s="101"/>
      <c r="K62" s="101"/>
      <c r="L62" s="101"/>
      <c r="M62" s="97">
        <v>-80</v>
      </c>
      <c r="N62" s="98">
        <f>IF(N57=L56,L58,IF(N57=L58,L56,0))</f>
        <v>0</v>
      </c>
      <c r="O62" s="108">
        <f>IF(O57=M56,M58,IF(O57=M58,M56,0))</f>
        <v>0</v>
      </c>
      <c r="P62" s="100"/>
      <c r="Q62" s="120"/>
      <c r="R62" s="121" t="s">
        <v>74</v>
      </c>
      <c r="S62" s="121"/>
      <c r="T62" s="102"/>
      <c r="U62" s="102"/>
      <c r="V62" s="102"/>
      <c r="W62" s="102"/>
      <c r="X62" s="102"/>
      <c r="Y62" s="102"/>
      <c r="Z62" s="102"/>
      <c r="AA62" s="102"/>
    </row>
    <row r="63" spans="1:27" ht="12.75" customHeight="1">
      <c r="A63" s="97"/>
      <c r="B63" s="97"/>
      <c r="C63" s="103">
        <v>84</v>
      </c>
      <c r="D63" s="114"/>
      <c r="E63" s="115"/>
      <c r="F63" s="106"/>
      <c r="G63" s="107"/>
      <c r="H63" s="106"/>
      <c r="I63" s="101"/>
      <c r="J63" s="101"/>
      <c r="K63" s="101"/>
      <c r="L63" s="101"/>
      <c r="M63" s="101"/>
      <c r="N63" s="101"/>
      <c r="O63" s="97">
        <v>-82</v>
      </c>
      <c r="P63" s="98">
        <f>IF(P61=N60,N62,IF(P61=N62,N60,0))</f>
        <v>5464</v>
      </c>
      <c r="Q63" s="99" t="str">
        <f>IF(Q61=O60,O62,IF(Q61=O62,O60,0))</f>
        <v>Шебалин Алексей</v>
      </c>
      <c r="R63" s="105"/>
      <c r="S63" s="105"/>
      <c r="T63" s="102"/>
      <c r="U63" s="102"/>
      <c r="V63" s="102"/>
      <c r="W63" s="102"/>
      <c r="X63" s="102"/>
      <c r="Y63" s="102"/>
      <c r="Z63" s="102"/>
      <c r="AA63" s="102"/>
    </row>
    <row r="64" spans="1:27" ht="12.75" customHeight="1">
      <c r="A64" s="97">
        <v>-35</v>
      </c>
      <c r="B64" s="98">
        <f>IF(D19=B18,B20,IF(D19=B20,B18,0))</f>
        <v>0</v>
      </c>
      <c r="C64" s="108" t="str">
        <f>IF(E19=C18,C20,IF(E19=C20,C18,0))</f>
        <v>_</v>
      </c>
      <c r="D64" s="113"/>
      <c r="E64" s="101"/>
      <c r="F64" s="106"/>
      <c r="G64" s="107"/>
      <c r="H64" s="106"/>
      <c r="I64" s="101"/>
      <c r="J64" s="101"/>
      <c r="K64" s="101"/>
      <c r="L64" s="101"/>
      <c r="M64" s="106"/>
      <c r="N64" s="106"/>
      <c r="O64" s="101"/>
      <c r="P64" s="101"/>
      <c r="Q64" s="120"/>
      <c r="R64" s="121" t="s">
        <v>75</v>
      </c>
      <c r="S64" s="121"/>
      <c r="T64" s="102"/>
      <c r="U64" s="102"/>
      <c r="V64" s="102"/>
      <c r="W64" s="102"/>
      <c r="X64" s="102"/>
      <c r="Y64" s="102"/>
      <c r="Z64" s="102"/>
      <c r="AA64" s="102"/>
    </row>
    <row r="65" spans="1:27" ht="12.75" customHeight="1">
      <c r="A65" s="97"/>
      <c r="B65" s="97"/>
      <c r="C65" s="106"/>
      <c r="D65" s="122"/>
      <c r="E65" s="101"/>
      <c r="F65" s="106"/>
      <c r="G65" s="103">
        <v>89</v>
      </c>
      <c r="H65" s="114"/>
      <c r="I65" s="105"/>
      <c r="J65" s="106"/>
      <c r="K65" s="97">
        <v>-83</v>
      </c>
      <c r="L65" s="98">
        <f>IF(D59=B58,B60,IF(D59=B60,B58,0))</f>
        <v>0</v>
      </c>
      <c r="M65" s="99" t="str">
        <f>IF(E59=C58,C60,IF(E59=C60,C58,0))</f>
        <v>_</v>
      </c>
      <c r="N65" s="100"/>
      <c r="O65" s="101"/>
      <c r="P65" s="101"/>
      <c r="Q65" s="101"/>
      <c r="R65" s="101"/>
      <c r="S65" s="101"/>
      <c r="T65" s="102"/>
      <c r="U65" s="102"/>
      <c r="V65" s="102"/>
      <c r="W65" s="102"/>
      <c r="X65" s="102"/>
      <c r="Y65" s="102"/>
      <c r="Z65" s="102"/>
      <c r="AA65" s="102"/>
    </row>
    <row r="66" spans="1:27" ht="12.75" customHeight="1">
      <c r="A66" s="97">
        <v>-36</v>
      </c>
      <c r="B66" s="98">
        <f>IF(D23=B22,B24,IF(D23=B24,B22,0))</f>
        <v>0</v>
      </c>
      <c r="C66" s="99" t="str">
        <f>IF(E23=C22,C24,IF(E23=C24,C22,0))</f>
        <v>_</v>
      </c>
      <c r="D66" s="113"/>
      <c r="E66" s="101"/>
      <c r="F66" s="106"/>
      <c r="G66" s="107"/>
      <c r="H66" s="106"/>
      <c r="I66" s="126" t="s">
        <v>76</v>
      </c>
      <c r="J66" s="126"/>
      <c r="K66" s="97"/>
      <c r="L66" s="97"/>
      <c r="M66" s="103">
        <v>91</v>
      </c>
      <c r="N66" s="114"/>
      <c r="O66" s="105"/>
      <c r="P66" s="106"/>
      <c r="Q66" s="101"/>
      <c r="R66" s="101"/>
      <c r="S66" s="101"/>
      <c r="T66" s="102"/>
      <c r="U66" s="102"/>
      <c r="V66" s="102"/>
      <c r="W66" s="102"/>
      <c r="X66" s="102"/>
      <c r="Y66" s="102"/>
      <c r="Z66" s="102"/>
      <c r="AA66" s="102"/>
    </row>
    <row r="67" spans="1:27" ht="12.75" customHeight="1">
      <c r="A67" s="97"/>
      <c r="B67" s="97"/>
      <c r="C67" s="103">
        <v>85</v>
      </c>
      <c r="D67" s="114"/>
      <c r="E67" s="105"/>
      <c r="F67" s="106"/>
      <c r="G67" s="107"/>
      <c r="H67" s="106"/>
      <c r="I67" s="101"/>
      <c r="J67" s="101"/>
      <c r="K67" s="97">
        <v>-84</v>
      </c>
      <c r="L67" s="98">
        <f>IF(D63=B62,B64,IF(D63=B64,B62,0))</f>
        <v>0</v>
      </c>
      <c r="M67" s="108">
        <f>IF(E63=C62,C64,IF(E63=C64,C62,0))</f>
        <v>0</v>
      </c>
      <c r="N67" s="129"/>
      <c r="O67" s="107"/>
      <c r="P67" s="106"/>
      <c r="Q67" s="106"/>
      <c r="R67" s="101"/>
      <c r="S67" s="106"/>
      <c r="T67" s="102"/>
      <c r="U67" s="102"/>
      <c r="V67" s="102"/>
      <c r="W67" s="102"/>
      <c r="X67" s="102"/>
      <c r="Y67" s="102"/>
      <c r="Z67" s="102"/>
      <c r="AA67" s="102"/>
    </row>
    <row r="68" spans="1:27" ht="12.75" customHeight="1">
      <c r="A68" s="97">
        <v>-37</v>
      </c>
      <c r="B68" s="98">
        <f>IF(D27=B26,B28,IF(D27=B28,B26,0))</f>
        <v>0</v>
      </c>
      <c r="C68" s="108" t="str">
        <f>IF(E27=C26,C28,IF(E27=C28,C26,0))</f>
        <v>_</v>
      </c>
      <c r="D68" s="113"/>
      <c r="E68" s="107"/>
      <c r="F68" s="106"/>
      <c r="G68" s="107"/>
      <c r="H68" s="106"/>
      <c r="I68" s="101"/>
      <c r="J68" s="101"/>
      <c r="K68" s="97"/>
      <c r="L68" s="97"/>
      <c r="M68" s="101"/>
      <c r="N68" s="101"/>
      <c r="O68" s="103">
        <v>93</v>
      </c>
      <c r="P68" s="114"/>
      <c r="Q68" s="124"/>
      <c r="R68" s="124"/>
      <c r="S68" s="124"/>
      <c r="T68" s="102"/>
      <c r="U68" s="102"/>
      <c r="V68" s="102"/>
      <c r="W68" s="102"/>
      <c r="X68" s="102"/>
      <c r="Y68" s="102"/>
      <c r="Z68" s="102"/>
      <c r="AA68" s="102"/>
    </row>
    <row r="69" spans="1:27" ht="12.75" customHeight="1">
      <c r="A69" s="97"/>
      <c r="B69" s="97"/>
      <c r="C69" s="101"/>
      <c r="D69" s="123"/>
      <c r="E69" s="103">
        <v>88</v>
      </c>
      <c r="F69" s="114"/>
      <c r="G69" s="115"/>
      <c r="H69" s="106"/>
      <c r="I69" s="101"/>
      <c r="J69" s="101"/>
      <c r="K69" s="97">
        <v>-85</v>
      </c>
      <c r="L69" s="98">
        <f>IF(D67=B66,B68,IF(D67=B68,B66,0))</f>
        <v>0</v>
      </c>
      <c r="M69" s="99">
        <f>IF(E67=C66,C68,IF(E67=C68,C66,0))</f>
        <v>0</v>
      </c>
      <c r="N69" s="100"/>
      <c r="O69" s="107"/>
      <c r="P69" s="106"/>
      <c r="Q69" s="125"/>
      <c r="R69" s="121" t="s">
        <v>77</v>
      </c>
      <c r="S69" s="121"/>
      <c r="T69" s="102"/>
      <c r="U69" s="102"/>
      <c r="V69" s="102"/>
      <c r="W69" s="102"/>
      <c r="X69" s="102"/>
      <c r="Y69" s="102"/>
      <c r="Z69" s="102"/>
      <c r="AA69" s="102"/>
    </row>
    <row r="70" spans="1:27" ht="12.75" customHeight="1">
      <c r="A70" s="97">
        <v>-38</v>
      </c>
      <c r="B70" s="98">
        <f>IF(D31=B30,B32,IF(D31=B32,B30,0))</f>
        <v>0</v>
      </c>
      <c r="C70" s="99">
        <f>IF(E31=C30,C32,IF(E31=C32,C30,0))</f>
        <v>0</v>
      </c>
      <c r="D70" s="113"/>
      <c r="E70" s="107"/>
      <c r="F70" s="106"/>
      <c r="G70" s="101"/>
      <c r="H70" s="101"/>
      <c r="I70" s="101"/>
      <c r="J70" s="101"/>
      <c r="K70" s="97"/>
      <c r="L70" s="97"/>
      <c r="M70" s="103">
        <v>92</v>
      </c>
      <c r="N70" s="114"/>
      <c r="O70" s="115"/>
      <c r="P70" s="106"/>
      <c r="Q70" s="120"/>
      <c r="R70" s="101"/>
      <c r="S70" s="120"/>
      <c r="T70" s="102"/>
      <c r="U70" s="102"/>
      <c r="V70" s="102"/>
      <c r="W70" s="102"/>
      <c r="X70" s="102"/>
      <c r="Y70" s="102"/>
      <c r="Z70" s="102"/>
      <c r="AA70" s="102"/>
    </row>
    <row r="71" spans="1:27" ht="12.75" customHeight="1">
      <c r="A71" s="97"/>
      <c r="B71" s="97"/>
      <c r="C71" s="103">
        <v>86</v>
      </c>
      <c r="D71" s="114"/>
      <c r="E71" s="115"/>
      <c r="F71" s="106"/>
      <c r="G71" s="97">
        <v>-89</v>
      </c>
      <c r="H71" s="98">
        <f>IF(H65=F61,F69,IF(H65=F69,F61,0))</f>
        <v>0</v>
      </c>
      <c r="I71" s="99">
        <f>IF(I65=G61,G69,IF(I65=G69,G61,0))</f>
        <v>0</v>
      </c>
      <c r="J71" s="100"/>
      <c r="K71" s="97">
        <v>-86</v>
      </c>
      <c r="L71" s="98">
        <f>IF(D71=B70,B72,IF(D71=B72,B70,0))</f>
        <v>0</v>
      </c>
      <c r="M71" s="108" t="str">
        <f>IF(E71=C70,C72,IF(E71=C72,C70,0))</f>
        <v>_</v>
      </c>
      <c r="N71" s="129"/>
      <c r="O71" s="101"/>
      <c r="P71" s="101"/>
      <c r="Q71" s="101"/>
      <c r="R71" s="101"/>
      <c r="S71" s="101"/>
      <c r="T71" s="102"/>
      <c r="U71" s="102"/>
      <c r="V71" s="102"/>
      <c r="W71" s="102"/>
      <c r="X71" s="102"/>
      <c r="Y71" s="102"/>
      <c r="Z71" s="102"/>
      <c r="AA71" s="102"/>
    </row>
    <row r="72" spans="1:27" ht="12.75" customHeight="1">
      <c r="A72" s="97">
        <v>-39</v>
      </c>
      <c r="B72" s="98">
        <f>IF(D35=B34,B36,IF(D35=B36,B34,0))</f>
        <v>0</v>
      </c>
      <c r="C72" s="108" t="str">
        <f>IF(E35=C34,C36,IF(E35=C36,C34,0))</f>
        <v>_</v>
      </c>
      <c r="D72" s="113"/>
      <c r="E72" s="101"/>
      <c r="F72" s="101"/>
      <c r="G72" s="101"/>
      <c r="H72" s="101"/>
      <c r="I72" s="126" t="s">
        <v>78</v>
      </c>
      <c r="J72" s="126"/>
      <c r="K72" s="101"/>
      <c r="L72" s="101"/>
      <c r="M72" s="101"/>
      <c r="N72" s="101"/>
      <c r="O72" s="97">
        <v>-93</v>
      </c>
      <c r="P72" s="98">
        <f>IF(P68=N66,N70,IF(P68=N70,N66,0))</f>
        <v>0</v>
      </c>
      <c r="Q72" s="99">
        <f>IF(Q68=O66,O70,IF(Q68=O70,O66,0))</f>
        <v>0</v>
      </c>
      <c r="R72" s="105"/>
      <c r="S72" s="105"/>
      <c r="T72" s="102"/>
      <c r="U72" s="102"/>
      <c r="V72" s="102"/>
      <c r="W72" s="102"/>
      <c r="X72" s="102"/>
      <c r="Y72" s="102"/>
      <c r="Z72" s="102"/>
      <c r="AA72" s="102"/>
    </row>
    <row r="73" spans="1:27" ht="12.75" customHeight="1">
      <c r="A73" s="97"/>
      <c r="B73" s="97"/>
      <c r="C73" s="101"/>
      <c r="D73" s="123"/>
      <c r="E73" s="97">
        <v>-87</v>
      </c>
      <c r="F73" s="98">
        <f>IF(F61=D59,D63,IF(F61=D63,D59,0))</f>
        <v>0</v>
      </c>
      <c r="G73" s="99">
        <f>IF(G61=E59,E63,IF(G61=E63,E59,0))</f>
        <v>0</v>
      </c>
      <c r="H73" s="100"/>
      <c r="I73" s="120"/>
      <c r="J73" s="120"/>
      <c r="K73" s="101"/>
      <c r="L73" s="101"/>
      <c r="M73" s="97">
        <v>-91</v>
      </c>
      <c r="N73" s="98">
        <f>IF(N66=L65,L67,IF(N66=L67,L65,0))</f>
        <v>0</v>
      </c>
      <c r="O73" s="99" t="str">
        <f>IF(O66=M65,M67,IF(O66=M67,M65,0))</f>
        <v>_</v>
      </c>
      <c r="P73" s="100"/>
      <c r="Q73" s="120"/>
      <c r="R73" s="121" t="s">
        <v>79</v>
      </c>
      <c r="S73" s="121"/>
      <c r="T73" s="102"/>
      <c r="U73" s="102"/>
      <c r="V73" s="102"/>
      <c r="W73" s="102"/>
      <c r="X73" s="102"/>
      <c r="Y73" s="102"/>
      <c r="Z73" s="102"/>
      <c r="AA73" s="102"/>
    </row>
    <row r="74" spans="1:27" ht="12.75" customHeight="1">
      <c r="A74" s="97"/>
      <c r="B74" s="97"/>
      <c r="C74" s="101"/>
      <c r="D74" s="123"/>
      <c r="E74" s="97"/>
      <c r="F74" s="97"/>
      <c r="G74" s="103">
        <v>90</v>
      </c>
      <c r="H74" s="114"/>
      <c r="I74" s="105"/>
      <c r="J74" s="106"/>
      <c r="K74" s="101"/>
      <c r="L74" s="101"/>
      <c r="M74" s="97"/>
      <c r="N74" s="97"/>
      <c r="O74" s="103">
        <v>94</v>
      </c>
      <c r="P74" s="114"/>
      <c r="Q74" s="105"/>
      <c r="R74" s="105"/>
      <c r="S74" s="105"/>
      <c r="T74" s="102"/>
      <c r="U74" s="102"/>
      <c r="V74" s="102"/>
      <c r="W74" s="102"/>
      <c r="X74" s="102"/>
      <c r="Y74" s="102"/>
      <c r="Z74" s="102"/>
      <c r="AA74" s="102"/>
    </row>
    <row r="75" spans="1:27" ht="12.75" customHeight="1">
      <c r="A75" s="101"/>
      <c r="B75" s="101"/>
      <c r="C75" s="101"/>
      <c r="D75" s="123"/>
      <c r="E75" s="97">
        <v>-88</v>
      </c>
      <c r="F75" s="98">
        <f>IF(F69=D67,D71,IF(F69=D71,D67,0))</f>
        <v>0</v>
      </c>
      <c r="G75" s="108">
        <f>IF(G69=E67,E71,IF(G69=E71,E67,0))</f>
        <v>0</v>
      </c>
      <c r="H75" s="100"/>
      <c r="I75" s="126" t="s">
        <v>80</v>
      </c>
      <c r="J75" s="126"/>
      <c r="K75" s="101"/>
      <c r="L75" s="101"/>
      <c r="M75" s="97">
        <v>-92</v>
      </c>
      <c r="N75" s="98">
        <f>IF(N70=L69,L71,IF(N70=L71,L69,0))</f>
        <v>0</v>
      </c>
      <c r="O75" s="108" t="str">
        <f>IF(O70=M69,M71,IF(O70=M71,M69,0))</f>
        <v>_</v>
      </c>
      <c r="P75" s="100"/>
      <c r="Q75" s="120"/>
      <c r="R75" s="121" t="s">
        <v>81</v>
      </c>
      <c r="S75" s="121"/>
      <c r="T75" s="102"/>
      <c r="U75" s="102"/>
      <c r="V75" s="102"/>
      <c r="W75" s="102"/>
      <c r="X75" s="102"/>
      <c r="Y75" s="102"/>
      <c r="Z75" s="102"/>
      <c r="AA75" s="102"/>
    </row>
    <row r="76" spans="1:27" ht="12.75" customHeight="1">
      <c r="A76" s="101"/>
      <c r="B76" s="101"/>
      <c r="C76" s="101"/>
      <c r="D76" s="101"/>
      <c r="E76" s="101"/>
      <c r="F76" s="101"/>
      <c r="G76" s="97">
        <v>-90</v>
      </c>
      <c r="H76" s="98">
        <f>IF(H74=F73,F75,IF(H74=F75,F73,0))</f>
        <v>0</v>
      </c>
      <c r="I76" s="99">
        <f>IF(I74=G73,G75,IF(I74=G75,G73,0))</f>
        <v>0</v>
      </c>
      <c r="J76" s="100"/>
      <c r="K76" s="101"/>
      <c r="L76" s="101"/>
      <c r="M76" s="101"/>
      <c r="N76" s="101"/>
      <c r="O76" s="97">
        <v>-94</v>
      </c>
      <c r="P76" s="98">
        <f>IF(P74=N73,N75,IF(P74=N75,N73,0))</f>
        <v>0</v>
      </c>
      <c r="Q76" s="99">
        <f>IF(Q74=O73,O75,IF(Q74=O75,O73,0))</f>
        <v>0</v>
      </c>
      <c r="R76" s="105"/>
      <c r="S76" s="105"/>
      <c r="T76" s="102"/>
      <c r="U76" s="102"/>
      <c r="V76" s="102"/>
      <c r="W76" s="102"/>
      <c r="X76" s="102"/>
      <c r="Y76" s="102"/>
      <c r="Z76" s="102"/>
      <c r="AA76" s="102"/>
    </row>
    <row r="77" spans="1:27" ht="12.75" customHeight="1">
      <c r="A77" s="101"/>
      <c r="B77" s="101"/>
      <c r="C77" s="101"/>
      <c r="D77" s="101"/>
      <c r="E77" s="106"/>
      <c r="F77" s="106"/>
      <c r="G77" s="101"/>
      <c r="H77" s="101"/>
      <c r="I77" s="126" t="s">
        <v>82</v>
      </c>
      <c r="J77" s="126"/>
      <c r="K77" s="101"/>
      <c r="L77" s="101"/>
      <c r="M77" s="106"/>
      <c r="N77" s="106"/>
      <c r="O77" s="101"/>
      <c r="P77" s="101"/>
      <c r="Q77" s="120"/>
      <c r="R77" s="121" t="s">
        <v>83</v>
      </c>
      <c r="S77" s="121"/>
      <c r="T77" s="102"/>
      <c r="U77" s="102"/>
      <c r="V77" s="102"/>
      <c r="W77" s="102"/>
      <c r="X77" s="102"/>
      <c r="Y77" s="102"/>
      <c r="Z77" s="102"/>
      <c r="AA77" s="102"/>
    </row>
    <row r="78" spans="1:27" ht="12.7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</row>
    <row r="79" spans="1:27" ht="12.7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S4"/>
    <mergeCell ref="R43:S43"/>
    <mergeCell ref="R51:S51"/>
    <mergeCell ref="R49:S49"/>
    <mergeCell ref="R47:S47"/>
    <mergeCell ref="R25:S25"/>
    <mergeCell ref="R35:S35"/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</mergeCells>
  <conditionalFormatting sqref="C6:S77 A4:B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</sheetPr>
  <dimension ref="A1:E95"/>
  <sheetViews>
    <sheetView zoomScale="97" zoomScaleNormal="97" workbookViewId="0" topLeftCell="A1">
      <selection activeCell="A2" sqref="A2:K2"/>
    </sheetView>
  </sheetViews>
  <sheetFormatPr defaultColWidth="9.00390625" defaultRowHeight="12.75"/>
  <cols>
    <col min="1" max="1" width="9.125" style="141" customWidth="1"/>
    <col min="2" max="2" width="5.75390625" style="141" customWidth="1"/>
    <col min="3" max="4" width="25.75390625" style="135" customWidth="1"/>
    <col min="5" max="5" width="5.75390625" style="135" customWidth="1"/>
    <col min="6" max="16384" width="9.125" style="135" customWidth="1"/>
  </cols>
  <sheetData>
    <row r="1" spans="1:5" ht="12.75">
      <c r="A1" s="130" t="s">
        <v>84</v>
      </c>
      <c r="B1" s="131" t="s">
        <v>85</v>
      </c>
      <c r="C1" s="132"/>
      <c r="D1" s="133" t="s">
        <v>86</v>
      </c>
      <c r="E1" s="134"/>
    </row>
    <row r="2" spans="1:5" ht="12.75">
      <c r="A2" s="136">
        <v>1</v>
      </c>
      <c r="B2" s="137">
        <f>'301'!D7</f>
        <v>1137</v>
      </c>
      <c r="C2" s="138" t="str">
        <f>'301'!E7</f>
        <v>Срумов Антон</v>
      </c>
      <c r="D2" s="139" t="str">
        <f>'302'!C6</f>
        <v>_</v>
      </c>
      <c r="E2" s="140">
        <f>'302'!B6</f>
        <v>0</v>
      </c>
    </row>
    <row r="3" spans="1:5" ht="12.75">
      <c r="A3" s="136">
        <v>2</v>
      </c>
      <c r="B3" s="137">
        <f>'301'!D11</f>
        <v>521</v>
      </c>
      <c r="C3" s="138" t="str">
        <f>'301'!E11</f>
        <v>Аюпов Радик</v>
      </c>
      <c r="D3" s="139" t="str">
        <f>'302'!C8</f>
        <v>Сайфуллин Рамиль</v>
      </c>
      <c r="E3" s="140">
        <f>'302'!B8</f>
        <v>6000</v>
      </c>
    </row>
    <row r="4" spans="1:5" ht="12.75">
      <c r="A4" s="136">
        <v>3</v>
      </c>
      <c r="B4" s="137">
        <f>'301'!D15</f>
        <v>1900</v>
      </c>
      <c r="C4" s="138" t="str">
        <f>'301'!E15</f>
        <v>Валеев Рустам</v>
      </c>
      <c r="D4" s="139" t="str">
        <f>'302'!C10</f>
        <v>_</v>
      </c>
      <c r="E4" s="140">
        <f>'302'!B10</f>
        <v>0</v>
      </c>
    </row>
    <row r="5" spans="1:5" ht="12.75">
      <c r="A5" s="136">
        <v>4</v>
      </c>
      <c r="B5" s="137">
        <f>'301'!D19</f>
        <v>3998</v>
      </c>
      <c r="C5" s="138" t="str">
        <f>'301'!E19</f>
        <v>Тагиров Сайфулла</v>
      </c>
      <c r="D5" s="139" t="str">
        <f>'302'!C12</f>
        <v>_</v>
      </c>
      <c r="E5" s="140">
        <f>'302'!B12</f>
        <v>0</v>
      </c>
    </row>
    <row r="6" spans="1:5" ht="12.75">
      <c r="A6" s="136">
        <v>5</v>
      </c>
      <c r="B6" s="137">
        <f>'301'!D23</f>
        <v>4264</v>
      </c>
      <c r="C6" s="138" t="str">
        <f>'301'!E23</f>
        <v>Габдуллин Марс</v>
      </c>
      <c r="D6" s="139" t="str">
        <f>'302'!C14</f>
        <v>_</v>
      </c>
      <c r="E6" s="140">
        <f>'302'!B14</f>
        <v>0</v>
      </c>
    </row>
    <row r="7" spans="1:5" ht="12.75">
      <c r="A7" s="136">
        <v>6</v>
      </c>
      <c r="B7" s="137">
        <f>'301'!D27</f>
        <v>279</v>
      </c>
      <c r="C7" s="138" t="str">
        <f>'301'!E27</f>
        <v>Каюмов Рафаэль</v>
      </c>
      <c r="D7" s="139" t="str">
        <f>'302'!C16</f>
        <v>Шарипов Азат</v>
      </c>
      <c r="E7" s="140">
        <f>'302'!B16</f>
        <v>7221</v>
      </c>
    </row>
    <row r="8" spans="1:5" ht="12.75">
      <c r="A8" s="136">
        <v>7</v>
      </c>
      <c r="B8" s="137">
        <f>'301'!D31</f>
        <v>7220</v>
      </c>
      <c r="C8" s="138" t="str">
        <f>'301'!E31</f>
        <v>Идиятуллин Ильдар</v>
      </c>
      <c r="D8" s="139" t="str">
        <f>'302'!C18</f>
        <v>Шебалин Алексей</v>
      </c>
      <c r="E8" s="140">
        <f>'302'!B18</f>
        <v>5464</v>
      </c>
    </row>
    <row r="9" spans="1:5" ht="12.75">
      <c r="A9" s="136">
        <v>8</v>
      </c>
      <c r="B9" s="137">
        <f>'301'!D35</f>
        <v>6441</v>
      </c>
      <c r="C9" s="138" t="str">
        <f>'301'!E35</f>
        <v>Ишпулатов Эдик</v>
      </c>
      <c r="D9" s="139" t="str">
        <f>'302'!C20</f>
        <v>_</v>
      </c>
      <c r="E9" s="140">
        <f>'302'!B20</f>
        <v>0</v>
      </c>
    </row>
    <row r="10" spans="1:5" ht="12.75">
      <c r="A10" s="136">
        <v>9</v>
      </c>
      <c r="B10" s="137">
        <f>'301'!D39</f>
        <v>2540</v>
      </c>
      <c r="C10" s="138" t="str">
        <f>'301'!E39</f>
        <v>Горбунов Валентин</v>
      </c>
      <c r="D10" s="139" t="str">
        <f>'302'!C22</f>
        <v>_</v>
      </c>
      <c r="E10" s="140">
        <f>'302'!B22</f>
        <v>0</v>
      </c>
    </row>
    <row r="11" spans="1:5" ht="12.75">
      <c r="A11" s="136">
        <v>10</v>
      </c>
      <c r="B11" s="137">
        <f>'301'!D43</f>
        <v>6137</v>
      </c>
      <c r="C11" s="138" t="str">
        <f>'301'!E43</f>
        <v>Водопьянов Андрей</v>
      </c>
      <c r="D11" s="139" t="str">
        <f>'302'!C24</f>
        <v>Богомолов Вячеслав</v>
      </c>
      <c r="E11" s="140">
        <f>'302'!B24</f>
        <v>6570</v>
      </c>
    </row>
    <row r="12" spans="1:5" ht="12.75">
      <c r="A12" s="136">
        <v>11</v>
      </c>
      <c r="B12" s="137">
        <f>'301'!D47</f>
        <v>6157</v>
      </c>
      <c r="C12" s="138" t="str">
        <f>'301'!E47</f>
        <v>Удников Олег</v>
      </c>
      <c r="D12" s="139">
        <f>'302'!C26</f>
        <v>0</v>
      </c>
      <c r="E12" s="140">
        <f>'302'!B26</f>
        <v>0</v>
      </c>
    </row>
    <row r="13" spans="1:5" ht="12.75">
      <c r="A13" s="136">
        <v>12</v>
      </c>
      <c r="B13" s="137">
        <f>'301'!D51</f>
        <v>6906</v>
      </c>
      <c r="C13" s="138" t="str">
        <f>'301'!E51</f>
        <v>Семенов Игорь</v>
      </c>
      <c r="D13" s="139" t="str">
        <f>'302'!C28</f>
        <v>_</v>
      </c>
      <c r="E13" s="140">
        <f>'302'!B28</f>
        <v>0</v>
      </c>
    </row>
    <row r="14" spans="1:5" ht="12.75">
      <c r="A14" s="136">
        <v>13</v>
      </c>
      <c r="B14" s="137">
        <f>'301'!D55</f>
        <v>2616</v>
      </c>
      <c r="C14" s="138" t="str">
        <f>'301'!E55</f>
        <v>Ишметов Александр</v>
      </c>
      <c r="D14" s="139" t="str">
        <f>'302'!C30</f>
        <v>_</v>
      </c>
      <c r="E14" s="140">
        <f>'302'!B30</f>
        <v>0</v>
      </c>
    </row>
    <row r="15" spans="1:5" ht="12.75">
      <c r="A15" s="136">
        <v>14</v>
      </c>
      <c r="B15" s="137">
        <f>'301'!D59</f>
        <v>6096</v>
      </c>
      <c r="C15" s="138" t="str">
        <f>'301'!E59</f>
        <v>Небера Максим</v>
      </c>
      <c r="D15" s="139" t="str">
        <f>'302'!C32</f>
        <v>_</v>
      </c>
      <c r="E15" s="140">
        <f>'302'!B32</f>
        <v>0</v>
      </c>
    </row>
    <row r="16" spans="1:5" ht="12.75">
      <c r="A16" s="136">
        <v>15</v>
      </c>
      <c r="B16" s="137">
        <f>'301'!D63</f>
        <v>6605</v>
      </c>
      <c r="C16" s="138" t="str">
        <f>'301'!E63</f>
        <v>Коваленко Алексей</v>
      </c>
      <c r="D16" s="139" t="str">
        <f>'302'!C34</f>
        <v>Асылгужин Ринат</v>
      </c>
      <c r="E16" s="140">
        <f>'302'!B34</f>
        <v>4121</v>
      </c>
    </row>
    <row r="17" spans="1:5" ht="12.75">
      <c r="A17" s="136">
        <v>16</v>
      </c>
      <c r="B17" s="137">
        <f>'301'!D67</f>
        <v>14</v>
      </c>
      <c r="C17" s="138" t="str">
        <f>'301'!E67</f>
        <v>Яковлев Денис</v>
      </c>
      <c r="D17" s="139" t="str">
        <f>'302'!C36</f>
        <v>_</v>
      </c>
      <c r="E17" s="140">
        <f>'302'!B36</f>
        <v>0</v>
      </c>
    </row>
    <row r="18" spans="1:5" ht="12.75">
      <c r="A18" s="136">
        <v>17</v>
      </c>
      <c r="B18" s="137">
        <f>'301'!F9</f>
        <v>1137</v>
      </c>
      <c r="C18" s="138" t="str">
        <f>'301'!G9</f>
        <v>Срумов Антон</v>
      </c>
      <c r="D18" s="139" t="str">
        <f>'302'!E37</f>
        <v>Аюпов Радик</v>
      </c>
      <c r="E18" s="140">
        <f>'302'!D37</f>
        <v>521</v>
      </c>
    </row>
    <row r="19" spans="1:5" ht="12.75">
      <c r="A19" s="136">
        <v>18</v>
      </c>
      <c r="B19" s="137">
        <f>'301'!F17</f>
        <v>1900</v>
      </c>
      <c r="C19" s="138" t="str">
        <f>'301'!G17</f>
        <v>Валеев Рустам</v>
      </c>
      <c r="D19" s="139" t="str">
        <f>'302'!E33</f>
        <v>Тагиров Сайфулла</v>
      </c>
      <c r="E19" s="140">
        <f>'302'!D33</f>
        <v>3998</v>
      </c>
    </row>
    <row r="20" spans="1:5" ht="12.75">
      <c r="A20" s="136">
        <v>19</v>
      </c>
      <c r="B20" s="137">
        <f>'301'!F25</f>
        <v>4264</v>
      </c>
      <c r="C20" s="138" t="str">
        <f>'301'!G25</f>
        <v>Габдуллин Марс</v>
      </c>
      <c r="D20" s="139" t="str">
        <f>'302'!E29</f>
        <v>Каюмов Рафаэль</v>
      </c>
      <c r="E20" s="140">
        <f>'302'!D29</f>
        <v>279</v>
      </c>
    </row>
    <row r="21" spans="1:5" ht="12.75">
      <c r="A21" s="136">
        <v>20</v>
      </c>
      <c r="B21" s="137">
        <f>'301'!F33</f>
        <v>6441</v>
      </c>
      <c r="C21" s="138" t="str">
        <f>'301'!G33</f>
        <v>Ишпулатов Эдик</v>
      </c>
      <c r="D21" s="139" t="str">
        <f>'302'!E25</f>
        <v>Идиятуллин Ильдар</v>
      </c>
      <c r="E21" s="140">
        <f>'302'!D25</f>
        <v>7220</v>
      </c>
    </row>
    <row r="22" spans="1:5" ht="12.75">
      <c r="A22" s="136">
        <v>21</v>
      </c>
      <c r="B22" s="137">
        <f>'301'!F41</f>
        <v>2540</v>
      </c>
      <c r="C22" s="138" t="str">
        <f>'301'!G41</f>
        <v>Горбунов Валентин</v>
      </c>
      <c r="D22" s="139" t="str">
        <f>'302'!E21</f>
        <v>Водопьянов Андрей</v>
      </c>
      <c r="E22" s="140">
        <f>'302'!D21</f>
        <v>6137</v>
      </c>
    </row>
    <row r="23" spans="1:5" ht="12.75">
      <c r="A23" s="136">
        <v>22</v>
      </c>
      <c r="B23" s="137">
        <f>'301'!F49</f>
        <v>6157</v>
      </c>
      <c r="C23" s="138" t="str">
        <f>'301'!G49</f>
        <v>Удников Олег</v>
      </c>
      <c r="D23" s="139" t="str">
        <f>'302'!E17</f>
        <v>Семенов Игорь</v>
      </c>
      <c r="E23" s="140">
        <f>'302'!D17</f>
        <v>6906</v>
      </c>
    </row>
    <row r="24" spans="1:5" ht="12.75">
      <c r="A24" s="136">
        <v>23</v>
      </c>
      <c r="B24" s="137">
        <f>'301'!F57</f>
        <v>6096</v>
      </c>
      <c r="C24" s="138" t="str">
        <f>'301'!G57</f>
        <v>Небера Максим</v>
      </c>
      <c r="D24" s="139" t="str">
        <f>'302'!E13</f>
        <v>Ишметов Александр</v>
      </c>
      <c r="E24" s="140">
        <f>'302'!D13</f>
        <v>2616</v>
      </c>
    </row>
    <row r="25" spans="1:5" ht="12.75">
      <c r="A25" s="136">
        <v>24</v>
      </c>
      <c r="B25" s="137">
        <f>'301'!F65</f>
        <v>14</v>
      </c>
      <c r="C25" s="138" t="str">
        <f>'301'!G65</f>
        <v>Яковлев Денис</v>
      </c>
      <c r="D25" s="139" t="str">
        <f>'302'!E9</f>
        <v>Коваленко Алексей</v>
      </c>
      <c r="E25" s="140">
        <f>'302'!D9</f>
        <v>6605</v>
      </c>
    </row>
    <row r="26" spans="1:5" ht="12.75">
      <c r="A26" s="136">
        <v>25</v>
      </c>
      <c r="B26" s="137">
        <f>'301'!H13</f>
        <v>1137</v>
      </c>
      <c r="C26" s="138" t="str">
        <f>'301'!I13</f>
        <v>Срумов Антон</v>
      </c>
      <c r="D26" s="139" t="str">
        <f>'302'!I6</f>
        <v>Валеев Рустам</v>
      </c>
      <c r="E26" s="140">
        <f>'302'!H6</f>
        <v>1900</v>
      </c>
    </row>
    <row r="27" spans="1:5" ht="12.75">
      <c r="A27" s="136">
        <v>26</v>
      </c>
      <c r="B27" s="137">
        <f>'301'!H29</f>
        <v>4264</v>
      </c>
      <c r="C27" s="138" t="str">
        <f>'301'!I29</f>
        <v>Габдуллин Марс</v>
      </c>
      <c r="D27" s="139" t="str">
        <f>'302'!I14</f>
        <v>Ишпулатов Эдик</v>
      </c>
      <c r="E27" s="140">
        <f>'302'!H14</f>
        <v>6441</v>
      </c>
    </row>
    <row r="28" spans="1:5" ht="12.75">
      <c r="A28" s="136">
        <v>27</v>
      </c>
      <c r="B28" s="137">
        <f>'301'!H45</f>
        <v>2540</v>
      </c>
      <c r="C28" s="138" t="str">
        <f>'301'!I45</f>
        <v>Горбунов Валентин</v>
      </c>
      <c r="D28" s="139" t="str">
        <f>'302'!I22</f>
        <v>Удников Олег</v>
      </c>
      <c r="E28" s="140">
        <f>'302'!H22</f>
        <v>6157</v>
      </c>
    </row>
    <row r="29" spans="1:5" ht="12.75">
      <c r="A29" s="136">
        <v>28</v>
      </c>
      <c r="B29" s="137">
        <f>'301'!H61</f>
        <v>14</v>
      </c>
      <c r="C29" s="138" t="str">
        <f>'301'!I61</f>
        <v>Яковлев Денис</v>
      </c>
      <c r="D29" s="139" t="str">
        <f>'302'!I30</f>
        <v>Небера Максим</v>
      </c>
      <c r="E29" s="140">
        <f>'302'!H30</f>
        <v>6096</v>
      </c>
    </row>
    <row r="30" spans="1:5" ht="12.75">
      <c r="A30" s="136">
        <v>29</v>
      </c>
      <c r="B30" s="137">
        <f>'301'!J21</f>
        <v>1137</v>
      </c>
      <c r="C30" s="138" t="str">
        <f>'301'!K21</f>
        <v>Срумов Антон</v>
      </c>
      <c r="D30" s="139" t="str">
        <f>'302'!M36</f>
        <v>Габдуллин Марс</v>
      </c>
      <c r="E30" s="140">
        <f>'302'!L36</f>
        <v>4264</v>
      </c>
    </row>
    <row r="31" spans="1:5" ht="12.75">
      <c r="A31" s="136">
        <v>30</v>
      </c>
      <c r="B31" s="137">
        <f>'301'!J53</f>
        <v>14</v>
      </c>
      <c r="C31" s="138" t="str">
        <f>'301'!K53</f>
        <v>Яковлев Денис</v>
      </c>
      <c r="D31" s="139" t="str">
        <f>'302'!M20</f>
        <v>Горбунов Валентин</v>
      </c>
      <c r="E31" s="140">
        <f>'302'!L20</f>
        <v>2540</v>
      </c>
    </row>
    <row r="32" spans="1:5" ht="12.75">
      <c r="A32" s="136">
        <v>31</v>
      </c>
      <c r="B32" s="137">
        <f>'301'!L37</f>
        <v>14</v>
      </c>
      <c r="C32" s="138" t="str">
        <f>'301'!M37</f>
        <v>Яковлев Денис</v>
      </c>
      <c r="D32" s="139" t="str">
        <f>'301'!M57</f>
        <v>Срумов Антон</v>
      </c>
      <c r="E32" s="140">
        <f>'301'!L57</f>
        <v>1137</v>
      </c>
    </row>
    <row r="33" spans="1:5" ht="12.75">
      <c r="A33" s="136">
        <v>32</v>
      </c>
      <c r="B33" s="137">
        <f>'302'!D7</f>
        <v>6000</v>
      </c>
      <c r="C33" s="138" t="str">
        <f>'302'!E7</f>
        <v>Сайфуллин Рамиль</v>
      </c>
      <c r="D33" s="139" t="str">
        <f>'302'!C58</f>
        <v>_</v>
      </c>
      <c r="E33" s="140">
        <f>'302'!B58</f>
        <v>0</v>
      </c>
    </row>
    <row r="34" spans="1:5" ht="12.75">
      <c r="A34" s="136">
        <v>33</v>
      </c>
      <c r="B34" s="137">
        <f>'302'!D11</f>
        <v>0</v>
      </c>
      <c r="C34" s="138">
        <f>'302'!E11</f>
        <v>0</v>
      </c>
      <c r="D34" s="139">
        <f>'302'!C60</f>
        <v>0</v>
      </c>
      <c r="E34" s="140">
        <f>'302'!B60</f>
        <v>0</v>
      </c>
    </row>
    <row r="35" spans="1:5" ht="12.75">
      <c r="A35" s="136">
        <v>34</v>
      </c>
      <c r="B35" s="137">
        <f>'302'!D15</f>
        <v>7221</v>
      </c>
      <c r="C35" s="138" t="str">
        <f>'302'!E15</f>
        <v>Шарипов Азат</v>
      </c>
      <c r="D35" s="139" t="str">
        <f>'302'!C62</f>
        <v>_</v>
      </c>
      <c r="E35" s="140">
        <f>'302'!B62</f>
        <v>0</v>
      </c>
    </row>
    <row r="36" spans="1:5" ht="12.75">
      <c r="A36" s="136">
        <v>35</v>
      </c>
      <c r="B36" s="137">
        <f>'302'!D19</f>
        <v>5464</v>
      </c>
      <c r="C36" s="138" t="str">
        <f>'302'!E19</f>
        <v>Шебалин Алексей</v>
      </c>
      <c r="D36" s="139" t="str">
        <f>'302'!C64</f>
        <v>_</v>
      </c>
      <c r="E36" s="140">
        <f>'302'!B64</f>
        <v>0</v>
      </c>
    </row>
    <row r="37" spans="1:5" ht="12.75">
      <c r="A37" s="136">
        <v>36</v>
      </c>
      <c r="B37" s="137">
        <f>'302'!D23</f>
        <v>6570</v>
      </c>
      <c r="C37" s="138" t="str">
        <f>'302'!E23</f>
        <v>Богомолов Вячеслав</v>
      </c>
      <c r="D37" s="139" t="str">
        <f>'302'!C66</f>
        <v>_</v>
      </c>
      <c r="E37" s="140">
        <f>'302'!B66</f>
        <v>0</v>
      </c>
    </row>
    <row r="38" spans="1:5" ht="12.75">
      <c r="A38" s="136">
        <v>37</v>
      </c>
      <c r="B38" s="137">
        <f>'302'!D27</f>
        <v>0</v>
      </c>
      <c r="C38" s="138">
        <f>'302'!E27</f>
        <v>0</v>
      </c>
      <c r="D38" s="139" t="str">
        <f>'302'!C68</f>
        <v>_</v>
      </c>
      <c r="E38" s="140">
        <f>'302'!B68</f>
        <v>0</v>
      </c>
    </row>
    <row r="39" spans="1:5" ht="12.75">
      <c r="A39" s="136">
        <v>38</v>
      </c>
      <c r="B39" s="137">
        <f>'302'!D31</f>
        <v>0</v>
      </c>
      <c r="C39" s="138">
        <f>'302'!E31</f>
        <v>0</v>
      </c>
      <c r="D39" s="139">
        <f>'302'!C70</f>
        <v>0</v>
      </c>
      <c r="E39" s="140">
        <f>'302'!B70</f>
        <v>0</v>
      </c>
    </row>
    <row r="40" spans="1:5" ht="12.75">
      <c r="A40" s="136">
        <v>39</v>
      </c>
      <c r="B40" s="137">
        <f>'302'!D35</f>
        <v>4121</v>
      </c>
      <c r="C40" s="138" t="str">
        <f>'302'!E35</f>
        <v>Асылгужин Ринат</v>
      </c>
      <c r="D40" s="139" t="str">
        <f>'302'!C72</f>
        <v>_</v>
      </c>
      <c r="E40" s="140">
        <f>'302'!B72</f>
        <v>0</v>
      </c>
    </row>
    <row r="41" spans="1:5" ht="12.75">
      <c r="A41" s="136">
        <v>40</v>
      </c>
      <c r="B41" s="137">
        <f>'302'!F8</f>
        <v>6605</v>
      </c>
      <c r="C41" s="138" t="str">
        <f>'302'!G8</f>
        <v>Коваленко Алексей</v>
      </c>
      <c r="D41" s="139" t="str">
        <f>'302'!C39</f>
        <v>Сайфуллин Рамиль</v>
      </c>
      <c r="E41" s="140">
        <f>'302'!B39</f>
        <v>6000</v>
      </c>
    </row>
    <row r="42" spans="1:5" ht="12.75">
      <c r="A42" s="136">
        <v>41</v>
      </c>
      <c r="B42" s="137">
        <f>'302'!F12</f>
        <v>2616</v>
      </c>
      <c r="C42" s="138" t="str">
        <f>'302'!G12</f>
        <v>Ишметов Александр</v>
      </c>
      <c r="D42" s="139">
        <f>'302'!C41</f>
        <v>0</v>
      </c>
      <c r="E42" s="140">
        <f>'302'!B41</f>
        <v>0</v>
      </c>
    </row>
    <row r="43" spans="1:5" ht="12.75">
      <c r="A43" s="136">
        <v>42</v>
      </c>
      <c r="B43" s="137">
        <f>'302'!F16</f>
        <v>7221</v>
      </c>
      <c r="C43" s="138" t="str">
        <f>'302'!G16</f>
        <v>Шарипов Азат</v>
      </c>
      <c r="D43" s="139" t="str">
        <f>'302'!C43</f>
        <v>Семенов Игорь</v>
      </c>
      <c r="E43" s="140">
        <f>'302'!B43</f>
        <v>6906</v>
      </c>
    </row>
    <row r="44" spans="1:5" ht="12.75">
      <c r="A44" s="136">
        <v>43</v>
      </c>
      <c r="B44" s="137">
        <f>'302'!F20</f>
        <v>6137</v>
      </c>
      <c r="C44" s="138" t="str">
        <f>'302'!G20</f>
        <v>Водопьянов Андрей</v>
      </c>
      <c r="D44" s="139" t="str">
        <f>'302'!C45</f>
        <v>Шебалин Алексей</v>
      </c>
      <c r="E44" s="140">
        <f>'302'!B45</f>
        <v>5464</v>
      </c>
    </row>
    <row r="45" spans="1:5" ht="12.75">
      <c r="A45" s="136">
        <v>44</v>
      </c>
      <c r="B45" s="137">
        <f>'302'!F24</f>
        <v>7220</v>
      </c>
      <c r="C45" s="138" t="str">
        <f>'302'!G24</f>
        <v>Идиятуллин Ильдар</v>
      </c>
      <c r="D45" s="139" t="str">
        <f>'302'!C47</f>
        <v>Богомолов Вячеслав</v>
      </c>
      <c r="E45" s="140">
        <f>'302'!B47</f>
        <v>6570</v>
      </c>
    </row>
    <row r="46" spans="1:5" ht="12.75">
      <c r="A46" s="136">
        <v>45</v>
      </c>
      <c r="B46" s="137">
        <f>'302'!F28</f>
        <v>279</v>
      </c>
      <c r="C46" s="138" t="str">
        <f>'302'!G28</f>
        <v>Каюмов Рафаэль</v>
      </c>
      <c r="D46" s="139">
        <f>'302'!C49</f>
        <v>0</v>
      </c>
      <c r="E46" s="140">
        <f>'302'!B49</f>
        <v>0</v>
      </c>
    </row>
    <row r="47" spans="1:5" ht="12.75">
      <c r="A47" s="136">
        <v>46</v>
      </c>
      <c r="B47" s="137">
        <f>'302'!F32</f>
        <v>3998</v>
      </c>
      <c r="C47" s="138" t="str">
        <f>'302'!G32</f>
        <v>Тагиров Сайфулла</v>
      </c>
      <c r="D47" s="139">
        <f>'302'!C51</f>
        <v>0</v>
      </c>
      <c r="E47" s="140">
        <f>'302'!B51</f>
        <v>0</v>
      </c>
    </row>
    <row r="48" spans="1:5" ht="12.75">
      <c r="A48" s="136">
        <v>47</v>
      </c>
      <c r="B48" s="137">
        <f>'302'!F36</f>
        <v>521</v>
      </c>
      <c r="C48" s="138" t="str">
        <f>'302'!G36</f>
        <v>Аюпов Радик</v>
      </c>
      <c r="D48" s="139" t="str">
        <f>'302'!C53</f>
        <v>Асылгужин Ринат</v>
      </c>
      <c r="E48" s="140">
        <f>'302'!B53</f>
        <v>4121</v>
      </c>
    </row>
    <row r="49" spans="1:5" ht="12.75">
      <c r="A49" s="136">
        <v>48</v>
      </c>
      <c r="B49" s="137">
        <f>'302'!H10</f>
        <v>2616</v>
      </c>
      <c r="C49" s="138" t="str">
        <f>'302'!I10</f>
        <v>Ишметов Александр</v>
      </c>
      <c r="D49" s="139" t="str">
        <f>'302'!M39</f>
        <v>Коваленко Алексей</v>
      </c>
      <c r="E49" s="140">
        <f>'302'!L39</f>
        <v>6605</v>
      </c>
    </row>
    <row r="50" spans="1:5" ht="12.75">
      <c r="A50" s="136">
        <v>49</v>
      </c>
      <c r="B50" s="137">
        <f>'302'!H18</f>
        <v>6137</v>
      </c>
      <c r="C50" s="138" t="str">
        <f>'302'!I18</f>
        <v>Водопьянов Андрей</v>
      </c>
      <c r="D50" s="139" t="str">
        <f>'302'!M41</f>
        <v>Шарипов Азат</v>
      </c>
      <c r="E50" s="140">
        <f>'302'!L41</f>
        <v>7221</v>
      </c>
    </row>
    <row r="51" spans="1:5" ht="12.75">
      <c r="A51" s="136">
        <v>50</v>
      </c>
      <c r="B51" s="137">
        <f>'302'!H26</f>
        <v>279</v>
      </c>
      <c r="C51" s="138" t="str">
        <f>'302'!I26</f>
        <v>Каюмов Рафаэль</v>
      </c>
      <c r="D51" s="139" t="str">
        <f>'302'!M43</f>
        <v>Идиятуллин Ильдар</v>
      </c>
      <c r="E51" s="140">
        <f>'302'!L43</f>
        <v>7220</v>
      </c>
    </row>
    <row r="52" spans="1:5" ht="12.75">
      <c r="A52" s="136">
        <v>51</v>
      </c>
      <c r="B52" s="137">
        <f>'302'!H34</f>
        <v>521</v>
      </c>
      <c r="C52" s="138" t="str">
        <f>'302'!I34</f>
        <v>Аюпов Радик</v>
      </c>
      <c r="D52" s="139" t="str">
        <f>'302'!M45</f>
        <v>Тагиров Сайфулла</v>
      </c>
      <c r="E52" s="140">
        <f>'302'!L45</f>
        <v>3998</v>
      </c>
    </row>
    <row r="53" spans="1:5" ht="12.75">
      <c r="A53" s="136">
        <v>52</v>
      </c>
      <c r="B53" s="137">
        <f>'302'!J8</f>
        <v>1900</v>
      </c>
      <c r="C53" s="138" t="str">
        <f>'302'!K8</f>
        <v>Валеев Рустам</v>
      </c>
      <c r="D53" s="139" t="str">
        <f>'301'!C70</f>
        <v>Ишметов Александр</v>
      </c>
      <c r="E53" s="140">
        <f>'301'!B70</f>
        <v>2616</v>
      </c>
    </row>
    <row r="54" spans="1:5" ht="12.75">
      <c r="A54" s="136">
        <v>53</v>
      </c>
      <c r="B54" s="137">
        <f>'302'!J16</f>
        <v>6441</v>
      </c>
      <c r="C54" s="138" t="str">
        <f>'302'!K16</f>
        <v>Ишпулатов Эдик</v>
      </c>
      <c r="D54" s="139" t="str">
        <f>'301'!C72</f>
        <v>Водопьянов Андрей</v>
      </c>
      <c r="E54" s="140">
        <f>'301'!B72</f>
        <v>6137</v>
      </c>
    </row>
    <row r="55" spans="1:5" ht="12.75">
      <c r="A55" s="136">
        <v>54</v>
      </c>
      <c r="B55" s="137">
        <f>'302'!J24</f>
        <v>279</v>
      </c>
      <c r="C55" s="138" t="str">
        <f>'302'!K24</f>
        <v>Каюмов Рафаэль</v>
      </c>
      <c r="D55" s="139" t="str">
        <f>'301'!C74</f>
        <v>Удников Олег</v>
      </c>
      <c r="E55" s="140">
        <f>'301'!B74</f>
        <v>6157</v>
      </c>
    </row>
    <row r="56" spans="1:5" ht="12.75">
      <c r="A56" s="136">
        <v>55</v>
      </c>
      <c r="B56" s="137">
        <f>'302'!J32</f>
        <v>521</v>
      </c>
      <c r="C56" s="138" t="str">
        <f>'302'!K32</f>
        <v>Аюпов Радик</v>
      </c>
      <c r="D56" s="139" t="str">
        <f>'301'!C76</f>
        <v>Небера Максим</v>
      </c>
      <c r="E56" s="140">
        <f>'301'!B76</f>
        <v>6096</v>
      </c>
    </row>
    <row r="57" spans="1:5" ht="12.75">
      <c r="A57" s="136">
        <v>56</v>
      </c>
      <c r="B57" s="137">
        <f>'302'!L12</f>
        <v>6441</v>
      </c>
      <c r="C57" s="138" t="str">
        <f>'302'!M12</f>
        <v>Ишпулатов Эдик</v>
      </c>
      <c r="D57" s="139" t="str">
        <f>'301'!K68</f>
        <v>Валеев Рустам</v>
      </c>
      <c r="E57" s="140">
        <f>'301'!J68</f>
        <v>1900</v>
      </c>
    </row>
    <row r="58" spans="1:5" ht="12.75">
      <c r="A58" s="136">
        <v>57</v>
      </c>
      <c r="B58" s="137">
        <f>'302'!L28</f>
        <v>279</v>
      </c>
      <c r="C58" s="138" t="str">
        <f>'302'!M28</f>
        <v>Каюмов Рафаэль</v>
      </c>
      <c r="D58" s="139" t="str">
        <f>'301'!K70</f>
        <v>Аюпов Радик</v>
      </c>
      <c r="E58" s="140">
        <f>'301'!J70</f>
        <v>521</v>
      </c>
    </row>
    <row r="59" spans="1:5" ht="12.75">
      <c r="A59" s="136">
        <v>58</v>
      </c>
      <c r="B59" s="137">
        <f>'302'!N16</f>
        <v>2540</v>
      </c>
      <c r="C59" s="138" t="str">
        <f>'302'!O16</f>
        <v>Горбунов Валентин</v>
      </c>
      <c r="D59" s="139" t="str">
        <f>'301'!K63</f>
        <v>Ишпулатов Эдик</v>
      </c>
      <c r="E59" s="140">
        <f>'301'!J63</f>
        <v>6441</v>
      </c>
    </row>
    <row r="60" spans="1:5" ht="12.75">
      <c r="A60" s="136">
        <v>59</v>
      </c>
      <c r="B60" s="137">
        <f>'302'!N32</f>
        <v>4264</v>
      </c>
      <c r="C60" s="138" t="str">
        <f>'302'!O32</f>
        <v>Габдуллин Марс</v>
      </c>
      <c r="D60" s="139" t="str">
        <f>'301'!K65</f>
        <v>Каюмов Рафаэль</v>
      </c>
      <c r="E60" s="140">
        <f>'301'!J65</f>
        <v>279</v>
      </c>
    </row>
    <row r="61" spans="1:5" ht="12.75">
      <c r="A61" s="136">
        <v>60</v>
      </c>
      <c r="B61" s="137">
        <f>'302'!P24</f>
        <v>4264</v>
      </c>
      <c r="C61" s="138" t="str">
        <f>'302'!Q24</f>
        <v>Габдуллин Марс</v>
      </c>
      <c r="D61" s="139" t="str">
        <f>'302'!Q34</f>
        <v>Горбунов Валентин</v>
      </c>
      <c r="E61" s="140">
        <f>'302'!P34</f>
        <v>2540</v>
      </c>
    </row>
    <row r="62" spans="1:5" ht="12.75">
      <c r="A62" s="136">
        <v>61</v>
      </c>
      <c r="B62" s="137">
        <f>'301'!L64</f>
        <v>6441</v>
      </c>
      <c r="C62" s="138" t="str">
        <f>'301'!M64</f>
        <v>Ишпулатов Эдик</v>
      </c>
      <c r="D62" s="139" t="str">
        <f>'301'!M66</f>
        <v>Каюмов Рафаэль</v>
      </c>
      <c r="E62" s="140">
        <f>'301'!L66</f>
        <v>279</v>
      </c>
    </row>
    <row r="63" spans="1:5" ht="12.75">
      <c r="A63" s="136">
        <v>62</v>
      </c>
      <c r="B63" s="137">
        <f>'301'!L69</f>
        <v>521</v>
      </c>
      <c r="C63" s="138" t="str">
        <f>'301'!M69</f>
        <v>Аюпов Радик</v>
      </c>
      <c r="D63" s="139" t="str">
        <f>'301'!M71</f>
        <v>Валеев Рустам</v>
      </c>
      <c r="E63" s="140">
        <f>'301'!L71</f>
        <v>1900</v>
      </c>
    </row>
    <row r="64" spans="1:5" ht="12.75">
      <c r="A64" s="136">
        <v>63</v>
      </c>
      <c r="B64" s="137">
        <f>'301'!D71</f>
        <v>6137</v>
      </c>
      <c r="C64" s="138" t="str">
        <f>'301'!E71</f>
        <v>Водопьянов Андрей</v>
      </c>
      <c r="D64" s="139" t="str">
        <f>'301'!K73</f>
        <v>Ишметов Александр</v>
      </c>
      <c r="E64" s="140">
        <f>'301'!J73</f>
        <v>2616</v>
      </c>
    </row>
    <row r="65" spans="1:5" ht="12.75">
      <c r="A65" s="136">
        <v>64</v>
      </c>
      <c r="B65" s="137">
        <f>'301'!D75</f>
        <v>6157</v>
      </c>
      <c r="C65" s="138" t="str">
        <f>'301'!E75</f>
        <v>Удников Олег</v>
      </c>
      <c r="D65" s="139" t="str">
        <f>'301'!K75</f>
        <v>Небера Максим</v>
      </c>
      <c r="E65" s="140">
        <f>'301'!J75</f>
        <v>6096</v>
      </c>
    </row>
    <row r="66" spans="1:5" ht="12.75">
      <c r="A66" s="136">
        <v>65</v>
      </c>
      <c r="B66" s="137">
        <f>'301'!F73</f>
        <v>6157</v>
      </c>
      <c r="C66" s="138" t="str">
        <f>'301'!G73</f>
        <v>Удников Олег</v>
      </c>
      <c r="D66" s="139" t="str">
        <f>'301'!G76</f>
        <v>Водопьянов Андрей</v>
      </c>
      <c r="E66" s="140">
        <f>'301'!F76</f>
        <v>6137</v>
      </c>
    </row>
    <row r="67" spans="1:5" ht="12.75">
      <c r="A67" s="136">
        <v>66</v>
      </c>
      <c r="B67" s="137">
        <f>'301'!L74</f>
        <v>2616</v>
      </c>
      <c r="C67" s="138" t="str">
        <f>'301'!M74</f>
        <v>Ишметов Александр</v>
      </c>
      <c r="D67" s="139" t="str">
        <f>'301'!M76</f>
        <v>Небера Максим</v>
      </c>
      <c r="E67" s="140">
        <f>'301'!L76</f>
        <v>6096</v>
      </c>
    </row>
    <row r="68" spans="1:5" ht="12.75">
      <c r="A68" s="136">
        <v>67</v>
      </c>
      <c r="B68" s="137">
        <f>'302'!N40</f>
        <v>7221</v>
      </c>
      <c r="C68" s="138" t="str">
        <f>'302'!O40</f>
        <v>Шарипов Азат</v>
      </c>
      <c r="D68" s="139" t="str">
        <f>'302'!O47</f>
        <v>Коваленко Алексей</v>
      </c>
      <c r="E68" s="140">
        <f>'302'!N47</f>
        <v>6605</v>
      </c>
    </row>
    <row r="69" spans="1:5" ht="12.75">
      <c r="A69" s="136">
        <v>68</v>
      </c>
      <c r="B69" s="137">
        <f>'302'!N44</f>
        <v>7220</v>
      </c>
      <c r="C69" s="138" t="str">
        <f>'302'!O44</f>
        <v>Идиятуллин Ильдар</v>
      </c>
      <c r="D69" s="139" t="str">
        <f>'302'!O49</f>
        <v>Тагиров Сайфулла</v>
      </c>
      <c r="E69" s="140">
        <f>'302'!N49</f>
        <v>3998</v>
      </c>
    </row>
    <row r="70" spans="1:5" ht="12.75">
      <c r="A70" s="136">
        <v>69</v>
      </c>
      <c r="B70" s="137">
        <f>'302'!P42</f>
        <v>7220</v>
      </c>
      <c r="C70" s="138" t="str">
        <f>'302'!Q42</f>
        <v>Идиятуллин Ильдар</v>
      </c>
      <c r="D70" s="139" t="str">
        <f>'302'!Q46</f>
        <v>Шарипов Азат</v>
      </c>
      <c r="E70" s="140">
        <f>'302'!P46</f>
        <v>7221</v>
      </c>
    </row>
    <row r="71" spans="1:5" ht="12.75">
      <c r="A71" s="136">
        <v>70</v>
      </c>
      <c r="B71" s="137">
        <f>'302'!P48</f>
        <v>3998</v>
      </c>
      <c r="C71" s="138" t="str">
        <f>'302'!Q48</f>
        <v>Тагиров Сайфулла</v>
      </c>
      <c r="D71" s="139" t="str">
        <f>'302'!Q50</f>
        <v>Коваленко Алексей</v>
      </c>
      <c r="E71" s="140">
        <f>'302'!P50</f>
        <v>6605</v>
      </c>
    </row>
    <row r="72" spans="1:5" ht="12.75">
      <c r="A72" s="136">
        <v>71</v>
      </c>
      <c r="B72" s="137">
        <f>'302'!D40</f>
        <v>6000</v>
      </c>
      <c r="C72" s="138" t="str">
        <f>'302'!E40</f>
        <v>Сайфуллин Рамиль</v>
      </c>
      <c r="D72" s="139">
        <f>'302'!M52</f>
        <v>0</v>
      </c>
      <c r="E72" s="140">
        <f>'302'!L52</f>
        <v>0</v>
      </c>
    </row>
    <row r="73" spans="1:5" ht="12.75">
      <c r="A73" s="136">
        <v>72</v>
      </c>
      <c r="B73" s="137">
        <f>'302'!D44</f>
        <v>6906</v>
      </c>
      <c r="C73" s="138" t="str">
        <f>'302'!E44</f>
        <v>Семенов Игорь</v>
      </c>
      <c r="D73" s="139" t="str">
        <f>'302'!M54</f>
        <v>Шебалин Алексей</v>
      </c>
      <c r="E73" s="140">
        <f>'302'!L54</f>
        <v>5464</v>
      </c>
    </row>
    <row r="74" spans="1:5" ht="12.75">
      <c r="A74" s="136">
        <v>73</v>
      </c>
      <c r="B74" s="137">
        <f>'302'!D48</f>
        <v>6570</v>
      </c>
      <c r="C74" s="138" t="str">
        <f>'302'!E48</f>
        <v>Богомолов Вячеслав</v>
      </c>
      <c r="D74" s="139">
        <f>'302'!M56</f>
        <v>0</v>
      </c>
      <c r="E74" s="140">
        <f>'302'!L56</f>
        <v>0</v>
      </c>
    </row>
    <row r="75" spans="1:5" ht="12.75">
      <c r="A75" s="136">
        <v>74</v>
      </c>
      <c r="B75" s="137">
        <f>'302'!D52</f>
        <v>4121</v>
      </c>
      <c r="C75" s="138" t="str">
        <f>'302'!E52</f>
        <v>Асылгужин Ринат</v>
      </c>
      <c r="D75" s="139">
        <f>'302'!M58</f>
        <v>0</v>
      </c>
      <c r="E75" s="140">
        <f>'302'!L58</f>
        <v>0</v>
      </c>
    </row>
    <row r="76" spans="1:5" ht="12.75">
      <c r="A76" s="136">
        <v>75</v>
      </c>
      <c r="B76" s="137">
        <f>'302'!F42</f>
        <v>6906</v>
      </c>
      <c r="C76" s="138" t="str">
        <f>'302'!G42</f>
        <v>Семенов Игорь</v>
      </c>
      <c r="D76" s="139" t="str">
        <f>'302'!G54</f>
        <v>Сайфуллин Рамиль</v>
      </c>
      <c r="E76" s="140">
        <f>'302'!F54</f>
        <v>6000</v>
      </c>
    </row>
    <row r="77" spans="1:5" ht="12.75">
      <c r="A77" s="136">
        <v>76</v>
      </c>
      <c r="B77" s="137">
        <f>'302'!F50</f>
        <v>4121</v>
      </c>
      <c r="C77" s="138" t="str">
        <f>'302'!G50</f>
        <v>Асылгужин Ринат</v>
      </c>
      <c r="D77" s="139" t="str">
        <f>'302'!G56</f>
        <v>Богомолов Вячеслав</v>
      </c>
      <c r="E77" s="140">
        <f>'302'!F56</f>
        <v>6570</v>
      </c>
    </row>
    <row r="78" spans="1:5" ht="12.75">
      <c r="A78" s="136">
        <v>77</v>
      </c>
      <c r="B78" s="137">
        <f>'302'!H46</f>
        <v>6906</v>
      </c>
      <c r="C78" s="138" t="str">
        <f>'302'!I46</f>
        <v>Семенов Игорь</v>
      </c>
      <c r="D78" s="139" t="str">
        <f>'302'!I52</f>
        <v>Асылгужин Ринат</v>
      </c>
      <c r="E78" s="140">
        <f>'302'!H52</f>
        <v>4121</v>
      </c>
    </row>
    <row r="79" spans="1:5" ht="12.75">
      <c r="A79" s="136">
        <v>78</v>
      </c>
      <c r="B79" s="137">
        <f>'302'!H55</f>
        <v>0</v>
      </c>
      <c r="C79" s="138">
        <f>'302'!I55</f>
        <v>0</v>
      </c>
      <c r="D79" s="139">
        <f>'302'!I57</f>
        <v>0</v>
      </c>
      <c r="E79" s="140">
        <f>'302'!H57</f>
        <v>0</v>
      </c>
    </row>
    <row r="80" spans="1:5" ht="12.75">
      <c r="A80" s="136">
        <v>79</v>
      </c>
      <c r="B80" s="137">
        <f>'302'!N53</f>
        <v>0</v>
      </c>
      <c r="C80" s="138">
        <f>'302'!O53</f>
        <v>0</v>
      </c>
      <c r="D80" s="139" t="str">
        <f>'302'!O60</f>
        <v>Шебалин Алексей</v>
      </c>
      <c r="E80" s="140">
        <f>'302'!N60</f>
        <v>5464</v>
      </c>
    </row>
    <row r="81" spans="1:5" ht="12.75">
      <c r="A81" s="136">
        <v>80</v>
      </c>
      <c r="B81" s="137">
        <f>'302'!N57</f>
        <v>0</v>
      </c>
      <c r="C81" s="138">
        <f>'302'!O57</f>
        <v>0</v>
      </c>
      <c r="D81" s="139">
        <f>'302'!O62</f>
        <v>0</v>
      </c>
      <c r="E81" s="140">
        <f>'302'!N62</f>
        <v>0</v>
      </c>
    </row>
    <row r="82" spans="1:5" ht="12.75">
      <c r="A82" s="136">
        <v>81</v>
      </c>
      <c r="B82" s="137">
        <f>'302'!P55</f>
        <v>0</v>
      </c>
      <c r="C82" s="138">
        <f>'302'!Q55</f>
        <v>0</v>
      </c>
      <c r="D82" s="139">
        <f>'302'!Q59</f>
        <v>0</v>
      </c>
      <c r="E82" s="140">
        <f>'302'!P59</f>
        <v>0</v>
      </c>
    </row>
    <row r="83" spans="1:5" ht="12.75">
      <c r="A83" s="136">
        <v>82</v>
      </c>
      <c r="B83" s="137">
        <f>'302'!P61</f>
        <v>0</v>
      </c>
      <c r="C83" s="138">
        <f>'302'!Q61</f>
        <v>0</v>
      </c>
      <c r="D83" s="139" t="str">
        <f>'302'!Q63</f>
        <v>Шебалин Алексей</v>
      </c>
      <c r="E83" s="140">
        <f>'302'!P63</f>
        <v>5464</v>
      </c>
    </row>
    <row r="84" spans="1:5" ht="12.75">
      <c r="A84" s="136">
        <v>83</v>
      </c>
      <c r="B84" s="137">
        <f>'302'!D59</f>
        <v>0</v>
      </c>
      <c r="C84" s="138">
        <f>'302'!E59</f>
        <v>0</v>
      </c>
      <c r="D84" s="139" t="str">
        <f>'302'!M65</f>
        <v>_</v>
      </c>
      <c r="E84" s="140">
        <f>'302'!L65</f>
        <v>0</v>
      </c>
    </row>
    <row r="85" spans="1:5" ht="12.75">
      <c r="A85" s="136">
        <v>84</v>
      </c>
      <c r="B85" s="137">
        <f>'302'!D63</f>
        <v>0</v>
      </c>
      <c r="C85" s="138">
        <f>'302'!E63</f>
        <v>0</v>
      </c>
      <c r="D85" s="139">
        <f>'302'!M67</f>
        <v>0</v>
      </c>
      <c r="E85" s="140">
        <f>'302'!L67</f>
        <v>0</v>
      </c>
    </row>
    <row r="86" spans="1:5" ht="12.75">
      <c r="A86" s="136">
        <v>85</v>
      </c>
      <c r="B86" s="137">
        <f>'302'!D67</f>
        <v>0</v>
      </c>
      <c r="C86" s="138">
        <f>'302'!E67</f>
        <v>0</v>
      </c>
      <c r="D86" s="139">
        <f>'302'!M69</f>
        <v>0</v>
      </c>
      <c r="E86" s="140">
        <f>'302'!L69</f>
        <v>0</v>
      </c>
    </row>
    <row r="87" spans="1:5" ht="12.75">
      <c r="A87" s="136">
        <v>86</v>
      </c>
      <c r="B87" s="137">
        <f>'302'!D71</f>
        <v>0</v>
      </c>
      <c r="C87" s="138">
        <f>'302'!E71</f>
        <v>0</v>
      </c>
      <c r="D87" s="139" t="str">
        <f>'302'!M71</f>
        <v>_</v>
      </c>
      <c r="E87" s="140">
        <f>'302'!L71</f>
        <v>0</v>
      </c>
    </row>
    <row r="88" spans="1:5" ht="12.75">
      <c r="A88" s="136">
        <v>87</v>
      </c>
      <c r="B88" s="137">
        <f>'302'!F61</f>
        <v>0</v>
      </c>
      <c r="C88" s="138">
        <f>'302'!G61</f>
        <v>0</v>
      </c>
      <c r="D88" s="139">
        <f>'302'!G73</f>
        <v>0</v>
      </c>
      <c r="E88" s="140">
        <f>'302'!F73</f>
        <v>0</v>
      </c>
    </row>
    <row r="89" spans="1:5" ht="12.75">
      <c r="A89" s="136">
        <v>88</v>
      </c>
      <c r="B89" s="137">
        <f>'302'!F69</f>
        <v>0</v>
      </c>
      <c r="C89" s="138">
        <f>'302'!G69</f>
        <v>0</v>
      </c>
      <c r="D89" s="139">
        <f>'302'!G75</f>
        <v>0</v>
      </c>
      <c r="E89" s="140">
        <f>'302'!F75</f>
        <v>0</v>
      </c>
    </row>
    <row r="90" spans="1:5" ht="12.75">
      <c r="A90" s="136">
        <v>89</v>
      </c>
      <c r="B90" s="137">
        <f>'302'!H65</f>
        <v>0</v>
      </c>
      <c r="C90" s="138">
        <f>'302'!I65</f>
        <v>0</v>
      </c>
      <c r="D90" s="139">
        <f>'302'!I71</f>
        <v>0</v>
      </c>
      <c r="E90" s="140">
        <f>'302'!H71</f>
        <v>0</v>
      </c>
    </row>
    <row r="91" spans="1:5" ht="12.75">
      <c r="A91" s="136">
        <v>90</v>
      </c>
      <c r="B91" s="137">
        <f>'302'!H74</f>
        <v>0</v>
      </c>
      <c r="C91" s="138">
        <f>'302'!I74</f>
        <v>0</v>
      </c>
      <c r="D91" s="139">
        <f>'302'!I76</f>
        <v>0</v>
      </c>
      <c r="E91" s="140">
        <f>'302'!H76</f>
        <v>0</v>
      </c>
    </row>
    <row r="92" spans="1:5" ht="12.75">
      <c r="A92" s="136">
        <v>91</v>
      </c>
      <c r="B92" s="137">
        <f>'302'!N66</f>
        <v>0</v>
      </c>
      <c r="C92" s="138">
        <f>'302'!O66</f>
        <v>0</v>
      </c>
      <c r="D92" s="139" t="str">
        <f>'302'!O73</f>
        <v>_</v>
      </c>
      <c r="E92" s="140">
        <f>'302'!N73</f>
        <v>0</v>
      </c>
    </row>
    <row r="93" spans="1:5" ht="12.75">
      <c r="A93" s="136">
        <v>92</v>
      </c>
      <c r="B93" s="137">
        <f>'302'!N70</f>
        <v>0</v>
      </c>
      <c r="C93" s="138">
        <f>'302'!O70</f>
        <v>0</v>
      </c>
      <c r="D93" s="139" t="str">
        <f>'302'!O75</f>
        <v>_</v>
      </c>
      <c r="E93" s="140">
        <f>'302'!N75</f>
        <v>0</v>
      </c>
    </row>
    <row r="94" spans="1:5" ht="12.75">
      <c r="A94" s="136">
        <v>93</v>
      </c>
      <c r="B94" s="137">
        <f>'302'!P68</f>
        <v>0</v>
      </c>
      <c r="C94" s="138">
        <f>'302'!Q68</f>
        <v>0</v>
      </c>
      <c r="D94" s="139">
        <f>'302'!Q72</f>
        <v>0</v>
      </c>
      <c r="E94" s="140">
        <f>'302'!P72</f>
        <v>0</v>
      </c>
    </row>
    <row r="95" spans="1:5" ht="12.75">
      <c r="A95" s="136">
        <v>94</v>
      </c>
      <c r="B95" s="137">
        <f>'302'!P74</f>
        <v>0</v>
      </c>
      <c r="C95" s="138">
        <f>'302'!Q74</f>
        <v>0</v>
      </c>
      <c r="D95" s="139">
        <f>'302'!Q76</f>
        <v>0</v>
      </c>
      <c r="E95" s="140">
        <f>'302'!P76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AC57"/>
  <sheetViews>
    <sheetView showRowColHeaders="0" zoomScaleSheetLayoutView="97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2" sqref="A2:K2"/>
    </sheetView>
  </sheetViews>
  <sheetFormatPr defaultColWidth="3.75390625" defaultRowHeight="10.5" customHeight="1"/>
  <cols>
    <col min="1" max="1" width="3.75390625" style="4" customWidth="1"/>
    <col min="2" max="2" width="38.75390625" style="4" customWidth="1"/>
    <col min="3" max="11" width="7.00390625" style="4" customWidth="1"/>
    <col min="12" max="16384" width="3.75390625" style="4" customWidth="1"/>
  </cols>
  <sheetData>
    <row r="1" spans="1:18" s="3" customFormat="1" ht="13.5" thickBo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7"/>
      <c r="M1" s="17"/>
      <c r="N1" s="17"/>
      <c r="O1" s="17"/>
      <c r="P1" s="17"/>
      <c r="Q1" s="17"/>
      <c r="R1" s="17"/>
    </row>
    <row r="2" spans="1:18" s="3" customFormat="1" ht="13.5" thickBo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7"/>
      <c r="M2" s="17"/>
      <c r="N2" s="17"/>
      <c r="O2" s="17"/>
      <c r="P2" s="17"/>
      <c r="Q2" s="17"/>
      <c r="R2" s="17"/>
    </row>
    <row r="3" spans="1:29" ht="22.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18"/>
      <c r="M3" s="17"/>
      <c r="N3" s="17"/>
      <c r="O3" s="17"/>
      <c r="P3" s="17"/>
      <c r="Q3" s="17"/>
      <c r="R3" s="17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9.5" customHeight="1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18"/>
      <c r="M4" s="17"/>
      <c r="N4" s="17"/>
      <c r="O4" s="17"/>
      <c r="P4" s="17"/>
      <c r="Q4" s="17"/>
      <c r="R4" s="17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7.25" customHeight="1">
      <c r="A5" s="24" t="s">
        <v>17</v>
      </c>
      <c r="B5" s="24"/>
      <c r="C5" s="24"/>
      <c r="D5" s="20" t="s">
        <v>11</v>
      </c>
      <c r="E5" s="20"/>
      <c r="F5" s="20"/>
      <c r="G5" s="21">
        <v>43471</v>
      </c>
      <c r="H5" s="21"/>
      <c r="I5" s="21"/>
      <c r="J5" s="21"/>
      <c r="K5" s="21"/>
      <c r="L5" s="18"/>
      <c r="M5" s="17"/>
      <c r="N5" s="17"/>
      <c r="O5" s="17"/>
      <c r="P5" s="17"/>
      <c r="Q5" s="17"/>
      <c r="R5" s="17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8"/>
      <c r="M6" s="17"/>
      <c r="N6" s="17"/>
      <c r="O6" s="17"/>
      <c r="P6" s="17"/>
      <c r="Q6" s="17"/>
      <c r="R6" s="17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8" ht="21" customHeight="1">
      <c r="A7" s="8" t="s">
        <v>0</v>
      </c>
      <c r="B7" s="9" t="s">
        <v>8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9</v>
      </c>
      <c r="J7" s="10" t="s">
        <v>10</v>
      </c>
      <c r="K7" s="11" t="s">
        <v>7</v>
      </c>
      <c r="L7" s="18"/>
      <c r="M7" s="18"/>
      <c r="N7" s="19"/>
      <c r="O7" s="19"/>
      <c r="P7" s="19"/>
      <c r="Q7" s="19"/>
      <c r="R7" s="19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34.5" customHeight="1">
      <c r="A8" s="9" t="s">
        <v>1</v>
      </c>
      <c r="B8" s="12" t="s">
        <v>19</v>
      </c>
      <c r="C8" s="6" t="s">
        <v>12</v>
      </c>
      <c r="D8" s="7" t="s">
        <v>1</v>
      </c>
      <c r="E8" s="7" t="s">
        <v>1</v>
      </c>
      <c r="F8" s="7" t="s">
        <v>1</v>
      </c>
      <c r="G8" s="7" t="s">
        <v>2</v>
      </c>
      <c r="H8" s="7" t="s">
        <v>2</v>
      </c>
      <c r="I8" s="7" t="s">
        <v>2</v>
      </c>
      <c r="J8" s="6" t="s">
        <v>12</v>
      </c>
      <c r="K8" s="13" t="s">
        <v>4</v>
      </c>
      <c r="L8" s="18"/>
      <c r="M8" s="18"/>
      <c r="N8" s="19"/>
      <c r="O8" s="19"/>
      <c r="P8" s="19"/>
      <c r="Q8" s="19"/>
      <c r="R8" s="19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34.5" customHeight="1">
      <c r="A9" s="9" t="s">
        <v>2</v>
      </c>
      <c r="B9" s="12" t="s">
        <v>24</v>
      </c>
      <c r="C9" s="7" t="s">
        <v>2</v>
      </c>
      <c r="D9" s="6" t="s">
        <v>12</v>
      </c>
      <c r="E9" s="7" t="s">
        <v>25</v>
      </c>
      <c r="F9" s="7" t="s">
        <v>2</v>
      </c>
      <c r="G9" s="7" t="s">
        <v>2</v>
      </c>
      <c r="H9" s="7" t="s">
        <v>2</v>
      </c>
      <c r="I9" s="7" t="s">
        <v>2</v>
      </c>
      <c r="J9" s="6" t="s">
        <v>12</v>
      </c>
      <c r="K9" s="13" t="s">
        <v>2</v>
      </c>
      <c r="L9" s="18"/>
      <c r="M9" s="18"/>
      <c r="N9" s="19"/>
      <c r="O9" s="19"/>
      <c r="P9" s="19"/>
      <c r="Q9" s="19"/>
      <c r="R9" s="19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34.5" customHeight="1">
      <c r="A10" s="9" t="s">
        <v>3</v>
      </c>
      <c r="B10" s="12" t="s">
        <v>20</v>
      </c>
      <c r="C10" s="7" t="s">
        <v>2</v>
      </c>
      <c r="D10" s="7" t="s">
        <v>2</v>
      </c>
      <c r="E10" s="6" t="s">
        <v>12</v>
      </c>
      <c r="F10" s="7" t="s">
        <v>2</v>
      </c>
      <c r="G10" s="7" t="s">
        <v>2</v>
      </c>
      <c r="H10" s="7" t="s">
        <v>2</v>
      </c>
      <c r="I10" s="7" t="s">
        <v>2</v>
      </c>
      <c r="J10" s="6" t="s">
        <v>12</v>
      </c>
      <c r="K10" s="13" t="s">
        <v>1</v>
      </c>
      <c r="L10" s="18"/>
      <c r="M10" s="18"/>
      <c r="N10" s="19"/>
      <c r="O10" s="19"/>
      <c r="P10" s="19"/>
      <c r="Q10" s="19"/>
      <c r="R10" s="19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34.5" customHeight="1">
      <c r="A11" s="9" t="s">
        <v>4</v>
      </c>
      <c r="B11" s="14" t="s">
        <v>22</v>
      </c>
      <c r="C11" s="7" t="s">
        <v>2</v>
      </c>
      <c r="D11" s="7" t="s">
        <v>25</v>
      </c>
      <c r="E11" s="7" t="s">
        <v>25</v>
      </c>
      <c r="F11" s="6" t="s">
        <v>12</v>
      </c>
      <c r="G11" s="7" t="s">
        <v>2</v>
      </c>
      <c r="H11" s="7" t="s">
        <v>2</v>
      </c>
      <c r="I11" s="7" t="s">
        <v>2</v>
      </c>
      <c r="J11" s="6" t="s">
        <v>12</v>
      </c>
      <c r="K11" s="13" t="s">
        <v>3</v>
      </c>
      <c r="L11" s="18"/>
      <c r="M11" s="18"/>
      <c r="N11" s="19"/>
      <c r="O11" s="19"/>
      <c r="P11" s="19"/>
      <c r="Q11" s="19"/>
      <c r="R11" s="19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34.5" customHeight="1">
      <c r="A12" s="9" t="s">
        <v>5</v>
      </c>
      <c r="B12" s="15" t="s">
        <v>18</v>
      </c>
      <c r="C12" s="7" t="s">
        <v>25</v>
      </c>
      <c r="D12" s="7" t="s">
        <v>25</v>
      </c>
      <c r="E12" s="7" t="s">
        <v>25</v>
      </c>
      <c r="F12" s="7" t="s">
        <v>25</v>
      </c>
      <c r="G12" s="6" t="s">
        <v>12</v>
      </c>
      <c r="H12" s="7" t="s">
        <v>25</v>
      </c>
      <c r="I12" s="7" t="s">
        <v>25</v>
      </c>
      <c r="J12" s="6" t="s">
        <v>12</v>
      </c>
      <c r="K12" s="13" t="s">
        <v>9</v>
      </c>
      <c r="L12" s="18"/>
      <c r="M12" s="18"/>
      <c r="N12" s="19"/>
      <c r="O12" s="19"/>
      <c r="P12" s="19"/>
      <c r="Q12" s="19"/>
      <c r="R12" s="19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34.5" customHeight="1">
      <c r="A13" s="9" t="s">
        <v>6</v>
      </c>
      <c r="B13" s="14" t="s">
        <v>21</v>
      </c>
      <c r="C13" s="7" t="s">
        <v>25</v>
      </c>
      <c r="D13" s="7" t="s">
        <v>26</v>
      </c>
      <c r="E13" s="7" t="s">
        <v>25</v>
      </c>
      <c r="F13" s="7" t="s">
        <v>1</v>
      </c>
      <c r="G13" s="7" t="s">
        <v>2</v>
      </c>
      <c r="H13" s="6" t="s">
        <v>12</v>
      </c>
      <c r="I13" s="7" t="s">
        <v>2</v>
      </c>
      <c r="J13" s="6" t="s">
        <v>12</v>
      </c>
      <c r="K13" s="13" t="s">
        <v>5</v>
      </c>
      <c r="L13" s="18"/>
      <c r="M13" s="18"/>
      <c r="N13" s="19"/>
      <c r="O13" s="19"/>
      <c r="P13" s="19"/>
      <c r="Q13" s="19"/>
      <c r="R13" s="19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34.5" customHeight="1">
      <c r="A14" s="9" t="s">
        <v>9</v>
      </c>
      <c r="B14" s="15" t="s">
        <v>23</v>
      </c>
      <c r="C14" s="7" t="s">
        <v>25</v>
      </c>
      <c r="D14" s="7" t="s">
        <v>25</v>
      </c>
      <c r="E14" s="7" t="s">
        <v>25</v>
      </c>
      <c r="F14" s="7" t="s">
        <v>25</v>
      </c>
      <c r="G14" s="7" t="s">
        <v>2</v>
      </c>
      <c r="H14" s="7" t="s">
        <v>25</v>
      </c>
      <c r="I14" s="6" t="s">
        <v>12</v>
      </c>
      <c r="J14" s="6" t="s">
        <v>12</v>
      </c>
      <c r="K14" s="13" t="s">
        <v>6</v>
      </c>
      <c r="L14" s="18"/>
      <c r="M14" s="18"/>
      <c r="N14" s="19"/>
      <c r="O14" s="19"/>
      <c r="P14" s="19"/>
      <c r="Q14" s="19"/>
      <c r="R14" s="19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11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0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0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0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0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0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0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0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0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0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0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0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0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</sheetData>
  <sheetProtection sheet="1" formatRows="0" insertColumns="0" insertRows="0" insertHyperlinks="0" deleteColumns="0" deleteRows="0" sort="0" autoFilter="0" pivotTables="0"/>
  <mergeCells count="7">
    <mergeCell ref="D5:F5"/>
    <mergeCell ref="G5:K5"/>
    <mergeCell ref="A1:K1"/>
    <mergeCell ref="A4:K4"/>
    <mergeCell ref="A5:C5"/>
    <mergeCell ref="A2:K2"/>
    <mergeCell ref="A3:K3"/>
  </mergeCells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4.375" style="378" customWidth="1"/>
    <col min="2" max="2" width="4.75390625" style="378" customWidth="1"/>
    <col min="3" max="3" width="16.75390625" style="378" customWidth="1"/>
    <col min="4" max="4" width="3.75390625" style="378" customWidth="1"/>
    <col min="5" max="5" width="14.75390625" style="378" customWidth="1"/>
    <col min="6" max="6" width="3.75390625" style="378" customWidth="1"/>
    <col min="7" max="7" width="15.75390625" style="378" customWidth="1"/>
    <col min="8" max="8" width="3.75390625" style="378" customWidth="1"/>
    <col min="9" max="9" width="15.75390625" style="378" customWidth="1"/>
    <col min="10" max="10" width="3.75390625" style="378" customWidth="1"/>
    <col min="11" max="11" width="15.75390625" style="378" customWidth="1"/>
    <col min="12" max="12" width="3.75390625" style="378" customWidth="1"/>
    <col min="13" max="13" width="22.75390625" style="378" customWidth="1"/>
    <col min="14" max="16384" width="9.125" style="378" customWidth="1"/>
  </cols>
  <sheetData>
    <row r="1" spans="1:13" s="358" customFormat="1" ht="16.5" thickBot="1">
      <c r="A1" s="142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4" s="358" customFormat="1" ht="13.5" thickBot="1">
      <c r="A2" s="375" t="s">
        <v>90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6"/>
    </row>
    <row r="3" spans="1:13" ht="20.25">
      <c r="A3" s="377" t="str">
        <f>CONCATENATE(сМ60!A3," ",сМ60!F3,сМ60!G3," ",сМ60!H3," ",сМ60!I3)</f>
        <v>LX Личный Чемпионат Республики Башкортостан   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3" ht="15.75">
      <c r="A4" s="379" t="str">
        <f>CONCATENATE(сМ60!A4," ",сМ60!C4)</f>
        <v>Соревнования ветеранов настольного тенниса 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</row>
    <row r="5" spans="1:13" ht="12.75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</row>
    <row r="6" spans="1:25" ht="10.5" customHeight="1">
      <c r="A6" s="381">
        <v>1</v>
      </c>
      <c r="B6" s="382">
        <f>сМ60!A8</f>
        <v>300</v>
      </c>
      <c r="C6" s="383" t="str">
        <f>сМ60!B8</f>
        <v>Коротеев Георгий</v>
      </c>
      <c r="D6" s="384"/>
      <c r="E6" s="380"/>
      <c r="F6" s="380"/>
      <c r="G6" s="380"/>
      <c r="H6" s="380"/>
      <c r="I6" s="380"/>
      <c r="J6" s="380"/>
      <c r="K6" s="380"/>
      <c r="L6" s="380"/>
      <c r="M6" s="380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</row>
    <row r="7" spans="1:25" ht="10.5" customHeight="1">
      <c r="A7" s="381"/>
      <c r="B7" s="386"/>
      <c r="C7" s="387">
        <v>1</v>
      </c>
      <c r="D7" s="388">
        <v>300</v>
      </c>
      <c r="E7" s="389" t="s">
        <v>180</v>
      </c>
      <c r="F7" s="390"/>
      <c r="G7" s="380"/>
      <c r="H7" s="391"/>
      <c r="I7" s="380"/>
      <c r="J7" s="391"/>
      <c r="K7" s="380"/>
      <c r="L7" s="391"/>
      <c r="M7" s="380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</row>
    <row r="8" spans="1:25" ht="10.5" customHeight="1">
      <c r="A8" s="381">
        <v>32</v>
      </c>
      <c r="B8" s="382">
        <f>сМ60!A39</f>
        <v>0</v>
      </c>
      <c r="C8" s="392" t="str">
        <f>сМ60!B39</f>
        <v>_</v>
      </c>
      <c r="D8" s="393"/>
      <c r="E8" s="394"/>
      <c r="F8" s="390"/>
      <c r="G8" s="380"/>
      <c r="H8" s="391"/>
      <c r="I8" s="380"/>
      <c r="J8" s="391"/>
      <c r="K8" s="380"/>
      <c r="L8" s="391"/>
      <c r="M8" s="380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</row>
    <row r="9" spans="1:25" ht="10.5" customHeight="1">
      <c r="A9" s="381"/>
      <c r="B9" s="386"/>
      <c r="C9" s="380"/>
      <c r="D9" s="391"/>
      <c r="E9" s="387">
        <v>17</v>
      </c>
      <c r="F9" s="388">
        <v>300</v>
      </c>
      <c r="G9" s="389" t="s">
        <v>180</v>
      </c>
      <c r="H9" s="390"/>
      <c r="I9" s="380"/>
      <c r="J9" s="391"/>
      <c r="K9" s="380"/>
      <c r="L9" s="391"/>
      <c r="M9" s="380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</row>
    <row r="10" spans="1:25" ht="10.5" customHeight="1">
      <c r="A10" s="381">
        <v>17</v>
      </c>
      <c r="B10" s="382">
        <f>сМ60!A24</f>
        <v>1787</v>
      </c>
      <c r="C10" s="383" t="str">
        <f>сМ60!B24</f>
        <v>Грошев Юрий</v>
      </c>
      <c r="D10" s="395"/>
      <c r="E10" s="387"/>
      <c r="F10" s="396"/>
      <c r="G10" s="394"/>
      <c r="H10" s="390"/>
      <c r="I10" s="380"/>
      <c r="J10" s="391"/>
      <c r="K10" s="380"/>
      <c r="L10" s="391"/>
      <c r="M10" s="380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</row>
    <row r="11" spans="1:25" ht="10.5" customHeight="1">
      <c r="A11" s="381"/>
      <c r="B11" s="386"/>
      <c r="C11" s="387">
        <v>2</v>
      </c>
      <c r="D11" s="388">
        <v>5235</v>
      </c>
      <c r="E11" s="397" t="s">
        <v>122</v>
      </c>
      <c r="F11" s="398"/>
      <c r="G11" s="394"/>
      <c r="H11" s="390"/>
      <c r="I11" s="380"/>
      <c r="J11" s="391"/>
      <c r="K11" s="380"/>
      <c r="L11" s="391"/>
      <c r="M11" s="380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</row>
    <row r="12" spans="1:25" ht="10.5" customHeight="1">
      <c r="A12" s="381">
        <v>16</v>
      </c>
      <c r="B12" s="382">
        <f>сМ60!A23</f>
        <v>5235</v>
      </c>
      <c r="C12" s="392" t="str">
        <f>сМ60!B23</f>
        <v>Петухова* Надежда</v>
      </c>
      <c r="D12" s="393"/>
      <c r="E12" s="381"/>
      <c r="F12" s="399"/>
      <c r="G12" s="394"/>
      <c r="H12" s="390"/>
      <c r="I12" s="380"/>
      <c r="J12" s="391"/>
      <c r="K12" s="380"/>
      <c r="L12" s="391"/>
      <c r="M12" s="380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</row>
    <row r="13" spans="1:25" ht="10.5" customHeight="1">
      <c r="A13" s="381"/>
      <c r="B13" s="386"/>
      <c r="C13" s="380"/>
      <c r="D13" s="391"/>
      <c r="E13" s="381"/>
      <c r="F13" s="399"/>
      <c r="G13" s="387">
        <v>25</v>
      </c>
      <c r="H13" s="388">
        <v>300</v>
      </c>
      <c r="I13" s="389" t="s">
        <v>180</v>
      </c>
      <c r="J13" s="390"/>
      <c r="K13" s="380"/>
      <c r="L13" s="391"/>
      <c r="M13" s="391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</row>
    <row r="14" spans="1:25" ht="12" customHeight="1">
      <c r="A14" s="381">
        <v>9</v>
      </c>
      <c r="B14" s="382">
        <f>сМ60!A16</f>
        <v>126</v>
      </c>
      <c r="C14" s="383" t="str">
        <f>сМ60!B16</f>
        <v>Афанасьев Леонид</v>
      </c>
      <c r="D14" s="395"/>
      <c r="E14" s="381"/>
      <c r="F14" s="399"/>
      <c r="G14" s="387"/>
      <c r="H14" s="396"/>
      <c r="I14" s="394"/>
      <c r="J14" s="390"/>
      <c r="K14" s="380"/>
      <c r="L14" s="391"/>
      <c r="M14" s="391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</row>
    <row r="15" spans="1:25" ht="12" customHeight="1">
      <c r="A15" s="381"/>
      <c r="B15" s="386"/>
      <c r="C15" s="387">
        <v>3</v>
      </c>
      <c r="D15" s="388">
        <v>126</v>
      </c>
      <c r="E15" s="400" t="s">
        <v>183</v>
      </c>
      <c r="F15" s="401"/>
      <c r="G15" s="387"/>
      <c r="H15" s="398"/>
      <c r="I15" s="394"/>
      <c r="J15" s="390"/>
      <c r="K15" s="380"/>
      <c r="L15" s="391"/>
      <c r="M15" s="391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</row>
    <row r="16" spans="1:25" ht="12" customHeight="1">
      <c r="A16" s="381">
        <v>24</v>
      </c>
      <c r="B16" s="382">
        <f>сМ60!A31</f>
        <v>5031</v>
      </c>
      <c r="C16" s="392" t="str">
        <f>сМ60!B31</f>
        <v>Сафаров Ревнер</v>
      </c>
      <c r="D16" s="393"/>
      <c r="E16" s="387"/>
      <c r="F16" s="390"/>
      <c r="G16" s="387"/>
      <c r="H16" s="398"/>
      <c r="I16" s="394"/>
      <c r="J16" s="390"/>
      <c r="K16" s="380"/>
      <c r="L16" s="391"/>
      <c r="M16" s="391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</row>
    <row r="17" spans="1:25" ht="12" customHeight="1">
      <c r="A17" s="381"/>
      <c r="B17" s="386"/>
      <c r="C17" s="380"/>
      <c r="D17" s="391"/>
      <c r="E17" s="387">
        <v>18</v>
      </c>
      <c r="F17" s="388">
        <v>126</v>
      </c>
      <c r="G17" s="397" t="s">
        <v>183</v>
      </c>
      <c r="H17" s="398"/>
      <c r="I17" s="394"/>
      <c r="J17" s="390"/>
      <c r="K17" s="380"/>
      <c r="L17" s="391"/>
      <c r="M17" s="391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</row>
    <row r="18" spans="1:25" ht="12" customHeight="1">
      <c r="A18" s="381">
        <v>25</v>
      </c>
      <c r="B18" s="382">
        <f>сМ60!A32</f>
        <v>7217</v>
      </c>
      <c r="C18" s="383" t="str">
        <f>сМ60!B32</f>
        <v>Яйкаров Ахметфаиз</v>
      </c>
      <c r="D18" s="395"/>
      <c r="E18" s="387"/>
      <c r="F18" s="396"/>
      <c r="G18" s="381"/>
      <c r="H18" s="399"/>
      <c r="I18" s="394"/>
      <c r="J18" s="390"/>
      <c r="K18" s="380"/>
      <c r="L18" s="391"/>
      <c r="M18" s="391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</row>
    <row r="19" spans="1:25" ht="12" customHeight="1">
      <c r="A19" s="381"/>
      <c r="B19" s="386"/>
      <c r="C19" s="387">
        <v>4</v>
      </c>
      <c r="D19" s="388">
        <v>466</v>
      </c>
      <c r="E19" s="397" t="s">
        <v>115</v>
      </c>
      <c r="F19" s="398"/>
      <c r="G19" s="381"/>
      <c r="H19" s="399"/>
      <c r="I19" s="394"/>
      <c r="J19" s="390"/>
      <c r="K19" s="380"/>
      <c r="L19" s="391"/>
      <c r="M19" s="380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</row>
    <row r="20" spans="1:25" ht="12" customHeight="1">
      <c r="A20" s="381">
        <v>8</v>
      </c>
      <c r="B20" s="382">
        <f>сМ60!A15</f>
        <v>466</v>
      </c>
      <c r="C20" s="392" t="str">
        <f>сМ60!B15</f>
        <v>Семенов Юрий</v>
      </c>
      <c r="D20" s="393"/>
      <c r="E20" s="381"/>
      <c r="F20" s="399"/>
      <c r="G20" s="381"/>
      <c r="H20" s="399"/>
      <c r="I20" s="394"/>
      <c r="J20" s="390"/>
      <c r="K20" s="380"/>
      <c r="L20" s="391"/>
      <c r="M20" s="380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</row>
    <row r="21" spans="1:25" ht="12" customHeight="1">
      <c r="A21" s="381"/>
      <c r="B21" s="386"/>
      <c r="C21" s="380"/>
      <c r="D21" s="391"/>
      <c r="E21" s="381"/>
      <c r="F21" s="399"/>
      <c r="G21" s="381"/>
      <c r="H21" s="399"/>
      <c r="I21" s="387">
        <v>29</v>
      </c>
      <c r="J21" s="388">
        <v>300</v>
      </c>
      <c r="K21" s="389" t="s">
        <v>180</v>
      </c>
      <c r="L21" s="390"/>
      <c r="M21" s="380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</row>
    <row r="22" spans="1:25" ht="12" customHeight="1">
      <c r="A22" s="381">
        <v>5</v>
      </c>
      <c r="B22" s="382">
        <f>сМ60!A12</f>
        <v>1420</v>
      </c>
      <c r="C22" s="383" t="str">
        <f>сМ60!B12</f>
        <v>Фаткулин Раис</v>
      </c>
      <c r="D22" s="395"/>
      <c r="E22" s="381"/>
      <c r="F22" s="399"/>
      <c r="G22" s="381"/>
      <c r="H22" s="399"/>
      <c r="I22" s="394"/>
      <c r="J22" s="402"/>
      <c r="K22" s="394"/>
      <c r="L22" s="390"/>
      <c r="M22" s="380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</row>
    <row r="23" spans="1:25" ht="12" customHeight="1">
      <c r="A23" s="381"/>
      <c r="B23" s="386"/>
      <c r="C23" s="387">
        <v>5</v>
      </c>
      <c r="D23" s="388">
        <v>1420</v>
      </c>
      <c r="E23" s="400" t="s">
        <v>181</v>
      </c>
      <c r="F23" s="401"/>
      <c r="G23" s="381"/>
      <c r="H23" s="399"/>
      <c r="I23" s="394"/>
      <c r="J23" s="403"/>
      <c r="K23" s="394"/>
      <c r="L23" s="390"/>
      <c r="M23" s="380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</row>
    <row r="24" spans="1:25" ht="12" customHeight="1">
      <c r="A24" s="381">
        <v>28</v>
      </c>
      <c r="B24" s="382">
        <f>сМ60!A35</f>
        <v>0</v>
      </c>
      <c r="C24" s="392" t="str">
        <f>сМ60!B35</f>
        <v>_</v>
      </c>
      <c r="D24" s="393"/>
      <c r="E24" s="387"/>
      <c r="F24" s="390"/>
      <c r="G24" s="381"/>
      <c r="H24" s="399"/>
      <c r="I24" s="394"/>
      <c r="J24" s="403"/>
      <c r="K24" s="394"/>
      <c r="L24" s="390"/>
      <c r="M24" s="380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</row>
    <row r="25" spans="1:25" ht="12" customHeight="1">
      <c r="A25" s="381"/>
      <c r="B25" s="386"/>
      <c r="C25" s="380"/>
      <c r="D25" s="391"/>
      <c r="E25" s="387">
        <v>19</v>
      </c>
      <c r="F25" s="388">
        <v>431</v>
      </c>
      <c r="G25" s="400" t="s">
        <v>186</v>
      </c>
      <c r="H25" s="401"/>
      <c r="I25" s="394"/>
      <c r="J25" s="403"/>
      <c r="K25" s="394"/>
      <c r="L25" s="390"/>
      <c r="M25" s="380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</row>
    <row r="26" spans="1:25" ht="12" customHeight="1">
      <c r="A26" s="381">
        <v>21</v>
      </c>
      <c r="B26" s="382">
        <f>сМ60!A28</f>
        <v>7000</v>
      </c>
      <c r="C26" s="383" t="str">
        <f>сМ60!B28</f>
        <v>Фахретдинов Рашит</v>
      </c>
      <c r="D26" s="395"/>
      <c r="E26" s="387"/>
      <c r="F26" s="396"/>
      <c r="G26" s="387"/>
      <c r="H26" s="390"/>
      <c r="I26" s="394"/>
      <c r="J26" s="403"/>
      <c r="K26" s="394"/>
      <c r="L26" s="390"/>
      <c r="M26" s="380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</row>
    <row r="27" spans="1:25" ht="12" customHeight="1">
      <c r="A27" s="381"/>
      <c r="B27" s="386"/>
      <c r="C27" s="387">
        <v>6</v>
      </c>
      <c r="D27" s="388">
        <v>431</v>
      </c>
      <c r="E27" s="397" t="s">
        <v>186</v>
      </c>
      <c r="F27" s="398"/>
      <c r="G27" s="387"/>
      <c r="H27" s="390"/>
      <c r="I27" s="394"/>
      <c r="J27" s="403"/>
      <c r="K27" s="394"/>
      <c r="L27" s="390"/>
      <c r="M27" s="380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</row>
    <row r="28" spans="1:25" ht="12" customHeight="1">
      <c r="A28" s="381">
        <v>12</v>
      </c>
      <c r="B28" s="382">
        <f>сМ60!A19</f>
        <v>431</v>
      </c>
      <c r="C28" s="392" t="str">
        <f>сМ60!B19</f>
        <v>Прокофьев Михаил</v>
      </c>
      <c r="D28" s="393"/>
      <c r="E28" s="381"/>
      <c r="F28" s="399"/>
      <c r="G28" s="387"/>
      <c r="H28" s="390"/>
      <c r="I28" s="394"/>
      <c r="J28" s="403"/>
      <c r="K28" s="394"/>
      <c r="L28" s="390"/>
      <c r="M28" s="380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</row>
    <row r="29" spans="1:25" ht="12" customHeight="1">
      <c r="A29" s="381"/>
      <c r="B29" s="386"/>
      <c r="C29" s="380"/>
      <c r="D29" s="391"/>
      <c r="E29" s="381"/>
      <c r="F29" s="399"/>
      <c r="G29" s="387">
        <v>26</v>
      </c>
      <c r="H29" s="388">
        <v>114</v>
      </c>
      <c r="I29" s="404" t="s">
        <v>187</v>
      </c>
      <c r="J29" s="403"/>
      <c r="K29" s="394"/>
      <c r="L29" s="390"/>
      <c r="M29" s="380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</row>
    <row r="30" spans="1:25" ht="12" customHeight="1">
      <c r="A30" s="381">
        <v>13</v>
      </c>
      <c r="B30" s="382">
        <f>сМ60!A20</f>
        <v>114</v>
      </c>
      <c r="C30" s="383" t="str">
        <f>сМ60!B20</f>
        <v>Аминов Альберт</v>
      </c>
      <c r="D30" s="395"/>
      <c r="E30" s="381"/>
      <c r="F30" s="399"/>
      <c r="G30" s="387"/>
      <c r="H30" s="396"/>
      <c r="I30" s="380"/>
      <c r="J30" s="391"/>
      <c r="K30" s="394"/>
      <c r="L30" s="390"/>
      <c r="M30" s="380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</row>
    <row r="31" spans="1:25" ht="12" customHeight="1">
      <c r="A31" s="381"/>
      <c r="B31" s="386"/>
      <c r="C31" s="387">
        <v>7</v>
      </c>
      <c r="D31" s="388">
        <v>114</v>
      </c>
      <c r="E31" s="400" t="s">
        <v>187</v>
      </c>
      <c r="F31" s="401"/>
      <c r="G31" s="387"/>
      <c r="H31" s="398"/>
      <c r="I31" s="380"/>
      <c r="J31" s="391"/>
      <c r="K31" s="394"/>
      <c r="L31" s="390"/>
      <c r="M31" s="380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</row>
    <row r="32" spans="1:25" ht="12" customHeight="1">
      <c r="A32" s="381">
        <v>20</v>
      </c>
      <c r="B32" s="382">
        <f>сМ60!A27</f>
        <v>6452</v>
      </c>
      <c r="C32" s="392" t="str">
        <f>сМ60!B27</f>
        <v>Раянов Хакимжан</v>
      </c>
      <c r="D32" s="393"/>
      <c r="E32" s="387"/>
      <c r="F32" s="390"/>
      <c r="G32" s="387"/>
      <c r="H32" s="398"/>
      <c r="I32" s="380"/>
      <c r="J32" s="391"/>
      <c r="K32" s="394"/>
      <c r="L32" s="390"/>
      <c r="M32" s="380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</row>
    <row r="33" spans="1:25" ht="12" customHeight="1">
      <c r="A33" s="381"/>
      <c r="B33" s="386"/>
      <c r="C33" s="380"/>
      <c r="D33" s="391"/>
      <c r="E33" s="387">
        <v>20</v>
      </c>
      <c r="F33" s="388">
        <v>114</v>
      </c>
      <c r="G33" s="400" t="s">
        <v>187</v>
      </c>
      <c r="H33" s="398"/>
      <c r="I33" s="380"/>
      <c r="J33" s="391"/>
      <c r="K33" s="394"/>
      <c r="L33" s="390"/>
      <c r="M33" s="380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</row>
    <row r="34" spans="1:25" ht="12" customHeight="1">
      <c r="A34" s="381">
        <v>29</v>
      </c>
      <c r="B34" s="382">
        <f>сМ60!A36</f>
        <v>0</v>
      </c>
      <c r="C34" s="383" t="str">
        <f>сМ60!B36</f>
        <v>_</v>
      </c>
      <c r="D34" s="395"/>
      <c r="E34" s="387"/>
      <c r="F34" s="396"/>
      <c r="G34" s="381"/>
      <c r="H34" s="399"/>
      <c r="I34" s="380"/>
      <c r="J34" s="391"/>
      <c r="K34" s="394"/>
      <c r="L34" s="390"/>
      <c r="M34" s="380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</row>
    <row r="35" spans="1:25" ht="12" customHeight="1">
      <c r="A35" s="381"/>
      <c r="B35" s="386"/>
      <c r="C35" s="387">
        <v>8</v>
      </c>
      <c r="D35" s="388">
        <v>2540</v>
      </c>
      <c r="E35" s="397" t="s">
        <v>32</v>
      </c>
      <c r="F35" s="398"/>
      <c r="G35" s="381"/>
      <c r="H35" s="399"/>
      <c r="I35" s="380"/>
      <c r="J35" s="391"/>
      <c r="K35" s="394"/>
      <c r="L35" s="390"/>
      <c r="M35" s="380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</row>
    <row r="36" spans="1:25" ht="12" customHeight="1">
      <c r="A36" s="381">
        <v>4</v>
      </c>
      <c r="B36" s="382">
        <f>сМ60!A11</f>
        <v>2540</v>
      </c>
      <c r="C36" s="392" t="str">
        <f>сМ60!B11</f>
        <v>Горбунов Валентин</v>
      </c>
      <c r="D36" s="393"/>
      <c r="E36" s="381"/>
      <c r="F36" s="399"/>
      <c r="G36" s="381"/>
      <c r="H36" s="399"/>
      <c r="I36" s="380"/>
      <c r="J36" s="391"/>
      <c r="K36" s="394"/>
      <c r="L36" s="390"/>
      <c r="M36" s="380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</row>
    <row r="37" spans="1:25" ht="12" customHeight="1">
      <c r="A37" s="381"/>
      <c r="B37" s="386"/>
      <c r="C37" s="380"/>
      <c r="D37" s="391"/>
      <c r="E37" s="381"/>
      <c r="F37" s="399"/>
      <c r="G37" s="381"/>
      <c r="H37" s="399"/>
      <c r="I37" s="380"/>
      <c r="J37" s="391"/>
      <c r="K37" s="387">
        <v>31</v>
      </c>
      <c r="L37" s="405">
        <v>300</v>
      </c>
      <c r="M37" s="389" t="s">
        <v>180</v>
      </c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</row>
    <row r="38" spans="1:25" ht="12" customHeight="1">
      <c r="A38" s="381">
        <v>3</v>
      </c>
      <c r="B38" s="382">
        <f>сМ60!A10</f>
        <v>2587</v>
      </c>
      <c r="C38" s="383" t="str">
        <f>сМ60!B10</f>
        <v>Стародубцев Олег</v>
      </c>
      <c r="D38" s="395"/>
      <c r="E38" s="381"/>
      <c r="F38" s="399"/>
      <c r="G38" s="381"/>
      <c r="H38" s="399"/>
      <c r="I38" s="380"/>
      <c r="J38" s="391"/>
      <c r="K38" s="394"/>
      <c r="L38" s="390"/>
      <c r="M38" s="406" t="s">
        <v>52</v>
      </c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</row>
    <row r="39" spans="1:25" ht="12" customHeight="1">
      <c r="A39" s="381"/>
      <c r="B39" s="386"/>
      <c r="C39" s="387">
        <v>9</v>
      </c>
      <c r="D39" s="388">
        <v>2587</v>
      </c>
      <c r="E39" s="400" t="s">
        <v>104</v>
      </c>
      <c r="F39" s="401"/>
      <c r="G39" s="381"/>
      <c r="H39" s="399"/>
      <c r="I39" s="380"/>
      <c r="J39" s="391"/>
      <c r="K39" s="394"/>
      <c r="L39" s="390"/>
      <c r="M39" s="380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</row>
    <row r="40" spans="1:25" ht="12" customHeight="1">
      <c r="A40" s="381">
        <v>30</v>
      </c>
      <c r="B40" s="382">
        <f>сМ60!A37</f>
        <v>0</v>
      </c>
      <c r="C40" s="392" t="str">
        <f>сМ60!B37</f>
        <v>_</v>
      </c>
      <c r="D40" s="393"/>
      <c r="E40" s="387"/>
      <c r="F40" s="390"/>
      <c r="G40" s="381"/>
      <c r="H40" s="399"/>
      <c r="I40" s="380"/>
      <c r="J40" s="391"/>
      <c r="K40" s="394"/>
      <c r="L40" s="390"/>
      <c r="M40" s="380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</row>
    <row r="41" spans="1:25" ht="12" customHeight="1">
      <c r="A41" s="381"/>
      <c r="B41" s="386"/>
      <c r="C41" s="380"/>
      <c r="D41" s="391"/>
      <c r="E41" s="387">
        <v>21</v>
      </c>
      <c r="F41" s="388">
        <v>2587</v>
      </c>
      <c r="G41" s="400" t="s">
        <v>104</v>
      </c>
      <c r="H41" s="401"/>
      <c r="I41" s="380"/>
      <c r="J41" s="391"/>
      <c r="K41" s="394"/>
      <c r="L41" s="390"/>
      <c r="M41" s="380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</row>
    <row r="42" spans="1:25" ht="12" customHeight="1">
      <c r="A42" s="381">
        <v>19</v>
      </c>
      <c r="B42" s="382">
        <f>сМ60!A26</f>
        <v>5567</v>
      </c>
      <c r="C42" s="383" t="str">
        <f>сМ60!B26</f>
        <v>Шириязданов Ринат</v>
      </c>
      <c r="D42" s="395"/>
      <c r="E42" s="387"/>
      <c r="F42" s="396"/>
      <c r="G42" s="387"/>
      <c r="H42" s="390"/>
      <c r="I42" s="380"/>
      <c r="J42" s="391"/>
      <c r="K42" s="394"/>
      <c r="L42" s="390"/>
      <c r="M42" s="380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</row>
    <row r="43" spans="1:25" ht="12" customHeight="1">
      <c r="A43" s="381"/>
      <c r="B43" s="386"/>
      <c r="C43" s="387">
        <v>10</v>
      </c>
      <c r="D43" s="388">
        <v>5567</v>
      </c>
      <c r="E43" s="397" t="s">
        <v>192</v>
      </c>
      <c r="F43" s="398"/>
      <c r="G43" s="387"/>
      <c r="H43" s="390"/>
      <c r="I43" s="380"/>
      <c r="J43" s="391"/>
      <c r="K43" s="394"/>
      <c r="L43" s="390"/>
      <c r="M43" s="380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</row>
    <row r="44" spans="1:25" ht="12" customHeight="1">
      <c r="A44" s="381">
        <v>14</v>
      </c>
      <c r="B44" s="382">
        <f>сМ60!A21</f>
        <v>788</v>
      </c>
      <c r="C44" s="392" t="str">
        <f>сМ60!B21</f>
        <v>Нестеренко Георгий</v>
      </c>
      <c r="D44" s="393"/>
      <c r="E44" s="381"/>
      <c r="F44" s="399"/>
      <c r="G44" s="387"/>
      <c r="H44" s="390"/>
      <c r="I44" s="380"/>
      <c r="J44" s="391"/>
      <c r="K44" s="394"/>
      <c r="L44" s="390"/>
      <c r="M44" s="380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</row>
    <row r="45" spans="1:25" ht="12" customHeight="1">
      <c r="A45" s="381"/>
      <c r="B45" s="386"/>
      <c r="C45" s="380"/>
      <c r="D45" s="391"/>
      <c r="E45" s="381"/>
      <c r="F45" s="399"/>
      <c r="G45" s="387">
        <v>27</v>
      </c>
      <c r="H45" s="388">
        <v>4533</v>
      </c>
      <c r="I45" s="389" t="s">
        <v>112</v>
      </c>
      <c r="J45" s="390"/>
      <c r="K45" s="394"/>
      <c r="L45" s="390"/>
      <c r="M45" s="380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</row>
    <row r="46" spans="1:25" ht="12" customHeight="1">
      <c r="A46" s="381">
        <v>11</v>
      </c>
      <c r="B46" s="382">
        <f>сМ60!A18</f>
        <v>342</v>
      </c>
      <c r="C46" s="383" t="str">
        <f>сМ60!B18</f>
        <v>Мазурин Викентий</v>
      </c>
      <c r="D46" s="395"/>
      <c r="E46" s="381"/>
      <c r="F46" s="399"/>
      <c r="G46" s="387"/>
      <c r="H46" s="396"/>
      <c r="I46" s="394"/>
      <c r="J46" s="390"/>
      <c r="K46" s="394"/>
      <c r="L46" s="390"/>
      <c r="M46" s="380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</row>
    <row r="47" spans="1:25" ht="12" customHeight="1">
      <c r="A47" s="381"/>
      <c r="B47" s="386"/>
      <c r="C47" s="387">
        <v>11</v>
      </c>
      <c r="D47" s="388">
        <v>342</v>
      </c>
      <c r="E47" s="400" t="s">
        <v>185</v>
      </c>
      <c r="F47" s="401"/>
      <c r="G47" s="387"/>
      <c r="H47" s="398"/>
      <c r="I47" s="394"/>
      <c r="J47" s="390"/>
      <c r="K47" s="394"/>
      <c r="L47" s="390"/>
      <c r="M47" s="380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</row>
    <row r="48" spans="1:25" ht="12" customHeight="1">
      <c r="A48" s="381">
        <v>22</v>
      </c>
      <c r="B48" s="382">
        <f>сМ60!A29</f>
        <v>273</v>
      </c>
      <c r="C48" s="392" t="str">
        <f>сМ60!B29</f>
        <v>Каримов Равиль</v>
      </c>
      <c r="D48" s="393"/>
      <c r="E48" s="387"/>
      <c r="F48" s="390"/>
      <c r="G48" s="387"/>
      <c r="H48" s="398"/>
      <c r="I48" s="394"/>
      <c r="J48" s="390"/>
      <c r="K48" s="394"/>
      <c r="L48" s="390"/>
      <c r="M48" s="380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</row>
    <row r="49" spans="1:25" ht="12" customHeight="1">
      <c r="A49" s="381"/>
      <c r="B49" s="386"/>
      <c r="C49" s="380"/>
      <c r="D49" s="391"/>
      <c r="E49" s="387">
        <v>22</v>
      </c>
      <c r="F49" s="388">
        <v>4533</v>
      </c>
      <c r="G49" s="397" t="s">
        <v>112</v>
      </c>
      <c r="H49" s="398"/>
      <c r="I49" s="394"/>
      <c r="J49" s="390"/>
      <c r="K49" s="394"/>
      <c r="L49" s="390"/>
      <c r="M49" s="380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</row>
    <row r="50" spans="1:25" ht="12" customHeight="1">
      <c r="A50" s="381">
        <v>27</v>
      </c>
      <c r="B50" s="382">
        <f>сМ60!A34</f>
        <v>0</v>
      </c>
      <c r="C50" s="383" t="str">
        <f>сМ60!B34</f>
        <v>_</v>
      </c>
      <c r="D50" s="395"/>
      <c r="E50" s="387"/>
      <c r="F50" s="396"/>
      <c r="G50" s="381"/>
      <c r="H50" s="399"/>
      <c r="I50" s="394"/>
      <c r="J50" s="390"/>
      <c r="K50" s="394"/>
      <c r="L50" s="390"/>
      <c r="M50" s="380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</row>
    <row r="51" spans="1:25" ht="12" customHeight="1">
      <c r="A51" s="381"/>
      <c r="B51" s="386"/>
      <c r="C51" s="387">
        <v>12</v>
      </c>
      <c r="D51" s="388">
        <v>4533</v>
      </c>
      <c r="E51" s="397" t="s">
        <v>112</v>
      </c>
      <c r="F51" s="398"/>
      <c r="G51" s="381"/>
      <c r="H51" s="399"/>
      <c r="I51" s="394"/>
      <c r="J51" s="390"/>
      <c r="K51" s="394"/>
      <c r="L51" s="390"/>
      <c r="M51" s="380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</row>
    <row r="52" spans="1:25" ht="12" customHeight="1">
      <c r="A52" s="381">
        <v>6</v>
      </c>
      <c r="B52" s="382">
        <f>сМ60!A13</f>
        <v>4533</v>
      </c>
      <c r="C52" s="392" t="str">
        <f>сМ60!B13</f>
        <v>Имашев Альфит</v>
      </c>
      <c r="D52" s="393"/>
      <c r="E52" s="381"/>
      <c r="F52" s="399"/>
      <c r="G52" s="380"/>
      <c r="H52" s="391"/>
      <c r="I52" s="394"/>
      <c r="J52" s="390"/>
      <c r="K52" s="394"/>
      <c r="L52" s="390"/>
      <c r="M52" s="380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</row>
    <row r="53" spans="1:25" ht="12" customHeight="1">
      <c r="A53" s="381"/>
      <c r="B53" s="386"/>
      <c r="C53" s="380"/>
      <c r="D53" s="391"/>
      <c r="E53" s="381"/>
      <c r="F53" s="399"/>
      <c r="G53" s="380"/>
      <c r="H53" s="391"/>
      <c r="I53" s="387">
        <v>30</v>
      </c>
      <c r="J53" s="388">
        <v>4533</v>
      </c>
      <c r="K53" s="404" t="s">
        <v>112</v>
      </c>
      <c r="L53" s="390"/>
      <c r="M53" s="380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</row>
    <row r="54" spans="1:25" ht="12" customHeight="1">
      <c r="A54" s="381">
        <v>7</v>
      </c>
      <c r="B54" s="382">
        <f>сМ60!A14</f>
        <v>2784</v>
      </c>
      <c r="C54" s="383" t="str">
        <f>сМ60!B14</f>
        <v>Толкачев Иван</v>
      </c>
      <c r="D54" s="395"/>
      <c r="E54" s="381"/>
      <c r="F54" s="399"/>
      <c r="G54" s="380"/>
      <c r="H54" s="391"/>
      <c r="I54" s="394"/>
      <c r="J54" s="402"/>
      <c r="K54" s="380"/>
      <c r="L54" s="391"/>
      <c r="M54" s="380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</row>
    <row r="55" spans="1:25" ht="12" customHeight="1">
      <c r="A55" s="381"/>
      <c r="B55" s="386"/>
      <c r="C55" s="387">
        <v>13</v>
      </c>
      <c r="D55" s="388">
        <v>2784</v>
      </c>
      <c r="E55" s="400" t="s">
        <v>182</v>
      </c>
      <c r="F55" s="401"/>
      <c r="G55" s="380"/>
      <c r="H55" s="391"/>
      <c r="I55" s="394"/>
      <c r="J55" s="407"/>
      <c r="K55" s="380"/>
      <c r="L55" s="391"/>
      <c r="M55" s="380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</row>
    <row r="56" spans="1:25" ht="12" customHeight="1">
      <c r="A56" s="381">
        <v>26</v>
      </c>
      <c r="B56" s="382">
        <f>сМ60!A33</f>
        <v>0</v>
      </c>
      <c r="C56" s="392" t="str">
        <f>сМ60!B33</f>
        <v>_</v>
      </c>
      <c r="D56" s="393"/>
      <c r="E56" s="387"/>
      <c r="F56" s="390"/>
      <c r="G56" s="380"/>
      <c r="H56" s="391"/>
      <c r="I56" s="394"/>
      <c r="J56" s="407"/>
      <c r="K56" s="380"/>
      <c r="L56" s="391"/>
      <c r="M56" s="380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</row>
    <row r="57" spans="1:25" ht="12" customHeight="1">
      <c r="A57" s="381"/>
      <c r="B57" s="386"/>
      <c r="C57" s="380"/>
      <c r="D57" s="391"/>
      <c r="E57" s="387">
        <v>23</v>
      </c>
      <c r="F57" s="388">
        <v>2217</v>
      </c>
      <c r="G57" s="389" t="s">
        <v>184</v>
      </c>
      <c r="H57" s="390"/>
      <c r="I57" s="394"/>
      <c r="J57" s="407"/>
      <c r="K57" s="408">
        <v>-31</v>
      </c>
      <c r="L57" s="382">
        <f>IF(L37=J21,J53,IF(L37=J53,J21,0))</f>
        <v>4533</v>
      </c>
      <c r="M57" s="383" t="str">
        <f>IF(M37=K21,K53,IF(M37=K53,K21,0))</f>
        <v>Имашев Альфит</v>
      </c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</row>
    <row r="58" spans="1:25" ht="12" customHeight="1">
      <c r="A58" s="381">
        <v>23</v>
      </c>
      <c r="B58" s="382">
        <f>сМ60!A30</f>
        <v>3956</v>
      </c>
      <c r="C58" s="383" t="str">
        <f>сМ60!B30</f>
        <v>Калимулин Нурмухамет</v>
      </c>
      <c r="D58" s="395"/>
      <c r="E58" s="394"/>
      <c r="F58" s="396"/>
      <c r="G58" s="394"/>
      <c r="H58" s="390"/>
      <c r="I58" s="394"/>
      <c r="J58" s="407"/>
      <c r="K58" s="380"/>
      <c r="L58" s="391"/>
      <c r="M58" s="406" t="s">
        <v>53</v>
      </c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</row>
    <row r="59" spans="1:25" ht="12" customHeight="1">
      <c r="A59" s="381"/>
      <c r="B59" s="386"/>
      <c r="C59" s="387">
        <v>14</v>
      </c>
      <c r="D59" s="388">
        <v>2217</v>
      </c>
      <c r="E59" s="404" t="s">
        <v>184</v>
      </c>
      <c r="F59" s="398"/>
      <c r="G59" s="394"/>
      <c r="H59" s="390"/>
      <c r="I59" s="394"/>
      <c r="J59" s="407"/>
      <c r="K59" s="380"/>
      <c r="L59" s="391"/>
      <c r="M59" s="380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</row>
    <row r="60" spans="1:25" ht="12" customHeight="1">
      <c r="A60" s="381">
        <v>10</v>
      </c>
      <c r="B60" s="382">
        <f>сМ60!A17</f>
        <v>2217</v>
      </c>
      <c r="C60" s="392" t="str">
        <f>сМ60!B17</f>
        <v>Шадрин Эдуард</v>
      </c>
      <c r="D60" s="393"/>
      <c r="E60" s="380"/>
      <c r="F60" s="399"/>
      <c r="G60" s="394"/>
      <c r="H60" s="390"/>
      <c r="I60" s="394"/>
      <c r="J60" s="407"/>
      <c r="K60" s="380"/>
      <c r="L60" s="391"/>
      <c r="M60" s="380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</row>
    <row r="61" spans="1:25" ht="12" customHeight="1">
      <c r="A61" s="381"/>
      <c r="B61" s="386"/>
      <c r="C61" s="380"/>
      <c r="D61" s="391"/>
      <c r="E61" s="380"/>
      <c r="F61" s="399"/>
      <c r="G61" s="387">
        <v>28</v>
      </c>
      <c r="H61" s="388">
        <v>2217</v>
      </c>
      <c r="I61" s="404" t="s">
        <v>184</v>
      </c>
      <c r="J61" s="409"/>
      <c r="K61" s="380"/>
      <c r="L61" s="391"/>
      <c r="M61" s="380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</row>
    <row r="62" spans="1:25" ht="12" customHeight="1">
      <c r="A62" s="381">
        <v>15</v>
      </c>
      <c r="B62" s="382">
        <f>сМ60!A22</f>
        <v>3110</v>
      </c>
      <c r="C62" s="383" t="str">
        <f>сМ60!B22</f>
        <v>Искарова* Фануза</v>
      </c>
      <c r="D62" s="395"/>
      <c r="E62" s="380"/>
      <c r="F62" s="399"/>
      <c r="G62" s="394"/>
      <c r="H62" s="396"/>
      <c r="I62" s="380"/>
      <c r="J62" s="380"/>
      <c r="K62" s="380"/>
      <c r="L62" s="391"/>
      <c r="M62" s="380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</row>
    <row r="63" spans="1:25" ht="12" customHeight="1">
      <c r="A63" s="381"/>
      <c r="B63" s="386"/>
      <c r="C63" s="387">
        <v>15</v>
      </c>
      <c r="D63" s="388">
        <v>3110</v>
      </c>
      <c r="E63" s="389" t="s">
        <v>189</v>
      </c>
      <c r="F63" s="401"/>
      <c r="G63" s="394"/>
      <c r="H63" s="398"/>
      <c r="I63" s="381">
        <v>-58</v>
      </c>
      <c r="J63" s="382">
        <f>IF('М602'!N16='М602'!L12,'М602'!L20,IF('М602'!N16='М602'!L20,'М602'!L12,0))</f>
        <v>6452</v>
      </c>
      <c r="K63" s="383" t="str">
        <f>IF('М602'!O16='М602'!M12,'М602'!M20,IF('М602'!O16='М602'!M20,'М602'!M12,0))</f>
        <v>Раянов Хакимжан</v>
      </c>
      <c r="L63" s="395"/>
      <c r="M63" s="380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</row>
    <row r="64" spans="1:25" ht="12" customHeight="1">
      <c r="A64" s="381">
        <v>18</v>
      </c>
      <c r="B64" s="382">
        <f>сМ60!A25</f>
        <v>326</v>
      </c>
      <c r="C64" s="392" t="str">
        <f>сМ60!B25</f>
        <v>Левинсон Роберт</v>
      </c>
      <c r="D64" s="393"/>
      <c r="E64" s="394"/>
      <c r="F64" s="390"/>
      <c r="G64" s="394"/>
      <c r="H64" s="398"/>
      <c r="I64" s="381"/>
      <c r="J64" s="399"/>
      <c r="K64" s="387">
        <v>61</v>
      </c>
      <c r="L64" s="405">
        <v>6452</v>
      </c>
      <c r="M64" s="389" t="s">
        <v>193</v>
      </c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</row>
    <row r="65" spans="1:25" ht="12" customHeight="1">
      <c r="A65" s="381"/>
      <c r="B65" s="386"/>
      <c r="C65" s="380"/>
      <c r="D65" s="391"/>
      <c r="E65" s="387">
        <v>24</v>
      </c>
      <c r="F65" s="388">
        <v>3110</v>
      </c>
      <c r="G65" s="404" t="s">
        <v>189</v>
      </c>
      <c r="H65" s="398"/>
      <c r="I65" s="381">
        <v>-59</v>
      </c>
      <c r="J65" s="382">
        <f>IF('М602'!N32='М602'!L28,'М602'!L36,IF('М602'!N32='М602'!L36,'М602'!L28,0))</f>
        <v>114</v>
      </c>
      <c r="K65" s="392" t="str">
        <f>IF('М602'!O32='М602'!M28,'М602'!M36,IF('М602'!O32='М602'!M36,'М602'!M28,0))</f>
        <v>Аминов Альберт</v>
      </c>
      <c r="L65" s="395"/>
      <c r="M65" s="406" t="s">
        <v>54</v>
      </c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</row>
    <row r="66" spans="1:25" ht="12" customHeight="1">
      <c r="A66" s="381">
        <v>31</v>
      </c>
      <c r="B66" s="382">
        <f>сМ60!A38</f>
        <v>0</v>
      </c>
      <c r="C66" s="383" t="str">
        <f>сМ60!B38</f>
        <v>_</v>
      </c>
      <c r="D66" s="395"/>
      <c r="E66" s="394"/>
      <c r="F66" s="396"/>
      <c r="G66" s="380"/>
      <c r="H66" s="391"/>
      <c r="I66" s="380"/>
      <c r="J66" s="391"/>
      <c r="K66" s="381">
        <v>-61</v>
      </c>
      <c r="L66" s="382">
        <f>IF(L64=J63,J65,IF(L64=J65,J63,0))</f>
        <v>114</v>
      </c>
      <c r="M66" s="383" t="str">
        <f>IF(M64=K63,K65,IF(M64=K65,K63,0))</f>
        <v>Аминов Альберт</v>
      </c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</row>
    <row r="67" spans="1:25" ht="12" customHeight="1">
      <c r="A67" s="381"/>
      <c r="B67" s="386"/>
      <c r="C67" s="387">
        <v>16</v>
      </c>
      <c r="D67" s="388">
        <v>370</v>
      </c>
      <c r="E67" s="404" t="s">
        <v>103</v>
      </c>
      <c r="F67" s="398"/>
      <c r="G67" s="380"/>
      <c r="H67" s="391"/>
      <c r="I67" s="380"/>
      <c r="J67" s="391"/>
      <c r="K67" s="380"/>
      <c r="L67" s="391"/>
      <c r="M67" s="406" t="s">
        <v>55</v>
      </c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</row>
    <row r="68" spans="1:25" ht="12" customHeight="1">
      <c r="A68" s="381">
        <v>2</v>
      </c>
      <c r="B68" s="382">
        <f>сМ60!A9</f>
        <v>370</v>
      </c>
      <c r="C68" s="392" t="str">
        <f>сМ60!B9</f>
        <v>Мицул Тимофей</v>
      </c>
      <c r="D68" s="393"/>
      <c r="E68" s="380"/>
      <c r="F68" s="399"/>
      <c r="G68" s="380"/>
      <c r="H68" s="391"/>
      <c r="I68" s="381">
        <v>-56</v>
      </c>
      <c r="J68" s="382">
        <f>IF('М602'!L12='М602'!J8,'М602'!J16,IF('М602'!L12='М602'!J16,'М602'!J8,0))</f>
        <v>370</v>
      </c>
      <c r="K68" s="383" t="str">
        <f>IF('М602'!M12='М602'!K8,'М602'!K16,IF('М602'!M12='М602'!K16,'М602'!K8,0))</f>
        <v>Мицул Тимофей</v>
      </c>
      <c r="L68" s="395"/>
      <c r="M68" s="380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</row>
    <row r="69" spans="1:25" ht="12" customHeight="1">
      <c r="A69" s="381"/>
      <c r="B69" s="386"/>
      <c r="C69" s="380"/>
      <c r="D69" s="391"/>
      <c r="E69" s="380"/>
      <c r="F69" s="399"/>
      <c r="G69" s="380"/>
      <c r="H69" s="391"/>
      <c r="I69" s="381"/>
      <c r="J69" s="399"/>
      <c r="K69" s="387">
        <v>62</v>
      </c>
      <c r="L69" s="405">
        <v>370</v>
      </c>
      <c r="M69" s="389" t="s">
        <v>103</v>
      </c>
      <c r="N69" s="385"/>
      <c r="O69" s="385"/>
      <c r="P69" s="385"/>
      <c r="Q69" s="385"/>
      <c r="R69" s="385"/>
      <c r="S69" s="385"/>
      <c r="T69" s="385"/>
      <c r="U69" s="385"/>
      <c r="V69" s="385"/>
      <c r="W69" s="385"/>
      <c r="X69" s="385"/>
      <c r="Y69" s="385"/>
    </row>
    <row r="70" spans="1:25" ht="12" customHeight="1">
      <c r="A70" s="381">
        <v>-52</v>
      </c>
      <c r="B70" s="382">
        <f>IF('М602'!J8='М602'!H6,'М602'!H10,IF('М602'!J8='М602'!H10,'М602'!H6,0))</f>
        <v>126</v>
      </c>
      <c r="C70" s="383" t="str">
        <f>IF('М602'!K8='М602'!I6,'М602'!I10,IF('М602'!K8='М602'!I10,'М602'!I6,0))</f>
        <v>Афанасьев Леонид</v>
      </c>
      <c r="D70" s="395"/>
      <c r="E70" s="380"/>
      <c r="F70" s="399"/>
      <c r="G70" s="380"/>
      <c r="H70" s="391"/>
      <c r="I70" s="381">
        <v>-57</v>
      </c>
      <c r="J70" s="382">
        <f>IF('М602'!L28='М602'!J24,'М602'!J32,IF('М602'!L28='М602'!J32,'М602'!J24,0))</f>
        <v>3956</v>
      </c>
      <c r="K70" s="392" t="str">
        <f>IF('М602'!M28='М602'!K24,'М602'!K32,IF('М602'!M28='М602'!K32,'М602'!K24,0))</f>
        <v>Калимулин Нурмухамет</v>
      </c>
      <c r="L70" s="395"/>
      <c r="M70" s="406" t="s">
        <v>56</v>
      </c>
      <c r="N70" s="385"/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</row>
    <row r="71" spans="1:25" ht="12" customHeight="1">
      <c r="A71" s="381"/>
      <c r="B71" s="386"/>
      <c r="C71" s="387">
        <v>63</v>
      </c>
      <c r="D71" s="405">
        <v>126</v>
      </c>
      <c r="E71" s="389" t="s">
        <v>183</v>
      </c>
      <c r="F71" s="401"/>
      <c r="G71" s="380"/>
      <c r="H71" s="391"/>
      <c r="I71" s="381"/>
      <c r="J71" s="399"/>
      <c r="K71" s="381">
        <v>-62</v>
      </c>
      <c r="L71" s="382">
        <f>IF(L69=J68,J70,IF(L69=J70,J68,0))</f>
        <v>3956</v>
      </c>
      <c r="M71" s="383" t="str">
        <f>IF(M69=K68,K70,IF(M69=K70,K68,0))</f>
        <v>Калимулин Нурмухамет</v>
      </c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  <c r="Y71" s="385"/>
    </row>
    <row r="72" spans="1:25" ht="12" customHeight="1">
      <c r="A72" s="381">
        <v>-53</v>
      </c>
      <c r="B72" s="382">
        <f>IF('М602'!J16='М602'!H14,'М602'!H18,IF('М602'!J16='М602'!H18,'М602'!H14,0))</f>
        <v>431</v>
      </c>
      <c r="C72" s="392" t="str">
        <f>IF('М602'!K16='М602'!I14,'М602'!I18,IF('М602'!K16='М602'!I18,'М602'!I14,0))</f>
        <v>Прокофьев Михаил</v>
      </c>
      <c r="D72" s="393"/>
      <c r="E72" s="394"/>
      <c r="F72" s="390"/>
      <c r="G72" s="410"/>
      <c r="H72" s="390"/>
      <c r="I72" s="381"/>
      <c r="J72" s="399"/>
      <c r="K72" s="380"/>
      <c r="L72" s="391"/>
      <c r="M72" s="406" t="s">
        <v>57</v>
      </c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5"/>
    </row>
    <row r="73" spans="1:25" ht="12" customHeight="1">
      <c r="A73" s="381"/>
      <c r="B73" s="386"/>
      <c r="C73" s="380"/>
      <c r="D73" s="391"/>
      <c r="E73" s="387">
        <v>65</v>
      </c>
      <c r="F73" s="405">
        <v>2587</v>
      </c>
      <c r="G73" s="389" t="s">
        <v>104</v>
      </c>
      <c r="H73" s="390"/>
      <c r="I73" s="381">
        <v>-63</v>
      </c>
      <c r="J73" s="382">
        <f>IF(D71=B70,B72,IF(D71=B72,B70,0))</f>
        <v>431</v>
      </c>
      <c r="K73" s="383" t="str">
        <f>IF(E71=C70,C72,IF(E71=C72,C70,0))</f>
        <v>Прокофьев Михаил</v>
      </c>
      <c r="L73" s="395"/>
      <c r="M73" s="380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5"/>
    </row>
    <row r="74" spans="1:25" ht="12" customHeight="1">
      <c r="A74" s="381">
        <v>-54</v>
      </c>
      <c r="B74" s="382">
        <f>IF('М602'!J24='М602'!H22,'М602'!H26,IF('М602'!J24='М602'!H26,'М602'!H22,0))</f>
        <v>2587</v>
      </c>
      <c r="C74" s="383" t="str">
        <f>IF('М602'!K24='М602'!I22,'М602'!I26,IF('М602'!K24='М602'!I26,'М602'!I22,0))</f>
        <v>Стародубцев Олег</v>
      </c>
      <c r="D74" s="395"/>
      <c r="E74" s="394"/>
      <c r="F74" s="390"/>
      <c r="G74" s="411" t="s">
        <v>58</v>
      </c>
      <c r="H74" s="412"/>
      <c r="I74" s="381"/>
      <c r="J74" s="399"/>
      <c r="K74" s="387">
        <v>66</v>
      </c>
      <c r="L74" s="405">
        <v>431</v>
      </c>
      <c r="M74" s="389" t="s">
        <v>186</v>
      </c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</row>
    <row r="75" spans="1:25" ht="12" customHeight="1">
      <c r="A75" s="381"/>
      <c r="B75" s="386"/>
      <c r="C75" s="387">
        <v>64</v>
      </c>
      <c r="D75" s="405">
        <v>2587</v>
      </c>
      <c r="E75" s="404" t="s">
        <v>104</v>
      </c>
      <c r="F75" s="390"/>
      <c r="G75" s="413"/>
      <c r="H75" s="391"/>
      <c r="I75" s="381">
        <v>-64</v>
      </c>
      <c r="J75" s="382">
        <f>IF(D75=B74,B76,IF(D75=B76,B74,0))</f>
        <v>3110</v>
      </c>
      <c r="K75" s="392" t="str">
        <f>IF(E75=C74,C76,IF(E75=C76,C74,0))</f>
        <v>Искарова* Фануза</v>
      </c>
      <c r="L75" s="395"/>
      <c r="M75" s="406" t="s">
        <v>59</v>
      </c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</row>
    <row r="76" spans="1:25" ht="12" customHeight="1">
      <c r="A76" s="381">
        <v>-55</v>
      </c>
      <c r="B76" s="382">
        <f>IF('М602'!J32='М602'!H30,'М602'!H34,IF('М602'!J32='М602'!H34,'М602'!H30,0))</f>
        <v>3110</v>
      </c>
      <c r="C76" s="392" t="str">
        <f>IF('М602'!K32='М602'!I30,'М602'!I34,IF('М602'!K32='М602'!I34,'М602'!I30,0))</f>
        <v>Искарова* Фануза</v>
      </c>
      <c r="D76" s="395"/>
      <c r="E76" s="381">
        <v>-65</v>
      </c>
      <c r="F76" s="382">
        <f>IF(F73=D71,D75,IF(F73=D75,D71,0))</f>
        <v>126</v>
      </c>
      <c r="G76" s="383" t="str">
        <f>IF(G73=E71,E75,IF(G73=E75,E71,0))</f>
        <v>Афанасьев Леонид</v>
      </c>
      <c r="H76" s="395"/>
      <c r="I76" s="380"/>
      <c r="J76" s="380"/>
      <c r="K76" s="381">
        <v>-66</v>
      </c>
      <c r="L76" s="382">
        <f>IF(L74=J73,J75,IF(L74=J75,J73,0))</f>
        <v>3110</v>
      </c>
      <c r="M76" s="383" t="str">
        <f>IF(M74=K73,K75,IF(M74=K75,K73,0))</f>
        <v>Искарова* Фануза</v>
      </c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  <c r="Y76" s="385"/>
    </row>
    <row r="77" spans="1:25" ht="12" customHeight="1">
      <c r="A77" s="381"/>
      <c r="B77" s="414"/>
      <c r="C77" s="380"/>
      <c r="D77" s="391"/>
      <c r="E77" s="380"/>
      <c r="F77" s="391"/>
      <c r="G77" s="406" t="s">
        <v>60</v>
      </c>
      <c r="H77" s="415"/>
      <c r="I77" s="380"/>
      <c r="J77" s="380"/>
      <c r="K77" s="380"/>
      <c r="L77" s="391"/>
      <c r="M77" s="406" t="s">
        <v>61</v>
      </c>
      <c r="N77" s="385"/>
      <c r="O77" s="385"/>
      <c r="P77" s="385"/>
      <c r="Q77" s="385"/>
      <c r="R77" s="385"/>
      <c r="S77" s="385"/>
      <c r="T77" s="385"/>
      <c r="U77" s="385"/>
      <c r="V77" s="385"/>
      <c r="W77" s="385"/>
      <c r="X77" s="385"/>
      <c r="Y77" s="385"/>
    </row>
    <row r="78" spans="1:25" ht="9" customHeight="1">
      <c r="A78" s="416"/>
      <c r="B78" s="417"/>
      <c r="C78" s="416"/>
      <c r="D78" s="418"/>
      <c r="E78" s="416"/>
      <c r="F78" s="418"/>
      <c r="G78" s="416"/>
      <c r="H78" s="418"/>
      <c r="I78" s="416"/>
      <c r="J78" s="416"/>
      <c r="K78" s="416"/>
      <c r="L78" s="418"/>
      <c r="M78" s="416"/>
      <c r="N78" s="385"/>
      <c r="O78" s="385"/>
      <c r="P78" s="385"/>
      <c r="Q78" s="385"/>
      <c r="R78" s="385"/>
      <c r="S78" s="385"/>
      <c r="T78" s="385"/>
      <c r="U78" s="385"/>
      <c r="V78" s="385"/>
      <c r="W78" s="385"/>
      <c r="X78" s="385"/>
      <c r="Y78" s="385"/>
    </row>
    <row r="79" spans="1:25" ht="9" customHeight="1">
      <c r="A79" s="416"/>
      <c r="B79" s="417"/>
      <c r="C79" s="416"/>
      <c r="D79" s="418"/>
      <c r="E79" s="416"/>
      <c r="F79" s="418"/>
      <c r="G79" s="416"/>
      <c r="H79" s="418"/>
      <c r="I79" s="416"/>
      <c r="J79" s="416"/>
      <c r="K79" s="416"/>
      <c r="L79" s="418"/>
      <c r="M79" s="416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</row>
    <row r="80" spans="1:25" ht="9" customHeight="1">
      <c r="A80" s="419"/>
      <c r="B80" s="420"/>
      <c r="C80" s="419"/>
      <c r="D80" s="421"/>
      <c r="E80" s="419"/>
      <c r="F80" s="421"/>
      <c r="G80" s="419"/>
      <c r="H80" s="421"/>
      <c r="I80" s="419"/>
      <c r="J80" s="419"/>
      <c r="K80" s="419"/>
      <c r="L80" s="421"/>
      <c r="M80" s="419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  <c r="Y80" s="385"/>
    </row>
    <row r="81" spans="1:25" ht="12.75">
      <c r="A81" s="419"/>
      <c r="B81" s="420"/>
      <c r="C81" s="419"/>
      <c r="D81" s="421"/>
      <c r="E81" s="419"/>
      <c r="F81" s="421"/>
      <c r="G81" s="419"/>
      <c r="H81" s="421"/>
      <c r="I81" s="419"/>
      <c r="J81" s="419"/>
      <c r="K81" s="419"/>
      <c r="L81" s="421"/>
      <c r="M81" s="419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</row>
    <row r="82" spans="1:13" ht="12.75">
      <c r="A82" s="416"/>
      <c r="B82" s="417"/>
      <c r="C82" s="416"/>
      <c r="D82" s="418"/>
      <c r="E82" s="416"/>
      <c r="F82" s="418"/>
      <c r="G82" s="416"/>
      <c r="H82" s="418"/>
      <c r="I82" s="416"/>
      <c r="J82" s="416"/>
      <c r="K82" s="416"/>
      <c r="L82" s="418"/>
      <c r="M82" s="416"/>
    </row>
    <row r="83" spans="1:13" ht="12.75">
      <c r="A83" s="416"/>
      <c r="B83" s="416"/>
      <c r="C83" s="416"/>
      <c r="D83" s="418"/>
      <c r="E83" s="416"/>
      <c r="F83" s="418"/>
      <c r="G83" s="416"/>
      <c r="H83" s="418"/>
      <c r="I83" s="416"/>
      <c r="J83" s="416"/>
      <c r="K83" s="416"/>
      <c r="L83" s="418"/>
      <c r="M83" s="416"/>
    </row>
    <row r="84" spans="1:13" ht="12.75">
      <c r="A84" s="416"/>
      <c r="B84" s="41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</row>
    <row r="85" spans="1:13" ht="12.75">
      <c r="A85" s="416"/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</row>
    <row r="86" spans="1:13" ht="12.75">
      <c r="A86" s="416"/>
      <c r="B86" s="41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</row>
    <row r="87" spans="1:13" ht="12.75">
      <c r="A87" s="416"/>
      <c r="B87" s="416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</row>
    <row r="88" spans="1:13" ht="12.75">
      <c r="A88" s="416"/>
      <c r="B88" s="416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</row>
    <row r="89" spans="1:13" ht="12.75">
      <c r="A89" s="416"/>
      <c r="B89" s="416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</row>
    <row r="90" spans="1:13" ht="12.75">
      <c r="A90" s="416"/>
      <c r="B90" s="416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</row>
    <row r="91" spans="1:13" ht="12.75">
      <c r="A91" s="416"/>
      <c r="B91" s="416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</row>
    <row r="92" spans="1:13" ht="12.75">
      <c r="A92" s="416"/>
      <c r="B92" s="416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</row>
    <row r="93" spans="1:13" ht="12.75">
      <c r="A93" s="416"/>
      <c r="B93" s="416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</row>
    <row r="94" spans="1:13" ht="12.75">
      <c r="A94" s="416"/>
      <c r="B94" s="416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</row>
    <row r="95" spans="1:13" ht="12.75">
      <c r="A95" s="416"/>
      <c r="B95" s="416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</row>
    <row r="96" spans="1:13" ht="12.75">
      <c r="A96" s="416"/>
      <c r="B96" s="416"/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</row>
    <row r="97" spans="1:13" ht="12.75">
      <c r="A97" s="416"/>
      <c r="B97" s="416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</row>
    <row r="98" spans="1:13" ht="12.75">
      <c r="A98" s="416"/>
      <c r="B98" s="416"/>
      <c r="C98" s="416"/>
      <c r="D98" s="416"/>
      <c r="E98" s="416"/>
      <c r="F98" s="416"/>
      <c r="G98" s="416"/>
      <c r="H98" s="416"/>
      <c r="I98" s="416"/>
      <c r="J98" s="416"/>
      <c r="K98" s="416"/>
      <c r="L98" s="416"/>
      <c r="M98" s="416"/>
    </row>
    <row r="99" spans="1:13" ht="12.75">
      <c r="A99" s="416"/>
      <c r="B99" s="416"/>
      <c r="C99" s="416"/>
      <c r="D99" s="416"/>
      <c r="E99" s="416"/>
      <c r="F99" s="416"/>
      <c r="G99" s="416"/>
      <c r="H99" s="416"/>
      <c r="I99" s="416"/>
      <c r="J99" s="416"/>
      <c r="K99" s="416"/>
      <c r="L99" s="416"/>
      <c r="M99" s="416"/>
    </row>
    <row r="100" spans="1:13" ht="12.75">
      <c r="A100" s="416"/>
      <c r="B100" s="416"/>
      <c r="C100" s="416"/>
      <c r="D100" s="416"/>
      <c r="E100" s="416"/>
      <c r="F100" s="416"/>
      <c r="G100" s="416"/>
      <c r="H100" s="416"/>
      <c r="I100" s="416"/>
      <c r="J100" s="416"/>
      <c r="K100" s="416"/>
      <c r="L100" s="416"/>
      <c r="M100" s="416"/>
    </row>
    <row r="101" spans="1:13" ht="12.75">
      <c r="A101" s="416"/>
      <c r="B101" s="416"/>
      <c r="C101" s="416"/>
      <c r="D101" s="416"/>
      <c r="E101" s="416"/>
      <c r="F101" s="416"/>
      <c r="G101" s="416"/>
      <c r="H101" s="416"/>
      <c r="I101" s="416"/>
      <c r="J101" s="416"/>
      <c r="K101" s="416"/>
      <c r="L101" s="416"/>
      <c r="M101" s="416"/>
    </row>
    <row r="102" spans="1:13" ht="12.75">
      <c r="A102" s="416"/>
      <c r="B102" s="416"/>
      <c r="C102" s="416"/>
      <c r="D102" s="416"/>
      <c r="E102" s="416"/>
      <c r="F102" s="416"/>
      <c r="G102" s="416"/>
      <c r="H102" s="416"/>
      <c r="I102" s="416"/>
      <c r="J102" s="416"/>
      <c r="K102" s="416"/>
      <c r="L102" s="416"/>
      <c r="M102" s="416"/>
    </row>
    <row r="103" spans="1:13" ht="12.75">
      <c r="A103" s="416"/>
      <c r="B103" s="416"/>
      <c r="C103" s="416"/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</row>
    <row r="104" spans="1:13" ht="12.75">
      <c r="A104" s="416"/>
      <c r="B104" s="416"/>
      <c r="C104" s="416"/>
      <c r="D104" s="416"/>
      <c r="E104" s="416"/>
      <c r="F104" s="416"/>
      <c r="G104" s="416"/>
      <c r="H104" s="416"/>
      <c r="I104" s="416"/>
      <c r="J104" s="416"/>
      <c r="K104" s="416"/>
      <c r="L104" s="416"/>
      <c r="M104" s="416"/>
    </row>
    <row r="105" spans="1:13" ht="12.75">
      <c r="A105" s="416"/>
      <c r="B105" s="416"/>
      <c r="C105" s="416"/>
      <c r="D105" s="416"/>
      <c r="E105" s="416"/>
      <c r="F105" s="416"/>
      <c r="G105" s="416"/>
      <c r="H105" s="416"/>
      <c r="I105" s="416"/>
      <c r="J105" s="416"/>
      <c r="K105" s="416"/>
      <c r="L105" s="416"/>
      <c r="M105" s="416"/>
    </row>
    <row r="106" spans="1:13" ht="12.75">
      <c r="A106" s="416"/>
      <c r="B106" s="416"/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</row>
    <row r="107" spans="1:13" ht="12.75">
      <c r="A107" s="416"/>
      <c r="B107" s="416"/>
      <c r="C107" s="416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</row>
    <row r="108" spans="1:13" ht="12.75">
      <c r="A108" s="416"/>
      <c r="B108" s="416"/>
      <c r="C108" s="416"/>
      <c r="D108" s="416"/>
      <c r="E108" s="416"/>
      <c r="F108" s="416"/>
      <c r="G108" s="416"/>
      <c r="H108" s="416"/>
      <c r="I108" s="416"/>
      <c r="J108" s="416"/>
      <c r="K108" s="416"/>
      <c r="L108" s="416"/>
      <c r="M108" s="416"/>
    </row>
    <row r="109" spans="1:13" ht="12.75">
      <c r="A109" s="416"/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</row>
    <row r="110" spans="1:13" ht="12.75">
      <c r="A110" s="416"/>
      <c r="B110" s="416"/>
      <c r="C110" s="416"/>
      <c r="D110" s="416"/>
      <c r="E110" s="416"/>
      <c r="F110" s="416"/>
      <c r="G110" s="416"/>
      <c r="H110" s="416"/>
      <c r="I110" s="416"/>
      <c r="J110" s="416"/>
      <c r="K110" s="416"/>
      <c r="L110" s="416"/>
      <c r="M110" s="416"/>
    </row>
    <row r="111" spans="1:13" ht="12.75">
      <c r="A111" s="416"/>
      <c r="B111" s="416"/>
      <c r="C111" s="416"/>
      <c r="D111" s="416"/>
      <c r="E111" s="416"/>
      <c r="F111" s="416"/>
      <c r="G111" s="416"/>
      <c r="H111" s="416"/>
      <c r="I111" s="416"/>
      <c r="J111" s="416"/>
      <c r="K111" s="416"/>
      <c r="L111" s="416"/>
      <c r="M111" s="416"/>
    </row>
    <row r="112" spans="1:13" ht="12.75">
      <c r="A112" s="416"/>
      <c r="B112" s="416"/>
      <c r="C112" s="416"/>
      <c r="D112" s="416"/>
      <c r="E112" s="416"/>
      <c r="F112" s="416"/>
      <c r="G112" s="416"/>
      <c r="H112" s="416"/>
      <c r="I112" s="416"/>
      <c r="J112" s="416"/>
      <c r="K112" s="416"/>
      <c r="L112" s="416"/>
      <c r="M112" s="416"/>
    </row>
    <row r="113" spans="1:13" ht="12.75">
      <c r="A113" s="416"/>
      <c r="B113" s="416"/>
      <c r="C113" s="416"/>
      <c r="D113" s="416"/>
      <c r="E113" s="416"/>
      <c r="F113" s="416"/>
      <c r="G113" s="416"/>
      <c r="H113" s="416"/>
      <c r="I113" s="416"/>
      <c r="J113" s="416"/>
      <c r="K113" s="416"/>
      <c r="L113" s="416"/>
      <c r="M113" s="416"/>
    </row>
    <row r="114" spans="1:13" ht="12.75">
      <c r="A114" s="416"/>
      <c r="B114" s="416"/>
      <c r="C114" s="416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</row>
    <row r="115" spans="1:13" ht="12.75">
      <c r="A115" s="416"/>
      <c r="B115" s="416"/>
      <c r="C115" s="416"/>
      <c r="D115" s="416"/>
      <c r="E115" s="416"/>
      <c r="F115" s="416"/>
      <c r="G115" s="416"/>
      <c r="H115" s="416"/>
      <c r="I115" s="416"/>
      <c r="J115" s="416"/>
      <c r="K115" s="416"/>
      <c r="L115" s="416"/>
      <c r="M115" s="416"/>
    </row>
    <row r="116" spans="1:13" ht="12.75">
      <c r="A116" s="416"/>
      <c r="B116" s="416"/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4.375" style="423" customWidth="1"/>
    <col min="2" max="2" width="4.75390625" style="423" customWidth="1"/>
    <col min="3" max="3" width="12.75390625" style="423" customWidth="1"/>
    <col min="4" max="4" width="3.75390625" style="423" customWidth="1"/>
    <col min="5" max="5" width="10.75390625" style="423" customWidth="1"/>
    <col min="6" max="6" width="3.75390625" style="423" customWidth="1"/>
    <col min="7" max="7" width="9.75390625" style="423" customWidth="1"/>
    <col min="8" max="8" width="3.75390625" style="423" customWidth="1"/>
    <col min="9" max="9" width="9.75390625" style="423" customWidth="1"/>
    <col min="10" max="10" width="3.75390625" style="423" customWidth="1"/>
    <col min="11" max="11" width="9.75390625" style="423" customWidth="1"/>
    <col min="12" max="12" width="3.75390625" style="423" customWidth="1"/>
    <col min="13" max="13" width="10.75390625" style="423" customWidth="1"/>
    <col min="14" max="14" width="3.75390625" style="423" customWidth="1"/>
    <col min="15" max="15" width="10.75390625" style="423" customWidth="1"/>
    <col min="16" max="16" width="3.75390625" style="423" customWidth="1"/>
    <col min="17" max="17" width="9.75390625" style="423" customWidth="1"/>
    <col min="18" max="18" width="5.75390625" style="423" customWidth="1"/>
    <col min="19" max="19" width="4.75390625" style="423" customWidth="1"/>
    <col min="20" max="16384" width="9.125" style="423" customWidth="1"/>
  </cols>
  <sheetData>
    <row r="1" spans="1:19" s="358" customFormat="1" ht="16.5" thickBot="1">
      <c r="A1" s="142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s="358" customFormat="1" ht="13.5" thickBot="1">
      <c r="A2" s="375" t="s">
        <v>90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</row>
    <row r="3" spans="1:19" ht="20.25">
      <c r="A3" s="422" t="str">
        <f>'М601'!A3</f>
        <v>LX Личный Чемпионат Республики Башкортостан   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</row>
    <row r="4" spans="1:19" ht="19.5" customHeight="1">
      <c r="A4" s="424" t="str">
        <f>'М601'!A4:M4</f>
        <v>Соревнования ветеранов настольного тенниса 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</row>
    <row r="5" spans="1:19" ht="15" customHeigh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</row>
    <row r="6" spans="1:27" ht="12.75" customHeight="1">
      <c r="A6" s="426">
        <v>-1</v>
      </c>
      <c r="B6" s="427">
        <f>IF('М601'!D7='М601'!B6,'М601'!B8,IF('М601'!D7='М601'!B8,'М601'!B6,0))</f>
        <v>0</v>
      </c>
      <c r="C6" s="428" t="str">
        <f>IF('М601'!E7='М601'!C6,'М601'!C8,IF('М601'!E7='М601'!C8,'М601'!C6,0))</f>
        <v>_</v>
      </c>
      <c r="D6" s="429"/>
      <c r="E6" s="430"/>
      <c r="F6" s="430"/>
      <c r="G6" s="426">
        <v>-25</v>
      </c>
      <c r="H6" s="427">
        <f>IF('М601'!H13='М601'!F9,'М601'!F17,IF('М601'!H13='М601'!F17,'М601'!F9,0))</f>
        <v>126</v>
      </c>
      <c r="I6" s="428" t="str">
        <f>IF('М601'!I13='М601'!G9,'М601'!G17,IF('М601'!I13='М601'!G17,'М601'!G9,0))</f>
        <v>Афанасьев Леонид</v>
      </c>
      <c r="J6" s="429"/>
      <c r="K6" s="430"/>
      <c r="L6" s="430"/>
      <c r="M6" s="430"/>
      <c r="N6" s="430"/>
      <c r="O6" s="430"/>
      <c r="P6" s="430"/>
      <c r="Q6" s="430"/>
      <c r="R6" s="430"/>
      <c r="S6" s="430"/>
      <c r="T6" s="431"/>
      <c r="U6" s="431"/>
      <c r="V6" s="431"/>
      <c r="W6" s="431"/>
      <c r="X6" s="431"/>
      <c r="Y6" s="431"/>
      <c r="Z6" s="431"/>
      <c r="AA6" s="431"/>
    </row>
    <row r="7" spans="1:27" ht="12.75" customHeight="1">
      <c r="A7" s="426"/>
      <c r="B7" s="426"/>
      <c r="C7" s="432">
        <v>32</v>
      </c>
      <c r="D7" s="433">
        <v>1787</v>
      </c>
      <c r="E7" s="434" t="s">
        <v>190</v>
      </c>
      <c r="F7" s="435"/>
      <c r="G7" s="430"/>
      <c r="H7" s="430"/>
      <c r="I7" s="436"/>
      <c r="J7" s="435"/>
      <c r="K7" s="430"/>
      <c r="L7" s="430"/>
      <c r="M7" s="430"/>
      <c r="N7" s="430"/>
      <c r="O7" s="430"/>
      <c r="P7" s="430"/>
      <c r="Q7" s="430"/>
      <c r="R7" s="430"/>
      <c r="S7" s="430"/>
      <c r="T7" s="431"/>
      <c r="U7" s="431"/>
      <c r="V7" s="431"/>
      <c r="W7" s="431"/>
      <c r="X7" s="431"/>
      <c r="Y7" s="431"/>
      <c r="Z7" s="431"/>
      <c r="AA7" s="431"/>
    </row>
    <row r="8" spans="1:27" ht="12.75" customHeight="1">
      <c r="A8" s="426">
        <v>-2</v>
      </c>
      <c r="B8" s="427">
        <f>IF('М601'!D11='М601'!B10,'М601'!B12,IF('М601'!D11='М601'!B12,'М601'!B10,0))</f>
        <v>1787</v>
      </c>
      <c r="C8" s="437" t="str">
        <f>IF('М601'!E11='М601'!C10,'М601'!C12,IF('М601'!E11='М601'!C12,'М601'!C10,0))</f>
        <v>Грошев Юрий</v>
      </c>
      <c r="D8" s="438"/>
      <c r="E8" s="432">
        <v>40</v>
      </c>
      <c r="F8" s="433">
        <v>370</v>
      </c>
      <c r="G8" s="434" t="s">
        <v>103</v>
      </c>
      <c r="H8" s="435"/>
      <c r="I8" s="432">
        <v>52</v>
      </c>
      <c r="J8" s="433">
        <v>370</v>
      </c>
      <c r="K8" s="434" t="s">
        <v>103</v>
      </c>
      <c r="L8" s="435"/>
      <c r="M8" s="430"/>
      <c r="N8" s="430"/>
      <c r="O8" s="430"/>
      <c r="P8" s="430"/>
      <c r="Q8" s="430"/>
      <c r="R8" s="430"/>
      <c r="S8" s="430"/>
      <c r="T8" s="431"/>
      <c r="U8" s="431"/>
      <c r="V8" s="431"/>
      <c r="W8" s="431"/>
      <c r="X8" s="431"/>
      <c r="Y8" s="431"/>
      <c r="Z8" s="431"/>
      <c r="AA8" s="431"/>
    </row>
    <row r="9" spans="1:27" ht="12.75" customHeight="1">
      <c r="A9" s="426"/>
      <c r="B9" s="426"/>
      <c r="C9" s="426">
        <v>-24</v>
      </c>
      <c r="D9" s="427">
        <f>IF('М601'!F65='М601'!D63,'М601'!D67,IF('М601'!F65='М601'!D67,'М601'!D63,0))</f>
        <v>370</v>
      </c>
      <c r="E9" s="437" t="str">
        <f>IF('М601'!G65='М601'!E63,'М601'!E67,IF('М601'!G65='М601'!E67,'М601'!E63,0))</f>
        <v>Мицул Тимофей</v>
      </c>
      <c r="F9" s="439"/>
      <c r="G9" s="436"/>
      <c r="H9" s="440"/>
      <c r="I9" s="436"/>
      <c r="J9" s="441"/>
      <c r="K9" s="436"/>
      <c r="L9" s="435"/>
      <c r="M9" s="430"/>
      <c r="N9" s="430"/>
      <c r="O9" s="430"/>
      <c r="P9" s="430"/>
      <c r="Q9" s="430"/>
      <c r="R9" s="430"/>
      <c r="S9" s="430"/>
      <c r="T9" s="431"/>
      <c r="U9" s="431"/>
      <c r="V9" s="431"/>
      <c r="W9" s="431"/>
      <c r="X9" s="431"/>
      <c r="Y9" s="431"/>
      <c r="Z9" s="431"/>
      <c r="AA9" s="431"/>
    </row>
    <row r="10" spans="1:27" ht="12.75" customHeight="1">
      <c r="A10" s="426">
        <v>-3</v>
      </c>
      <c r="B10" s="427">
        <f>IF('М601'!D15='М601'!B14,'М601'!B16,IF('М601'!D15='М601'!B16,'М601'!B14,0))</f>
        <v>5031</v>
      </c>
      <c r="C10" s="428" t="str">
        <f>IF('М601'!E15='М601'!C14,'М601'!C16,IF('М601'!E15='М601'!C16,'М601'!C14,0))</f>
        <v>Сафаров Ревнер</v>
      </c>
      <c r="D10" s="442"/>
      <c r="E10" s="430"/>
      <c r="F10" s="430"/>
      <c r="G10" s="432">
        <v>48</v>
      </c>
      <c r="H10" s="443">
        <v>370</v>
      </c>
      <c r="I10" s="444" t="s">
        <v>103</v>
      </c>
      <c r="J10" s="440"/>
      <c r="K10" s="436"/>
      <c r="L10" s="435"/>
      <c r="M10" s="430"/>
      <c r="N10" s="430"/>
      <c r="O10" s="430"/>
      <c r="P10" s="430"/>
      <c r="Q10" s="430"/>
      <c r="R10" s="430"/>
      <c r="S10" s="430"/>
      <c r="T10" s="431"/>
      <c r="U10" s="431"/>
      <c r="V10" s="431"/>
      <c r="W10" s="431"/>
      <c r="X10" s="431"/>
      <c r="Y10" s="431"/>
      <c r="Z10" s="431"/>
      <c r="AA10" s="431"/>
    </row>
    <row r="11" spans="1:27" ht="12.75" customHeight="1">
      <c r="A11" s="426"/>
      <c r="B11" s="426"/>
      <c r="C11" s="432">
        <v>33</v>
      </c>
      <c r="D11" s="433">
        <v>5031</v>
      </c>
      <c r="E11" s="434" t="s">
        <v>196</v>
      </c>
      <c r="F11" s="435"/>
      <c r="G11" s="432"/>
      <c r="H11" s="445"/>
      <c r="I11" s="435"/>
      <c r="J11" s="435"/>
      <c r="K11" s="436"/>
      <c r="L11" s="435"/>
      <c r="M11" s="430"/>
      <c r="N11" s="430"/>
      <c r="O11" s="430"/>
      <c r="P11" s="430"/>
      <c r="Q11" s="430"/>
      <c r="R11" s="430"/>
      <c r="S11" s="430"/>
      <c r="T11" s="431"/>
      <c r="U11" s="431"/>
      <c r="V11" s="431"/>
      <c r="W11" s="431"/>
      <c r="X11" s="431"/>
      <c r="Y11" s="431"/>
      <c r="Z11" s="431"/>
      <c r="AA11" s="431"/>
    </row>
    <row r="12" spans="1:27" ht="12.75" customHeight="1">
      <c r="A12" s="426">
        <v>-4</v>
      </c>
      <c r="B12" s="427">
        <f>IF('М601'!D19='М601'!B18,'М601'!B20,IF('М601'!D19='М601'!B20,'М601'!B18,0))</f>
        <v>7217</v>
      </c>
      <c r="C12" s="437" t="str">
        <f>IF('М601'!E19='М601'!C18,'М601'!C20,IF('М601'!E19='М601'!C20,'М601'!C18,0))</f>
        <v>Яйкаров Ахметфаиз</v>
      </c>
      <c r="D12" s="438"/>
      <c r="E12" s="432">
        <v>41</v>
      </c>
      <c r="F12" s="433">
        <v>2784</v>
      </c>
      <c r="G12" s="446" t="s">
        <v>182</v>
      </c>
      <c r="H12" s="445"/>
      <c r="I12" s="435"/>
      <c r="J12" s="435"/>
      <c r="K12" s="432">
        <v>56</v>
      </c>
      <c r="L12" s="433">
        <v>6452</v>
      </c>
      <c r="M12" s="434" t="s">
        <v>193</v>
      </c>
      <c r="N12" s="435"/>
      <c r="O12" s="435"/>
      <c r="P12" s="435"/>
      <c r="Q12" s="430"/>
      <c r="R12" s="430"/>
      <c r="S12" s="430"/>
      <c r="T12" s="431"/>
      <c r="U12" s="431"/>
      <c r="V12" s="431"/>
      <c r="W12" s="431"/>
      <c r="X12" s="431"/>
      <c r="Y12" s="431"/>
      <c r="Z12" s="431"/>
      <c r="AA12" s="431"/>
    </row>
    <row r="13" spans="1:27" ht="12.75" customHeight="1">
      <c r="A13" s="426"/>
      <c r="B13" s="426"/>
      <c r="C13" s="426">
        <v>-23</v>
      </c>
      <c r="D13" s="427">
        <f>IF('М601'!F57='М601'!D55,'М601'!D59,IF('М601'!F57='М601'!D59,'М601'!D55,0))</f>
        <v>2784</v>
      </c>
      <c r="E13" s="437" t="str">
        <f>IF('М601'!G57='М601'!E55,'М601'!E59,IF('М601'!G57='М601'!E59,'М601'!E55,0))</f>
        <v>Толкачев Иван</v>
      </c>
      <c r="F13" s="439"/>
      <c r="G13" s="426"/>
      <c r="H13" s="426"/>
      <c r="I13" s="435"/>
      <c r="J13" s="435"/>
      <c r="K13" s="436"/>
      <c r="L13" s="441"/>
      <c r="M13" s="436"/>
      <c r="N13" s="435"/>
      <c r="O13" s="435"/>
      <c r="P13" s="435"/>
      <c r="Q13" s="430"/>
      <c r="R13" s="430"/>
      <c r="S13" s="430"/>
      <c r="T13" s="431"/>
      <c r="U13" s="431"/>
      <c r="V13" s="431"/>
      <c r="W13" s="431"/>
      <c r="X13" s="431"/>
      <c r="Y13" s="431"/>
      <c r="Z13" s="431"/>
      <c r="AA13" s="431"/>
    </row>
    <row r="14" spans="1:27" ht="12.75" customHeight="1">
      <c r="A14" s="426">
        <v>-5</v>
      </c>
      <c r="B14" s="427">
        <f>IF('М601'!D23='М601'!B22,'М601'!B24,IF('М601'!D23='М601'!B24,'М601'!B22,0))</f>
        <v>0</v>
      </c>
      <c r="C14" s="428" t="str">
        <f>IF('М601'!E23='М601'!C22,'М601'!C24,IF('М601'!E23='М601'!C24,'М601'!C22,0))</f>
        <v>_</v>
      </c>
      <c r="D14" s="442"/>
      <c r="E14" s="430"/>
      <c r="F14" s="430"/>
      <c r="G14" s="426">
        <v>-26</v>
      </c>
      <c r="H14" s="427">
        <f>IF('М601'!H29='М601'!F25,'М601'!F33,IF('М601'!H29='М601'!F33,'М601'!F25,0))</f>
        <v>431</v>
      </c>
      <c r="I14" s="428" t="str">
        <f>IF('М601'!I29='М601'!G25,'М601'!G33,IF('М601'!I29='М601'!G33,'М601'!G25,0))</f>
        <v>Прокофьев Михаил</v>
      </c>
      <c r="J14" s="429"/>
      <c r="K14" s="436"/>
      <c r="L14" s="440"/>
      <c r="M14" s="436"/>
      <c r="N14" s="435"/>
      <c r="O14" s="435"/>
      <c r="P14" s="435"/>
      <c r="Q14" s="430"/>
      <c r="R14" s="430"/>
      <c r="S14" s="430"/>
      <c r="T14" s="431"/>
      <c r="U14" s="431"/>
      <c r="V14" s="431"/>
      <c r="W14" s="431"/>
      <c r="X14" s="431"/>
      <c r="Y14" s="431"/>
      <c r="Z14" s="431"/>
      <c r="AA14" s="431"/>
    </row>
    <row r="15" spans="1:27" ht="12.75" customHeight="1">
      <c r="A15" s="426"/>
      <c r="B15" s="426"/>
      <c r="C15" s="432">
        <v>34</v>
      </c>
      <c r="D15" s="433">
        <v>7000</v>
      </c>
      <c r="E15" s="434" t="s">
        <v>124</v>
      </c>
      <c r="F15" s="435"/>
      <c r="G15" s="426"/>
      <c r="H15" s="426"/>
      <c r="I15" s="436"/>
      <c r="J15" s="435"/>
      <c r="K15" s="436"/>
      <c r="L15" s="440"/>
      <c r="M15" s="436"/>
      <c r="N15" s="435"/>
      <c r="O15" s="435"/>
      <c r="P15" s="435"/>
      <c r="Q15" s="430"/>
      <c r="R15" s="430"/>
      <c r="S15" s="430"/>
      <c r="T15" s="431"/>
      <c r="U15" s="431"/>
      <c r="V15" s="431"/>
      <c r="W15" s="431"/>
      <c r="X15" s="431"/>
      <c r="Y15" s="431"/>
      <c r="Z15" s="431"/>
      <c r="AA15" s="431"/>
    </row>
    <row r="16" spans="1:27" ht="12.75" customHeight="1">
      <c r="A16" s="426">
        <v>-6</v>
      </c>
      <c r="B16" s="427">
        <f>IF('М601'!D27='М601'!B26,'М601'!B28,IF('М601'!D27='М601'!B28,'М601'!B26,0))</f>
        <v>7000</v>
      </c>
      <c r="C16" s="437" t="str">
        <f>IF('М601'!E27='М601'!C26,'М601'!C28,IF('М601'!E27='М601'!C28,'М601'!C26,0))</f>
        <v>Фахретдинов Рашит</v>
      </c>
      <c r="D16" s="438"/>
      <c r="E16" s="432">
        <v>42</v>
      </c>
      <c r="F16" s="433">
        <v>342</v>
      </c>
      <c r="G16" s="447" t="s">
        <v>185</v>
      </c>
      <c r="H16" s="445"/>
      <c r="I16" s="432">
        <v>53</v>
      </c>
      <c r="J16" s="433">
        <v>6452</v>
      </c>
      <c r="K16" s="444" t="s">
        <v>193</v>
      </c>
      <c r="L16" s="440"/>
      <c r="M16" s="432">
        <v>58</v>
      </c>
      <c r="N16" s="433">
        <v>2217</v>
      </c>
      <c r="O16" s="434" t="s">
        <v>184</v>
      </c>
      <c r="P16" s="435"/>
      <c r="Q16" s="430"/>
      <c r="R16" s="430"/>
      <c r="S16" s="430"/>
      <c r="T16" s="431"/>
      <c r="U16" s="431"/>
      <c r="V16" s="431"/>
      <c r="W16" s="431"/>
      <c r="X16" s="431"/>
      <c r="Y16" s="431"/>
      <c r="Z16" s="431"/>
      <c r="AA16" s="431"/>
    </row>
    <row r="17" spans="1:27" ht="12.75" customHeight="1">
      <c r="A17" s="426"/>
      <c r="B17" s="426"/>
      <c r="C17" s="426">
        <v>-22</v>
      </c>
      <c r="D17" s="427">
        <f>IF('М601'!F49='М601'!D47,'М601'!D51,IF('М601'!F49='М601'!D51,'М601'!D47,0))</f>
        <v>342</v>
      </c>
      <c r="E17" s="437" t="str">
        <f>IF('М601'!G49='М601'!E47,'М601'!E51,IF('М601'!G49='М601'!E51,'М601'!E47,0))</f>
        <v>Мазурин Викентий</v>
      </c>
      <c r="F17" s="439"/>
      <c r="G17" s="432"/>
      <c r="H17" s="440"/>
      <c r="I17" s="436"/>
      <c r="J17" s="441"/>
      <c r="K17" s="430"/>
      <c r="L17" s="430"/>
      <c r="M17" s="436"/>
      <c r="N17" s="441"/>
      <c r="O17" s="436"/>
      <c r="P17" s="435"/>
      <c r="Q17" s="430"/>
      <c r="R17" s="430"/>
      <c r="S17" s="430"/>
      <c r="T17" s="431"/>
      <c r="U17" s="431"/>
      <c r="V17" s="431"/>
      <c r="W17" s="431"/>
      <c r="X17" s="431"/>
      <c r="Y17" s="431"/>
      <c r="Z17" s="431"/>
      <c r="AA17" s="431"/>
    </row>
    <row r="18" spans="1:27" ht="12.75" customHeight="1">
      <c r="A18" s="426">
        <v>-7</v>
      </c>
      <c r="B18" s="427">
        <f>IF('М601'!D31='М601'!B30,'М601'!B32,IF('М601'!D31='М601'!B32,'М601'!B30,0))</f>
        <v>6452</v>
      </c>
      <c r="C18" s="428" t="str">
        <f>IF('М601'!E31='М601'!C30,'М601'!C32,IF('М601'!E31='М601'!C32,'М601'!C30,0))</f>
        <v>Раянов Хакимжан</v>
      </c>
      <c r="D18" s="442"/>
      <c r="E18" s="430"/>
      <c r="F18" s="430"/>
      <c r="G18" s="432">
        <v>49</v>
      </c>
      <c r="H18" s="443">
        <v>6452</v>
      </c>
      <c r="I18" s="444" t="s">
        <v>193</v>
      </c>
      <c r="J18" s="440"/>
      <c r="K18" s="430"/>
      <c r="L18" s="430"/>
      <c r="M18" s="436"/>
      <c r="N18" s="440"/>
      <c r="O18" s="436"/>
      <c r="P18" s="435"/>
      <c r="Q18" s="430"/>
      <c r="R18" s="430"/>
      <c r="S18" s="430"/>
      <c r="T18" s="431"/>
      <c r="U18" s="431"/>
      <c r="V18" s="431"/>
      <c r="W18" s="431"/>
      <c r="X18" s="431"/>
      <c r="Y18" s="431"/>
      <c r="Z18" s="431"/>
      <c r="AA18" s="431"/>
    </row>
    <row r="19" spans="1:27" ht="12.75" customHeight="1">
      <c r="A19" s="426"/>
      <c r="B19" s="426"/>
      <c r="C19" s="432">
        <v>35</v>
      </c>
      <c r="D19" s="433">
        <v>6452</v>
      </c>
      <c r="E19" s="434" t="s">
        <v>193</v>
      </c>
      <c r="F19" s="435"/>
      <c r="G19" s="432"/>
      <c r="H19" s="445"/>
      <c r="I19" s="435"/>
      <c r="J19" s="435"/>
      <c r="K19" s="430"/>
      <c r="L19" s="430"/>
      <c r="M19" s="436"/>
      <c r="N19" s="440"/>
      <c r="O19" s="436"/>
      <c r="P19" s="435"/>
      <c r="Q19" s="430"/>
      <c r="R19" s="430"/>
      <c r="S19" s="430"/>
      <c r="T19" s="431"/>
      <c r="U19" s="431"/>
      <c r="V19" s="431"/>
      <c r="W19" s="431"/>
      <c r="X19" s="431"/>
      <c r="Y19" s="431"/>
      <c r="Z19" s="431"/>
      <c r="AA19" s="431"/>
    </row>
    <row r="20" spans="1:27" ht="12.75" customHeight="1">
      <c r="A20" s="426">
        <v>-8</v>
      </c>
      <c r="B20" s="427">
        <f>IF('М601'!D35='М601'!B34,'М601'!B36,IF('М601'!D35='М601'!B36,'М601'!B34,0))</f>
        <v>0</v>
      </c>
      <c r="C20" s="437" t="str">
        <f>IF('М601'!E35='М601'!C34,'М601'!C36,IF('М601'!E35='М601'!C36,'М601'!C34,0))</f>
        <v>_</v>
      </c>
      <c r="D20" s="438"/>
      <c r="E20" s="432">
        <v>43</v>
      </c>
      <c r="F20" s="433">
        <v>6452</v>
      </c>
      <c r="G20" s="446" t="s">
        <v>193</v>
      </c>
      <c r="H20" s="445"/>
      <c r="I20" s="435"/>
      <c r="J20" s="435"/>
      <c r="K20" s="426">
        <v>-30</v>
      </c>
      <c r="L20" s="427">
        <f>IF('М601'!J53='М601'!H45,'М601'!H61,IF('М601'!J53='М601'!H61,'М601'!H45,0))</f>
        <v>2217</v>
      </c>
      <c r="M20" s="437" t="str">
        <f>IF('М601'!K53='М601'!I45,'М601'!I61,IF('М601'!K53='М601'!I61,'М601'!I45,0))</f>
        <v>Шадрин Эдуард</v>
      </c>
      <c r="N20" s="448"/>
      <c r="O20" s="436"/>
      <c r="P20" s="435"/>
      <c r="Q20" s="430"/>
      <c r="R20" s="430"/>
      <c r="S20" s="430"/>
      <c r="T20" s="431"/>
      <c r="U20" s="431"/>
      <c r="V20" s="431"/>
      <c r="W20" s="431"/>
      <c r="X20" s="431"/>
      <c r="Y20" s="431"/>
      <c r="Z20" s="431"/>
      <c r="AA20" s="431"/>
    </row>
    <row r="21" spans="1:27" ht="12.75" customHeight="1">
      <c r="A21" s="426"/>
      <c r="B21" s="426"/>
      <c r="C21" s="426">
        <v>-21</v>
      </c>
      <c r="D21" s="427">
        <f>IF('М601'!F41='М601'!D39,'М601'!D43,IF('М601'!F41='М601'!D43,'М601'!D39,0))</f>
        <v>5567</v>
      </c>
      <c r="E21" s="437" t="str">
        <f>IF('М601'!G41='М601'!E39,'М601'!E43,IF('М601'!G41='М601'!E43,'М601'!E39,0))</f>
        <v>Шириязданов Ринат</v>
      </c>
      <c r="F21" s="439"/>
      <c r="G21" s="426"/>
      <c r="H21" s="426"/>
      <c r="I21" s="435"/>
      <c r="J21" s="435"/>
      <c r="K21" s="430"/>
      <c r="L21" s="430"/>
      <c r="M21" s="435"/>
      <c r="N21" s="435"/>
      <c r="O21" s="436"/>
      <c r="P21" s="435"/>
      <c r="Q21" s="430"/>
      <c r="R21" s="430"/>
      <c r="S21" s="430"/>
      <c r="T21" s="431"/>
      <c r="U21" s="431"/>
      <c r="V21" s="431"/>
      <c r="W21" s="431"/>
      <c r="X21" s="431"/>
      <c r="Y21" s="431"/>
      <c r="Z21" s="431"/>
      <c r="AA21" s="431"/>
    </row>
    <row r="22" spans="1:27" ht="12.75" customHeight="1">
      <c r="A22" s="426">
        <v>-9</v>
      </c>
      <c r="B22" s="427">
        <f>IF('М601'!D39='М601'!B38,'М601'!B40,IF('М601'!D39='М601'!B40,'М601'!B38,0))</f>
        <v>0</v>
      </c>
      <c r="C22" s="428" t="str">
        <f>IF('М601'!E39='М601'!C38,'М601'!C40,IF('М601'!E39='М601'!C40,'М601'!C38,0))</f>
        <v>_</v>
      </c>
      <c r="D22" s="442"/>
      <c r="E22" s="430"/>
      <c r="F22" s="430"/>
      <c r="G22" s="426">
        <v>-27</v>
      </c>
      <c r="H22" s="427">
        <f>IF('М601'!H45='М601'!F41,'М601'!F49,IF('М601'!H45='М601'!F49,'М601'!F41,0))</f>
        <v>2587</v>
      </c>
      <c r="I22" s="428" t="str">
        <f>IF('М601'!I45='М601'!G41,'М601'!G49,IF('М601'!I45='М601'!G49,'М601'!G41,0))</f>
        <v>Стародубцев Олег</v>
      </c>
      <c r="J22" s="429"/>
      <c r="K22" s="430"/>
      <c r="L22" s="430"/>
      <c r="M22" s="435"/>
      <c r="N22" s="435"/>
      <c r="O22" s="436"/>
      <c r="P22" s="435"/>
      <c r="Q22" s="430"/>
      <c r="R22" s="430"/>
      <c r="S22" s="430"/>
      <c r="T22" s="431"/>
      <c r="U22" s="431"/>
      <c r="V22" s="431"/>
      <c r="W22" s="431"/>
      <c r="X22" s="431"/>
      <c r="Y22" s="431"/>
      <c r="Z22" s="431"/>
      <c r="AA22" s="431"/>
    </row>
    <row r="23" spans="1:27" ht="12.75" customHeight="1">
      <c r="A23" s="426"/>
      <c r="B23" s="426"/>
      <c r="C23" s="432">
        <v>36</v>
      </c>
      <c r="D23" s="433">
        <v>788</v>
      </c>
      <c r="E23" s="434" t="s">
        <v>188</v>
      </c>
      <c r="F23" s="435"/>
      <c r="G23" s="426"/>
      <c r="H23" s="426"/>
      <c r="I23" s="436"/>
      <c r="J23" s="435"/>
      <c r="K23" s="430"/>
      <c r="L23" s="430"/>
      <c r="M23" s="435"/>
      <c r="N23" s="435"/>
      <c r="O23" s="436"/>
      <c r="P23" s="435"/>
      <c r="Q23" s="430"/>
      <c r="R23" s="430"/>
      <c r="S23" s="430"/>
      <c r="T23" s="431"/>
      <c r="U23" s="431"/>
      <c r="V23" s="431"/>
      <c r="W23" s="431"/>
      <c r="X23" s="431"/>
      <c r="Y23" s="431"/>
      <c r="Z23" s="431"/>
      <c r="AA23" s="431"/>
    </row>
    <row r="24" spans="1:27" ht="12.75" customHeight="1">
      <c r="A24" s="426">
        <v>-10</v>
      </c>
      <c r="B24" s="427">
        <f>IF('М601'!D43='М601'!B42,'М601'!B44,IF('М601'!D43='М601'!B44,'М601'!B42,0))</f>
        <v>788</v>
      </c>
      <c r="C24" s="437" t="str">
        <f>IF('М601'!E43='М601'!C42,'М601'!C44,IF('М601'!E43='М601'!C44,'М601'!C42,0))</f>
        <v>Нестеренко Георгий</v>
      </c>
      <c r="D24" s="438"/>
      <c r="E24" s="432">
        <v>44</v>
      </c>
      <c r="F24" s="433">
        <v>2540</v>
      </c>
      <c r="G24" s="447" t="s">
        <v>32</v>
      </c>
      <c r="H24" s="445"/>
      <c r="I24" s="432">
        <v>54</v>
      </c>
      <c r="J24" s="433">
        <v>2540</v>
      </c>
      <c r="K24" s="434" t="s">
        <v>32</v>
      </c>
      <c r="L24" s="435"/>
      <c r="M24" s="435"/>
      <c r="N24" s="435"/>
      <c r="O24" s="432">
        <v>60</v>
      </c>
      <c r="P24" s="443">
        <v>2540</v>
      </c>
      <c r="Q24" s="434" t="s">
        <v>32</v>
      </c>
      <c r="R24" s="434"/>
      <c r="S24" s="434"/>
      <c r="T24" s="431"/>
      <c r="U24" s="431"/>
      <c r="V24" s="431"/>
      <c r="W24" s="431"/>
      <c r="X24" s="431"/>
      <c r="Y24" s="431"/>
      <c r="Z24" s="431"/>
      <c r="AA24" s="431"/>
    </row>
    <row r="25" spans="1:27" ht="12.75" customHeight="1">
      <c r="A25" s="426"/>
      <c r="B25" s="426"/>
      <c r="C25" s="426">
        <v>-20</v>
      </c>
      <c r="D25" s="427">
        <f>IF('М601'!F33='М601'!D31,'М601'!D35,IF('М601'!F33='М601'!D35,'М601'!D31,0))</f>
        <v>2540</v>
      </c>
      <c r="E25" s="437" t="str">
        <f>IF('М601'!G33='М601'!E31,'М601'!E35,IF('М601'!G33='М601'!E35,'М601'!E31,0))</f>
        <v>Горбунов Валентин</v>
      </c>
      <c r="F25" s="439"/>
      <c r="G25" s="432"/>
      <c r="H25" s="440"/>
      <c r="I25" s="436"/>
      <c r="J25" s="441"/>
      <c r="K25" s="436"/>
      <c r="L25" s="435"/>
      <c r="M25" s="435"/>
      <c r="N25" s="435"/>
      <c r="O25" s="436"/>
      <c r="P25" s="435"/>
      <c r="Q25" s="449"/>
      <c r="R25" s="450" t="s">
        <v>62</v>
      </c>
      <c r="S25" s="450"/>
      <c r="T25" s="431"/>
      <c r="U25" s="431"/>
      <c r="V25" s="431"/>
      <c r="W25" s="431"/>
      <c r="X25" s="431"/>
      <c r="Y25" s="431"/>
      <c r="Z25" s="431"/>
      <c r="AA25" s="431"/>
    </row>
    <row r="26" spans="1:27" ht="12.75" customHeight="1">
      <c r="A26" s="426">
        <v>-11</v>
      </c>
      <c r="B26" s="427">
        <f>IF('М601'!D47='М601'!B46,'М601'!B48,IF('М601'!D47='М601'!B48,'М601'!B46,0))</f>
        <v>273</v>
      </c>
      <c r="C26" s="428" t="str">
        <f>IF('М601'!E47='М601'!C46,'М601'!C48,IF('М601'!E47='М601'!C48,'М601'!C46,0))</f>
        <v>Каримов Равиль</v>
      </c>
      <c r="D26" s="442"/>
      <c r="E26" s="430"/>
      <c r="F26" s="430"/>
      <c r="G26" s="432">
        <v>50</v>
      </c>
      <c r="H26" s="443">
        <v>2540</v>
      </c>
      <c r="I26" s="444" t="s">
        <v>32</v>
      </c>
      <c r="J26" s="440"/>
      <c r="K26" s="436"/>
      <c r="L26" s="435"/>
      <c r="M26" s="435"/>
      <c r="N26" s="435"/>
      <c r="O26" s="436"/>
      <c r="P26" s="435"/>
      <c r="Q26" s="430"/>
      <c r="R26" s="430"/>
      <c r="S26" s="430"/>
      <c r="T26" s="431"/>
      <c r="U26" s="431"/>
      <c r="V26" s="431"/>
      <c r="W26" s="431"/>
      <c r="X26" s="431"/>
      <c r="Y26" s="431"/>
      <c r="Z26" s="431"/>
      <c r="AA26" s="431"/>
    </row>
    <row r="27" spans="1:27" ht="12.75" customHeight="1">
      <c r="A27" s="426"/>
      <c r="B27" s="426"/>
      <c r="C27" s="432">
        <v>37</v>
      </c>
      <c r="D27" s="433">
        <v>273</v>
      </c>
      <c r="E27" s="434" t="s">
        <v>194</v>
      </c>
      <c r="F27" s="435"/>
      <c r="G27" s="432"/>
      <c r="H27" s="445"/>
      <c r="I27" s="435"/>
      <c r="J27" s="435"/>
      <c r="K27" s="436"/>
      <c r="L27" s="435"/>
      <c r="M27" s="435"/>
      <c r="N27" s="435"/>
      <c r="O27" s="436"/>
      <c r="P27" s="435"/>
      <c r="Q27" s="430"/>
      <c r="R27" s="430"/>
      <c r="S27" s="430"/>
      <c r="T27" s="431"/>
      <c r="U27" s="431"/>
      <c r="V27" s="431"/>
      <c r="W27" s="431"/>
      <c r="X27" s="431"/>
      <c r="Y27" s="431"/>
      <c r="Z27" s="431"/>
      <c r="AA27" s="431"/>
    </row>
    <row r="28" spans="1:27" ht="12.75" customHeight="1">
      <c r="A28" s="426">
        <v>-12</v>
      </c>
      <c r="B28" s="427">
        <f>IF('М601'!D51='М601'!B50,'М601'!B52,IF('М601'!D51='М601'!B52,'М601'!B50,0))</f>
        <v>0</v>
      </c>
      <c r="C28" s="437" t="str">
        <f>IF('М601'!E51='М601'!C50,'М601'!C52,IF('М601'!E51='М601'!C52,'М601'!C50,0))</f>
        <v>_</v>
      </c>
      <c r="D28" s="438"/>
      <c r="E28" s="432">
        <v>45</v>
      </c>
      <c r="F28" s="433">
        <v>1420</v>
      </c>
      <c r="G28" s="446" t="s">
        <v>181</v>
      </c>
      <c r="H28" s="445"/>
      <c r="I28" s="435"/>
      <c r="J28" s="435"/>
      <c r="K28" s="432">
        <v>57</v>
      </c>
      <c r="L28" s="433">
        <v>2540</v>
      </c>
      <c r="M28" s="434" t="s">
        <v>32</v>
      </c>
      <c r="N28" s="435"/>
      <c r="O28" s="436"/>
      <c r="P28" s="435"/>
      <c r="Q28" s="430"/>
      <c r="R28" s="430"/>
      <c r="S28" s="430"/>
      <c r="T28" s="431"/>
      <c r="U28" s="431"/>
      <c r="V28" s="431"/>
      <c r="W28" s="431"/>
      <c r="X28" s="431"/>
      <c r="Y28" s="431"/>
      <c r="Z28" s="431"/>
      <c r="AA28" s="431"/>
    </row>
    <row r="29" spans="1:27" ht="12.75" customHeight="1">
      <c r="A29" s="426"/>
      <c r="B29" s="426"/>
      <c r="C29" s="426">
        <v>-19</v>
      </c>
      <c r="D29" s="427">
        <f>IF('М601'!F25='М601'!D23,'М601'!D27,IF('М601'!F25='М601'!D27,'М601'!D23,0))</f>
        <v>1420</v>
      </c>
      <c r="E29" s="437" t="str">
        <f>IF('М601'!G25='М601'!E23,'М601'!E27,IF('М601'!G25='М601'!E27,'М601'!E23,0))</f>
        <v>Фаткулин Раис</v>
      </c>
      <c r="F29" s="439"/>
      <c r="G29" s="426"/>
      <c r="H29" s="426"/>
      <c r="I29" s="435"/>
      <c r="J29" s="435"/>
      <c r="K29" s="436"/>
      <c r="L29" s="441"/>
      <c r="M29" s="436"/>
      <c r="N29" s="435"/>
      <c r="O29" s="436"/>
      <c r="P29" s="435"/>
      <c r="Q29" s="430"/>
      <c r="R29" s="430"/>
      <c r="S29" s="430"/>
      <c r="T29" s="431"/>
      <c r="U29" s="431"/>
      <c r="V29" s="431"/>
      <c r="W29" s="431"/>
      <c r="X29" s="431"/>
      <c r="Y29" s="431"/>
      <c r="Z29" s="431"/>
      <c r="AA29" s="431"/>
    </row>
    <row r="30" spans="1:27" ht="12.75" customHeight="1">
      <c r="A30" s="426">
        <v>-13</v>
      </c>
      <c r="B30" s="427">
        <f>IF('М601'!D55='М601'!B54,'М601'!B56,IF('М601'!D55='М601'!B56,'М601'!B54,0))</f>
        <v>0</v>
      </c>
      <c r="C30" s="428" t="str">
        <f>IF('М601'!E55='М601'!C54,'М601'!C56,IF('М601'!E55='М601'!C56,'М601'!C54,0))</f>
        <v>_</v>
      </c>
      <c r="D30" s="442"/>
      <c r="E30" s="430"/>
      <c r="F30" s="430"/>
      <c r="G30" s="426">
        <v>-28</v>
      </c>
      <c r="H30" s="427">
        <f>IF('М601'!H61='М601'!F57,'М601'!F65,IF('М601'!H61='М601'!F65,'М601'!F57,0))</f>
        <v>3110</v>
      </c>
      <c r="I30" s="428" t="str">
        <f>IF('М601'!I61='М601'!G57,'М601'!G65,IF('М601'!I61='М601'!G65,'М601'!G57,0))</f>
        <v>Искарова* Фануза</v>
      </c>
      <c r="J30" s="429"/>
      <c r="K30" s="436"/>
      <c r="L30" s="440"/>
      <c r="M30" s="436"/>
      <c r="N30" s="435"/>
      <c r="O30" s="436"/>
      <c r="P30" s="435"/>
      <c r="Q30" s="430"/>
      <c r="R30" s="430"/>
      <c r="S30" s="430"/>
      <c r="T30" s="431"/>
      <c r="U30" s="431"/>
      <c r="V30" s="431"/>
      <c r="W30" s="431"/>
      <c r="X30" s="431"/>
      <c r="Y30" s="431"/>
      <c r="Z30" s="431"/>
      <c r="AA30" s="431"/>
    </row>
    <row r="31" spans="1:27" ht="12.75" customHeight="1">
      <c r="A31" s="426"/>
      <c r="B31" s="426"/>
      <c r="C31" s="432">
        <v>38</v>
      </c>
      <c r="D31" s="433">
        <v>3956</v>
      </c>
      <c r="E31" s="434" t="s">
        <v>195</v>
      </c>
      <c r="F31" s="435"/>
      <c r="G31" s="426"/>
      <c r="H31" s="426"/>
      <c r="I31" s="436"/>
      <c r="J31" s="435"/>
      <c r="K31" s="436"/>
      <c r="L31" s="440"/>
      <c r="M31" s="436"/>
      <c r="N31" s="435"/>
      <c r="O31" s="436"/>
      <c r="P31" s="435"/>
      <c r="Q31" s="430"/>
      <c r="R31" s="430"/>
      <c r="S31" s="430"/>
      <c r="T31" s="431"/>
      <c r="U31" s="431"/>
      <c r="V31" s="431"/>
      <c r="W31" s="431"/>
      <c r="X31" s="431"/>
      <c r="Y31" s="431"/>
      <c r="Z31" s="431"/>
      <c r="AA31" s="431"/>
    </row>
    <row r="32" spans="1:27" ht="12.75" customHeight="1">
      <c r="A32" s="426">
        <v>-14</v>
      </c>
      <c r="B32" s="427">
        <f>IF('М601'!D59='М601'!B58,'М601'!B60,IF('М601'!D59='М601'!B60,'М601'!B58,0))</f>
        <v>3956</v>
      </c>
      <c r="C32" s="437" t="str">
        <f>IF('М601'!E59='М601'!C58,'М601'!C60,IF('М601'!E59='М601'!C60,'М601'!C58,0))</f>
        <v>Калимулин Нурмухамет</v>
      </c>
      <c r="D32" s="438"/>
      <c r="E32" s="432">
        <v>46</v>
      </c>
      <c r="F32" s="433">
        <v>3956</v>
      </c>
      <c r="G32" s="447" t="s">
        <v>195</v>
      </c>
      <c r="H32" s="445"/>
      <c r="I32" s="432">
        <v>55</v>
      </c>
      <c r="J32" s="433">
        <v>3956</v>
      </c>
      <c r="K32" s="444" t="s">
        <v>195</v>
      </c>
      <c r="L32" s="440"/>
      <c r="M32" s="432">
        <v>59</v>
      </c>
      <c r="N32" s="433">
        <v>2540</v>
      </c>
      <c r="O32" s="444" t="s">
        <v>32</v>
      </c>
      <c r="P32" s="435"/>
      <c r="Q32" s="430"/>
      <c r="R32" s="430"/>
      <c r="S32" s="430"/>
      <c r="T32" s="431"/>
      <c r="U32" s="431"/>
      <c r="V32" s="431"/>
      <c r="W32" s="431"/>
      <c r="X32" s="431"/>
      <c r="Y32" s="431"/>
      <c r="Z32" s="431"/>
      <c r="AA32" s="431"/>
    </row>
    <row r="33" spans="1:27" ht="12.75" customHeight="1">
      <c r="A33" s="426"/>
      <c r="B33" s="426"/>
      <c r="C33" s="426">
        <v>-18</v>
      </c>
      <c r="D33" s="427">
        <f>IF('М601'!F17='М601'!D15,'М601'!D19,IF('М601'!F17='М601'!D19,'М601'!D15,0))</f>
        <v>466</v>
      </c>
      <c r="E33" s="437" t="str">
        <f>IF('М601'!G17='М601'!E15,'М601'!E19,IF('М601'!G17='М601'!E19,'М601'!E15,0))</f>
        <v>Семенов Юрий</v>
      </c>
      <c r="F33" s="439"/>
      <c r="G33" s="432"/>
      <c r="H33" s="440"/>
      <c r="I33" s="436"/>
      <c r="J33" s="441"/>
      <c r="K33" s="430"/>
      <c r="L33" s="430"/>
      <c r="M33" s="436"/>
      <c r="N33" s="441"/>
      <c r="O33" s="430"/>
      <c r="P33" s="430"/>
      <c r="Q33" s="430"/>
      <c r="R33" s="430"/>
      <c r="S33" s="430"/>
      <c r="T33" s="431"/>
      <c r="U33" s="431"/>
      <c r="V33" s="431"/>
      <c r="W33" s="431"/>
      <c r="X33" s="431"/>
      <c r="Y33" s="431"/>
      <c r="Z33" s="431"/>
      <c r="AA33" s="431"/>
    </row>
    <row r="34" spans="1:27" ht="12.75" customHeight="1">
      <c r="A34" s="426">
        <v>-15</v>
      </c>
      <c r="B34" s="427">
        <f>IF('М601'!D63='М601'!B62,'М601'!B64,IF('М601'!D63='М601'!B64,'М601'!B62,0))</f>
        <v>326</v>
      </c>
      <c r="C34" s="428" t="str">
        <f>IF('М601'!E63='М601'!C62,'М601'!C64,IF('М601'!E63='М601'!C64,'М601'!C62,0))</f>
        <v>Левинсон Роберт</v>
      </c>
      <c r="D34" s="442"/>
      <c r="E34" s="430"/>
      <c r="F34" s="430"/>
      <c r="G34" s="432">
        <v>51</v>
      </c>
      <c r="H34" s="443">
        <v>3956</v>
      </c>
      <c r="I34" s="444" t="s">
        <v>195</v>
      </c>
      <c r="J34" s="440"/>
      <c r="K34" s="430"/>
      <c r="L34" s="430"/>
      <c r="M34" s="436"/>
      <c r="N34" s="440"/>
      <c r="O34" s="426">
        <v>-60</v>
      </c>
      <c r="P34" s="427">
        <f>IF(P24=N16,N32,IF(P24=N32,N16,0))</f>
        <v>2217</v>
      </c>
      <c r="Q34" s="428" t="str">
        <f>IF(Q24=O16,O32,IF(Q24=O32,O16,0))</f>
        <v>Шадрин Эдуард</v>
      </c>
      <c r="R34" s="428"/>
      <c r="S34" s="428"/>
      <c r="T34" s="431"/>
      <c r="U34" s="431"/>
      <c r="V34" s="431"/>
      <c r="W34" s="431"/>
      <c r="X34" s="431"/>
      <c r="Y34" s="431"/>
      <c r="Z34" s="431"/>
      <c r="AA34" s="431"/>
    </row>
    <row r="35" spans="1:27" ht="12.75" customHeight="1">
      <c r="A35" s="426"/>
      <c r="B35" s="426"/>
      <c r="C35" s="432">
        <v>39</v>
      </c>
      <c r="D35" s="433">
        <v>326</v>
      </c>
      <c r="E35" s="434" t="s">
        <v>191</v>
      </c>
      <c r="F35" s="435"/>
      <c r="G35" s="436"/>
      <c r="H35" s="445"/>
      <c r="I35" s="435"/>
      <c r="J35" s="435"/>
      <c r="K35" s="430"/>
      <c r="L35" s="430"/>
      <c r="M35" s="436"/>
      <c r="N35" s="440"/>
      <c r="O35" s="430"/>
      <c r="P35" s="430"/>
      <c r="Q35" s="449"/>
      <c r="R35" s="450" t="s">
        <v>63</v>
      </c>
      <c r="S35" s="450"/>
      <c r="T35" s="431"/>
      <c r="U35" s="431"/>
      <c r="V35" s="431"/>
      <c r="W35" s="431"/>
      <c r="X35" s="431"/>
      <c r="Y35" s="431"/>
      <c r="Z35" s="431"/>
      <c r="AA35" s="431"/>
    </row>
    <row r="36" spans="1:27" ht="12.75" customHeight="1">
      <c r="A36" s="426">
        <v>-16</v>
      </c>
      <c r="B36" s="427">
        <f>IF('М601'!D67='М601'!B66,'М601'!B68,IF('М601'!D67='М601'!B68,'М601'!B66,0))</f>
        <v>0</v>
      </c>
      <c r="C36" s="437" t="str">
        <f>IF('М601'!E67='М601'!C66,'М601'!C68,IF('М601'!E67='М601'!C68,'М601'!C66,0))</f>
        <v>_</v>
      </c>
      <c r="D36" s="438"/>
      <c r="E36" s="432">
        <v>47</v>
      </c>
      <c r="F36" s="433">
        <v>326</v>
      </c>
      <c r="G36" s="444" t="s">
        <v>191</v>
      </c>
      <c r="H36" s="445"/>
      <c r="I36" s="435"/>
      <c r="J36" s="435"/>
      <c r="K36" s="426">
        <v>-29</v>
      </c>
      <c r="L36" s="427">
        <f>IF('М601'!J21='М601'!H13,'М601'!H29,IF('М601'!J21='М601'!H29,'М601'!H13,0))</f>
        <v>114</v>
      </c>
      <c r="M36" s="437" t="str">
        <f>IF('М601'!K21='М601'!I13,'М601'!I29,IF('М601'!K21='М601'!I29,'М601'!I13,0))</f>
        <v>Аминов Альберт</v>
      </c>
      <c r="N36" s="448"/>
      <c r="O36" s="430"/>
      <c r="P36" s="430"/>
      <c r="Q36" s="430"/>
      <c r="R36" s="430"/>
      <c r="S36" s="430"/>
      <c r="T36" s="431"/>
      <c r="U36" s="431"/>
      <c r="V36" s="431"/>
      <c r="W36" s="431"/>
      <c r="X36" s="431"/>
      <c r="Y36" s="431"/>
      <c r="Z36" s="431"/>
      <c r="AA36" s="431"/>
    </row>
    <row r="37" spans="1:27" ht="12.75" customHeight="1">
      <c r="A37" s="426"/>
      <c r="B37" s="426"/>
      <c r="C37" s="426">
        <v>-17</v>
      </c>
      <c r="D37" s="427">
        <f>IF('М601'!F9='М601'!D7,'М601'!D11,IF('М601'!F9='М601'!D11,'М601'!D7,0))</f>
        <v>5235</v>
      </c>
      <c r="E37" s="437" t="str">
        <f>IF('М601'!G9='М601'!E7,'М601'!E11,IF('М601'!G9='М601'!E11,'М601'!E7,0))</f>
        <v>Петухова* Надежда</v>
      </c>
      <c r="F37" s="439"/>
      <c r="G37" s="430"/>
      <c r="H37" s="426"/>
      <c r="I37" s="435"/>
      <c r="J37" s="435"/>
      <c r="K37" s="430"/>
      <c r="L37" s="430"/>
      <c r="M37" s="430"/>
      <c r="N37" s="430"/>
      <c r="O37" s="430"/>
      <c r="P37" s="430"/>
      <c r="Q37" s="430"/>
      <c r="R37" s="430"/>
      <c r="S37" s="430"/>
      <c r="T37" s="431"/>
      <c r="U37" s="431"/>
      <c r="V37" s="431"/>
      <c r="W37" s="431"/>
      <c r="X37" s="431"/>
      <c r="Y37" s="431"/>
      <c r="Z37" s="431"/>
      <c r="AA37" s="431"/>
    </row>
    <row r="38" spans="1:27" ht="12.75" customHeight="1">
      <c r="A38" s="426"/>
      <c r="B38" s="426"/>
      <c r="C38" s="430"/>
      <c r="D38" s="442"/>
      <c r="E38" s="430"/>
      <c r="F38" s="430"/>
      <c r="G38" s="430"/>
      <c r="H38" s="426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1"/>
      <c r="U38" s="431"/>
      <c r="V38" s="431"/>
      <c r="W38" s="431"/>
      <c r="X38" s="431"/>
      <c r="Y38" s="431"/>
      <c r="Z38" s="431"/>
      <c r="AA38" s="431"/>
    </row>
    <row r="39" spans="1:27" ht="12.75" customHeight="1">
      <c r="A39" s="426">
        <v>-40</v>
      </c>
      <c r="B39" s="427">
        <f>IF(F8=D7,D9,IF(F8=D9,D7,0))</f>
        <v>1787</v>
      </c>
      <c r="C39" s="428" t="str">
        <f>IF(G8=E7,E9,IF(G8=E9,E7,0))</f>
        <v>Грошев Юрий</v>
      </c>
      <c r="D39" s="442"/>
      <c r="E39" s="430"/>
      <c r="F39" s="430"/>
      <c r="G39" s="430"/>
      <c r="H39" s="426"/>
      <c r="I39" s="430"/>
      <c r="J39" s="430"/>
      <c r="K39" s="426">
        <v>-48</v>
      </c>
      <c r="L39" s="427">
        <f>IF(H10=F8,F12,IF(H10=F12,F8,0))</f>
        <v>2784</v>
      </c>
      <c r="M39" s="428" t="str">
        <f>IF(I10=G8,G12,IF(I10=G12,G8,0))</f>
        <v>Толкачев Иван</v>
      </c>
      <c r="N39" s="429"/>
      <c r="O39" s="430"/>
      <c r="P39" s="430"/>
      <c r="Q39" s="430"/>
      <c r="R39" s="430"/>
      <c r="S39" s="430"/>
      <c r="T39" s="431"/>
      <c r="U39" s="431"/>
      <c r="V39" s="431"/>
      <c r="W39" s="431"/>
      <c r="X39" s="431"/>
      <c r="Y39" s="431"/>
      <c r="Z39" s="431"/>
      <c r="AA39" s="431"/>
    </row>
    <row r="40" spans="1:27" ht="12.75" customHeight="1">
      <c r="A40" s="426"/>
      <c r="B40" s="426"/>
      <c r="C40" s="432">
        <v>71</v>
      </c>
      <c r="D40" s="443">
        <v>5031</v>
      </c>
      <c r="E40" s="434" t="s">
        <v>196</v>
      </c>
      <c r="F40" s="435"/>
      <c r="G40" s="430"/>
      <c r="H40" s="445"/>
      <c r="I40" s="430"/>
      <c r="J40" s="430"/>
      <c r="K40" s="426"/>
      <c r="L40" s="426"/>
      <c r="M40" s="432">
        <v>67</v>
      </c>
      <c r="N40" s="443">
        <v>342</v>
      </c>
      <c r="O40" s="434" t="s">
        <v>185</v>
      </c>
      <c r="P40" s="435"/>
      <c r="Q40" s="430"/>
      <c r="R40" s="430"/>
      <c r="S40" s="430"/>
      <c r="T40" s="431"/>
      <c r="U40" s="431"/>
      <c r="V40" s="431"/>
      <c r="W40" s="431"/>
      <c r="X40" s="431"/>
      <c r="Y40" s="431"/>
      <c r="Z40" s="431"/>
      <c r="AA40" s="431"/>
    </row>
    <row r="41" spans="1:27" ht="12.75" customHeight="1">
      <c r="A41" s="426">
        <v>-41</v>
      </c>
      <c r="B41" s="427">
        <f>IF(F12=D11,D13,IF(F12=D13,D11,0))</f>
        <v>5031</v>
      </c>
      <c r="C41" s="437" t="str">
        <f>IF(G12=E11,E13,IF(G12=E13,E11,0))</f>
        <v>Сафаров Ревнер</v>
      </c>
      <c r="D41" s="451"/>
      <c r="E41" s="436"/>
      <c r="F41" s="435"/>
      <c r="G41" s="430"/>
      <c r="H41" s="430"/>
      <c r="I41" s="430"/>
      <c r="J41" s="430"/>
      <c r="K41" s="426">
        <v>-49</v>
      </c>
      <c r="L41" s="427">
        <f>IF(H18=F16,F20,IF(H18=F20,F16,0))</f>
        <v>342</v>
      </c>
      <c r="M41" s="437" t="str">
        <f>IF(I18=G16,G20,IF(I18=G20,G16,0))</f>
        <v>Мазурин Викентий</v>
      </c>
      <c r="N41" s="435"/>
      <c r="O41" s="436"/>
      <c r="P41" s="435"/>
      <c r="Q41" s="435"/>
      <c r="R41" s="430"/>
      <c r="S41" s="435"/>
      <c r="T41" s="431"/>
      <c r="U41" s="431"/>
      <c r="V41" s="431"/>
      <c r="W41" s="431"/>
      <c r="X41" s="431"/>
      <c r="Y41" s="431"/>
      <c r="Z41" s="431"/>
      <c r="AA41" s="431"/>
    </row>
    <row r="42" spans="1:27" ht="12.75" customHeight="1">
      <c r="A42" s="426"/>
      <c r="B42" s="426"/>
      <c r="C42" s="430"/>
      <c r="D42" s="452"/>
      <c r="E42" s="432">
        <v>75</v>
      </c>
      <c r="F42" s="443">
        <v>5031</v>
      </c>
      <c r="G42" s="434" t="s">
        <v>196</v>
      </c>
      <c r="H42" s="435"/>
      <c r="I42" s="430"/>
      <c r="J42" s="430"/>
      <c r="K42" s="426"/>
      <c r="L42" s="426"/>
      <c r="M42" s="430"/>
      <c r="N42" s="430"/>
      <c r="O42" s="432">
        <v>69</v>
      </c>
      <c r="P42" s="443">
        <v>1420</v>
      </c>
      <c r="Q42" s="453" t="s">
        <v>181</v>
      </c>
      <c r="R42" s="453"/>
      <c r="S42" s="453"/>
      <c r="T42" s="431"/>
      <c r="U42" s="431"/>
      <c r="V42" s="431"/>
      <c r="W42" s="431"/>
      <c r="X42" s="431"/>
      <c r="Y42" s="431"/>
      <c r="Z42" s="431"/>
      <c r="AA42" s="431"/>
    </row>
    <row r="43" spans="1:27" ht="12.75" customHeight="1">
      <c r="A43" s="426">
        <v>-42</v>
      </c>
      <c r="B43" s="427">
        <f>IF(F16=D15,D17,IF(F16=D17,D15,0))</f>
        <v>7000</v>
      </c>
      <c r="C43" s="428" t="str">
        <f>IF(G16=E15,E17,IF(G16=E17,E15,0))</f>
        <v>Фахретдинов Рашит</v>
      </c>
      <c r="D43" s="442"/>
      <c r="E43" s="436"/>
      <c r="F43" s="441"/>
      <c r="G43" s="436"/>
      <c r="H43" s="435"/>
      <c r="I43" s="430"/>
      <c r="J43" s="430"/>
      <c r="K43" s="426">
        <v>-50</v>
      </c>
      <c r="L43" s="427">
        <f>IF(H26=F24,F28,IF(H26=F28,F24,0))</f>
        <v>1420</v>
      </c>
      <c r="M43" s="428" t="str">
        <f>IF(I26=G24,G28,IF(I26=G28,G24,0))</f>
        <v>Фаткулин Раис</v>
      </c>
      <c r="N43" s="429"/>
      <c r="O43" s="436"/>
      <c r="P43" s="435"/>
      <c r="Q43" s="454"/>
      <c r="R43" s="450" t="s">
        <v>64</v>
      </c>
      <c r="S43" s="450"/>
      <c r="T43" s="431"/>
      <c r="U43" s="431"/>
      <c r="V43" s="431"/>
      <c r="W43" s="431"/>
      <c r="X43" s="431"/>
      <c r="Y43" s="431"/>
      <c r="Z43" s="431"/>
      <c r="AA43" s="431"/>
    </row>
    <row r="44" spans="1:27" ht="12.75" customHeight="1">
      <c r="A44" s="426"/>
      <c r="B44" s="426"/>
      <c r="C44" s="432">
        <v>72</v>
      </c>
      <c r="D44" s="443">
        <v>5567</v>
      </c>
      <c r="E44" s="444" t="s">
        <v>192</v>
      </c>
      <c r="F44" s="440"/>
      <c r="G44" s="436"/>
      <c r="H44" s="435"/>
      <c r="I44" s="430"/>
      <c r="J44" s="430"/>
      <c r="K44" s="426"/>
      <c r="L44" s="426"/>
      <c r="M44" s="432">
        <v>68</v>
      </c>
      <c r="N44" s="443">
        <v>1420</v>
      </c>
      <c r="O44" s="444" t="s">
        <v>181</v>
      </c>
      <c r="P44" s="435"/>
      <c r="Q44" s="449"/>
      <c r="R44" s="430"/>
      <c r="S44" s="449"/>
      <c r="T44" s="431"/>
      <c r="U44" s="431"/>
      <c r="V44" s="431"/>
      <c r="W44" s="431"/>
      <c r="X44" s="431"/>
      <c r="Y44" s="431"/>
      <c r="Z44" s="431"/>
      <c r="AA44" s="431"/>
    </row>
    <row r="45" spans="1:27" ht="12.75" customHeight="1">
      <c r="A45" s="426">
        <v>-43</v>
      </c>
      <c r="B45" s="427">
        <f>IF(F20=D19,D21,IF(F20=D21,D19,0))</f>
        <v>5567</v>
      </c>
      <c r="C45" s="437" t="str">
        <f>IF(G20=E19,E21,IF(G20=E21,E19,0))</f>
        <v>Шириязданов Ринат</v>
      </c>
      <c r="D45" s="451"/>
      <c r="E45" s="430"/>
      <c r="F45" s="430"/>
      <c r="G45" s="436"/>
      <c r="H45" s="435"/>
      <c r="I45" s="430"/>
      <c r="J45" s="430"/>
      <c r="K45" s="426">
        <v>-51</v>
      </c>
      <c r="L45" s="427">
        <f>IF(H34=F32,F36,IF(H34=F36,F32,0))</f>
        <v>326</v>
      </c>
      <c r="M45" s="437" t="str">
        <f>IF(I34=G32,G36,IF(I34=G36,G32,0))</f>
        <v>Левинсон Роберт</v>
      </c>
      <c r="N45" s="435"/>
      <c r="O45" s="430"/>
      <c r="P45" s="430"/>
      <c r="Q45" s="430"/>
      <c r="R45" s="430"/>
      <c r="S45" s="430"/>
      <c r="T45" s="431"/>
      <c r="U45" s="431"/>
      <c r="V45" s="431"/>
      <c r="W45" s="431"/>
      <c r="X45" s="431"/>
      <c r="Y45" s="431"/>
      <c r="Z45" s="431"/>
      <c r="AA45" s="431"/>
    </row>
    <row r="46" spans="1:27" ht="12.75" customHeight="1">
      <c r="A46" s="426"/>
      <c r="B46" s="426"/>
      <c r="C46" s="435"/>
      <c r="D46" s="451"/>
      <c r="E46" s="430"/>
      <c r="F46" s="430"/>
      <c r="G46" s="432">
        <v>77</v>
      </c>
      <c r="H46" s="443">
        <v>5031</v>
      </c>
      <c r="I46" s="434" t="s">
        <v>196</v>
      </c>
      <c r="J46" s="435"/>
      <c r="K46" s="426"/>
      <c r="L46" s="426"/>
      <c r="M46" s="430"/>
      <c r="N46" s="430"/>
      <c r="O46" s="426">
        <v>-69</v>
      </c>
      <c r="P46" s="427">
        <f>IF(P42=N40,N44,IF(P42=N44,N40,0))</f>
        <v>342</v>
      </c>
      <c r="Q46" s="428" t="str">
        <f>IF(Q42=O40,O44,IF(Q42=O44,O40,0))</f>
        <v>Мазурин Викентий</v>
      </c>
      <c r="R46" s="434"/>
      <c r="S46" s="434"/>
      <c r="T46" s="431"/>
      <c r="U46" s="431"/>
      <c r="V46" s="431"/>
      <c r="W46" s="431"/>
      <c r="X46" s="431"/>
      <c r="Y46" s="431"/>
      <c r="Z46" s="431"/>
      <c r="AA46" s="431"/>
    </row>
    <row r="47" spans="1:27" ht="12.75" customHeight="1">
      <c r="A47" s="426">
        <v>-44</v>
      </c>
      <c r="B47" s="427">
        <f>IF(F24=D23,D25,IF(F24=D25,D23,0))</f>
        <v>788</v>
      </c>
      <c r="C47" s="428" t="str">
        <f>IF(G24=E23,E25,IF(G24=E25,E23,0))</f>
        <v>Нестеренко Георгий</v>
      </c>
      <c r="D47" s="442"/>
      <c r="E47" s="430"/>
      <c r="F47" s="430"/>
      <c r="G47" s="436"/>
      <c r="H47" s="441"/>
      <c r="I47" s="455" t="s">
        <v>65</v>
      </c>
      <c r="J47" s="455"/>
      <c r="K47" s="430"/>
      <c r="L47" s="430"/>
      <c r="M47" s="426">
        <v>-67</v>
      </c>
      <c r="N47" s="427">
        <f>IF(N40=L39,L41,IF(N40=L41,L39,0))</f>
        <v>2784</v>
      </c>
      <c r="O47" s="428" t="str">
        <f>IF(O40=M39,M41,IF(O40=M41,M39,0))</f>
        <v>Толкачев Иван</v>
      </c>
      <c r="P47" s="429"/>
      <c r="Q47" s="449"/>
      <c r="R47" s="450" t="s">
        <v>66</v>
      </c>
      <c r="S47" s="450"/>
      <c r="T47" s="431"/>
      <c r="U47" s="431"/>
      <c r="V47" s="431"/>
      <c r="W47" s="431"/>
      <c r="X47" s="431"/>
      <c r="Y47" s="431"/>
      <c r="Z47" s="431"/>
      <c r="AA47" s="431"/>
    </row>
    <row r="48" spans="1:27" ht="12.75" customHeight="1">
      <c r="A48" s="426"/>
      <c r="B48" s="426"/>
      <c r="C48" s="432">
        <v>73</v>
      </c>
      <c r="D48" s="443">
        <v>273</v>
      </c>
      <c r="E48" s="434" t="s">
        <v>194</v>
      </c>
      <c r="F48" s="435"/>
      <c r="G48" s="436"/>
      <c r="H48" s="440"/>
      <c r="I48" s="430"/>
      <c r="J48" s="430"/>
      <c r="K48" s="430"/>
      <c r="L48" s="430"/>
      <c r="M48" s="426"/>
      <c r="N48" s="426"/>
      <c r="O48" s="432">
        <v>70</v>
      </c>
      <c r="P48" s="443">
        <v>326</v>
      </c>
      <c r="Q48" s="434" t="s">
        <v>191</v>
      </c>
      <c r="R48" s="434"/>
      <c r="S48" s="434"/>
      <c r="T48" s="431"/>
      <c r="U48" s="431"/>
      <c r="V48" s="431"/>
      <c r="W48" s="431"/>
      <c r="X48" s="431"/>
      <c r="Y48" s="431"/>
      <c r="Z48" s="431"/>
      <c r="AA48" s="431"/>
    </row>
    <row r="49" spans="1:27" ht="12.75" customHeight="1">
      <c r="A49" s="426">
        <v>-45</v>
      </c>
      <c r="B49" s="427">
        <f>IF(F28=D27,D29,IF(F28=D29,D27,0))</f>
        <v>273</v>
      </c>
      <c r="C49" s="437" t="str">
        <f>IF(G28=E27,E29,IF(G28=E29,E27,0))</f>
        <v>Каримов Равиль</v>
      </c>
      <c r="D49" s="451"/>
      <c r="E49" s="436"/>
      <c r="F49" s="435"/>
      <c r="G49" s="436"/>
      <c r="H49" s="435"/>
      <c r="I49" s="430"/>
      <c r="J49" s="430"/>
      <c r="K49" s="430"/>
      <c r="L49" s="430"/>
      <c r="M49" s="426">
        <v>-68</v>
      </c>
      <c r="N49" s="427">
        <f>IF(N44=L43,L45,IF(N44=L45,L43,0))</f>
        <v>326</v>
      </c>
      <c r="O49" s="437" t="str">
        <f>IF(O44=M43,M45,IF(O44=M45,M43,0))</f>
        <v>Левинсон Роберт</v>
      </c>
      <c r="P49" s="435"/>
      <c r="Q49" s="449"/>
      <c r="R49" s="450" t="s">
        <v>67</v>
      </c>
      <c r="S49" s="450"/>
      <c r="T49" s="431"/>
      <c r="U49" s="431"/>
      <c r="V49" s="431"/>
      <c r="W49" s="431"/>
      <c r="X49" s="431"/>
      <c r="Y49" s="431"/>
      <c r="Z49" s="431"/>
      <c r="AA49" s="431"/>
    </row>
    <row r="50" spans="1:27" ht="12.75" customHeight="1">
      <c r="A50" s="426"/>
      <c r="B50" s="426"/>
      <c r="C50" s="430"/>
      <c r="D50" s="452"/>
      <c r="E50" s="432">
        <v>76</v>
      </c>
      <c r="F50" s="443">
        <v>273</v>
      </c>
      <c r="G50" s="444" t="s">
        <v>194</v>
      </c>
      <c r="H50" s="435"/>
      <c r="I50" s="430"/>
      <c r="J50" s="430"/>
      <c r="K50" s="430"/>
      <c r="L50" s="430"/>
      <c r="M50" s="430"/>
      <c r="N50" s="430"/>
      <c r="O50" s="426">
        <v>-70</v>
      </c>
      <c r="P50" s="427">
        <f>IF(P48=N47,N49,IF(P48=N49,N47,0))</f>
        <v>2784</v>
      </c>
      <c r="Q50" s="428" t="str">
        <f>IF(Q48=O47,O49,IF(Q48=O49,O47,0))</f>
        <v>Толкачев Иван</v>
      </c>
      <c r="R50" s="434"/>
      <c r="S50" s="434"/>
      <c r="T50" s="431"/>
      <c r="U50" s="431"/>
      <c r="V50" s="431"/>
      <c r="W50" s="431"/>
      <c r="X50" s="431"/>
      <c r="Y50" s="431"/>
      <c r="Z50" s="431"/>
      <c r="AA50" s="431"/>
    </row>
    <row r="51" spans="1:27" ht="12.75" customHeight="1">
      <c r="A51" s="426">
        <v>-46</v>
      </c>
      <c r="B51" s="427">
        <f>IF(F32=D31,D33,IF(F32=D33,D31,0))</f>
        <v>466</v>
      </c>
      <c r="C51" s="428" t="str">
        <f>IF(G32=E31,E33,IF(G32=E33,E31,0))</f>
        <v>Семенов Юрий</v>
      </c>
      <c r="D51" s="442"/>
      <c r="E51" s="436"/>
      <c r="F51" s="441"/>
      <c r="G51" s="430"/>
      <c r="H51" s="430"/>
      <c r="I51" s="430"/>
      <c r="J51" s="430"/>
      <c r="K51" s="430"/>
      <c r="L51" s="430"/>
      <c r="M51" s="435"/>
      <c r="N51" s="435"/>
      <c r="O51" s="430"/>
      <c r="P51" s="430"/>
      <c r="Q51" s="449"/>
      <c r="R51" s="450" t="s">
        <v>68</v>
      </c>
      <c r="S51" s="450"/>
      <c r="T51" s="431"/>
      <c r="U51" s="431"/>
      <c r="V51" s="431"/>
      <c r="W51" s="431"/>
      <c r="X51" s="431"/>
      <c r="Y51" s="431"/>
      <c r="Z51" s="431"/>
      <c r="AA51" s="431"/>
    </row>
    <row r="52" spans="1:27" ht="12.75" customHeight="1">
      <c r="A52" s="426"/>
      <c r="B52" s="426"/>
      <c r="C52" s="432">
        <v>74</v>
      </c>
      <c r="D52" s="443">
        <v>5235</v>
      </c>
      <c r="E52" s="444" t="s">
        <v>122</v>
      </c>
      <c r="F52" s="440"/>
      <c r="G52" s="426">
        <v>-77</v>
      </c>
      <c r="H52" s="427">
        <f>IF(H46=F42,F50,IF(H46=F50,F42,0))</f>
        <v>273</v>
      </c>
      <c r="I52" s="428" t="str">
        <f>IF(I46=G42,G50,IF(I46=G50,G42,0))</f>
        <v>Каримов Равиль</v>
      </c>
      <c r="J52" s="429"/>
      <c r="K52" s="426">
        <v>-71</v>
      </c>
      <c r="L52" s="427">
        <f>IF(D40=B39,B41,IF(D40=B41,B39,0))</f>
        <v>1787</v>
      </c>
      <c r="M52" s="428" t="str">
        <f>IF(E40=C39,C41,IF(E40=C41,C39,0))</f>
        <v>Грошев Юрий</v>
      </c>
      <c r="N52" s="429"/>
      <c r="O52" s="430"/>
      <c r="P52" s="430"/>
      <c r="Q52" s="430"/>
      <c r="R52" s="430"/>
      <c r="S52" s="430"/>
      <c r="T52" s="431"/>
      <c r="U52" s="431"/>
      <c r="V52" s="431"/>
      <c r="W52" s="431"/>
      <c r="X52" s="431"/>
      <c r="Y52" s="431"/>
      <c r="Z52" s="431"/>
      <c r="AA52" s="431"/>
    </row>
    <row r="53" spans="1:27" ht="12.75" customHeight="1">
      <c r="A53" s="426">
        <v>-47</v>
      </c>
      <c r="B53" s="427">
        <f>IF(F36=D35,D37,IF(F36=D37,D35,0))</f>
        <v>5235</v>
      </c>
      <c r="C53" s="437" t="str">
        <f>IF(G36=E35,E37,IF(G36=E37,E35,0))</f>
        <v>Петухова* Надежда</v>
      </c>
      <c r="D53" s="451"/>
      <c r="E53" s="430"/>
      <c r="F53" s="430"/>
      <c r="G53" s="430"/>
      <c r="H53" s="430"/>
      <c r="I53" s="455" t="s">
        <v>69</v>
      </c>
      <c r="J53" s="455"/>
      <c r="K53" s="426"/>
      <c r="L53" s="426"/>
      <c r="M53" s="432">
        <v>79</v>
      </c>
      <c r="N53" s="443">
        <v>1787</v>
      </c>
      <c r="O53" s="434" t="s">
        <v>190</v>
      </c>
      <c r="P53" s="435"/>
      <c r="Q53" s="430"/>
      <c r="R53" s="430"/>
      <c r="S53" s="430"/>
      <c r="T53" s="431"/>
      <c r="U53" s="431"/>
      <c r="V53" s="431"/>
      <c r="W53" s="431"/>
      <c r="X53" s="431"/>
      <c r="Y53" s="431"/>
      <c r="Z53" s="431"/>
      <c r="AA53" s="431"/>
    </row>
    <row r="54" spans="1:27" ht="12.75" customHeight="1">
      <c r="A54" s="426"/>
      <c r="B54" s="426"/>
      <c r="C54" s="430"/>
      <c r="D54" s="452"/>
      <c r="E54" s="426">
        <v>-75</v>
      </c>
      <c r="F54" s="427">
        <f>IF(F42=D40,D44,IF(F42=D44,D40,0))</f>
        <v>5567</v>
      </c>
      <c r="G54" s="428" t="str">
        <f>IF(G42=E40,E44,IF(G42=E44,E40,0))</f>
        <v>Шириязданов Ринат</v>
      </c>
      <c r="H54" s="429"/>
      <c r="I54" s="449"/>
      <c r="J54" s="449"/>
      <c r="K54" s="426">
        <v>-72</v>
      </c>
      <c r="L54" s="427">
        <f>IF(D44=B43,B45,IF(D44=B45,B43,0))</f>
        <v>7000</v>
      </c>
      <c r="M54" s="437" t="str">
        <f>IF(E44=C43,C45,IF(E44=C45,C43,0))</f>
        <v>Фахретдинов Рашит</v>
      </c>
      <c r="N54" s="435"/>
      <c r="O54" s="436"/>
      <c r="P54" s="435"/>
      <c r="Q54" s="435"/>
      <c r="R54" s="430"/>
      <c r="S54" s="435"/>
      <c r="T54" s="431"/>
      <c r="U54" s="431"/>
      <c r="V54" s="431"/>
      <c r="W54" s="431"/>
      <c r="X54" s="431"/>
      <c r="Y54" s="431"/>
      <c r="Z54" s="431"/>
      <c r="AA54" s="431"/>
    </row>
    <row r="55" spans="1:27" ht="12.75" customHeight="1">
      <c r="A55" s="426"/>
      <c r="B55" s="426"/>
      <c r="C55" s="430"/>
      <c r="D55" s="452"/>
      <c r="E55" s="426"/>
      <c r="F55" s="426"/>
      <c r="G55" s="432">
        <v>78</v>
      </c>
      <c r="H55" s="443">
        <v>5567</v>
      </c>
      <c r="I55" s="434" t="s">
        <v>192</v>
      </c>
      <c r="J55" s="435"/>
      <c r="K55" s="426"/>
      <c r="L55" s="426"/>
      <c r="M55" s="430"/>
      <c r="N55" s="430"/>
      <c r="O55" s="432">
        <v>81</v>
      </c>
      <c r="P55" s="443">
        <v>466</v>
      </c>
      <c r="Q55" s="453" t="s">
        <v>115</v>
      </c>
      <c r="R55" s="453"/>
      <c r="S55" s="453"/>
      <c r="T55" s="431"/>
      <c r="U55" s="431"/>
      <c r="V55" s="431"/>
      <c r="W55" s="431"/>
      <c r="X55" s="431"/>
      <c r="Y55" s="431"/>
      <c r="Z55" s="431"/>
      <c r="AA55" s="431"/>
    </row>
    <row r="56" spans="1:27" ht="12.75" customHeight="1">
      <c r="A56" s="426"/>
      <c r="B56" s="426"/>
      <c r="C56" s="430"/>
      <c r="D56" s="452"/>
      <c r="E56" s="426">
        <v>-76</v>
      </c>
      <c r="F56" s="427">
        <f>IF(F50=D48,D52,IF(F50=D52,D48,0))</f>
        <v>5235</v>
      </c>
      <c r="G56" s="437" t="str">
        <f>IF(G50=E48,E52,IF(G50=E52,E48,0))</f>
        <v>Петухова* Надежда</v>
      </c>
      <c r="H56" s="435"/>
      <c r="I56" s="455" t="s">
        <v>70</v>
      </c>
      <c r="J56" s="455"/>
      <c r="K56" s="426">
        <v>-73</v>
      </c>
      <c r="L56" s="427">
        <f>IF(D48=B47,B49,IF(D48=B49,B47,0))</f>
        <v>788</v>
      </c>
      <c r="M56" s="428" t="str">
        <f>IF(E48=C47,C49,IF(E48=C49,C47,0))</f>
        <v>Нестеренко Георгий</v>
      </c>
      <c r="N56" s="429"/>
      <c r="O56" s="436"/>
      <c r="P56" s="435"/>
      <c r="Q56" s="454"/>
      <c r="R56" s="450" t="s">
        <v>71</v>
      </c>
      <c r="S56" s="450"/>
      <c r="T56" s="431"/>
      <c r="U56" s="431"/>
      <c r="V56" s="431"/>
      <c r="W56" s="431"/>
      <c r="X56" s="431"/>
      <c r="Y56" s="431"/>
      <c r="Z56" s="431"/>
      <c r="AA56" s="431"/>
    </row>
    <row r="57" spans="1:27" ht="12.75" customHeight="1">
      <c r="A57" s="426"/>
      <c r="B57" s="426"/>
      <c r="C57" s="430"/>
      <c r="D57" s="452"/>
      <c r="E57" s="430"/>
      <c r="F57" s="430"/>
      <c r="G57" s="426">
        <v>-78</v>
      </c>
      <c r="H57" s="427">
        <f>IF(H55=F54,F56,IF(H55=F56,F54,0))</f>
        <v>5235</v>
      </c>
      <c r="I57" s="428" t="str">
        <f>IF(I55=G54,G56,IF(I55=G56,G54,0))</f>
        <v>Петухова* Надежда</v>
      </c>
      <c r="J57" s="429"/>
      <c r="K57" s="426"/>
      <c r="L57" s="426"/>
      <c r="M57" s="432">
        <v>80</v>
      </c>
      <c r="N57" s="443">
        <v>466</v>
      </c>
      <c r="O57" s="444" t="s">
        <v>115</v>
      </c>
      <c r="P57" s="435"/>
      <c r="Q57" s="449"/>
      <c r="R57" s="430"/>
      <c r="S57" s="449"/>
      <c r="T57" s="431"/>
      <c r="U57" s="431"/>
      <c r="V57" s="431"/>
      <c r="W57" s="431"/>
      <c r="X57" s="431"/>
      <c r="Y57" s="431"/>
      <c r="Z57" s="431"/>
      <c r="AA57" s="431"/>
    </row>
    <row r="58" spans="1:27" ht="12.75" customHeight="1">
      <c r="A58" s="426">
        <v>-32</v>
      </c>
      <c r="B58" s="427">
        <f>IF(D7=B6,B8,IF(D7=B8,B6,0))</f>
        <v>0</v>
      </c>
      <c r="C58" s="428" t="str">
        <f>IF(E7=C6,C8,IF(E7=C8,C6,0))</f>
        <v>_</v>
      </c>
      <c r="D58" s="442"/>
      <c r="E58" s="435"/>
      <c r="F58" s="435"/>
      <c r="G58" s="430"/>
      <c r="H58" s="430"/>
      <c r="I58" s="455" t="s">
        <v>72</v>
      </c>
      <c r="J58" s="455"/>
      <c r="K58" s="426">
        <v>-74</v>
      </c>
      <c r="L58" s="427">
        <f>IF(D52=B51,B53,IF(D52=B53,B51,0))</f>
        <v>466</v>
      </c>
      <c r="M58" s="437" t="str">
        <f>IF(E52=C51,C53,IF(E52=C53,C51,0))</f>
        <v>Семенов Юрий</v>
      </c>
      <c r="N58" s="435"/>
      <c r="O58" s="430"/>
      <c r="P58" s="430"/>
      <c r="Q58" s="430"/>
      <c r="R58" s="430"/>
      <c r="S58" s="430"/>
      <c r="T58" s="431"/>
      <c r="U58" s="431"/>
      <c r="V58" s="431"/>
      <c r="W58" s="431"/>
      <c r="X58" s="431"/>
      <c r="Y58" s="431"/>
      <c r="Z58" s="431"/>
      <c r="AA58" s="431"/>
    </row>
    <row r="59" spans="1:27" ht="12.75" customHeight="1">
      <c r="A59" s="426"/>
      <c r="B59" s="426"/>
      <c r="C59" s="432">
        <v>83</v>
      </c>
      <c r="D59" s="443">
        <v>7217</v>
      </c>
      <c r="E59" s="434" t="s">
        <v>197</v>
      </c>
      <c r="F59" s="435"/>
      <c r="G59" s="430"/>
      <c r="H59" s="430"/>
      <c r="I59" s="430"/>
      <c r="J59" s="430"/>
      <c r="K59" s="430"/>
      <c r="L59" s="430"/>
      <c r="M59" s="430"/>
      <c r="N59" s="430"/>
      <c r="O59" s="426">
        <v>-81</v>
      </c>
      <c r="P59" s="427">
        <f>IF(P55=N53,N57,IF(P55=N57,N53,0))</f>
        <v>1787</v>
      </c>
      <c r="Q59" s="428" t="str">
        <f>IF(Q55=O53,O57,IF(Q55=O57,O53,0))</f>
        <v>Грошев Юрий</v>
      </c>
      <c r="R59" s="434"/>
      <c r="S59" s="434"/>
      <c r="T59" s="431"/>
      <c r="U59" s="431"/>
      <c r="V59" s="431"/>
      <c r="W59" s="431"/>
      <c r="X59" s="431"/>
      <c r="Y59" s="431"/>
      <c r="Z59" s="431"/>
      <c r="AA59" s="431"/>
    </row>
    <row r="60" spans="1:27" ht="12.75" customHeight="1">
      <c r="A60" s="426">
        <v>-33</v>
      </c>
      <c r="B60" s="427">
        <f>IF(D11=B10,B12,IF(D11=B12,B10,0))</f>
        <v>7217</v>
      </c>
      <c r="C60" s="437" t="str">
        <f>IF(E11=C10,C12,IF(E11=C12,C10,0))</f>
        <v>Яйкаров Ахметфаиз</v>
      </c>
      <c r="D60" s="456"/>
      <c r="E60" s="436"/>
      <c r="F60" s="435"/>
      <c r="G60" s="430"/>
      <c r="H60" s="430"/>
      <c r="I60" s="430"/>
      <c r="J60" s="430"/>
      <c r="K60" s="430"/>
      <c r="L60" s="430"/>
      <c r="M60" s="426">
        <v>-79</v>
      </c>
      <c r="N60" s="427">
        <f>IF(N53=L52,L54,IF(N53=L54,L52,0))</f>
        <v>7000</v>
      </c>
      <c r="O60" s="428" t="str">
        <f>IF(O53=M52,M54,IF(O53=M54,M52,0))</f>
        <v>Фахретдинов Рашит</v>
      </c>
      <c r="P60" s="429"/>
      <c r="Q60" s="449"/>
      <c r="R60" s="450" t="s">
        <v>73</v>
      </c>
      <c r="S60" s="450"/>
      <c r="T60" s="431"/>
      <c r="U60" s="431"/>
      <c r="V60" s="431"/>
      <c r="W60" s="431"/>
      <c r="X60" s="431"/>
      <c r="Y60" s="431"/>
      <c r="Z60" s="431"/>
      <c r="AA60" s="431"/>
    </row>
    <row r="61" spans="1:27" ht="12.75" customHeight="1">
      <c r="A61" s="426"/>
      <c r="B61" s="426"/>
      <c r="C61" s="430"/>
      <c r="D61" s="451"/>
      <c r="E61" s="432">
        <v>87</v>
      </c>
      <c r="F61" s="443">
        <v>7217</v>
      </c>
      <c r="G61" s="434" t="s">
        <v>197</v>
      </c>
      <c r="H61" s="435"/>
      <c r="I61" s="430"/>
      <c r="J61" s="430"/>
      <c r="K61" s="430"/>
      <c r="L61" s="430"/>
      <c r="M61" s="426"/>
      <c r="N61" s="426"/>
      <c r="O61" s="432">
        <v>82</v>
      </c>
      <c r="P61" s="443">
        <v>7000</v>
      </c>
      <c r="Q61" s="434" t="s">
        <v>124</v>
      </c>
      <c r="R61" s="434"/>
      <c r="S61" s="434"/>
      <c r="T61" s="431"/>
      <c r="U61" s="431"/>
      <c r="V61" s="431"/>
      <c r="W61" s="431"/>
      <c r="X61" s="431"/>
      <c r="Y61" s="431"/>
      <c r="Z61" s="431"/>
      <c r="AA61" s="431"/>
    </row>
    <row r="62" spans="1:27" ht="12.75" customHeight="1">
      <c r="A62" s="426">
        <v>-34</v>
      </c>
      <c r="B62" s="427">
        <f>IF(D15=B14,B16,IF(D15=B16,B14,0))</f>
        <v>0</v>
      </c>
      <c r="C62" s="428" t="str">
        <f>IF(E15=C14,C16,IF(E15=C16,C14,0))</f>
        <v>_</v>
      </c>
      <c r="D62" s="442"/>
      <c r="E62" s="436"/>
      <c r="F62" s="457"/>
      <c r="G62" s="436"/>
      <c r="H62" s="435"/>
      <c r="I62" s="430"/>
      <c r="J62" s="430"/>
      <c r="K62" s="430"/>
      <c r="L62" s="430"/>
      <c r="M62" s="426">
        <v>-80</v>
      </c>
      <c r="N62" s="427">
        <f>IF(N57=L56,L58,IF(N57=L58,L56,0))</f>
        <v>788</v>
      </c>
      <c r="O62" s="437" t="str">
        <f>IF(O57=M56,M58,IF(O57=M58,M56,0))</f>
        <v>Нестеренко Георгий</v>
      </c>
      <c r="P62" s="429"/>
      <c r="Q62" s="449"/>
      <c r="R62" s="450" t="s">
        <v>74</v>
      </c>
      <c r="S62" s="450"/>
      <c r="T62" s="431"/>
      <c r="U62" s="431"/>
      <c r="V62" s="431"/>
      <c r="W62" s="431"/>
      <c r="X62" s="431"/>
      <c r="Y62" s="431"/>
      <c r="Z62" s="431"/>
      <c r="AA62" s="431"/>
    </row>
    <row r="63" spans="1:27" ht="12.75" customHeight="1">
      <c r="A63" s="426"/>
      <c r="B63" s="426"/>
      <c r="C63" s="432">
        <v>84</v>
      </c>
      <c r="D63" s="443"/>
      <c r="E63" s="444"/>
      <c r="F63" s="435"/>
      <c r="G63" s="436"/>
      <c r="H63" s="435"/>
      <c r="I63" s="430"/>
      <c r="J63" s="430"/>
      <c r="K63" s="430"/>
      <c r="L63" s="430"/>
      <c r="M63" s="430"/>
      <c r="N63" s="430"/>
      <c r="O63" s="426">
        <v>-82</v>
      </c>
      <c r="P63" s="427">
        <f>IF(P61=N60,N62,IF(P61=N62,N60,0))</f>
        <v>788</v>
      </c>
      <c r="Q63" s="428" t="str">
        <f>IF(Q61=O60,O62,IF(Q61=O62,O60,0))</f>
        <v>Нестеренко Георгий</v>
      </c>
      <c r="R63" s="434"/>
      <c r="S63" s="434"/>
      <c r="T63" s="431"/>
      <c r="U63" s="431"/>
      <c r="V63" s="431"/>
      <c r="W63" s="431"/>
      <c r="X63" s="431"/>
      <c r="Y63" s="431"/>
      <c r="Z63" s="431"/>
      <c r="AA63" s="431"/>
    </row>
    <row r="64" spans="1:27" ht="12.75" customHeight="1">
      <c r="A64" s="426">
        <v>-35</v>
      </c>
      <c r="B64" s="427">
        <f>IF(D19=B18,B20,IF(D19=B20,B18,0))</f>
        <v>0</v>
      </c>
      <c r="C64" s="437" t="str">
        <f>IF(E19=C18,C20,IF(E19=C20,C18,0))</f>
        <v>_</v>
      </c>
      <c r="D64" s="442"/>
      <c r="E64" s="430"/>
      <c r="F64" s="435"/>
      <c r="G64" s="436"/>
      <c r="H64" s="435"/>
      <c r="I64" s="430"/>
      <c r="J64" s="430"/>
      <c r="K64" s="430"/>
      <c r="L64" s="430"/>
      <c r="M64" s="435"/>
      <c r="N64" s="435"/>
      <c r="O64" s="430"/>
      <c r="P64" s="430"/>
      <c r="Q64" s="449"/>
      <c r="R64" s="450" t="s">
        <v>75</v>
      </c>
      <c r="S64" s="450"/>
      <c r="T64" s="431"/>
      <c r="U64" s="431"/>
      <c r="V64" s="431"/>
      <c r="W64" s="431"/>
      <c r="X64" s="431"/>
      <c r="Y64" s="431"/>
      <c r="Z64" s="431"/>
      <c r="AA64" s="431"/>
    </row>
    <row r="65" spans="1:27" ht="12.75" customHeight="1">
      <c r="A65" s="426"/>
      <c r="B65" s="426"/>
      <c r="C65" s="435"/>
      <c r="D65" s="451"/>
      <c r="E65" s="430"/>
      <c r="F65" s="435"/>
      <c r="G65" s="432">
        <v>89</v>
      </c>
      <c r="H65" s="443">
        <v>7217</v>
      </c>
      <c r="I65" s="434" t="s">
        <v>197</v>
      </c>
      <c r="J65" s="435"/>
      <c r="K65" s="426">
        <v>-83</v>
      </c>
      <c r="L65" s="427">
        <f>IF(D59=B58,B60,IF(D59=B60,B58,0))</f>
        <v>0</v>
      </c>
      <c r="M65" s="428" t="str">
        <f>IF(E59=C58,C60,IF(E59=C60,C58,0))</f>
        <v>_</v>
      </c>
      <c r="N65" s="429"/>
      <c r="O65" s="430"/>
      <c r="P65" s="430"/>
      <c r="Q65" s="430"/>
      <c r="R65" s="430"/>
      <c r="S65" s="430"/>
      <c r="T65" s="431"/>
      <c r="U65" s="431"/>
      <c r="V65" s="431"/>
      <c r="W65" s="431"/>
      <c r="X65" s="431"/>
      <c r="Y65" s="431"/>
      <c r="Z65" s="431"/>
      <c r="AA65" s="431"/>
    </row>
    <row r="66" spans="1:27" ht="12.75" customHeight="1">
      <c r="A66" s="426">
        <v>-36</v>
      </c>
      <c r="B66" s="427">
        <f>IF(D23=B22,B24,IF(D23=B24,B22,0))</f>
        <v>0</v>
      </c>
      <c r="C66" s="428" t="str">
        <f>IF(E23=C22,C24,IF(E23=C24,C22,0))</f>
        <v>_</v>
      </c>
      <c r="D66" s="442"/>
      <c r="E66" s="430"/>
      <c r="F66" s="435"/>
      <c r="G66" s="436"/>
      <c r="H66" s="435"/>
      <c r="I66" s="455" t="s">
        <v>76</v>
      </c>
      <c r="J66" s="455"/>
      <c r="K66" s="426"/>
      <c r="L66" s="426"/>
      <c r="M66" s="432">
        <v>91</v>
      </c>
      <c r="N66" s="443"/>
      <c r="O66" s="434"/>
      <c r="P66" s="435"/>
      <c r="Q66" s="430"/>
      <c r="R66" s="430"/>
      <c r="S66" s="430"/>
      <c r="T66" s="431"/>
      <c r="U66" s="431"/>
      <c r="V66" s="431"/>
      <c r="W66" s="431"/>
      <c r="X66" s="431"/>
      <c r="Y66" s="431"/>
      <c r="Z66" s="431"/>
      <c r="AA66" s="431"/>
    </row>
    <row r="67" spans="1:27" ht="12.75" customHeight="1">
      <c r="A67" s="426"/>
      <c r="B67" s="426"/>
      <c r="C67" s="432">
        <v>85</v>
      </c>
      <c r="D67" s="443"/>
      <c r="E67" s="434"/>
      <c r="F67" s="435"/>
      <c r="G67" s="436"/>
      <c r="H67" s="435"/>
      <c r="I67" s="430"/>
      <c r="J67" s="430"/>
      <c r="K67" s="426">
        <v>-84</v>
      </c>
      <c r="L67" s="427">
        <f>IF(D63=B62,B64,IF(D63=B64,B62,0))</f>
        <v>0</v>
      </c>
      <c r="M67" s="437">
        <f>IF(E63=C62,C64,IF(E63=C64,C62,0))</f>
        <v>0</v>
      </c>
      <c r="N67" s="458"/>
      <c r="O67" s="436"/>
      <c r="P67" s="435"/>
      <c r="Q67" s="435"/>
      <c r="R67" s="430"/>
      <c r="S67" s="435"/>
      <c r="T67" s="431"/>
      <c r="U67" s="431"/>
      <c r="V67" s="431"/>
      <c r="W67" s="431"/>
      <c r="X67" s="431"/>
      <c r="Y67" s="431"/>
      <c r="Z67" s="431"/>
      <c r="AA67" s="431"/>
    </row>
    <row r="68" spans="1:27" ht="12.75" customHeight="1">
      <c r="A68" s="426">
        <v>-37</v>
      </c>
      <c r="B68" s="427">
        <f>IF(D27=B26,B28,IF(D27=B28,B26,0))</f>
        <v>0</v>
      </c>
      <c r="C68" s="437" t="str">
        <f>IF(E27=C26,C28,IF(E27=C28,C26,0))</f>
        <v>_</v>
      </c>
      <c r="D68" s="442"/>
      <c r="E68" s="436"/>
      <c r="F68" s="435"/>
      <c r="G68" s="436"/>
      <c r="H68" s="435"/>
      <c r="I68" s="430"/>
      <c r="J68" s="430"/>
      <c r="K68" s="426"/>
      <c r="L68" s="426"/>
      <c r="M68" s="430"/>
      <c r="N68" s="430"/>
      <c r="O68" s="432">
        <v>93</v>
      </c>
      <c r="P68" s="443"/>
      <c r="Q68" s="453"/>
      <c r="R68" s="453"/>
      <c r="S68" s="453"/>
      <c r="T68" s="431"/>
      <c r="U68" s="431"/>
      <c r="V68" s="431"/>
      <c r="W68" s="431"/>
      <c r="X68" s="431"/>
      <c r="Y68" s="431"/>
      <c r="Z68" s="431"/>
      <c r="AA68" s="431"/>
    </row>
    <row r="69" spans="1:27" ht="12.75" customHeight="1">
      <c r="A69" s="426"/>
      <c r="B69" s="426"/>
      <c r="C69" s="430"/>
      <c r="D69" s="452"/>
      <c r="E69" s="432">
        <v>88</v>
      </c>
      <c r="F69" s="443"/>
      <c r="G69" s="444"/>
      <c r="H69" s="435"/>
      <c r="I69" s="430"/>
      <c r="J69" s="430"/>
      <c r="K69" s="426">
        <v>-85</v>
      </c>
      <c r="L69" s="427">
        <f>IF(D67=B66,B68,IF(D67=B68,B66,0))</f>
        <v>0</v>
      </c>
      <c r="M69" s="428">
        <f>IF(E67=C66,C68,IF(E67=C68,C66,0))</f>
        <v>0</v>
      </c>
      <c r="N69" s="429"/>
      <c r="O69" s="436"/>
      <c r="P69" s="435"/>
      <c r="Q69" s="454"/>
      <c r="R69" s="450" t="s">
        <v>77</v>
      </c>
      <c r="S69" s="450"/>
      <c r="T69" s="431"/>
      <c r="U69" s="431"/>
      <c r="V69" s="431"/>
      <c r="W69" s="431"/>
      <c r="X69" s="431"/>
      <c r="Y69" s="431"/>
      <c r="Z69" s="431"/>
      <c r="AA69" s="431"/>
    </row>
    <row r="70" spans="1:27" ht="12.75" customHeight="1">
      <c r="A70" s="426">
        <v>-38</v>
      </c>
      <c r="B70" s="427">
        <f>IF(D31=B30,B32,IF(D31=B32,B30,0))</f>
        <v>0</v>
      </c>
      <c r="C70" s="428" t="str">
        <f>IF(E31=C30,C32,IF(E31=C32,C30,0))</f>
        <v>_</v>
      </c>
      <c r="D70" s="442"/>
      <c r="E70" s="436"/>
      <c r="F70" s="435"/>
      <c r="G70" s="430"/>
      <c r="H70" s="430"/>
      <c r="I70" s="430"/>
      <c r="J70" s="430"/>
      <c r="K70" s="426"/>
      <c r="L70" s="426"/>
      <c r="M70" s="432">
        <v>92</v>
      </c>
      <c r="N70" s="443"/>
      <c r="O70" s="444"/>
      <c r="P70" s="435"/>
      <c r="Q70" s="449"/>
      <c r="R70" s="430"/>
      <c r="S70" s="449"/>
      <c r="T70" s="431"/>
      <c r="U70" s="431"/>
      <c r="V70" s="431"/>
      <c r="W70" s="431"/>
      <c r="X70" s="431"/>
      <c r="Y70" s="431"/>
      <c r="Z70" s="431"/>
      <c r="AA70" s="431"/>
    </row>
    <row r="71" spans="1:27" ht="12.75" customHeight="1">
      <c r="A71" s="426"/>
      <c r="B71" s="426"/>
      <c r="C71" s="432">
        <v>86</v>
      </c>
      <c r="D71" s="443"/>
      <c r="E71" s="444"/>
      <c r="F71" s="435"/>
      <c r="G71" s="426">
        <v>-89</v>
      </c>
      <c r="H71" s="427">
        <f>IF(H65=F61,F69,IF(H65=F69,F61,0))</f>
        <v>0</v>
      </c>
      <c r="I71" s="428">
        <f>IF(I65=G61,G69,IF(I65=G69,G61,0))</f>
        <v>0</v>
      </c>
      <c r="J71" s="429"/>
      <c r="K71" s="426">
        <v>-86</v>
      </c>
      <c r="L71" s="427">
        <f>IF(D71=B70,B72,IF(D71=B72,B70,0))</f>
        <v>0</v>
      </c>
      <c r="M71" s="437">
        <f>IF(E71=C70,C72,IF(E71=C72,C70,0))</f>
        <v>0</v>
      </c>
      <c r="N71" s="458"/>
      <c r="O71" s="430"/>
      <c r="P71" s="430"/>
      <c r="Q71" s="430"/>
      <c r="R71" s="430"/>
      <c r="S71" s="430"/>
      <c r="T71" s="431"/>
      <c r="U71" s="431"/>
      <c r="V71" s="431"/>
      <c r="W71" s="431"/>
      <c r="X71" s="431"/>
      <c r="Y71" s="431"/>
      <c r="Z71" s="431"/>
      <c r="AA71" s="431"/>
    </row>
    <row r="72" spans="1:27" ht="12.75" customHeight="1">
      <c r="A72" s="426">
        <v>-39</v>
      </c>
      <c r="B72" s="427">
        <f>IF(D35=B34,B36,IF(D35=B36,B34,0))</f>
        <v>0</v>
      </c>
      <c r="C72" s="437" t="str">
        <f>IF(E35=C34,C36,IF(E35=C36,C34,0))</f>
        <v>_</v>
      </c>
      <c r="D72" s="442"/>
      <c r="E72" s="430"/>
      <c r="F72" s="430"/>
      <c r="G72" s="430"/>
      <c r="H72" s="430"/>
      <c r="I72" s="455" t="s">
        <v>78</v>
      </c>
      <c r="J72" s="455"/>
      <c r="K72" s="430"/>
      <c r="L72" s="430"/>
      <c r="M72" s="430"/>
      <c r="N72" s="430"/>
      <c r="O72" s="426">
        <v>-93</v>
      </c>
      <c r="P72" s="427">
        <f>IF(P68=N66,N70,IF(P68=N70,N66,0))</f>
        <v>0</v>
      </c>
      <c r="Q72" s="428">
        <f>IF(Q68=O66,O70,IF(Q68=O70,O66,0))</f>
        <v>0</v>
      </c>
      <c r="R72" s="434"/>
      <c r="S72" s="434"/>
      <c r="T72" s="431"/>
      <c r="U72" s="431"/>
      <c r="V72" s="431"/>
      <c r="W72" s="431"/>
      <c r="X72" s="431"/>
      <c r="Y72" s="431"/>
      <c r="Z72" s="431"/>
      <c r="AA72" s="431"/>
    </row>
    <row r="73" spans="1:27" ht="12.75" customHeight="1">
      <c r="A73" s="426"/>
      <c r="B73" s="426"/>
      <c r="C73" s="430"/>
      <c r="D73" s="452"/>
      <c r="E73" s="426">
        <v>-87</v>
      </c>
      <c r="F73" s="427">
        <f>IF(F61=D59,D63,IF(F61=D63,D59,0))</f>
        <v>0</v>
      </c>
      <c r="G73" s="428">
        <f>IF(G61=E59,E63,IF(G61=E63,E59,0))</f>
        <v>0</v>
      </c>
      <c r="H73" s="429"/>
      <c r="I73" s="449"/>
      <c r="J73" s="449"/>
      <c r="K73" s="430"/>
      <c r="L73" s="430"/>
      <c r="M73" s="426">
        <v>-91</v>
      </c>
      <c r="N73" s="427">
        <f>IF(N66=L65,L67,IF(N66=L67,L65,0))</f>
        <v>0</v>
      </c>
      <c r="O73" s="428" t="str">
        <f>IF(O66=M65,M67,IF(O66=M67,M65,0))</f>
        <v>_</v>
      </c>
      <c r="P73" s="429"/>
      <c r="Q73" s="449"/>
      <c r="R73" s="450" t="s">
        <v>79</v>
      </c>
      <c r="S73" s="450"/>
      <c r="T73" s="431"/>
      <c r="U73" s="431"/>
      <c r="V73" s="431"/>
      <c r="W73" s="431"/>
      <c r="X73" s="431"/>
      <c r="Y73" s="431"/>
      <c r="Z73" s="431"/>
      <c r="AA73" s="431"/>
    </row>
    <row r="74" spans="1:27" ht="12.75" customHeight="1">
      <c r="A74" s="426"/>
      <c r="B74" s="426"/>
      <c r="C74" s="430"/>
      <c r="D74" s="452"/>
      <c r="E74" s="426"/>
      <c r="F74" s="426"/>
      <c r="G74" s="432">
        <v>90</v>
      </c>
      <c r="H74" s="443"/>
      <c r="I74" s="434"/>
      <c r="J74" s="435"/>
      <c r="K74" s="430"/>
      <c r="L74" s="430"/>
      <c r="M74" s="426"/>
      <c r="N74" s="426"/>
      <c r="O74" s="432">
        <v>94</v>
      </c>
      <c r="P74" s="443"/>
      <c r="Q74" s="434"/>
      <c r="R74" s="434"/>
      <c r="S74" s="434"/>
      <c r="T74" s="431"/>
      <c r="U74" s="431"/>
      <c r="V74" s="431"/>
      <c r="W74" s="431"/>
      <c r="X74" s="431"/>
      <c r="Y74" s="431"/>
      <c r="Z74" s="431"/>
      <c r="AA74" s="431"/>
    </row>
    <row r="75" spans="1:27" ht="12.75" customHeight="1">
      <c r="A75" s="430"/>
      <c r="B75" s="430"/>
      <c r="C75" s="430"/>
      <c r="D75" s="452"/>
      <c r="E75" s="426">
        <v>-88</v>
      </c>
      <c r="F75" s="427">
        <f>IF(F69=D67,D71,IF(F69=D71,D67,0))</f>
        <v>0</v>
      </c>
      <c r="G75" s="437">
        <f>IF(G69=E67,E71,IF(G69=E71,E67,0))</f>
        <v>0</v>
      </c>
      <c r="H75" s="429"/>
      <c r="I75" s="455" t="s">
        <v>80</v>
      </c>
      <c r="J75" s="455"/>
      <c r="K75" s="430"/>
      <c r="L75" s="430"/>
      <c r="M75" s="426">
        <v>-92</v>
      </c>
      <c r="N75" s="427">
        <f>IF(N70=L69,L71,IF(N70=L71,L69,0))</f>
        <v>0</v>
      </c>
      <c r="O75" s="437">
        <f>IF(O70=M69,M71,IF(O70=M71,M69,0))</f>
        <v>0</v>
      </c>
      <c r="P75" s="429"/>
      <c r="Q75" s="449"/>
      <c r="R75" s="450" t="s">
        <v>81</v>
      </c>
      <c r="S75" s="450"/>
      <c r="T75" s="431"/>
      <c r="U75" s="431"/>
      <c r="V75" s="431"/>
      <c r="W75" s="431"/>
      <c r="X75" s="431"/>
      <c r="Y75" s="431"/>
      <c r="Z75" s="431"/>
      <c r="AA75" s="431"/>
    </row>
    <row r="76" spans="1:27" ht="12.75" customHeight="1">
      <c r="A76" s="430"/>
      <c r="B76" s="430"/>
      <c r="C76" s="430"/>
      <c r="D76" s="430"/>
      <c r="E76" s="430"/>
      <c r="F76" s="430"/>
      <c r="G76" s="426">
        <v>-90</v>
      </c>
      <c r="H76" s="427">
        <f>IF(H74=F73,F75,IF(H74=F75,F73,0))</f>
        <v>0</v>
      </c>
      <c r="I76" s="428">
        <f>IF(I74=G73,G75,IF(I74=G75,G73,0))</f>
        <v>0</v>
      </c>
      <c r="J76" s="429"/>
      <c r="K76" s="430"/>
      <c r="L76" s="430"/>
      <c r="M76" s="430"/>
      <c r="N76" s="430"/>
      <c r="O76" s="426">
        <v>-94</v>
      </c>
      <c r="P76" s="427">
        <f>IF(P74=N73,N75,IF(P74=N75,N73,0))</f>
        <v>0</v>
      </c>
      <c r="Q76" s="428" t="str">
        <f>IF(Q74=O73,O75,IF(Q74=O75,O73,0))</f>
        <v>_</v>
      </c>
      <c r="R76" s="434"/>
      <c r="S76" s="434"/>
      <c r="T76" s="431"/>
      <c r="U76" s="431"/>
      <c r="V76" s="431"/>
      <c r="W76" s="431"/>
      <c r="X76" s="431"/>
      <c r="Y76" s="431"/>
      <c r="Z76" s="431"/>
      <c r="AA76" s="431"/>
    </row>
    <row r="77" spans="1:27" ht="12.75" customHeight="1">
      <c r="A77" s="430"/>
      <c r="B77" s="430"/>
      <c r="C77" s="430"/>
      <c r="D77" s="430"/>
      <c r="E77" s="435"/>
      <c r="F77" s="435"/>
      <c r="G77" s="430"/>
      <c r="H77" s="430"/>
      <c r="I77" s="455" t="s">
        <v>82</v>
      </c>
      <c r="J77" s="455"/>
      <c r="K77" s="430"/>
      <c r="L77" s="430"/>
      <c r="M77" s="435"/>
      <c r="N77" s="435"/>
      <c r="O77" s="430"/>
      <c r="P77" s="430"/>
      <c r="Q77" s="449"/>
      <c r="R77" s="450" t="s">
        <v>83</v>
      </c>
      <c r="S77" s="450"/>
      <c r="T77" s="431"/>
      <c r="U77" s="431"/>
      <c r="V77" s="431"/>
      <c r="W77" s="431"/>
      <c r="X77" s="431"/>
      <c r="Y77" s="431"/>
      <c r="Z77" s="431"/>
      <c r="AA77" s="431"/>
    </row>
    <row r="78" spans="1:27" ht="12.75">
      <c r="A78" s="431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1"/>
      <c r="U78" s="431"/>
      <c r="V78" s="431"/>
      <c r="W78" s="431"/>
      <c r="X78" s="431"/>
      <c r="Y78" s="431"/>
      <c r="Z78" s="431"/>
      <c r="AA78" s="431"/>
    </row>
    <row r="79" spans="1:27" ht="12.75">
      <c r="A79" s="431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31"/>
      <c r="O79" s="431"/>
      <c r="P79" s="431"/>
      <c r="Q79" s="431"/>
      <c r="R79" s="431"/>
      <c r="S79" s="431"/>
      <c r="T79" s="431"/>
      <c r="U79" s="431"/>
      <c r="V79" s="431"/>
      <c r="W79" s="431"/>
      <c r="X79" s="431"/>
      <c r="Y79" s="431"/>
      <c r="Z79" s="431"/>
      <c r="AA79" s="431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  <mergeCell ref="A2:S2"/>
    <mergeCell ref="A4:S4"/>
    <mergeCell ref="R43:S43"/>
    <mergeCell ref="R51:S51"/>
    <mergeCell ref="R49:S49"/>
    <mergeCell ref="R47:S47"/>
    <mergeCell ref="R25:S25"/>
    <mergeCell ref="R35:S35"/>
  </mergeCells>
  <conditionalFormatting sqref="C6:S77 A4:B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">
      <selection activeCell="A2" sqref="A2:I2"/>
    </sheetView>
  </sheetViews>
  <sheetFormatPr defaultColWidth="9.00390625" defaultRowHeight="12.75"/>
  <cols>
    <col min="1" max="1" width="9.125" style="470" customWidth="1"/>
    <col min="2" max="2" width="5.75390625" style="470" customWidth="1"/>
    <col min="3" max="4" width="25.75390625" style="464" customWidth="1"/>
    <col min="5" max="5" width="5.75390625" style="464" customWidth="1"/>
    <col min="6" max="16384" width="9.125" style="464" customWidth="1"/>
  </cols>
  <sheetData>
    <row r="1" spans="1:5" ht="12.75">
      <c r="A1" s="459" t="s">
        <v>84</v>
      </c>
      <c r="B1" s="460" t="s">
        <v>85</v>
      </c>
      <c r="C1" s="461"/>
      <c r="D1" s="462" t="s">
        <v>86</v>
      </c>
      <c r="E1" s="463"/>
    </row>
    <row r="2" spans="1:5" ht="12.75">
      <c r="A2" s="465">
        <v>1</v>
      </c>
      <c r="B2" s="466">
        <f>'М601'!D7</f>
        <v>300</v>
      </c>
      <c r="C2" s="467" t="str">
        <f>'М601'!E7</f>
        <v>Коротеев Георгий</v>
      </c>
      <c r="D2" s="468" t="str">
        <f>'М602'!C6</f>
        <v>_</v>
      </c>
      <c r="E2" s="469">
        <f>'М602'!B6</f>
        <v>0</v>
      </c>
    </row>
    <row r="3" spans="1:5" ht="12.75">
      <c r="A3" s="465">
        <v>2</v>
      </c>
      <c r="B3" s="466">
        <f>'М601'!D11</f>
        <v>5235</v>
      </c>
      <c r="C3" s="467" t="str">
        <f>'М601'!E11</f>
        <v>Петухова* Надежда</v>
      </c>
      <c r="D3" s="468" t="str">
        <f>'М602'!C8</f>
        <v>Грошев Юрий</v>
      </c>
      <c r="E3" s="469">
        <f>'М602'!B8</f>
        <v>1787</v>
      </c>
    </row>
    <row r="4" spans="1:5" ht="12.75">
      <c r="A4" s="465">
        <v>3</v>
      </c>
      <c r="B4" s="466">
        <f>'М601'!D15</f>
        <v>126</v>
      </c>
      <c r="C4" s="467" t="str">
        <f>'М601'!E15</f>
        <v>Афанасьев Леонид</v>
      </c>
      <c r="D4" s="468" t="str">
        <f>'М602'!C10</f>
        <v>Сафаров Ревнер</v>
      </c>
      <c r="E4" s="469">
        <f>'М602'!B10</f>
        <v>5031</v>
      </c>
    </row>
    <row r="5" spans="1:5" ht="12.75">
      <c r="A5" s="465">
        <v>4</v>
      </c>
      <c r="B5" s="466">
        <f>'М601'!D19</f>
        <v>466</v>
      </c>
      <c r="C5" s="467" t="str">
        <f>'М601'!E19</f>
        <v>Семенов Юрий</v>
      </c>
      <c r="D5" s="468" t="str">
        <f>'М602'!C12</f>
        <v>Яйкаров Ахметфаиз</v>
      </c>
      <c r="E5" s="469">
        <f>'М602'!B12</f>
        <v>7217</v>
      </c>
    </row>
    <row r="6" spans="1:5" ht="12.75">
      <c r="A6" s="465">
        <v>5</v>
      </c>
      <c r="B6" s="466">
        <f>'М601'!D23</f>
        <v>1420</v>
      </c>
      <c r="C6" s="467" t="str">
        <f>'М601'!E23</f>
        <v>Фаткулин Раис</v>
      </c>
      <c r="D6" s="468" t="str">
        <f>'М602'!C14</f>
        <v>_</v>
      </c>
      <c r="E6" s="469">
        <f>'М602'!B14</f>
        <v>0</v>
      </c>
    </row>
    <row r="7" spans="1:5" ht="12.75">
      <c r="A7" s="465">
        <v>6</v>
      </c>
      <c r="B7" s="466">
        <f>'М601'!D27</f>
        <v>431</v>
      </c>
      <c r="C7" s="467" t="str">
        <f>'М601'!E27</f>
        <v>Прокофьев Михаил</v>
      </c>
      <c r="D7" s="468" t="str">
        <f>'М602'!C16</f>
        <v>Фахретдинов Рашит</v>
      </c>
      <c r="E7" s="469">
        <f>'М602'!B16</f>
        <v>7000</v>
      </c>
    </row>
    <row r="8" spans="1:5" ht="12.75">
      <c r="A8" s="465">
        <v>7</v>
      </c>
      <c r="B8" s="466">
        <f>'М601'!D31</f>
        <v>114</v>
      </c>
      <c r="C8" s="467" t="str">
        <f>'М601'!E31</f>
        <v>Аминов Альберт</v>
      </c>
      <c r="D8" s="468" t="str">
        <f>'М602'!C18</f>
        <v>Раянов Хакимжан</v>
      </c>
      <c r="E8" s="469">
        <f>'М602'!B18</f>
        <v>6452</v>
      </c>
    </row>
    <row r="9" spans="1:5" ht="12.75">
      <c r="A9" s="465">
        <v>8</v>
      </c>
      <c r="B9" s="466">
        <f>'М601'!D35</f>
        <v>2540</v>
      </c>
      <c r="C9" s="467" t="str">
        <f>'М601'!E35</f>
        <v>Горбунов Валентин</v>
      </c>
      <c r="D9" s="468" t="str">
        <f>'М602'!C20</f>
        <v>_</v>
      </c>
      <c r="E9" s="469">
        <f>'М602'!B20</f>
        <v>0</v>
      </c>
    </row>
    <row r="10" spans="1:5" ht="12.75">
      <c r="A10" s="465">
        <v>9</v>
      </c>
      <c r="B10" s="466">
        <f>'М601'!D39</f>
        <v>2587</v>
      </c>
      <c r="C10" s="467" t="str">
        <f>'М601'!E39</f>
        <v>Стародубцев Олег</v>
      </c>
      <c r="D10" s="468" t="str">
        <f>'М602'!C22</f>
        <v>_</v>
      </c>
      <c r="E10" s="469">
        <f>'М602'!B22</f>
        <v>0</v>
      </c>
    </row>
    <row r="11" spans="1:5" ht="12.75">
      <c r="A11" s="465">
        <v>10</v>
      </c>
      <c r="B11" s="466">
        <f>'М601'!D43</f>
        <v>5567</v>
      </c>
      <c r="C11" s="467" t="str">
        <f>'М601'!E43</f>
        <v>Шириязданов Ринат</v>
      </c>
      <c r="D11" s="468" t="str">
        <f>'М602'!C24</f>
        <v>Нестеренко Георгий</v>
      </c>
      <c r="E11" s="469">
        <f>'М602'!B24</f>
        <v>788</v>
      </c>
    </row>
    <row r="12" spans="1:5" ht="12.75">
      <c r="A12" s="465">
        <v>11</v>
      </c>
      <c r="B12" s="466">
        <f>'М601'!D47</f>
        <v>342</v>
      </c>
      <c r="C12" s="467" t="str">
        <f>'М601'!E47</f>
        <v>Мазурин Викентий</v>
      </c>
      <c r="D12" s="468" t="str">
        <f>'М602'!C26</f>
        <v>Каримов Равиль</v>
      </c>
      <c r="E12" s="469">
        <f>'М602'!B26</f>
        <v>273</v>
      </c>
    </row>
    <row r="13" spans="1:5" ht="12.75">
      <c r="A13" s="465">
        <v>12</v>
      </c>
      <c r="B13" s="466">
        <f>'М601'!D51</f>
        <v>4533</v>
      </c>
      <c r="C13" s="467" t="str">
        <f>'М601'!E51</f>
        <v>Имашев Альфит</v>
      </c>
      <c r="D13" s="468" t="str">
        <f>'М602'!C28</f>
        <v>_</v>
      </c>
      <c r="E13" s="469">
        <f>'М602'!B28</f>
        <v>0</v>
      </c>
    </row>
    <row r="14" spans="1:5" ht="12.75">
      <c r="A14" s="465">
        <v>13</v>
      </c>
      <c r="B14" s="466">
        <f>'М601'!D55</f>
        <v>2784</v>
      </c>
      <c r="C14" s="467" t="str">
        <f>'М601'!E55</f>
        <v>Толкачев Иван</v>
      </c>
      <c r="D14" s="468" t="str">
        <f>'М602'!C30</f>
        <v>_</v>
      </c>
      <c r="E14" s="469">
        <f>'М602'!B30</f>
        <v>0</v>
      </c>
    </row>
    <row r="15" spans="1:5" ht="12.75">
      <c r="A15" s="465">
        <v>14</v>
      </c>
      <c r="B15" s="466">
        <f>'М601'!D59</f>
        <v>2217</v>
      </c>
      <c r="C15" s="467" t="str">
        <f>'М601'!E59</f>
        <v>Шадрин Эдуард</v>
      </c>
      <c r="D15" s="468" t="str">
        <f>'М602'!C32</f>
        <v>Калимулин Нурмухамет</v>
      </c>
      <c r="E15" s="469">
        <f>'М602'!B32</f>
        <v>3956</v>
      </c>
    </row>
    <row r="16" spans="1:5" ht="12.75">
      <c r="A16" s="465">
        <v>15</v>
      </c>
      <c r="B16" s="466">
        <f>'М601'!D63</f>
        <v>3110</v>
      </c>
      <c r="C16" s="467" t="str">
        <f>'М601'!E63</f>
        <v>Искарова* Фануза</v>
      </c>
      <c r="D16" s="468" t="str">
        <f>'М602'!C34</f>
        <v>Левинсон Роберт</v>
      </c>
      <c r="E16" s="469">
        <f>'М602'!B34</f>
        <v>326</v>
      </c>
    </row>
    <row r="17" spans="1:5" ht="12.75">
      <c r="A17" s="465">
        <v>16</v>
      </c>
      <c r="B17" s="466">
        <f>'М601'!D67</f>
        <v>370</v>
      </c>
      <c r="C17" s="467" t="str">
        <f>'М601'!E67</f>
        <v>Мицул Тимофей</v>
      </c>
      <c r="D17" s="468" t="str">
        <f>'М602'!C36</f>
        <v>_</v>
      </c>
      <c r="E17" s="469">
        <f>'М602'!B36</f>
        <v>0</v>
      </c>
    </row>
    <row r="18" spans="1:5" ht="12.75">
      <c r="A18" s="465">
        <v>17</v>
      </c>
      <c r="B18" s="466">
        <f>'М601'!F9</f>
        <v>300</v>
      </c>
      <c r="C18" s="467" t="str">
        <f>'М601'!G9</f>
        <v>Коротеев Георгий</v>
      </c>
      <c r="D18" s="468" t="str">
        <f>'М602'!E37</f>
        <v>Петухова* Надежда</v>
      </c>
      <c r="E18" s="469">
        <f>'М602'!D37</f>
        <v>5235</v>
      </c>
    </row>
    <row r="19" spans="1:5" ht="12.75">
      <c r="A19" s="465">
        <v>18</v>
      </c>
      <c r="B19" s="466">
        <f>'М601'!F17</f>
        <v>126</v>
      </c>
      <c r="C19" s="467" t="str">
        <f>'М601'!G17</f>
        <v>Афанасьев Леонид</v>
      </c>
      <c r="D19" s="468" t="str">
        <f>'М602'!E33</f>
        <v>Семенов Юрий</v>
      </c>
      <c r="E19" s="469">
        <f>'М602'!D33</f>
        <v>466</v>
      </c>
    </row>
    <row r="20" spans="1:5" ht="12.75">
      <c r="A20" s="465">
        <v>19</v>
      </c>
      <c r="B20" s="466">
        <f>'М601'!F25</f>
        <v>431</v>
      </c>
      <c r="C20" s="467" t="str">
        <f>'М601'!G25</f>
        <v>Прокофьев Михаил</v>
      </c>
      <c r="D20" s="468" t="str">
        <f>'М602'!E29</f>
        <v>Фаткулин Раис</v>
      </c>
      <c r="E20" s="469">
        <f>'М602'!D29</f>
        <v>1420</v>
      </c>
    </row>
    <row r="21" spans="1:5" ht="12.75">
      <c r="A21" s="465">
        <v>20</v>
      </c>
      <c r="B21" s="466">
        <f>'М601'!F33</f>
        <v>114</v>
      </c>
      <c r="C21" s="467" t="str">
        <f>'М601'!G33</f>
        <v>Аминов Альберт</v>
      </c>
      <c r="D21" s="468" t="str">
        <f>'М602'!E25</f>
        <v>Горбунов Валентин</v>
      </c>
      <c r="E21" s="469">
        <f>'М602'!D25</f>
        <v>2540</v>
      </c>
    </row>
    <row r="22" spans="1:5" ht="12.75">
      <c r="A22" s="465">
        <v>21</v>
      </c>
      <c r="B22" s="466">
        <f>'М601'!F41</f>
        <v>2587</v>
      </c>
      <c r="C22" s="467" t="str">
        <f>'М601'!G41</f>
        <v>Стародубцев Олег</v>
      </c>
      <c r="D22" s="468" t="str">
        <f>'М602'!E21</f>
        <v>Шириязданов Ринат</v>
      </c>
      <c r="E22" s="469">
        <f>'М602'!D21</f>
        <v>5567</v>
      </c>
    </row>
    <row r="23" spans="1:5" ht="12.75">
      <c r="A23" s="465">
        <v>22</v>
      </c>
      <c r="B23" s="466">
        <f>'М601'!F49</f>
        <v>4533</v>
      </c>
      <c r="C23" s="467" t="str">
        <f>'М601'!G49</f>
        <v>Имашев Альфит</v>
      </c>
      <c r="D23" s="468" t="str">
        <f>'М602'!E17</f>
        <v>Мазурин Викентий</v>
      </c>
      <c r="E23" s="469">
        <f>'М602'!D17</f>
        <v>342</v>
      </c>
    </row>
    <row r="24" spans="1:5" ht="12.75">
      <c r="A24" s="465">
        <v>23</v>
      </c>
      <c r="B24" s="466">
        <f>'М601'!F57</f>
        <v>2217</v>
      </c>
      <c r="C24" s="467" t="str">
        <f>'М601'!G57</f>
        <v>Шадрин Эдуард</v>
      </c>
      <c r="D24" s="468" t="str">
        <f>'М602'!E13</f>
        <v>Толкачев Иван</v>
      </c>
      <c r="E24" s="469">
        <f>'М602'!D13</f>
        <v>2784</v>
      </c>
    </row>
    <row r="25" spans="1:5" ht="12.75">
      <c r="A25" s="465">
        <v>24</v>
      </c>
      <c r="B25" s="466">
        <f>'М601'!F65</f>
        <v>3110</v>
      </c>
      <c r="C25" s="467" t="str">
        <f>'М601'!G65</f>
        <v>Искарова* Фануза</v>
      </c>
      <c r="D25" s="468" t="str">
        <f>'М602'!E9</f>
        <v>Мицул Тимофей</v>
      </c>
      <c r="E25" s="469">
        <f>'М602'!D9</f>
        <v>370</v>
      </c>
    </row>
    <row r="26" spans="1:5" ht="12.75">
      <c r="A26" s="465">
        <v>25</v>
      </c>
      <c r="B26" s="466">
        <f>'М601'!H13</f>
        <v>300</v>
      </c>
      <c r="C26" s="467" t="str">
        <f>'М601'!I13</f>
        <v>Коротеев Георгий</v>
      </c>
      <c r="D26" s="468" t="str">
        <f>'М602'!I6</f>
        <v>Афанасьев Леонид</v>
      </c>
      <c r="E26" s="469">
        <f>'М602'!H6</f>
        <v>126</v>
      </c>
    </row>
    <row r="27" spans="1:5" ht="12.75">
      <c r="A27" s="465">
        <v>26</v>
      </c>
      <c r="B27" s="466">
        <f>'М601'!H29</f>
        <v>114</v>
      </c>
      <c r="C27" s="467" t="str">
        <f>'М601'!I29</f>
        <v>Аминов Альберт</v>
      </c>
      <c r="D27" s="468" t="str">
        <f>'М602'!I14</f>
        <v>Прокофьев Михаил</v>
      </c>
      <c r="E27" s="469">
        <f>'М602'!H14</f>
        <v>431</v>
      </c>
    </row>
    <row r="28" spans="1:5" ht="12.75">
      <c r="A28" s="465">
        <v>27</v>
      </c>
      <c r="B28" s="466">
        <f>'М601'!H45</f>
        <v>4533</v>
      </c>
      <c r="C28" s="467" t="str">
        <f>'М601'!I45</f>
        <v>Имашев Альфит</v>
      </c>
      <c r="D28" s="468" t="str">
        <f>'М602'!I22</f>
        <v>Стародубцев Олег</v>
      </c>
      <c r="E28" s="469">
        <f>'М602'!H22</f>
        <v>2587</v>
      </c>
    </row>
    <row r="29" spans="1:5" ht="12.75">
      <c r="A29" s="465">
        <v>28</v>
      </c>
      <c r="B29" s="466">
        <f>'М601'!H61</f>
        <v>2217</v>
      </c>
      <c r="C29" s="467" t="str">
        <f>'М601'!I61</f>
        <v>Шадрин Эдуард</v>
      </c>
      <c r="D29" s="468" t="str">
        <f>'М602'!I30</f>
        <v>Искарова* Фануза</v>
      </c>
      <c r="E29" s="469">
        <f>'М602'!H30</f>
        <v>3110</v>
      </c>
    </row>
    <row r="30" spans="1:5" ht="12.75">
      <c r="A30" s="465">
        <v>29</v>
      </c>
      <c r="B30" s="466">
        <f>'М601'!J21</f>
        <v>300</v>
      </c>
      <c r="C30" s="467" t="str">
        <f>'М601'!K21</f>
        <v>Коротеев Георгий</v>
      </c>
      <c r="D30" s="468" t="str">
        <f>'М602'!M36</f>
        <v>Аминов Альберт</v>
      </c>
      <c r="E30" s="469">
        <f>'М602'!L36</f>
        <v>114</v>
      </c>
    </row>
    <row r="31" spans="1:5" ht="12.75">
      <c r="A31" s="465">
        <v>30</v>
      </c>
      <c r="B31" s="466">
        <f>'М601'!J53</f>
        <v>4533</v>
      </c>
      <c r="C31" s="467" t="str">
        <f>'М601'!K53</f>
        <v>Имашев Альфит</v>
      </c>
      <c r="D31" s="468" t="str">
        <f>'М602'!M20</f>
        <v>Шадрин Эдуард</v>
      </c>
      <c r="E31" s="469">
        <f>'М602'!L20</f>
        <v>2217</v>
      </c>
    </row>
    <row r="32" spans="1:5" ht="12.75">
      <c r="A32" s="465">
        <v>31</v>
      </c>
      <c r="B32" s="466">
        <f>'М601'!L37</f>
        <v>300</v>
      </c>
      <c r="C32" s="467" t="str">
        <f>'М601'!M37</f>
        <v>Коротеев Георгий</v>
      </c>
      <c r="D32" s="468" t="str">
        <f>'М601'!M57</f>
        <v>Имашев Альфит</v>
      </c>
      <c r="E32" s="469">
        <f>'М601'!L57</f>
        <v>4533</v>
      </c>
    </row>
    <row r="33" spans="1:5" ht="12.75">
      <c r="A33" s="465">
        <v>32</v>
      </c>
      <c r="B33" s="466">
        <f>'М602'!D7</f>
        <v>1787</v>
      </c>
      <c r="C33" s="467" t="str">
        <f>'М602'!E7</f>
        <v>Грошев Юрий</v>
      </c>
      <c r="D33" s="468" t="str">
        <f>'М602'!C58</f>
        <v>_</v>
      </c>
      <c r="E33" s="469">
        <f>'М602'!B58</f>
        <v>0</v>
      </c>
    </row>
    <row r="34" spans="1:5" ht="12.75">
      <c r="A34" s="465">
        <v>33</v>
      </c>
      <c r="B34" s="466">
        <f>'М602'!D11</f>
        <v>5031</v>
      </c>
      <c r="C34" s="467" t="str">
        <f>'М602'!E11</f>
        <v>Сафаров Ревнер</v>
      </c>
      <c r="D34" s="468" t="str">
        <f>'М602'!C60</f>
        <v>Яйкаров Ахметфаиз</v>
      </c>
      <c r="E34" s="469">
        <f>'М602'!B60</f>
        <v>7217</v>
      </c>
    </row>
    <row r="35" spans="1:5" ht="12.75">
      <c r="A35" s="465">
        <v>34</v>
      </c>
      <c r="B35" s="466">
        <f>'М602'!D15</f>
        <v>7000</v>
      </c>
      <c r="C35" s="467" t="str">
        <f>'М602'!E15</f>
        <v>Фахретдинов Рашит</v>
      </c>
      <c r="D35" s="468" t="str">
        <f>'М602'!C62</f>
        <v>_</v>
      </c>
      <c r="E35" s="469">
        <f>'М602'!B62</f>
        <v>0</v>
      </c>
    </row>
    <row r="36" spans="1:5" ht="12.75">
      <c r="A36" s="465">
        <v>35</v>
      </c>
      <c r="B36" s="466">
        <f>'М602'!D19</f>
        <v>6452</v>
      </c>
      <c r="C36" s="467" t="str">
        <f>'М602'!E19</f>
        <v>Раянов Хакимжан</v>
      </c>
      <c r="D36" s="468" t="str">
        <f>'М602'!C64</f>
        <v>_</v>
      </c>
      <c r="E36" s="469">
        <f>'М602'!B64</f>
        <v>0</v>
      </c>
    </row>
    <row r="37" spans="1:5" ht="12.75">
      <c r="A37" s="465">
        <v>36</v>
      </c>
      <c r="B37" s="466">
        <f>'М602'!D23</f>
        <v>788</v>
      </c>
      <c r="C37" s="467" t="str">
        <f>'М602'!E23</f>
        <v>Нестеренко Георгий</v>
      </c>
      <c r="D37" s="468" t="str">
        <f>'М602'!C66</f>
        <v>_</v>
      </c>
      <c r="E37" s="469">
        <f>'М602'!B66</f>
        <v>0</v>
      </c>
    </row>
    <row r="38" spans="1:5" ht="12.75">
      <c r="A38" s="465">
        <v>37</v>
      </c>
      <c r="B38" s="466">
        <f>'М602'!D27</f>
        <v>273</v>
      </c>
      <c r="C38" s="467" t="str">
        <f>'М602'!E27</f>
        <v>Каримов Равиль</v>
      </c>
      <c r="D38" s="468" t="str">
        <f>'М602'!C68</f>
        <v>_</v>
      </c>
      <c r="E38" s="469">
        <f>'М602'!B68</f>
        <v>0</v>
      </c>
    </row>
    <row r="39" spans="1:5" ht="12.75">
      <c r="A39" s="465">
        <v>38</v>
      </c>
      <c r="B39" s="466">
        <f>'М602'!D31</f>
        <v>3956</v>
      </c>
      <c r="C39" s="467" t="str">
        <f>'М602'!E31</f>
        <v>Калимулин Нурмухамет</v>
      </c>
      <c r="D39" s="468" t="str">
        <f>'М602'!C70</f>
        <v>_</v>
      </c>
      <c r="E39" s="469">
        <f>'М602'!B70</f>
        <v>0</v>
      </c>
    </row>
    <row r="40" spans="1:5" ht="12.75">
      <c r="A40" s="465">
        <v>39</v>
      </c>
      <c r="B40" s="466">
        <f>'М602'!D35</f>
        <v>326</v>
      </c>
      <c r="C40" s="467" t="str">
        <f>'М602'!E35</f>
        <v>Левинсон Роберт</v>
      </c>
      <c r="D40" s="468" t="str">
        <f>'М602'!C72</f>
        <v>_</v>
      </c>
      <c r="E40" s="469">
        <f>'М602'!B72</f>
        <v>0</v>
      </c>
    </row>
    <row r="41" spans="1:5" ht="12.75">
      <c r="A41" s="465">
        <v>40</v>
      </c>
      <c r="B41" s="466">
        <f>'М602'!F8</f>
        <v>370</v>
      </c>
      <c r="C41" s="467" t="str">
        <f>'М602'!G8</f>
        <v>Мицул Тимофей</v>
      </c>
      <c r="D41" s="468" t="str">
        <f>'М602'!C39</f>
        <v>Грошев Юрий</v>
      </c>
      <c r="E41" s="469">
        <f>'М602'!B39</f>
        <v>1787</v>
      </c>
    </row>
    <row r="42" spans="1:5" ht="12.75">
      <c r="A42" s="465">
        <v>41</v>
      </c>
      <c r="B42" s="466">
        <f>'М602'!F12</f>
        <v>2784</v>
      </c>
      <c r="C42" s="467" t="str">
        <f>'М602'!G12</f>
        <v>Толкачев Иван</v>
      </c>
      <c r="D42" s="468" t="str">
        <f>'М602'!C41</f>
        <v>Сафаров Ревнер</v>
      </c>
      <c r="E42" s="469">
        <f>'М602'!B41</f>
        <v>5031</v>
      </c>
    </row>
    <row r="43" spans="1:5" ht="12.75">
      <c r="A43" s="465">
        <v>42</v>
      </c>
      <c r="B43" s="466">
        <f>'М602'!F16</f>
        <v>342</v>
      </c>
      <c r="C43" s="467" t="str">
        <f>'М602'!G16</f>
        <v>Мазурин Викентий</v>
      </c>
      <c r="D43" s="468" t="str">
        <f>'М602'!C43</f>
        <v>Фахретдинов Рашит</v>
      </c>
      <c r="E43" s="469">
        <f>'М602'!B43</f>
        <v>7000</v>
      </c>
    </row>
    <row r="44" spans="1:5" ht="12.75">
      <c r="A44" s="465">
        <v>43</v>
      </c>
      <c r="B44" s="466">
        <f>'М602'!F20</f>
        <v>6452</v>
      </c>
      <c r="C44" s="467" t="str">
        <f>'М602'!G20</f>
        <v>Раянов Хакимжан</v>
      </c>
      <c r="D44" s="468" t="str">
        <f>'М602'!C45</f>
        <v>Шириязданов Ринат</v>
      </c>
      <c r="E44" s="469">
        <f>'М602'!B45</f>
        <v>5567</v>
      </c>
    </row>
    <row r="45" spans="1:5" ht="12.75">
      <c r="A45" s="465">
        <v>44</v>
      </c>
      <c r="B45" s="466">
        <f>'М602'!F24</f>
        <v>2540</v>
      </c>
      <c r="C45" s="467" t="str">
        <f>'М602'!G24</f>
        <v>Горбунов Валентин</v>
      </c>
      <c r="D45" s="468" t="str">
        <f>'М602'!C47</f>
        <v>Нестеренко Георгий</v>
      </c>
      <c r="E45" s="469">
        <f>'М602'!B47</f>
        <v>788</v>
      </c>
    </row>
    <row r="46" spans="1:5" ht="12.75">
      <c r="A46" s="465">
        <v>45</v>
      </c>
      <c r="B46" s="466">
        <f>'М602'!F28</f>
        <v>1420</v>
      </c>
      <c r="C46" s="467" t="str">
        <f>'М602'!G28</f>
        <v>Фаткулин Раис</v>
      </c>
      <c r="D46" s="468" t="str">
        <f>'М602'!C49</f>
        <v>Каримов Равиль</v>
      </c>
      <c r="E46" s="469">
        <f>'М602'!B49</f>
        <v>273</v>
      </c>
    </row>
    <row r="47" spans="1:5" ht="12.75">
      <c r="A47" s="465">
        <v>46</v>
      </c>
      <c r="B47" s="466">
        <f>'М602'!F32</f>
        <v>3956</v>
      </c>
      <c r="C47" s="467" t="str">
        <f>'М602'!G32</f>
        <v>Калимулин Нурмухамет</v>
      </c>
      <c r="D47" s="468" t="str">
        <f>'М602'!C51</f>
        <v>Семенов Юрий</v>
      </c>
      <c r="E47" s="469">
        <f>'М602'!B51</f>
        <v>466</v>
      </c>
    </row>
    <row r="48" spans="1:5" ht="12.75">
      <c r="A48" s="465">
        <v>47</v>
      </c>
      <c r="B48" s="466">
        <f>'М602'!F36</f>
        <v>326</v>
      </c>
      <c r="C48" s="467" t="str">
        <f>'М602'!G36</f>
        <v>Левинсон Роберт</v>
      </c>
      <c r="D48" s="468" t="str">
        <f>'М602'!C53</f>
        <v>Петухова* Надежда</v>
      </c>
      <c r="E48" s="469">
        <f>'М602'!B53</f>
        <v>5235</v>
      </c>
    </row>
    <row r="49" spans="1:5" ht="12.75">
      <c r="A49" s="465">
        <v>48</v>
      </c>
      <c r="B49" s="466">
        <f>'М602'!H10</f>
        <v>370</v>
      </c>
      <c r="C49" s="467" t="str">
        <f>'М602'!I10</f>
        <v>Мицул Тимофей</v>
      </c>
      <c r="D49" s="468" t="str">
        <f>'М602'!M39</f>
        <v>Толкачев Иван</v>
      </c>
      <c r="E49" s="469">
        <f>'М602'!L39</f>
        <v>2784</v>
      </c>
    </row>
    <row r="50" spans="1:5" ht="12.75">
      <c r="A50" s="465">
        <v>49</v>
      </c>
      <c r="B50" s="466">
        <f>'М602'!H18</f>
        <v>6452</v>
      </c>
      <c r="C50" s="467" t="str">
        <f>'М602'!I18</f>
        <v>Раянов Хакимжан</v>
      </c>
      <c r="D50" s="468" t="str">
        <f>'М602'!M41</f>
        <v>Мазурин Викентий</v>
      </c>
      <c r="E50" s="469">
        <f>'М602'!L41</f>
        <v>342</v>
      </c>
    </row>
    <row r="51" spans="1:5" ht="12.75">
      <c r="A51" s="465">
        <v>50</v>
      </c>
      <c r="B51" s="466">
        <f>'М602'!H26</f>
        <v>2540</v>
      </c>
      <c r="C51" s="467" t="str">
        <f>'М602'!I26</f>
        <v>Горбунов Валентин</v>
      </c>
      <c r="D51" s="468" t="str">
        <f>'М602'!M43</f>
        <v>Фаткулин Раис</v>
      </c>
      <c r="E51" s="469">
        <f>'М602'!L43</f>
        <v>1420</v>
      </c>
    </row>
    <row r="52" spans="1:5" ht="12.75">
      <c r="A52" s="465">
        <v>51</v>
      </c>
      <c r="B52" s="466">
        <f>'М602'!H34</f>
        <v>3956</v>
      </c>
      <c r="C52" s="467" t="str">
        <f>'М602'!I34</f>
        <v>Калимулин Нурмухамет</v>
      </c>
      <c r="D52" s="468" t="str">
        <f>'М602'!M45</f>
        <v>Левинсон Роберт</v>
      </c>
      <c r="E52" s="469">
        <f>'М602'!L45</f>
        <v>326</v>
      </c>
    </row>
    <row r="53" spans="1:5" ht="12.75">
      <c r="A53" s="465">
        <v>52</v>
      </c>
      <c r="B53" s="466">
        <f>'М602'!J8</f>
        <v>370</v>
      </c>
      <c r="C53" s="467" t="str">
        <f>'М602'!K8</f>
        <v>Мицул Тимофей</v>
      </c>
      <c r="D53" s="468" t="str">
        <f>'М601'!C70</f>
        <v>Афанасьев Леонид</v>
      </c>
      <c r="E53" s="469">
        <f>'М601'!B70</f>
        <v>126</v>
      </c>
    </row>
    <row r="54" spans="1:5" ht="12.75">
      <c r="A54" s="465">
        <v>53</v>
      </c>
      <c r="B54" s="466">
        <f>'М602'!J16</f>
        <v>6452</v>
      </c>
      <c r="C54" s="467" t="str">
        <f>'М602'!K16</f>
        <v>Раянов Хакимжан</v>
      </c>
      <c r="D54" s="468" t="str">
        <f>'М601'!C72</f>
        <v>Прокофьев Михаил</v>
      </c>
      <c r="E54" s="469">
        <f>'М601'!B72</f>
        <v>431</v>
      </c>
    </row>
    <row r="55" spans="1:5" ht="12.75">
      <c r="A55" s="465">
        <v>54</v>
      </c>
      <c r="B55" s="466">
        <f>'М602'!J24</f>
        <v>2540</v>
      </c>
      <c r="C55" s="467" t="str">
        <f>'М602'!K24</f>
        <v>Горбунов Валентин</v>
      </c>
      <c r="D55" s="468" t="str">
        <f>'М601'!C74</f>
        <v>Стародубцев Олег</v>
      </c>
      <c r="E55" s="469">
        <f>'М601'!B74</f>
        <v>2587</v>
      </c>
    </row>
    <row r="56" spans="1:5" ht="12.75">
      <c r="A56" s="465">
        <v>55</v>
      </c>
      <c r="B56" s="466">
        <f>'М602'!J32</f>
        <v>3956</v>
      </c>
      <c r="C56" s="467" t="str">
        <f>'М602'!K32</f>
        <v>Калимулин Нурмухамет</v>
      </c>
      <c r="D56" s="468" t="str">
        <f>'М601'!C76</f>
        <v>Искарова* Фануза</v>
      </c>
      <c r="E56" s="469">
        <f>'М601'!B76</f>
        <v>3110</v>
      </c>
    </row>
    <row r="57" spans="1:5" ht="12.75">
      <c r="A57" s="465">
        <v>56</v>
      </c>
      <c r="B57" s="466">
        <f>'М602'!L12</f>
        <v>6452</v>
      </c>
      <c r="C57" s="467" t="str">
        <f>'М602'!M12</f>
        <v>Раянов Хакимжан</v>
      </c>
      <c r="D57" s="468" t="str">
        <f>'М601'!K68</f>
        <v>Мицул Тимофей</v>
      </c>
      <c r="E57" s="469">
        <f>'М601'!J68</f>
        <v>370</v>
      </c>
    </row>
    <row r="58" spans="1:5" ht="12.75">
      <c r="A58" s="465">
        <v>57</v>
      </c>
      <c r="B58" s="466">
        <f>'М602'!L28</f>
        <v>2540</v>
      </c>
      <c r="C58" s="467" t="str">
        <f>'М602'!M28</f>
        <v>Горбунов Валентин</v>
      </c>
      <c r="D58" s="468" t="str">
        <f>'М601'!K70</f>
        <v>Калимулин Нурмухамет</v>
      </c>
      <c r="E58" s="469">
        <f>'М601'!J70</f>
        <v>3956</v>
      </c>
    </row>
    <row r="59" spans="1:5" ht="12.75">
      <c r="A59" s="465">
        <v>58</v>
      </c>
      <c r="B59" s="466">
        <f>'М602'!N16</f>
        <v>2217</v>
      </c>
      <c r="C59" s="467" t="str">
        <f>'М602'!O16</f>
        <v>Шадрин Эдуард</v>
      </c>
      <c r="D59" s="468" t="str">
        <f>'М601'!K63</f>
        <v>Раянов Хакимжан</v>
      </c>
      <c r="E59" s="469">
        <f>'М601'!J63</f>
        <v>6452</v>
      </c>
    </row>
    <row r="60" spans="1:5" ht="12.75">
      <c r="A60" s="465">
        <v>59</v>
      </c>
      <c r="B60" s="466">
        <f>'М602'!N32</f>
        <v>2540</v>
      </c>
      <c r="C60" s="467" t="str">
        <f>'М602'!O32</f>
        <v>Горбунов Валентин</v>
      </c>
      <c r="D60" s="468" t="str">
        <f>'М601'!K65</f>
        <v>Аминов Альберт</v>
      </c>
      <c r="E60" s="469">
        <f>'М601'!J65</f>
        <v>114</v>
      </c>
    </row>
    <row r="61" spans="1:5" ht="12.75">
      <c r="A61" s="465">
        <v>60</v>
      </c>
      <c r="B61" s="466">
        <f>'М602'!P24</f>
        <v>2540</v>
      </c>
      <c r="C61" s="467" t="str">
        <f>'М602'!Q24</f>
        <v>Горбунов Валентин</v>
      </c>
      <c r="D61" s="468" t="str">
        <f>'М602'!Q34</f>
        <v>Шадрин Эдуард</v>
      </c>
      <c r="E61" s="469">
        <f>'М602'!P34</f>
        <v>2217</v>
      </c>
    </row>
    <row r="62" spans="1:5" ht="12.75">
      <c r="A62" s="465">
        <v>61</v>
      </c>
      <c r="B62" s="466">
        <f>'М601'!L64</f>
        <v>6452</v>
      </c>
      <c r="C62" s="467" t="str">
        <f>'М601'!M64</f>
        <v>Раянов Хакимжан</v>
      </c>
      <c r="D62" s="468" t="str">
        <f>'М601'!M66</f>
        <v>Аминов Альберт</v>
      </c>
      <c r="E62" s="469">
        <f>'М601'!L66</f>
        <v>114</v>
      </c>
    </row>
    <row r="63" spans="1:5" ht="12.75">
      <c r="A63" s="465">
        <v>62</v>
      </c>
      <c r="B63" s="466">
        <f>'М601'!L69</f>
        <v>370</v>
      </c>
      <c r="C63" s="467" t="str">
        <f>'М601'!M69</f>
        <v>Мицул Тимофей</v>
      </c>
      <c r="D63" s="468" t="str">
        <f>'М601'!M71</f>
        <v>Калимулин Нурмухамет</v>
      </c>
      <c r="E63" s="469">
        <f>'М601'!L71</f>
        <v>3956</v>
      </c>
    </row>
    <row r="64" spans="1:5" ht="12.75">
      <c r="A64" s="465">
        <v>63</v>
      </c>
      <c r="B64" s="466">
        <f>'М601'!D71</f>
        <v>126</v>
      </c>
      <c r="C64" s="467" t="str">
        <f>'М601'!E71</f>
        <v>Афанасьев Леонид</v>
      </c>
      <c r="D64" s="468" t="str">
        <f>'М601'!K73</f>
        <v>Прокофьев Михаил</v>
      </c>
      <c r="E64" s="469">
        <f>'М601'!J73</f>
        <v>431</v>
      </c>
    </row>
    <row r="65" spans="1:5" ht="12.75">
      <c r="A65" s="465">
        <v>64</v>
      </c>
      <c r="B65" s="466">
        <f>'М601'!D75</f>
        <v>2587</v>
      </c>
      <c r="C65" s="467" t="str">
        <f>'М601'!E75</f>
        <v>Стародубцев Олег</v>
      </c>
      <c r="D65" s="468" t="str">
        <f>'М601'!K75</f>
        <v>Искарова* Фануза</v>
      </c>
      <c r="E65" s="469">
        <f>'М601'!J75</f>
        <v>3110</v>
      </c>
    </row>
    <row r="66" spans="1:5" ht="12.75">
      <c r="A66" s="465">
        <v>65</v>
      </c>
      <c r="B66" s="466">
        <f>'М601'!F73</f>
        <v>2587</v>
      </c>
      <c r="C66" s="467" t="str">
        <f>'М601'!G73</f>
        <v>Стародубцев Олег</v>
      </c>
      <c r="D66" s="468" t="str">
        <f>'М601'!G76</f>
        <v>Афанасьев Леонид</v>
      </c>
      <c r="E66" s="469">
        <f>'М601'!F76</f>
        <v>126</v>
      </c>
    </row>
    <row r="67" spans="1:5" ht="12.75">
      <c r="A67" s="465">
        <v>66</v>
      </c>
      <c r="B67" s="466">
        <f>'М601'!L74</f>
        <v>431</v>
      </c>
      <c r="C67" s="467" t="str">
        <f>'М601'!M74</f>
        <v>Прокофьев Михаил</v>
      </c>
      <c r="D67" s="468" t="str">
        <f>'М601'!M76</f>
        <v>Искарова* Фануза</v>
      </c>
      <c r="E67" s="469">
        <f>'М601'!L76</f>
        <v>3110</v>
      </c>
    </row>
    <row r="68" spans="1:5" ht="12.75">
      <c r="A68" s="465">
        <v>67</v>
      </c>
      <c r="B68" s="466">
        <f>'М602'!N40</f>
        <v>342</v>
      </c>
      <c r="C68" s="467" t="str">
        <f>'М602'!O40</f>
        <v>Мазурин Викентий</v>
      </c>
      <c r="D68" s="468" t="str">
        <f>'М602'!O47</f>
        <v>Толкачев Иван</v>
      </c>
      <c r="E68" s="469">
        <f>'М602'!N47</f>
        <v>2784</v>
      </c>
    </row>
    <row r="69" spans="1:5" ht="12.75">
      <c r="A69" s="465">
        <v>68</v>
      </c>
      <c r="B69" s="466">
        <f>'М602'!N44</f>
        <v>1420</v>
      </c>
      <c r="C69" s="467" t="str">
        <f>'М602'!O44</f>
        <v>Фаткулин Раис</v>
      </c>
      <c r="D69" s="468" t="str">
        <f>'М602'!O49</f>
        <v>Левинсон Роберт</v>
      </c>
      <c r="E69" s="469">
        <f>'М602'!N49</f>
        <v>326</v>
      </c>
    </row>
    <row r="70" spans="1:5" ht="12.75">
      <c r="A70" s="465">
        <v>69</v>
      </c>
      <c r="B70" s="466">
        <f>'М602'!P42</f>
        <v>1420</v>
      </c>
      <c r="C70" s="467" t="str">
        <f>'М602'!Q42</f>
        <v>Фаткулин Раис</v>
      </c>
      <c r="D70" s="468" t="str">
        <f>'М602'!Q46</f>
        <v>Мазурин Викентий</v>
      </c>
      <c r="E70" s="469">
        <f>'М602'!P46</f>
        <v>342</v>
      </c>
    </row>
    <row r="71" spans="1:5" ht="12.75">
      <c r="A71" s="465">
        <v>70</v>
      </c>
      <c r="B71" s="466">
        <f>'М602'!P48</f>
        <v>326</v>
      </c>
      <c r="C71" s="467" t="str">
        <f>'М602'!Q48</f>
        <v>Левинсон Роберт</v>
      </c>
      <c r="D71" s="468" t="str">
        <f>'М602'!Q50</f>
        <v>Толкачев Иван</v>
      </c>
      <c r="E71" s="469">
        <f>'М602'!P50</f>
        <v>2784</v>
      </c>
    </row>
    <row r="72" spans="1:5" ht="12.75">
      <c r="A72" s="465">
        <v>71</v>
      </c>
      <c r="B72" s="466">
        <f>'М602'!D40</f>
        <v>5031</v>
      </c>
      <c r="C72" s="467" t="str">
        <f>'М602'!E40</f>
        <v>Сафаров Ревнер</v>
      </c>
      <c r="D72" s="468" t="str">
        <f>'М602'!M52</f>
        <v>Грошев Юрий</v>
      </c>
      <c r="E72" s="469">
        <f>'М602'!L52</f>
        <v>1787</v>
      </c>
    </row>
    <row r="73" spans="1:5" ht="12.75">
      <c r="A73" s="465">
        <v>72</v>
      </c>
      <c r="B73" s="466">
        <f>'М602'!D44</f>
        <v>5567</v>
      </c>
      <c r="C73" s="467" t="str">
        <f>'М602'!E44</f>
        <v>Шириязданов Ринат</v>
      </c>
      <c r="D73" s="468" t="str">
        <f>'М602'!M54</f>
        <v>Фахретдинов Рашит</v>
      </c>
      <c r="E73" s="469">
        <f>'М602'!L54</f>
        <v>7000</v>
      </c>
    </row>
    <row r="74" spans="1:5" ht="12.75">
      <c r="A74" s="465">
        <v>73</v>
      </c>
      <c r="B74" s="466">
        <f>'М602'!D48</f>
        <v>273</v>
      </c>
      <c r="C74" s="467" t="str">
        <f>'М602'!E48</f>
        <v>Каримов Равиль</v>
      </c>
      <c r="D74" s="468" t="str">
        <f>'М602'!M56</f>
        <v>Нестеренко Георгий</v>
      </c>
      <c r="E74" s="469">
        <f>'М602'!L56</f>
        <v>788</v>
      </c>
    </row>
    <row r="75" spans="1:5" ht="12.75">
      <c r="A75" s="465">
        <v>74</v>
      </c>
      <c r="B75" s="466">
        <f>'М602'!D52</f>
        <v>5235</v>
      </c>
      <c r="C75" s="467" t="str">
        <f>'М602'!E52</f>
        <v>Петухова* Надежда</v>
      </c>
      <c r="D75" s="468" t="str">
        <f>'М602'!M58</f>
        <v>Семенов Юрий</v>
      </c>
      <c r="E75" s="469">
        <f>'М602'!L58</f>
        <v>466</v>
      </c>
    </row>
    <row r="76" spans="1:5" ht="12.75">
      <c r="A76" s="465">
        <v>75</v>
      </c>
      <c r="B76" s="466">
        <f>'М602'!F42</f>
        <v>5031</v>
      </c>
      <c r="C76" s="467" t="str">
        <f>'М602'!G42</f>
        <v>Сафаров Ревнер</v>
      </c>
      <c r="D76" s="468" t="str">
        <f>'М602'!G54</f>
        <v>Шириязданов Ринат</v>
      </c>
      <c r="E76" s="469">
        <f>'М602'!F54</f>
        <v>5567</v>
      </c>
    </row>
    <row r="77" spans="1:5" ht="12.75">
      <c r="A77" s="465">
        <v>76</v>
      </c>
      <c r="B77" s="466">
        <f>'М602'!F50</f>
        <v>273</v>
      </c>
      <c r="C77" s="467" t="str">
        <f>'М602'!G50</f>
        <v>Каримов Равиль</v>
      </c>
      <c r="D77" s="468" t="str">
        <f>'М602'!G56</f>
        <v>Петухова* Надежда</v>
      </c>
      <c r="E77" s="469">
        <f>'М602'!F56</f>
        <v>5235</v>
      </c>
    </row>
    <row r="78" spans="1:5" ht="12.75">
      <c r="A78" s="465">
        <v>77</v>
      </c>
      <c r="B78" s="466">
        <f>'М602'!H46</f>
        <v>5031</v>
      </c>
      <c r="C78" s="467" t="str">
        <f>'М602'!I46</f>
        <v>Сафаров Ревнер</v>
      </c>
      <c r="D78" s="468" t="str">
        <f>'М602'!I52</f>
        <v>Каримов Равиль</v>
      </c>
      <c r="E78" s="469">
        <f>'М602'!H52</f>
        <v>273</v>
      </c>
    </row>
    <row r="79" spans="1:5" ht="12.75">
      <c r="A79" s="465">
        <v>78</v>
      </c>
      <c r="B79" s="466">
        <f>'М602'!H55</f>
        <v>5567</v>
      </c>
      <c r="C79" s="467" t="str">
        <f>'М602'!I55</f>
        <v>Шириязданов Ринат</v>
      </c>
      <c r="D79" s="468" t="str">
        <f>'М602'!I57</f>
        <v>Петухова* Надежда</v>
      </c>
      <c r="E79" s="469">
        <f>'М602'!H57</f>
        <v>5235</v>
      </c>
    </row>
    <row r="80" spans="1:5" ht="12.75">
      <c r="A80" s="465">
        <v>79</v>
      </c>
      <c r="B80" s="466">
        <f>'М602'!N53</f>
        <v>1787</v>
      </c>
      <c r="C80" s="467" t="str">
        <f>'М602'!O53</f>
        <v>Грошев Юрий</v>
      </c>
      <c r="D80" s="468" t="str">
        <f>'М602'!O60</f>
        <v>Фахретдинов Рашит</v>
      </c>
      <c r="E80" s="469">
        <f>'М602'!N60</f>
        <v>7000</v>
      </c>
    </row>
    <row r="81" spans="1:5" ht="12.75">
      <c r="A81" s="465">
        <v>80</v>
      </c>
      <c r="B81" s="466">
        <f>'М602'!N57</f>
        <v>466</v>
      </c>
      <c r="C81" s="467" t="str">
        <f>'М602'!O57</f>
        <v>Семенов Юрий</v>
      </c>
      <c r="D81" s="468" t="str">
        <f>'М602'!O62</f>
        <v>Нестеренко Георгий</v>
      </c>
      <c r="E81" s="469">
        <f>'М602'!N62</f>
        <v>788</v>
      </c>
    </row>
    <row r="82" spans="1:5" ht="12.75">
      <c r="A82" s="465">
        <v>81</v>
      </c>
      <c r="B82" s="466">
        <f>'М602'!P55</f>
        <v>466</v>
      </c>
      <c r="C82" s="467" t="str">
        <f>'М602'!Q55</f>
        <v>Семенов Юрий</v>
      </c>
      <c r="D82" s="468" t="str">
        <f>'М602'!Q59</f>
        <v>Грошев Юрий</v>
      </c>
      <c r="E82" s="469">
        <f>'М602'!P59</f>
        <v>1787</v>
      </c>
    </row>
    <row r="83" spans="1:5" ht="12.75">
      <c r="A83" s="465">
        <v>82</v>
      </c>
      <c r="B83" s="466">
        <f>'М602'!P61</f>
        <v>7000</v>
      </c>
      <c r="C83" s="467" t="str">
        <f>'М602'!Q61</f>
        <v>Фахретдинов Рашит</v>
      </c>
      <c r="D83" s="468" t="str">
        <f>'М602'!Q63</f>
        <v>Нестеренко Георгий</v>
      </c>
      <c r="E83" s="469">
        <f>'М602'!P63</f>
        <v>788</v>
      </c>
    </row>
    <row r="84" spans="1:5" ht="12.75">
      <c r="A84" s="465">
        <v>83</v>
      </c>
      <c r="B84" s="466">
        <f>'М602'!D59</f>
        <v>7217</v>
      </c>
      <c r="C84" s="467" t="str">
        <f>'М602'!E59</f>
        <v>Яйкаров Ахметфаиз</v>
      </c>
      <c r="D84" s="468" t="str">
        <f>'М602'!M65</f>
        <v>_</v>
      </c>
      <c r="E84" s="469">
        <f>'М602'!L65</f>
        <v>0</v>
      </c>
    </row>
    <row r="85" spans="1:5" ht="12.75">
      <c r="A85" s="465">
        <v>84</v>
      </c>
      <c r="B85" s="466">
        <f>'М602'!D63</f>
        <v>0</v>
      </c>
      <c r="C85" s="467">
        <f>'М602'!E63</f>
        <v>0</v>
      </c>
      <c r="D85" s="468">
        <f>'М602'!M67</f>
        <v>0</v>
      </c>
      <c r="E85" s="469">
        <f>'М602'!L67</f>
        <v>0</v>
      </c>
    </row>
    <row r="86" spans="1:5" ht="12.75">
      <c r="A86" s="465">
        <v>85</v>
      </c>
      <c r="B86" s="466">
        <f>'М602'!D67</f>
        <v>0</v>
      </c>
      <c r="C86" s="467">
        <f>'М602'!E67</f>
        <v>0</v>
      </c>
      <c r="D86" s="468">
        <f>'М602'!M69</f>
        <v>0</v>
      </c>
      <c r="E86" s="469">
        <f>'М602'!L69</f>
        <v>0</v>
      </c>
    </row>
    <row r="87" spans="1:5" ht="12.75">
      <c r="A87" s="465">
        <v>86</v>
      </c>
      <c r="B87" s="466">
        <f>'М602'!D71</f>
        <v>0</v>
      </c>
      <c r="C87" s="467">
        <f>'М602'!E71</f>
        <v>0</v>
      </c>
      <c r="D87" s="468">
        <f>'М602'!M71</f>
        <v>0</v>
      </c>
      <c r="E87" s="469">
        <f>'М602'!L71</f>
        <v>0</v>
      </c>
    </row>
    <row r="88" spans="1:5" ht="12.75">
      <c r="A88" s="465">
        <v>87</v>
      </c>
      <c r="B88" s="466">
        <f>'М602'!F61</f>
        <v>7217</v>
      </c>
      <c r="C88" s="467" t="str">
        <f>'М602'!G61</f>
        <v>Яйкаров Ахметфаиз</v>
      </c>
      <c r="D88" s="468">
        <f>'М602'!G73</f>
        <v>0</v>
      </c>
      <c r="E88" s="469">
        <f>'М602'!F73</f>
        <v>0</v>
      </c>
    </row>
    <row r="89" spans="1:5" ht="12.75">
      <c r="A89" s="465">
        <v>88</v>
      </c>
      <c r="B89" s="466">
        <f>'М602'!F69</f>
        <v>0</v>
      </c>
      <c r="C89" s="467">
        <f>'М602'!G69</f>
        <v>0</v>
      </c>
      <c r="D89" s="468">
        <f>'М602'!G75</f>
        <v>0</v>
      </c>
      <c r="E89" s="469">
        <f>'М602'!F75</f>
        <v>0</v>
      </c>
    </row>
    <row r="90" spans="1:5" ht="12.75">
      <c r="A90" s="465">
        <v>89</v>
      </c>
      <c r="B90" s="466">
        <f>'М602'!H65</f>
        <v>7217</v>
      </c>
      <c r="C90" s="467" t="str">
        <f>'М602'!I65</f>
        <v>Яйкаров Ахметфаиз</v>
      </c>
      <c r="D90" s="468">
        <f>'М602'!I71</f>
        <v>0</v>
      </c>
      <c r="E90" s="469">
        <f>'М602'!H71</f>
        <v>0</v>
      </c>
    </row>
    <row r="91" spans="1:5" ht="12.75">
      <c r="A91" s="465">
        <v>90</v>
      </c>
      <c r="B91" s="466">
        <f>'М602'!H74</f>
        <v>0</v>
      </c>
      <c r="C91" s="467">
        <f>'М602'!I74</f>
        <v>0</v>
      </c>
      <c r="D91" s="468">
        <f>'М602'!I76</f>
        <v>0</v>
      </c>
      <c r="E91" s="469">
        <f>'М602'!H76</f>
        <v>0</v>
      </c>
    </row>
    <row r="92" spans="1:5" ht="12.75">
      <c r="A92" s="465">
        <v>91</v>
      </c>
      <c r="B92" s="466">
        <f>'М602'!N66</f>
        <v>0</v>
      </c>
      <c r="C92" s="467">
        <f>'М602'!O66</f>
        <v>0</v>
      </c>
      <c r="D92" s="468" t="str">
        <f>'М602'!O73</f>
        <v>_</v>
      </c>
      <c r="E92" s="469">
        <f>'М602'!N73</f>
        <v>0</v>
      </c>
    </row>
    <row r="93" spans="1:5" ht="12.75">
      <c r="A93" s="465">
        <v>92</v>
      </c>
      <c r="B93" s="466">
        <f>'М602'!N70</f>
        <v>0</v>
      </c>
      <c r="C93" s="467">
        <f>'М602'!O70</f>
        <v>0</v>
      </c>
      <c r="D93" s="468">
        <f>'М602'!O75</f>
        <v>0</v>
      </c>
      <c r="E93" s="469">
        <f>'М602'!N75</f>
        <v>0</v>
      </c>
    </row>
    <row r="94" spans="1:5" ht="12.75">
      <c r="A94" s="465">
        <v>93</v>
      </c>
      <c r="B94" s="466">
        <f>'М602'!P68</f>
        <v>0</v>
      </c>
      <c r="C94" s="467">
        <f>'М602'!Q68</f>
        <v>0</v>
      </c>
      <c r="D94" s="468">
        <f>'М602'!Q72</f>
        <v>0</v>
      </c>
      <c r="E94" s="469">
        <f>'М602'!P72</f>
        <v>0</v>
      </c>
    </row>
    <row r="95" spans="1:5" ht="12.75">
      <c r="A95" s="465">
        <v>94</v>
      </c>
      <c r="B95" s="466">
        <f>'М602'!P74</f>
        <v>0</v>
      </c>
      <c r="C95" s="467">
        <f>'М602'!Q74</f>
        <v>0</v>
      </c>
      <c r="D95" s="468" t="str">
        <f>'М602'!Q76</f>
        <v>_</v>
      </c>
      <c r="E95" s="469">
        <f>'М602'!P76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47" customWidth="1"/>
    <col min="2" max="2" width="42.75390625" style="247" customWidth="1"/>
    <col min="3" max="3" width="9.125" style="247" customWidth="1"/>
    <col min="4" max="4" width="25.75390625" style="247" customWidth="1"/>
    <col min="5" max="5" width="9.125" style="247" customWidth="1"/>
    <col min="6" max="6" width="4.75390625" style="247" customWidth="1"/>
    <col min="7" max="7" width="7.75390625" style="247" customWidth="1"/>
    <col min="8" max="8" width="23.75390625" style="247" customWidth="1"/>
    <col min="9" max="9" width="6.75390625" style="247" customWidth="1"/>
    <col min="10" max="16384" width="9.125" style="247" customWidth="1"/>
  </cols>
  <sheetData>
    <row r="1" spans="1:9" ht="16.5" thickBot="1">
      <c r="A1" s="27" t="s">
        <v>87</v>
      </c>
      <c r="B1" s="27"/>
      <c r="C1" s="27"/>
      <c r="D1" s="27"/>
      <c r="E1" s="27"/>
      <c r="F1" s="27"/>
      <c r="G1" s="27"/>
      <c r="H1" s="27"/>
      <c r="I1" s="27"/>
    </row>
    <row r="2" spans="1:9" ht="13.5" thickBot="1">
      <c r="A2" s="29" t="s">
        <v>88</v>
      </c>
      <c r="B2" s="29"/>
      <c r="C2" s="29"/>
      <c r="D2" s="29"/>
      <c r="E2" s="29"/>
      <c r="F2" s="29"/>
      <c r="G2" s="29"/>
      <c r="H2" s="29"/>
      <c r="I2" s="29"/>
    </row>
    <row r="3" spans="1:10" ht="30">
      <c r="A3" s="248" t="s">
        <v>15</v>
      </c>
      <c r="B3" s="248"/>
      <c r="C3" s="248"/>
      <c r="D3" s="248"/>
      <c r="E3" s="248"/>
      <c r="F3" s="248"/>
      <c r="G3" s="248"/>
      <c r="H3" s="248"/>
      <c r="I3" s="248"/>
      <c r="J3" s="249"/>
    </row>
    <row r="4" spans="1:10" ht="15.75">
      <c r="A4" s="250" t="s">
        <v>16</v>
      </c>
      <c r="B4" s="250"/>
      <c r="C4" s="250"/>
      <c r="D4" s="250"/>
      <c r="E4" s="250"/>
      <c r="F4" s="250"/>
      <c r="G4" s="250"/>
      <c r="H4" s="250"/>
      <c r="I4" s="250"/>
      <c r="J4" s="251"/>
    </row>
    <row r="5" spans="1:10" ht="15.75">
      <c r="A5" s="252" t="s">
        <v>162</v>
      </c>
      <c r="B5" s="252"/>
      <c r="C5" s="252"/>
      <c r="D5" s="252"/>
      <c r="E5" s="253" t="s">
        <v>11</v>
      </c>
      <c r="F5" s="253"/>
      <c r="G5" s="253"/>
      <c r="H5" s="254">
        <v>43471</v>
      </c>
      <c r="I5" s="254"/>
      <c r="J5" s="255"/>
    </row>
    <row r="6" spans="1:10" ht="15.75">
      <c r="A6" s="256"/>
      <c r="B6" s="256"/>
      <c r="C6" s="256"/>
      <c r="D6" s="256"/>
      <c r="E6" s="256"/>
      <c r="F6" s="256"/>
      <c r="G6" s="256"/>
      <c r="H6" s="256"/>
      <c r="I6" s="256"/>
      <c r="J6" s="255"/>
    </row>
    <row r="7" spans="1:9" ht="10.5" customHeight="1">
      <c r="A7" s="257"/>
      <c r="B7" s="258" t="s">
        <v>28</v>
      </c>
      <c r="C7" s="259" t="s">
        <v>0</v>
      </c>
      <c r="D7" s="257" t="s">
        <v>29</v>
      </c>
      <c r="E7" s="257"/>
      <c r="F7" s="257"/>
      <c r="G7" s="257"/>
      <c r="H7" s="257"/>
      <c r="I7" s="257"/>
    </row>
    <row r="8" spans="1:9" ht="18">
      <c r="A8" s="260">
        <v>465</v>
      </c>
      <c r="B8" s="261" t="s">
        <v>93</v>
      </c>
      <c r="C8" s="262">
        <v>1</v>
      </c>
      <c r="D8" s="263" t="str">
        <f>'М501'!M37</f>
        <v>Семенов Сергей</v>
      </c>
      <c r="E8" s="257"/>
      <c r="F8" s="257"/>
      <c r="G8" s="257"/>
      <c r="H8" s="257"/>
      <c r="I8" s="257"/>
    </row>
    <row r="9" spans="1:9" ht="18">
      <c r="A9" s="260">
        <v>446</v>
      </c>
      <c r="B9" s="261" t="s">
        <v>96</v>
      </c>
      <c r="C9" s="262">
        <v>2</v>
      </c>
      <c r="D9" s="263" t="str">
        <f>'М501'!M57</f>
        <v>Шакуров Нафис</v>
      </c>
      <c r="E9" s="257"/>
      <c r="F9" s="257"/>
      <c r="G9" s="257"/>
      <c r="H9" s="257"/>
      <c r="I9" s="257"/>
    </row>
    <row r="10" spans="1:9" ht="18">
      <c r="A10" s="260">
        <v>44</v>
      </c>
      <c r="B10" s="261" t="s">
        <v>98</v>
      </c>
      <c r="C10" s="262">
        <v>3</v>
      </c>
      <c r="D10" s="263" t="str">
        <f>'М502'!Q24</f>
        <v>Рудаков Константин</v>
      </c>
      <c r="E10" s="257"/>
      <c r="F10" s="257"/>
      <c r="G10" s="257"/>
      <c r="H10" s="257"/>
      <c r="I10" s="257"/>
    </row>
    <row r="11" spans="1:9" ht="18">
      <c r="A11" s="260">
        <v>1655</v>
      </c>
      <c r="B11" s="261" t="s">
        <v>99</v>
      </c>
      <c r="C11" s="262">
        <v>4</v>
      </c>
      <c r="D11" s="263" t="str">
        <f>'М502'!Q34</f>
        <v>Аксенов Андрей</v>
      </c>
      <c r="E11" s="257"/>
      <c r="F11" s="257"/>
      <c r="G11" s="257"/>
      <c r="H11" s="257"/>
      <c r="I11" s="257"/>
    </row>
    <row r="12" spans="1:9" ht="18">
      <c r="A12" s="260">
        <v>4202</v>
      </c>
      <c r="B12" s="261" t="s">
        <v>100</v>
      </c>
      <c r="C12" s="262">
        <v>5</v>
      </c>
      <c r="D12" s="263" t="str">
        <f>'М501'!M64</f>
        <v>Галявов Рашид</v>
      </c>
      <c r="E12" s="257"/>
      <c r="F12" s="257"/>
      <c r="G12" s="257"/>
      <c r="H12" s="257"/>
      <c r="I12" s="257"/>
    </row>
    <row r="13" spans="1:9" ht="18">
      <c r="A13" s="260">
        <v>502</v>
      </c>
      <c r="B13" s="261" t="s">
        <v>102</v>
      </c>
      <c r="C13" s="262">
        <v>6</v>
      </c>
      <c r="D13" s="263" t="str">
        <f>'М501'!M66</f>
        <v>Кинзикеев Виль</v>
      </c>
      <c r="E13" s="257"/>
      <c r="F13" s="257"/>
      <c r="G13" s="257"/>
      <c r="H13" s="257"/>
      <c r="I13" s="257"/>
    </row>
    <row r="14" spans="1:9" ht="18">
      <c r="A14" s="260">
        <v>2468</v>
      </c>
      <c r="B14" s="261" t="s">
        <v>163</v>
      </c>
      <c r="C14" s="262">
        <v>7</v>
      </c>
      <c r="D14" s="263" t="str">
        <f>'М501'!M69</f>
        <v>Хабиров Марс</v>
      </c>
      <c r="E14" s="257"/>
      <c r="F14" s="257"/>
      <c r="G14" s="257"/>
      <c r="H14" s="257"/>
      <c r="I14" s="257"/>
    </row>
    <row r="15" spans="1:9" ht="18">
      <c r="A15" s="260">
        <v>1672</v>
      </c>
      <c r="B15" s="261" t="s">
        <v>164</v>
      </c>
      <c r="C15" s="262">
        <v>8</v>
      </c>
      <c r="D15" s="263" t="str">
        <f>'М501'!M71</f>
        <v>Хамидов Мауль</v>
      </c>
      <c r="E15" s="257"/>
      <c r="F15" s="257"/>
      <c r="G15" s="257"/>
      <c r="H15" s="257"/>
      <c r="I15" s="257"/>
    </row>
    <row r="16" spans="1:9" ht="18">
      <c r="A16" s="260">
        <v>5211</v>
      </c>
      <c r="B16" s="261" t="s">
        <v>165</v>
      </c>
      <c r="C16" s="262">
        <v>9</v>
      </c>
      <c r="D16" s="263" t="str">
        <f>'М501'!G73</f>
        <v>Уткулов Ринат</v>
      </c>
      <c r="E16" s="257"/>
      <c r="F16" s="257"/>
      <c r="G16" s="257"/>
      <c r="H16" s="257"/>
      <c r="I16" s="257"/>
    </row>
    <row r="17" spans="1:9" ht="18">
      <c r="A17" s="260">
        <v>2288</v>
      </c>
      <c r="B17" s="261" t="s">
        <v>109</v>
      </c>
      <c r="C17" s="262">
        <v>10</v>
      </c>
      <c r="D17" s="263" t="str">
        <f>'М501'!G76</f>
        <v>Коробко Павел</v>
      </c>
      <c r="E17" s="257"/>
      <c r="F17" s="257"/>
      <c r="G17" s="257"/>
      <c r="H17" s="257"/>
      <c r="I17" s="257"/>
    </row>
    <row r="18" spans="1:9" ht="18">
      <c r="A18" s="260">
        <v>2452</v>
      </c>
      <c r="B18" s="261" t="s">
        <v>110</v>
      </c>
      <c r="C18" s="262">
        <v>11</v>
      </c>
      <c r="D18" s="263" t="str">
        <f>'М501'!M74</f>
        <v>Козлов Сергей</v>
      </c>
      <c r="E18" s="257"/>
      <c r="F18" s="257"/>
      <c r="G18" s="257"/>
      <c r="H18" s="257"/>
      <c r="I18" s="257"/>
    </row>
    <row r="19" spans="1:9" ht="18">
      <c r="A19" s="260">
        <v>3040</v>
      </c>
      <c r="B19" s="261" t="s">
        <v>113</v>
      </c>
      <c r="C19" s="262">
        <v>12</v>
      </c>
      <c r="D19" s="263" t="str">
        <f>'М501'!M76</f>
        <v>Тагиров Сайфулла</v>
      </c>
      <c r="E19" s="257"/>
      <c r="F19" s="257"/>
      <c r="G19" s="257"/>
      <c r="H19" s="257"/>
      <c r="I19" s="257"/>
    </row>
    <row r="20" spans="1:9" ht="18">
      <c r="A20" s="260">
        <v>3998</v>
      </c>
      <c r="B20" s="261" t="s">
        <v>37</v>
      </c>
      <c r="C20" s="262">
        <v>13</v>
      </c>
      <c r="D20" s="263" t="str">
        <f>'М502'!Q42</f>
        <v>Орлов Николай</v>
      </c>
      <c r="E20" s="257"/>
      <c r="F20" s="257"/>
      <c r="G20" s="257"/>
      <c r="H20" s="257"/>
      <c r="I20" s="257"/>
    </row>
    <row r="21" spans="1:9" ht="18">
      <c r="A21" s="260">
        <v>3441</v>
      </c>
      <c r="B21" s="261" t="s">
        <v>114</v>
      </c>
      <c r="C21" s="262">
        <v>14</v>
      </c>
      <c r="D21" s="263" t="str">
        <f>'М502'!Q46</f>
        <v>Топорков Юрий</v>
      </c>
      <c r="E21" s="257"/>
      <c r="F21" s="257"/>
      <c r="G21" s="257"/>
      <c r="H21" s="257"/>
      <c r="I21" s="257"/>
    </row>
    <row r="22" spans="1:9" ht="18">
      <c r="A22" s="260">
        <v>3327</v>
      </c>
      <c r="B22" s="261" t="s">
        <v>166</v>
      </c>
      <c r="C22" s="262">
        <v>15</v>
      </c>
      <c r="D22" s="263" t="str">
        <f>'М502'!Q48</f>
        <v>Тодрамович Александр</v>
      </c>
      <c r="E22" s="257"/>
      <c r="F22" s="257"/>
      <c r="G22" s="257"/>
      <c r="H22" s="257"/>
      <c r="I22" s="257"/>
    </row>
    <row r="23" spans="1:9" ht="18">
      <c r="A23" s="260">
        <v>4921</v>
      </c>
      <c r="B23" s="261" t="s">
        <v>121</v>
      </c>
      <c r="C23" s="262">
        <v>16</v>
      </c>
      <c r="D23" s="263" t="str">
        <f>'М502'!Q50</f>
        <v>Сидоров Олег</v>
      </c>
      <c r="E23" s="257"/>
      <c r="F23" s="257"/>
      <c r="G23" s="257"/>
      <c r="H23" s="257"/>
      <c r="I23" s="257"/>
    </row>
    <row r="24" spans="1:9" ht="18">
      <c r="A24" s="260">
        <v>6651</v>
      </c>
      <c r="B24" s="261" t="s">
        <v>167</v>
      </c>
      <c r="C24" s="262">
        <v>17</v>
      </c>
      <c r="D24" s="263" t="str">
        <f>'М502'!I46</f>
        <v>Федоров Сергей</v>
      </c>
      <c r="E24" s="257"/>
      <c r="F24" s="257"/>
      <c r="G24" s="257"/>
      <c r="H24" s="257"/>
      <c r="I24" s="257"/>
    </row>
    <row r="25" spans="1:9" ht="18">
      <c r="A25" s="260">
        <v>4121</v>
      </c>
      <c r="B25" s="261" t="s">
        <v>44</v>
      </c>
      <c r="C25" s="262">
        <v>18</v>
      </c>
      <c r="D25" s="263" t="str">
        <f>'М502'!I52</f>
        <v>Вежнин Валерий</v>
      </c>
      <c r="E25" s="257"/>
      <c r="F25" s="257"/>
      <c r="G25" s="257"/>
      <c r="H25" s="257"/>
      <c r="I25" s="257"/>
    </row>
    <row r="26" spans="1:9" ht="18">
      <c r="A26" s="260">
        <v>408</v>
      </c>
      <c r="B26" s="261" t="s">
        <v>168</v>
      </c>
      <c r="C26" s="262">
        <v>19</v>
      </c>
      <c r="D26" s="263" t="str">
        <f>'М502'!I55</f>
        <v>Барышев Сергей</v>
      </c>
      <c r="E26" s="257"/>
      <c r="F26" s="257"/>
      <c r="G26" s="257"/>
      <c r="H26" s="257"/>
      <c r="I26" s="257"/>
    </row>
    <row r="27" spans="1:9" ht="18">
      <c r="A27" s="260">
        <v>4861</v>
      </c>
      <c r="B27" s="261" t="s">
        <v>169</v>
      </c>
      <c r="C27" s="262">
        <v>20</v>
      </c>
      <c r="D27" s="263" t="str">
        <f>'М502'!I57</f>
        <v>Терещенко* Галина</v>
      </c>
      <c r="E27" s="257"/>
      <c r="F27" s="257"/>
      <c r="G27" s="257"/>
      <c r="H27" s="257"/>
      <c r="I27" s="257"/>
    </row>
    <row r="28" spans="1:9" ht="18">
      <c r="A28" s="260">
        <v>6000</v>
      </c>
      <c r="B28" s="261" t="s">
        <v>45</v>
      </c>
      <c r="C28" s="262">
        <v>21</v>
      </c>
      <c r="D28" s="263" t="str">
        <f>'М502'!Q55</f>
        <v>Габдрахманова* Светлана</v>
      </c>
      <c r="E28" s="257"/>
      <c r="F28" s="257"/>
      <c r="G28" s="257"/>
      <c r="H28" s="257"/>
      <c r="I28" s="257"/>
    </row>
    <row r="29" spans="1:9" ht="18">
      <c r="A29" s="260">
        <v>5812</v>
      </c>
      <c r="B29" s="261" t="s">
        <v>170</v>
      </c>
      <c r="C29" s="262">
        <v>22</v>
      </c>
      <c r="D29" s="263" t="str">
        <f>'М502'!Q59</f>
        <v>Еркаев Андрей</v>
      </c>
      <c r="E29" s="257"/>
      <c r="F29" s="257"/>
      <c r="G29" s="257"/>
      <c r="H29" s="257"/>
      <c r="I29" s="257"/>
    </row>
    <row r="30" spans="1:9" ht="18">
      <c r="A30" s="260">
        <v>1254</v>
      </c>
      <c r="B30" s="261" t="s">
        <v>171</v>
      </c>
      <c r="C30" s="262">
        <v>23</v>
      </c>
      <c r="D30" s="263" t="str">
        <f>'М502'!Q61</f>
        <v>Асылгужин Ринат</v>
      </c>
      <c r="E30" s="257"/>
      <c r="F30" s="257"/>
      <c r="G30" s="257"/>
      <c r="H30" s="257"/>
      <c r="I30" s="257"/>
    </row>
    <row r="31" spans="1:9" ht="18">
      <c r="A31" s="260">
        <v>7045</v>
      </c>
      <c r="B31" s="261" t="s">
        <v>172</v>
      </c>
      <c r="C31" s="262">
        <v>24</v>
      </c>
      <c r="D31" s="263" t="str">
        <f>'М502'!Q63</f>
        <v>Сайфуллин Рамиль</v>
      </c>
      <c r="E31" s="257"/>
      <c r="F31" s="257"/>
      <c r="G31" s="257"/>
      <c r="H31" s="257"/>
      <c r="I31" s="257"/>
    </row>
    <row r="32" spans="1:9" ht="18">
      <c r="A32" s="260">
        <v>5261</v>
      </c>
      <c r="B32" s="261" t="s">
        <v>173</v>
      </c>
      <c r="C32" s="262">
        <v>25</v>
      </c>
      <c r="D32" s="263" t="str">
        <f>'М502'!I65</f>
        <v>Гилязов Гизар</v>
      </c>
      <c r="E32" s="257"/>
      <c r="F32" s="257"/>
      <c r="G32" s="257"/>
      <c r="H32" s="257"/>
      <c r="I32" s="257"/>
    </row>
    <row r="33" spans="1:9" ht="18">
      <c r="A33" s="260">
        <v>2588</v>
      </c>
      <c r="B33" s="261" t="s">
        <v>174</v>
      </c>
      <c r="C33" s="262">
        <v>26</v>
      </c>
      <c r="D33" s="263" t="str">
        <f>'М502'!I71</f>
        <v>Парахина* Елена</v>
      </c>
      <c r="E33" s="257"/>
      <c r="F33" s="257"/>
      <c r="G33" s="257"/>
      <c r="H33" s="257"/>
      <c r="I33" s="257"/>
    </row>
    <row r="34" spans="1:9" ht="18">
      <c r="A34" s="260">
        <v>3896</v>
      </c>
      <c r="B34" s="261" t="s">
        <v>175</v>
      </c>
      <c r="C34" s="262">
        <v>27</v>
      </c>
      <c r="D34" s="263" t="str">
        <f>'М502'!I74</f>
        <v>Романченко Геннадий</v>
      </c>
      <c r="E34" s="257"/>
      <c r="F34" s="257"/>
      <c r="G34" s="257"/>
      <c r="H34" s="257"/>
      <c r="I34" s="257"/>
    </row>
    <row r="35" spans="1:9" ht="18">
      <c r="A35" s="260">
        <v>6505</v>
      </c>
      <c r="B35" s="261" t="s">
        <v>176</v>
      </c>
      <c r="C35" s="262">
        <v>28</v>
      </c>
      <c r="D35" s="263" t="str">
        <f>'М502'!I76</f>
        <v>Муслимов Айдар</v>
      </c>
      <c r="E35" s="257"/>
      <c r="F35" s="257"/>
      <c r="G35" s="257"/>
      <c r="H35" s="257"/>
      <c r="I35" s="257"/>
    </row>
    <row r="36" spans="1:9" ht="18">
      <c r="A36" s="260">
        <v>7218</v>
      </c>
      <c r="B36" s="261" t="s">
        <v>177</v>
      </c>
      <c r="C36" s="262">
        <v>29</v>
      </c>
      <c r="D36" s="263" t="str">
        <f>'М502'!Q68</f>
        <v>Кадыров Радик</v>
      </c>
      <c r="E36" s="257"/>
      <c r="F36" s="257"/>
      <c r="G36" s="257"/>
      <c r="H36" s="257"/>
      <c r="I36" s="257"/>
    </row>
    <row r="37" spans="1:9" ht="18">
      <c r="A37" s="260">
        <v>7219</v>
      </c>
      <c r="B37" s="261" t="s">
        <v>178</v>
      </c>
      <c r="C37" s="262">
        <v>30</v>
      </c>
      <c r="D37" s="263" t="str">
        <f>'М502'!Q72</f>
        <v>Хахленков Владимир</v>
      </c>
      <c r="E37" s="257"/>
      <c r="F37" s="257"/>
      <c r="G37" s="257"/>
      <c r="H37" s="257"/>
      <c r="I37" s="257"/>
    </row>
    <row r="38" spans="1:9" ht="18">
      <c r="A38" s="260"/>
      <c r="B38" s="261" t="s">
        <v>51</v>
      </c>
      <c r="C38" s="262">
        <v>31</v>
      </c>
      <c r="D38" s="263">
        <f>'М502'!Q74</f>
        <v>0</v>
      </c>
      <c r="E38" s="257"/>
      <c r="F38" s="257"/>
      <c r="G38" s="257"/>
      <c r="H38" s="257"/>
      <c r="I38" s="257"/>
    </row>
    <row r="39" spans="1:9" ht="18">
      <c r="A39" s="260"/>
      <c r="B39" s="261" t="s">
        <v>51</v>
      </c>
      <c r="C39" s="262">
        <v>32</v>
      </c>
      <c r="D39" s="263">
        <f>'М502'!Q76</f>
        <v>0</v>
      </c>
      <c r="E39" s="257"/>
      <c r="F39" s="257"/>
      <c r="G39" s="257"/>
      <c r="H39" s="257"/>
      <c r="I39" s="257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4:I4"/>
    <mergeCell ref="A5:D5"/>
    <mergeCell ref="E5:G5"/>
    <mergeCell ref="H5:I5"/>
    <mergeCell ref="A2:I2"/>
    <mergeCell ref="A3:I3"/>
  </mergeCells>
  <conditionalFormatting sqref="D8:D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Y116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265" customWidth="1"/>
    <col min="2" max="2" width="4.75390625" style="265" customWidth="1"/>
    <col min="3" max="3" width="16.75390625" style="265" customWidth="1"/>
    <col min="4" max="4" width="3.75390625" style="265" customWidth="1"/>
    <col min="5" max="5" width="14.75390625" style="265" customWidth="1"/>
    <col min="6" max="6" width="3.75390625" style="265" customWidth="1"/>
    <col min="7" max="7" width="15.75390625" style="265" customWidth="1"/>
    <col min="8" max="8" width="3.75390625" style="265" customWidth="1"/>
    <col min="9" max="9" width="15.75390625" style="265" customWidth="1"/>
    <col min="10" max="10" width="3.75390625" style="265" customWidth="1"/>
    <col min="11" max="11" width="15.75390625" style="265" customWidth="1"/>
    <col min="12" max="12" width="3.75390625" style="265" customWidth="1"/>
    <col min="13" max="13" width="22.75390625" style="265" customWidth="1"/>
    <col min="14" max="16384" width="9.125" style="265" customWidth="1"/>
  </cols>
  <sheetData>
    <row r="1" spans="1:13" s="247" customFormat="1" ht="16.5" thickBot="1">
      <c r="A1" s="27" t="s">
        <v>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s="247" customFormat="1" ht="13.5" thickBot="1">
      <c r="A2" s="46" t="s">
        <v>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3" ht="20.25">
      <c r="A3" s="264" t="str">
        <f>CONCATENATE(сМ50!A3," ",сМ50!F3,сМ50!G3," ",сМ50!H3," ",сМ50!I3)</f>
        <v>LX Личный Чемпионат Республики Башкортостан   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.75">
      <c r="A4" s="266" t="str">
        <f>CONCATENATE(сМ50!A4," ",сМ50!C4)</f>
        <v>Соревнования ветеранов настольного тенниса 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1:13" ht="12.75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6" spans="1:25" ht="10.5" customHeight="1">
      <c r="A6" s="268">
        <v>1</v>
      </c>
      <c r="B6" s="269">
        <f>сМ50!A8</f>
        <v>465</v>
      </c>
      <c r="C6" s="270" t="str">
        <f>сМ50!B8</f>
        <v>Семенов Сергей</v>
      </c>
      <c r="D6" s="271"/>
      <c r="E6" s="267"/>
      <c r="F6" s="267"/>
      <c r="G6" s="267"/>
      <c r="H6" s="267"/>
      <c r="I6" s="267"/>
      <c r="J6" s="267"/>
      <c r="K6" s="267"/>
      <c r="L6" s="267"/>
      <c r="M6" s="267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5" ht="10.5" customHeight="1">
      <c r="A7" s="268"/>
      <c r="B7" s="273"/>
      <c r="C7" s="274">
        <v>1</v>
      </c>
      <c r="D7" s="275">
        <v>465</v>
      </c>
      <c r="E7" s="276" t="s">
        <v>93</v>
      </c>
      <c r="F7" s="277"/>
      <c r="G7" s="267"/>
      <c r="H7" s="278"/>
      <c r="I7" s="267"/>
      <c r="J7" s="278"/>
      <c r="K7" s="267"/>
      <c r="L7" s="278"/>
      <c r="M7" s="267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</row>
    <row r="8" spans="1:25" ht="10.5" customHeight="1">
      <c r="A8" s="268">
        <v>32</v>
      </c>
      <c r="B8" s="269">
        <f>сМ50!A39</f>
        <v>0</v>
      </c>
      <c r="C8" s="279" t="str">
        <f>сМ50!B39</f>
        <v>_</v>
      </c>
      <c r="D8" s="280"/>
      <c r="E8" s="281"/>
      <c r="F8" s="277"/>
      <c r="G8" s="267"/>
      <c r="H8" s="278"/>
      <c r="I8" s="267"/>
      <c r="J8" s="278"/>
      <c r="K8" s="267"/>
      <c r="L8" s="278"/>
      <c r="M8" s="267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</row>
    <row r="9" spans="1:25" ht="10.5" customHeight="1">
      <c r="A9" s="268"/>
      <c r="B9" s="273"/>
      <c r="C9" s="267"/>
      <c r="D9" s="278"/>
      <c r="E9" s="274">
        <v>17</v>
      </c>
      <c r="F9" s="275">
        <v>465</v>
      </c>
      <c r="G9" s="276" t="s">
        <v>93</v>
      </c>
      <c r="H9" s="277"/>
      <c r="I9" s="267"/>
      <c r="J9" s="278"/>
      <c r="K9" s="267"/>
      <c r="L9" s="278"/>
      <c r="M9" s="267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</row>
    <row r="10" spans="1:25" ht="10.5" customHeight="1">
      <c r="A10" s="268">
        <v>17</v>
      </c>
      <c r="B10" s="269">
        <f>сМ50!A24</f>
        <v>6651</v>
      </c>
      <c r="C10" s="270" t="str">
        <f>сМ50!B24</f>
        <v>Федоров Сергей</v>
      </c>
      <c r="D10" s="282"/>
      <c r="E10" s="274"/>
      <c r="F10" s="283"/>
      <c r="G10" s="281"/>
      <c r="H10" s="277"/>
      <c r="I10" s="267"/>
      <c r="J10" s="278"/>
      <c r="K10" s="267"/>
      <c r="L10" s="278"/>
      <c r="M10" s="267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</row>
    <row r="11" spans="1:25" ht="10.5" customHeight="1">
      <c r="A11" s="268"/>
      <c r="B11" s="273"/>
      <c r="C11" s="274">
        <v>2</v>
      </c>
      <c r="D11" s="275">
        <v>4921</v>
      </c>
      <c r="E11" s="284" t="s">
        <v>121</v>
      </c>
      <c r="F11" s="285"/>
      <c r="G11" s="281"/>
      <c r="H11" s="277"/>
      <c r="I11" s="267"/>
      <c r="J11" s="278"/>
      <c r="K11" s="267"/>
      <c r="L11" s="278"/>
      <c r="M11" s="267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</row>
    <row r="12" spans="1:25" ht="10.5" customHeight="1">
      <c r="A12" s="268">
        <v>16</v>
      </c>
      <c r="B12" s="269">
        <f>сМ50!A23</f>
        <v>4921</v>
      </c>
      <c r="C12" s="279" t="str">
        <f>сМ50!B23</f>
        <v>Хамидов Мауль</v>
      </c>
      <c r="D12" s="280"/>
      <c r="E12" s="268"/>
      <c r="F12" s="286"/>
      <c r="G12" s="281"/>
      <c r="H12" s="277"/>
      <c r="I12" s="267"/>
      <c r="J12" s="278"/>
      <c r="K12" s="267"/>
      <c r="L12" s="278"/>
      <c r="M12" s="267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</row>
    <row r="13" spans="1:25" ht="10.5" customHeight="1">
      <c r="A13" s="268"/>
      <c r="B13" s="273"/>
      <c r="C13" s="267"/>
      <c r="D13" s="278"/>
      <c r="E13" s="268"/>
      <c r="F13" s="286"/>
      <c r="G13" s="274">
        <v>25</v>
      </c>
      <c r="H13" s="275">
        <v>465</v>
      </c>
      <c r="I13" s="276" t="s">
        <v>93</v>
      </c>
      <c r="J13" s="277"/>
      <c r="K13" s="267"/>
      <c r="L13" s="278"/>
      <c r="M13" s="278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</row>
    <row r="14" spans="1:25" ht="12" customHeight="1">
      <c r="A14" s="268">
        <v>9</v>
      </c>
      <c r="B14" s="269">
        <f>сМ50!A16</f>
        <v>5211</v>
      </c>
      <c r="C14" s="270" t="str">
        <f>сМ50!B16</f>
        <v>Вежнин Валерий</v>
      </c>
      <c r="D14" s="282"/>
      <c r="E14" s="268"/>
      <c r="F14" s="286"/>
      <c r="G14" s="274"/>
      <c r="H14" s="283"/>
      <c r="I14" s="281"/>
      <c r="J14" s="277"/>
      <c r="K14" s="267"/>
      <c r="L14" s="278"/>
      <c r="M14" s="278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</row>
    <row r="15" spans="1:25" ht="12" customHeight="1">
      <c r="A15" s="268"/>
      <c r="B15" s="273"/>
      <c r="C15" s="274">
        <v>3</v>
      </c>
      <c r="D15" s="275">
        <v>5211</v>
      </c>
      <c r="E15" s="287" t="s">
        <v>165</v>
      </c>
      <c r="F15" s="288"/>
      <c r="G15" s="274"/>
      <c r="H15" s="285"/>
      <c r="I15" s="281"/>
      <c r="J15" s="277"/>
      <c r="K15" s="267"/>
      <c r="L15" s="278"/>
      <c r="M15" s="278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</row>
    <row r="16" spans="1:25" ht="12" customHeight="1">
      <c r="A16" s="268">
        <v>24</v>
      </c>
      <c r="B16" s="269">
        <f>сМ50!A31</f>
        <v>7045</v>
      </c>
      <c r="C16" s="279" t="str">
        <f>сМ50!B31</f>
        <v>Еркаев Андрей</v>
      </c>
      <c r="D16" s="280"/>
      <c r="E16" s="274"/>
      <c r="F16" s="277"/>
      <c r="G16" s="274"/>
      <c r="H16" s="285"/>
      <c r="I16" s="281"/>
      <c r="J16" s="277"/>
      <c r="K16" s="267"/>
      <c r="L16" s="278"/>
      <c r="M16" s="278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</row>
    <row r="17" spans="1:25" ht="12" customHeight="1">
      <c r="A17" s="268"/>
      <c r="B17" s="273"/>
      <c r="C17" s="267"/>
      <c r="D17" s="278"/>
      <c r="E17" s="274">
        <v>18</v>
      </c>
      <c r="F17" s="275">
        <v>1672</v>
      </c>
      <c r="G17" s="284" t="s">
        <v>164</v>
      </c>
      <c r="H17" s="285"/>
      <c r="I17" s="281"/>
      <c r="J17" s="277"/>
      <c r="K17" s="267"/>
      <c r="L17" s="278"/>
      <c r="M17" s="278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</row>
    <row r="18" spans="1:25" ht="12" customHeight="1">
      <c r="A18" s="268">
        <v>25</v>
      </c>
      <c r="B18" s="269">
        <f>сМ50!A32</f>
        <v>5261</v>
      </c>
      <c r="C18" s="270" t="str">
        <f>сМ50!B32</f>
        <v>Парахина* Елена</v>
      </c>
      <c r="D18" s="282"/>
      <c r="E18" s="274"/>
      <c r="F18" s="283"/>
      <c r="G18" s="268"/>
      <c r="H18" s="286"/>
      <c r="I18" s="281"/>
      <c r="J18" s="277"/>
      <c r="K18" s="267"/>
      <c r="L18" s="278"/>
      <c r="M18" s="278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</row>
    <row r="19" spans="1:25" ht="12" customHeight="1">
      <c r="A19" s="268"/>
      <c r="B19" s="273"/>
      <c r="C19" s="274">
        <v>4</v>
      </c>
      <c r="D19" s="275">
        <v>1672</v>
      </c>
      <c r="E19" s="284" t="s">
        <v>164</v>
      </c>
      <c r="F19" s="285"/>
      <c r="G19" s="268"/>
      <c r="H19" s="286"/>
      <c r="I19" s="281"/>
      <c r="J19" s="277"/>
      <c r="K19" s="267"/>
      <c r="L19" s="278"/>
      <c r="M19" s="267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</row>
    <row r="20" spans="1:25" ht="12" customHeight="1">
      <c r="A20" s="268">
        <v>8</v>
      </c>
      <c r="B20" s="269">
        <f>сМ50!A15</f>
        <v>1672</v>
      </c>
      <c r="C20" s="279" t="str">
        <f>сМ50!B15</f>
        <v>Уткулов Ринат</v>
      </c>
      <c r="D20" s="280"/>
      <c r="E20" s="268"/>
      <c r="F20" s="286"/>
      <c r="G20" s="268"/>
      <c r="H20" s="286"/>
      <c r="I20" s="281"/>
      <c r="J20" s="277"/>
      <c r="K20" s="267"/>
      <c r="L20" s="278"/>
      <c r="M20" s="267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</row>
    <row r="21" spans="1:25" ht="12" customHeight="1">
      <c r="A21" s="268"/>
      <c r="B21" s="273"/>
      <c r="C21" s="267"/>
      <c r="D21" s="278"/>
      <c r="E21" s="268"/>
      <c r="F21" s="286"/>
      <c r="G21" s="268"/>
      <c r="H21" s="286"/>
      <c r="I21" s="274">
        <v>29</v>
      </c>
      <c r="J21" s="275">
        <v>465</v>
      </c>
      <c r="K21" s="276" t="s">
        <v>93</v>
      </c>
      <c r="L21" s="277"/>
      <c r="M21" s="267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</row>
    <row r="22" spans="1:25" ht="12" customHeight="1">
      <c r="A22" s="268">
        <v>5</v>
      </c>
      <c r="B22" s="269">
        <f>сМ50!A12</f>
        <v>4202</v>
      </c>
      <c r="C22" s="270" t="str">
        <f>сМ50!B12</f>
        <v>Аксенов Андрей</v>
      </c>
      <c r="D22" s="282"/>
      <c r="E22" s="268"/>
      <c r="F22" s="286"/>
      <c r="G22" s="268"/>
      <c r="H22" s="286"/>
      <c r="I22" s="281"/>
      <c r="J22" s="289"/>
      <c r="K22" s="281"/>
      <c r="L22" s="277"/>
      <c r="M22" s="267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</row>
    <row r="23" spans="1:25" ht="12" customHeight="1">
      <c r="A23" s="268"/>
      <c r="B23" s="273"/>
      <c r="C23" s="274">
        <v>5</v>
      </c>
      <c r="D23" s="275">
        <v>4202</v>
      </c>
      <c r="E23" s="287" t="s">
        <v>100</v>
      </c>
      <c r="F23" s="288"/>
      <c r="G23" s="268"/>
      <c r="H23" s="286"/>
      <c r="I23" s="281"/>
      <c r="J23" s="290"/>
      <c r="K23" s="281"/>
      <c r="L23" s="277"/>
      <c r="M23" s="267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</row>
    <row r="24" spans="1:25" ht="12" customHeight="1">
      <c r="A24" s="268">
        <v>28</v>
      </c>
      <c r="B24" s="269">
        <f>сМ50!A35</f>
        <v>6505</v>
      </c>
      <c r="C24" s="279" t="str">
        <f>сМ50!B35</f>
        <v>Хахленков Владимир</v>
      </c>
      <c r="D24" s="280"/>
      <c r="E24" s="274"/>
      <c r="F24" s="277"/>
      <c r="G24" s="268"/>
      <c r="H24" s="286"/>
      <c r="I24" s="281"/>
      <c r="J24" s="290"/>
      <c r="K24" s="281"/>
      <c r="L24" s="277"/>
      <c r="M24" s="267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</row>
    <row r="25" spans="1:25" ht="12" customHeight="1">
      <c r="A25" s="268"/>
      <c r="B25" s="273"/>
      <c r="C25" s="267"/>
      <c r="D25" s="278"/>
      <c r="E25" s="274">
        <v>19</v>
      </c>
      <c r="F25" s="275">
        <v>4202</v>
      </c>
      <c r="G25" s="287" t="s">
        <v>100</v>
      </c>
      <c r="H25" s="288"/>
      <c r="I25" s="281"/>
      <c r="J25" s="290"/>
      <c r="K25" s="281"/>
      <c r="L25" s="277"/>
      <c r="M25" s="267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</row>
    <row r="26" spans="1:25" ht="12" customHeight="1">
      <c r="A26" s="268">
        <v>21</v>
      </c>
      <c r="B26" s="269">
        <f>сМ50!A28</f>
        <v>6000</v>
      </c>
      <c r="C26" s="270" t="str">
        <f>сМ50!B28</f>
        <v>Сайфуллин Рамиль</v>
      </c>
      <c r="D26" s="282"/>
      <c r="E26" s="274"/>
      <c r="F26" s="283"/>
      <c r="G26" s="274"/>
      <c r="H26" s="277"/>
      <c r="I26" s="281"/>
      <c r="J26" s="290"/>
      <c r="K26" s="281"/>
      <c r="L26" s="277"/>
      <c r="M26" s="267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</row>
    <row r="27" spans="1:25" ht="12" customHeight="1">
      <c r="A27" s="268"/>
      <c r="B27" s="273"/>
      <c r="C27" s="274">
        <v>6</v>
      </c>
      <c r="D27" s="275">
        <v>3040</v>
      </c>
      <c r="E27" s="284" t="s">
        <v>113</v>
      </c>
      <c r="F27" s="285"/>
      <c r="G27" s="274"/>
      <c r="H27" s="277"/>
      <c r="I27" s="281"/>
      <c r="J27" s="290"/>
      <c r="K27" s="281"/>
      <c r="L27" s="277"/>
      <c r="M27" s="267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</row>
    <row r="28" spans="1:25" ht="12" customHeight="1">
      <c r="A28" s="268">
        <v>12</v>
      </c>
      <c r="B28" s="269">
        <f>сМ50!A19</f>
        <v>3040</v>
      </c>
      <c r="C28" s="279" t="str">
        <f>сМ50!B19</f>
        <v>Габдрахманова* Светлана</v>
      </c>
      <c r="D28" s="280"/>
      <c r="E28" s="268"/>
      <c r="F28" s="286"/>
      <c r="G28" s="274"/>
      <c r="H28" s="277"/>
      <c r="I28" s="281"/>
      <c r="J28" s="290"/>
      <c r="K28" s="281"/>
      <c r="L28" s="277"/>
      <c r="M28" s="267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</row>
    <row r="29" spans="1:25" ht="12" customHeight="1">
      <c r="A29" s="268"/>
      <c r="B29" s="273"/>
      <c r="C29" s="267"/>
      <c r="D29" s="278"/>
      <c r="E29" s="268"/>
      <c r="F29" s="286"/>
      <c r="G29" s="274">
        <v>26</v>
      </c>
      <c r="H29" s="275">
        <v>4202</v>
      </c>
      <c r="I29" s="291" t="s">
        <v>100</v>
      </c>
      <c r="J29" s="290"/>
      <c r="K29" s="281"/>
      <c r="L29" s="277"/>
      <c r="M29" s="267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</row>
    <row r="30" spans="1:25" ht="12" customHeight="1">
      <c r="A30" s="268">
        <v>13</v>
      </c>
      <c r="B30" s="269">
        <f>сМ50!A20</f>
        <v>3998</v>
      </c>
      <c r="C30" s="270" t="str">
        <f>сМ50!B20</f>
        <v>Тагиров Сайфулла</v>
      </c>
      <c r="D30" s="282"/>
      <c r="E30" s="268"/>
      <c r="F30" s="286"/>
      <c r="G30" s="274"/>
      <c r="H30" s="283"/>
      <c r="I30" s="267"/>
      <c r="J30" s="278"/>
      <c r="K30" s="281"/>
      <c r="L30" s="277"/>
      <c r="M30" s="267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</row>
    <row r="31" spans="1:25" ht="12" customHeight="1">
      <c r="A31" s="268"/>
      <c r="B31" s="273"/>
      <c r="C31" s="274">
        <v>7</v>
      </c>
      <c r="D31" s="275">
        <v>3998</v>
      </c>
      <c r="E31" s="287" t="s">
        <v>37</v>
      </c>
      <c r="F31" s="288"/>
      <c r="G31" s="274"/>
      <c r="H31" s="285"/>
      <c r="I31" s="267"/>
      <c r="J31" s="278"/>
      <c r="K31" s="281"/>
      <c r="L31" s="277"/>
      <c r="M31" s="267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</row>
    <row r="32" spans="1:25" ht="12" customHeight="1">
      <c r="A32" s="268">
        <v>20</v>
      </c>
      <c r="B32" s="269">
        <f>сМ50!A27</f>
        <v>4861</v>
      </c>
      <c r="C32" s="279" t="str">
        <f>сМ50!B27</f>
        <v>Терещенко* Галина</v>
      </c>
      <c r="D32" s="280"/>
      <c r="E32" s="274"/>
      <c r="F32" s="277"/>
      <c r="G32" s="274"/>
      <c r="H32" s="285"/>
      <c r="I32" s="267"/>
      <c r="J32" s="278"/>
      <c r="K32" s="281"/>
      <c r="L32" s="277"/>
      <c r="M32" s="267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</row>
    <row r="33" spans="1:25" ht="12" customHeight="1">
      <c r="A33" s="268"/>
      <c r="B33" s="273"/>
      <c r="C33" s="267"/>
      <c r="D33" s="278"/>
      <c r="E33" s="274">
        <v>20</v>
      </c>
      <c r="F33" s="275">
        <v>3998</v>
      </c>
      <c r="G33" s="284" t="s">
        <v>37</v>
      </c>
      <c r="H33" s="285"/>
      <c r="I33" s="267"/>
      <c r="J33" s="278"/>
      <c r="K33" s="281"/>
      <c r="L33" s="277"/>
      <c r="M33" s="267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</row>
    <row r="34" spans="1:25" ht="12" customHeight="1">
      <c r="A34" s="268">
        <v>29</v>
      </c>
      <c r="B34" s="269">
        <f>сМ50!A36</f>
        <v>7218</v>
      </c>
      <c r="C34" s="270" t="str">
        <f>сМ50!B36</f>
        <v>Муслимов Айдар</v>
      </c>
      <c r="D34" s="282"/>
      <c r="E34" s="274"/>
      <c r="F34" s="283"/>
      <c r="G34" s="268"/>
      <c r="H34" s="286"/>
      <c r="I34" s="267"/>
      <c r="J34" s="278"/>
      <c r="K34" s="281"/>
      <c r="L34" s="277"/>
      <c r="M34" s="267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</row>
    <row r="35" spans="1:25" ht="12" customHeight="1">
      <c r="A35" s="268"/>
      <c r="B35" s="273"/>
      <c r="C35" s="274">
        <v>8</v>
      </c>
      <c r="D35" s="275">
        <v>1655</v>
      </c>
      <c r="E35" s="284" t="s">
        <v>99</v>
      </c>
      <c r="F35" s="285"/>
      <c r="G35" s="268"/>
      <c r="H35" s="286"/>
      <c r="I35" s="267"/>
      <c r="J35" s="278"/>
      <c r="K35" s="281"/>
      <c r="L35" s="277"/>
      <c r="M35" s="267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</row>
    <row r="36" spans="1:25" ht="12" customHeight="1">
      <c r="A36" s="268">
        <v>4</v>
      </c>
      <c r="B36" s="269">
        <f>сМ50!A11</f>
        <v>1655</v>
      </c>
      <c r="C36" s="279" t="str">
        <f>сМ50!B11</f>
        <v>Барышев Сергей</v>
      </c>
      <c r="D36" s="280"/>
      <c r="E36" s="268"/>
      <c r="F36" s="286"/>
      <c r="G36" s="268"/>
      <c r="H36" s="286"/>
      <c r="I36" s="267"/>
      <c r="J36" s="278"/>
      <c r="K36" s="281"/>
      <c r="L36" s="277"/>
      <c r="M36" s="267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</row>
    <row r="37" spans="1:25" ht="12" customHeight="1">
      <c r="A37" s="268"/>
      <c r="B37" s="273"/>
      <c r="C37" s="267"/>
      <c r="D37" s="278"/>
      <c r="E37" s="268"/>
      <c r="F37" s="286"/>
      <c r="G37" s="268"/>
      <c r="H37" s="286"/>
      <c r="I37" s="267"/>
      <c r="J37" s="278"/>
      <c r="K37" s="274">
        <v>31</v>
      </c>
      <c r="L37" s="292">
        <v>465</v>
      </c>
      <c r="M37" s="276" t="s">
        <v>93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</row>
    <row r="38" spans="1:25" ht="12" customHeight="1">
      <c r="A38" s="268">
        <v>3</v>
      </c>
      <c r="B38" s="269">
        <f>сМ50!A10</f>
        <v>44</v>
      </c>
      <c r="C38" s="270" t="str">
        <f>сМ50!B10</f>
        <v>Шакуров Нафис</v>
      </c>
      <c r="D38" s="282"/>
      <c r="E38" s="268"/>
      <c r="F38" s="286"/>
      <c r="G38" s="268"/>
      <c r="H38" s="286"/>
      <c r="I38" s="267"/>
      <c r="J38" s="278"/>
      <c r="K38" s="281"/>
      <c r="L38" s="277"/>
      <c r="M38" s="293" t="s">
        <v>52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</row>
    <row r="39" spans="1:25" ht="12" customHeight="1">
      <c r="A39" s="268"/>
      <c r="B39" s="273"/>
      <c r="C39" s="274">
        <v>9</v>
      </c>
      <c r="D39" s="275">
        <v>44</v>
      </c>
      <c r="E39" s="287" t="s">
        <v>98</v>
      </c>
      <c r="F39" s="288"/>
      <c r="G39" s="268"/>
      <c r="H39" s="286"/>
      <c r="I39" s="267"/>
      <c r="J39" s="278"/>
      <c r="K39" s="281"/>
      <c r="L39" s="277"/>
      <c r="M39" s="267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</row>
    <row r="40" spans="1:25" ht="12" customHeight="1">
      <c r="A40" s="268">
        <v>30</v>
      </c>
      <c r="B40" s="269">
        <f>сМ50!A37</f>
        <v>7219</v>
      </c>
      <c r="C40" s="279" t="str">
        <f>сМ50!B37</f>
        <v>Козлов Сергей</v>
      </c>
      <c r="D40" s="280"/>
      <c r="E40" s="274"/>
      <c r="F40" s="277"/>
      <c r="G40" s="268"/>
      <c r="H40" s="286"/>
      <c r="I40" s="267"/>
      <c r="J40" s="278"/>
      <c r="K40" s="281"/>
      <c r="L40" s="277"/>
      <c r="M40" s="267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</row>
    <row r="41" spans="1:25" ht="12" customHeight="1">
      <c r="A41" s="268"/>
      <c r="B41" s="273"/>
      <c r="C41" s="267"/>
      <c r="D41" s="278"/>
      <c r="E41" s="274">
        <v>21</v>
      </c>
      <c r="F41" s="275">
        <v>44</v>
      </c>
      <c r="G41" s="287" t="s">
        <v>98</v>
      </c>
      <c r="H41" s="288"/>
      <c r="I41" s="267"/>
      <c r="J41" s="278"/>
      <c r="K41" s="281"/>
      <c r="L41" s="277"/>
      <c r="M41" s="267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</row>
    <row r="42" spans="1:25" ht="12" customHeight="1">
      <c r="A42" s="268">
        <v>19</v>
      </c>
      <c r="B42" s="269">
        <f>сМ50!A26</f>
        <v>408</v>
      </c>
      <c r="C42" s="270" t="str">
        <f>сМ50!B26</f>
        <v>Орлов Николай</v>
      </c>
      <c r="D42" s="282"/>
      <c r="E42" s="274"/>
      <c r="F42" s="283"/>
      <c r="G42" s="274"/>
      <c r="H42" s="277"/>
      <c r="I42" s="267"/>
      <c r="J42" s="278"/>
      <c r="K42" s="281"/>
      <c r="L42" s="277"/>
      <c r="M42" s="267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</row>
    <row r="43" spans="1:25" ht="12" customHeight="1">
      <c r="A43" s="268"/>
      <c r="B43" s="273"/>
      <c r="C43" s="274">
        <v>10</v>
      </c>
      <c r="D43" s="275">
        <v>408</v>
      </c>
      <c r="E43" s="284" t="s">
        <v>168</v>
      </c>
      <c r="F43" s="285"/>
      <c r="G43" s="274"/>
      <c r="H43" s="277"/>
      <c r="I43" s="267"/>
      <c r="J43" s="278"/>
      <c r="K43" s="281"/>
      <c r="L43" s="277"/>
      <c r="M43" s="267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</row>
    <row r="44" spans="1:25" ht="12" customHeight="1">
      <c r="A44" s="268">
        <v>14</v>
      </c>
      <c r="B44" s="269">
        <f>сМ50!A21</f>
        <v>3441</v>
      </c>
      <c r="C44" s="279" t="str">
        <f>сМ50!B21</f>
        <v>Романченко Геннадий</v>
      </c>
      <c r="D44" s="280"/>
      <c r="E44" s="268"/>
      <c r="F44" s="286"/>
      <c r="G44" s="274"/>
      <c r="H44" s="277"/>
      <c r="I44" s="267"/>
      <c r="J44" s="278"/>
      <c r="K44" s="281"/>
      <c r="L44" s="277"/>
      <c r="M44" s="267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</row>
    <row r="45" spans="1:25" ht="12" customHeight="1">
      <c r="A45" s="268"/>
      <c r="B45" s="273"/>
      <c r="C45" s="267"/>
      <c r="D45" s="278"/>
      <c r="E45" s="268"/>
      <c r="F45" s="286"/>
      <c r="G45" s="274">
        <v>27</v>
      </c>
      <c r="H45" s="275">
        <v>44</v>
      </c>
      <c r="I45" s="276" t="s">
        <v>98</v>
      </c>
      <c r="J45" s="277"/>
      <c r="K45" s="281"/>
      <c r="L45" s="277"/>
      <c r="M45" s="267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</row>
    <row r="46" spans="1:25" ht="12" customHeight="1">
      <c r="A46" s="268">
        <v>11</v>
      </c>
      <c r="B46" s="269">
        <f>сМ50!A18</f>
        <v>2452</v>
      </c>
      <c r="C46" s="270" t="str">
        <f>сМ50!B18</f>
        <v>Хабиров Марс</v>
      </c>
      <c r="D46" s="282"/>
      <c r="E46" s="268"/>
      <c r="F46" s="286"/>
      <c r="G46" s="274"/>
      <c r="H46" s="283"/>
      <c r="I46" s="281"/>
      <c r="J46" s="277"/>
      <c r="K46" s="281"/>
      <c r="L46" s="277"/>
      <c r="M46" s="267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</row>
    <row r="47" spans="1:25" ht="12" customHeight="1">
      <c r="A47" s="268"/>
      <c r="B47" s="273"/>
      <c r="C47" s="274">
        <v>11</v>
      </c>
      <c r="D47" s="275">
        <v>2452</v>
      </c>
      <c r="E47" s="287" t="s">
        <v>110</v>
      </c>
      <c r="F47" s="288"/>
      <c r="G47" s="274"/>
      <c r="H47" s="285"/>
      <c r="I47" s="281"/>
      <c r="J47" s="277"/>
      <c r="K47" s="281"/>
      <c r="L47" s="277"/>
      <c r="M47" s="267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</row>
    <row r="48" spans="1:25" ht="12" customHeight="1">
      <c r="A48" s="268">
        <v>22</v>
      </c>
      <c r="B48" s="269">
        <f>сМ50!A29</f>
        <v>5812</v>
      </c>
      <c r="C48" s="279" t="str">
        <f>сМ50!B29</f>
        <v>Кадыров Радик</v>
      </c>
      <c r="D48" s="280"/>
      <c r="E48" s="274"/>
      <c r="F48" s="277"/>
      <c r="G48" s="274"/>
      <c r="H48" s="285"/>
      <c r="I48" s="281"/>
      <c r="J48" s="277"/>
      <c r="K48" s="281"/>
      <c r="L48" s="277"/>
      <c r="M48" s="267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</row>
    <row r="49" spans="1:25" ht="12" customHeight="1">
      <c r="A49" s="268"/>
      <c r="B49" s="273"/>
      <c r="C49" s="267"/>
      <c r="D49" s="278"/>
      <c r="E49" s="274">
        <v>22</v>
      </c>
      <c r="F49" s="275">
        <v>3896</v>
      </c>
      <c r="G49" s="284" t="s">
        <v>175</v>
      </c>
      <c r="H49" s="285"/>
      <c r="I49" s="281"/>
      <c r="J49" s="277"/>
      <c r="K49" s="281"/>
      <c r="L49" s="277"/>
      <c r="M49" s="267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</row>
    <row r="50" spans="1:25" ht="12" customHeight="1">
      <c r="A50" s="268">
        <v>27</v>
      </c>
      <c r="B50" s="269">
        <f>сМ50!A34</f>
        <v>3896</v>
      </c>
      <c r="C50" s="270" t="str">
        <f>сМ50!B34</f>
        <v>Галявов Рашид</v>
      </c>
      <c r="D50" s="282"/>
      <c r="E50" s="274"/>
      <c r="F50" s="283"/>
      <c r="G50" s="268"/>
      <c r="H50" s="286"/>
      <c r="I50" s="281"/>
      <c r="J50" s="277"/>
      <c r="K50" s="281"/>
      <c r="L50" s="277"/>
      <c r="M50" s="267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</row>
    <row r="51" spans="1:25" ht="12" customHeight="1">
      <c r="A51" s="268"/>
      <c r="B51" s="273"/>
      <c r="C51" s="274">
        <v>12</v>
      </c>
      <c r="D51" s="275">
        <v>3896</v>
      </c>
      <c r="E51" s="284" t="s">
        <v>175</v>
      </c>
      <c r="F51" s="285"/>
      <c r="G51" s="268"/>
      <c r="H51" s="286"/>
      <c r="I51" s="281"/>
      <c r="J51" s="277"/>
      <c r="K51" s="281"/>
      <c r="L51" s="277"/>
      <c r="M51" s="267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</row>
    <row r="52" spans="1:25" ht="12" customHeight="1">
      <c r="A52" s="268">
        <v>6</v>
      </c>
      <c r="B52" s="269">
        <f>сМ50!A13</f>
        <v>502</v>
      </c>
      <c r="C52" s="279" t="str">
        <f>сМ50!B13</f>
        <v>Топорков Юрий</v>
      </c>
      <c r="D52" s="280"/>
      <c r="E52" s="268"/>
      <c r="F52" s="286"/>
      <c r="G52" s="267"/>
      <c r="H52" s="278"/>
      <c r="I52" s="281"/>
      <c r="J52" s="277"/>
      <c r="K52" s="281"/>
      <c r="L52" s="277"/>
      <c r="M52" s="267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</row>
    <row r="53" spans="1:25" ht="12" customHeight="1">
      <c r="A53" s="268"/>
      <c r="B53" s="273"/>
      <c r="C53" s="267"/>
      <c r="D53" s="278"/>
      <c r="E53" s="268"/>
      <c r="F53" s="286"/>
      <c r="G53" s="267"/>
      <c r="H53" s="278"/>
      <c r="I53" s="274">
        <v>30</v>
      </c>
      <c r="J53" s="275">
        <v>44</v>
      </c>
      <c r="K53" s="291" t="s">
        <v>98</v>
      </c>
      <c r="L53" s="277"/>
      <c r="M53" s="267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</row>
    <row r="54" spans="1:25" ht="12" customHeight="1">
      <c r="A54" s="268">
        <v>7</v>
      </c>
      <c r="B54" s="269">
        <f>сМ50!A14</f>
        <v>2468</v>
      </c>
      <c r="C54" s="270" t="str">
        <f>сМ50!B14</f>
        <v>Коробко Павел</v>
      </c>
      <c r="D54" s="282"/>
      <c r="E54" s="268"/>
      <c r="F54" s="286"/>
      <c r="G54" s="267"/>
      <c r="H54" s="278"/>
      <c r="I54" s="281"/>
      <c r="J54" s="289"/>
      <c r="K54" s="267"/>
      <c r="L54" s="278"/>
      <c r="M54" s="267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</row>
    <row r="55" spans="1:25" ht="12" customHeight="1">
      <c r="A55" s="268"/>
      <c r="B55" s="273"/>
      <c r="C55" s="274">
        <v>13</v>
      </c>
      <c r="D55" s="275">
        <v>2468</v>
      </c>
      <c r="E55" s="287" t="s">
        <v>163</v>
      </c>
      <c r="F55" s="288"/>
      <c r="G55" s="267"/>
      <c r="H55" s="278"/>
      <c r="I55" s="281"/>
      <c r="J55" s="294"/>
      <c r="K55" s="267"/>
      <c r="L55" s="278"/>
      <c r="M55" s="267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</row>
    <row r="56" spans="1:25" ht="12" customHeight="1">
      <c r="A56" s="268">
        <v>26</v>
      </c>
      <c r="B56" s="269">
        <f>сМ50!A33</f>
        <v>2588</v>
      </c>
      <c r="C56" s="279" t="str">
        <f>сМ50!B33</f>
        <v>Гилязов Гизар</v>
      </c>
      <c r="D56" s="280"/>
      <c r="E56" s="274"/>
      <c r="F56" s="277"/>
      <c r="G56" s="267"/>
      <c r="H56" s="278"/>
      <c r="I56" s="281"/>
      <c r="J56" s="294"/>
      <c r="K56" s="267"/>
      <c r="L56" s="278"/>
      <c r="M56" s="267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</row>
    <row r="57" spans="1:25" ht="12" customHeight="1">
      <c r="A57" s="268"/>
      <c r="B57" s="273"/>
      <c r="C57" s="267"/>
      <c r="D57" s="278"/>
      <c r="E57" s="274">
        <v>23</v>
      </c>
      <c r="F57" s="275">
        <v>2468</v>
      </c>
      <c r="G57" s="276" t="s">
        <v>163</v>
      </c>
      <c r="H57" s="277"/>
      <c r="I57" s="281"/>
      <c r="J57" s="294"/>
      <c r="K57" s="295">
        <v>-31</v>
      </c>
      <c r="L57" s="269">
        <f>IF(L37=J21,J53,IF(L37=J53,J21,0))</f>
        <v>44</v>
      </c>
      <c r="M57" s="270" t="str">
        <f>IF(M37=K21,K53,IF(M37=K53,K21,0))</f>
        <v>Шакуров Нафис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</row>
    <row r="58" spans="1:25" ht="12" customHeight="1">
      <c r="A58" s="268">
        <v>23</v>
      </c>
      <c r="B58" s="269">
        <f>сМ50!A30</f>
        <v>1254</v>
      </c>
      <c r="C58" s="270" t="str">
        <f>сМ50!B30</f>
        <v>Сидоров Олег</v>
      </c>
      <c r="D58" s="282"/>
      <c r="E58" s="281"/>
      <c r="F58" s="283"/>
      <c r="G58" s="281"/>
      <c r="H58" s="277"/>
      <c r="I58" s="281"/>
      <c r="J58" s="294"/>
      <c r="K58" s="267"/>
      <c r="L58" s="278"/>
      <c r="M58" s="293" t="s">
        <v>53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</row>
    <row r="59" spans="1:25" ht="12" customHeight="1">
      <c r="A59" s="268"/>
      <c r="B59" s="273"/>
      <c r="C59" s="274">
        <v>14</v>
      </c>
      <c r="D59" s="275">
        <v>1254</v>
      </c>
      <c r="E59" s="291" t="s">
        <v>171</v>
      </c>
      <c r="F59" s="285"/>
      <c r="G59" s="281"/>
      <c r="H59" s="277"/>
      <c r="I59" s="281"/>
      <c r="J59" s="294"/>
      <c r="K59" s="267"/>
      <c r="L59" s="278"/>
      <c r="M59" s="267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</row>
    <row r="60" spans="1:25" ht="12" customHeight="1">
      <c r="A60" s="268">
        <v>10</v>
      </c>
      <c r="B60" s="269">
        <f>сМ50!A17</f>
        <v>2288</v>
      </c>
      <c r="C60" s="279" t="str">
        <f>сМ50!B17</f>
        <v>Тодрамович Александр</v>
      </c>
      <c r="D60" s="280"/>
      <c r="E60" s="267"/>
      <c r="F60" s="286"/>
      <c r="G60" s="281"/>
      <c r="H60" s="277"/>
      <c r="I60" s="281"/>
      <c r="J60" s="294"/>
      <c r="K60" s="267"/>
      <c r="L60" s="278"/>
      <c r="M60" s="267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</row>
    <row r="61" spans="1:25" ht="12" customHeight="1">
      <c r="A61" s="268"/>
      <c r="B61" s="273"/>
      <c r="C61" s="267"/>
      <c r="D61" s="278"/>
      <c r="E61" s="267"/>
      <c r="F61" s="286"/>
      <c r="G61" s="274">
        <v>28</v>
      </c>
      <c r="H61" s="275">
        <v>446</v>
      </c>
      <c r="I61" s="291" t="s">
        <v>96</v>
      </c>
      <c r="J61" s="296"/>
      <c r="K61" s="267"/>
      <c r="L61" s="278"/>
      <c r="M61" s="267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</row>
    <row r="62" spans="1:25" ht="12" customHeight="1">
      <c r="A62" s="268">
        <v>15</v>
      </c>
      <c r="B62" s="269">
        <f>сМ50!A22</f>
        <v>3327</v>
      </c>
      <c r="C62" s="270" t="str">
        <f>сМ50!B22</f>
        <v>Кинзикеев Виль</v>
      </c>
      <c r="D62" s="282"/>
      <c r="E62" s="267"/>
      <c r="F62" s="286"/>
      <c r="G62" s="281"/>
      <c r="H62" s="283"/>
      <c r="I62" s="267"/>
      <c r="J62" s="267"/>
      <c r="K62" s="267"/>
      <c r="L62" s="278"/>
      <c r="M62" s="267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</row>
    <row r="63" spans="1:25" ht="12" customHeight="1">
      <c r="A63" s="268"/>
      <c r="B63" s="273"/>
      <c r="C63" s="274">
        <v>15</v>
      </c>
      <c r="D63" s="275">
        <v>3327</v>
      </c>
      <c r="E63" s="276" t="s">
        <v>166</v>
      </c>
      <c r="F63" s="288"/>
      <c r="G63" s="281"/>
      <c r="H63" s="285"/>
      <c r="I63" s="268">
        <v>-58</v>
      </c>
      <c r="J63" s="269">
        <f>IF('М502'!N16='М502'!L12,'М502'!L20,IF('М502'!N16='М502'!L20,'М502'!L12,0))</f>
        <v>3327</v>
      </c>
      <c r="K63" s="270" t="str">
        <f>IF('М502'!O16='М502'!M12,'М502'!M20,IF('М502'!O16='М502'!M20,'М502'!M12,0))</f>
        <v>Кинзикеев Виль</v>
      </c>
      <c r="L63" s="282"/>
      <c r="M63" s="267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</row>
    <row r="64" spans="1:25" ht="12" customHeight="1">
      <c r="A64" s="268">
        <v>18</v>
      </c>
      <c r="B64" s="269">
        <f>сМ50!A25</f>
        <v>4121</v>
      </c>
      <c r="C64" s="279" t="str">
        <f>сМ50!B25</f>
        <v>Асылгужин Ринат</v>
      </c>
      <c r="D64" s="280"/>
      <c r="E64" s="281"/>
      <c r="F64" s="277"/>
      <c r="G64" s="281"/>
      <c r="H64" s="285"/>
      <c r="I64" s="268"/>
      <c r="J64" s="286"/>
      <c r="K64" s="274">
        <v>61</v>
      </c>
      <c r="L64" s="292">
        <v>3896</v>
      </c>
      <c r="M64" s="276" t="s">
        <v>175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</row>
    <row r="65" spans="1:25" ht="12" customHeight="1">
      <c r="A65" s="268"/>
      <c r="B65" s="273"/>
      <c r="C65" s="267"/>
      <c r="D65" s="278"/>
      <c r="E65" s="274">
        <v>24</v>
      </c>
      <c r="F65" s="275">
        <v>446</v>
      </c>
      <c r="G65" s="291" t="s">
        <v>96</v>
      </c>
      <c r="H65" s="285"/>
      <c r="I65" s="268">
        <v>-59</v>
      </c>
      <c r="J65" s="269">
        <f>IF('М502'!N32='М502'!L28,'М502'!L36,IF('М502'!N32='М502'!L36,'М502'!L28,0))</f>
        <v>3896</v>
      </c>
      <c r="K65" s="279" t="str">
        <f>IF('М502'!O32='М502'!M28,'М502'!M36,IF('М502'!O32='М502'!M36,'М502'!M28,0))</f>
        <v>Галявов Рашид</v>
      </c>
      <c r="L65" s="282"/>
      <c r="M65" s="293" t="s">
        <v>54</v>
      </c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</row>
    <row r="66" spans="1:25" ht="12" customHeight="1">
      <c r="A66" s="268">
        <v>31</v>
      </c>
      <c r="B66" s="269">
        <f>сМ50!A38</f>
        <v>0</v>
      </c>
      <c r="C66" s="270" t="str">
        <f>сМ50!B38</f>
        <v>_</v>
      </c>
      <c r="D66" s="282"/>
      <c r="E66" s="281"/>
      <c r="F66" s="283"/>
      <c r="G66" s="267"/>
      <c r="H66" s="278"/>
      <c r="I66" s="267"/>
      <c r="J66" s="278"/>
      <c r="K66" s="268">
        <v>-61</v>
      </c>
      <c r="L66" s="269">
        <f>IF(L64=J63,J65,IF(L64=J65,J63,0))</f>
        <v>3327</v>
      </c>
      <c r="M66" s="270" t="str">
        <f>IF(M64=K63,K65,IF(M64=K65,K63,0))</f>
        <v>Кинзикеев Виль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</row>
    <row r="67" spans="1:25" ht="12" customHeight="1">
      <c r="A67" s="268"/>
      <c r="B67" s="273"/>
      <c r="C67" s="274">
        <v>16</v>
      </c>
      <c r="D67" s="275">
        <v>446</v>
      </c>
      <c r="E67" s="291" t="s">
        <v>96</v>
      </c>
      <c r="F67" s="285"/>
      <c r="G67" s="267"/>
      <c r="H67" s="278"/>
      <c r="I67" s="267"/>
      <c r="J67" s="278"/>
      <c r="K67" s="267"/>
      <c r="L67" s="278"/>
      <c r="M67" s="293" t="s">
        <v>55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</row>
    <row r="68" spans="1:25" ht="12" customHeight="1">
      <c r="A68" s="268">
        <v>2</v>
      </c>
      <c r="B68" s="269">
        <f>сМ50!A9</f>
        <v>446</v>
      </c>
      <c r="C68" s="279" t="str">
        <f>сМ50!B9</f>
        <v>Рудаков Константин</v>
      </c>
      <c r="D68" s="280"/>
      <c r="E68" s="267"/>
      <c r="F68" s="286"/>
      <c r="G68" s="267"/>
      <c r="H68" s="278"/>
      <c r="I68" s="268">
        <v>-56</v>
      </c>
      <c r="J68" s="269">
        <f>IF('М502'!L12='М502'!J8,'М502'!J16,IF('М502'!L12='М502'!J16,'М502'!J8,0))</f>
        <v>2452</v>
      </c>
      <c r="K68" s="270" t="str">
        <f>IF('М502'!M12='М502'!K8,'М502'!K16,IF('М502'!M12='М502'!K16,'М502'!K8,0))</f>
        <v>Хабиров Марс</v>
      </c>
      <c r="L68" s="282"/>
      <c r="M68" s="267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</row>
    <row r="69" spans="1:25" ht="12" customHeight="1">
      <c r="A69" s="268"/>
      <c r="B69" s="273"/>
      <c r="C69" s="267"/>
      <c r="D69" s="278"/>
      <c r="E69" s="267"/>
      <c r="F69" s="286"/>
      <c r="G69" s="267"/>
      <c r="H69" s="278"/>
      <c r="I69" s="268"/>
      <c r="J69" s="286"/>
      <c r="K69" s="274">
        <v>62</v>
      </c>
      <c r="L69" s="292">
        <v>2452</v>
      </c>
      <c r="M69" s="276" t="s">
        <v>110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</row>
    <row r="70" spans="1:25" ht="12" customHeight="1">
      <c r="A70" s="268">
        <v>-52</v>
      </c>
      <c r="B70" s="269">
        <f>IF('М502'!J8='М502'!H6,'М502'!H10,IF('М502'!J8='М502'!H10,'М502'!H6,0))</f>
        <v>1672</v>
      </c>
      <c r="C70" s="270" t="str">
        <f>IF('М502'!K8='М502'!I6,'М502'!I10,IF('М502'!K8='М502'!I10,'М502'!I6,0))</f>
        <v>Уткулов Ринат</v>
      </c>
      <c r="D70" s="282"/>
      <c r="E70" s="267"/>
      <c r="F70" s="286"/>
      <c r="G70" s="267"/>
      <c r="H70" s="278"/>
      <c r="I70" s="268">
        <v>-57</v>
      </c>
      <c r="J70" s="269">
        <f>IF('М502'!L28='М502'!J24,'М502'!J32,IF('М502'!L28='М502'!J32,'М502'!J24,0))</f>
        <v>4921</v>
      </c>
      <c r="K70" s="279" t="str">
        <f>IF('М502'!M28='М502'!K24,'М502'!K32,IF('М502'!M28='М502'!K32,'М502'!K24,0))</f>
        <v>Хамидов Мауль</v>
      </c>
      <c r="L70" s="282"/>
      <c r="M70" s="293" t="s">
        <v>56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</row>
    <row r="71" spans="1:25" ht="12" customHeight="1">
      <c r="A71" s="268"/>
      <c r="B71" s="273"/>
      <c r="C71" s="274">
        <v>63</v>
      </c>
      <c r="D71" s="292">
        <v>1672</v>
      </c>
      <c r="E71" s="276" t="s">
        <v>164</v>
      </c>
      <c r="F71" s="288"/>
      <c r="G71" s="267"/>
      <c r="H71" s="278"/>
      <c r="I71" s="268"/>
      <c r="J71" s="286"/>
      <c r="K71" s="268">
        <v>-62</v>
      </c>
      <c r="L71" s="269">
        <f>IF(L69=J68,J70,IF(L69=J70,J68,0))</f>
        <v>4921</v>
      </c>
      <c r="M71" s="270" t="str">
        <f>IF(M69=K68,K70,IF(M69=K70,K68,0))</f>
        <v>Хамидов Мауль</v>
      </c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</row>
    <row r="72" spans="1:25" ht="12" customHeight="1">
      <c r="A72" s="268">
        <v>-53</v>
      </c>
      <c r="B72" s="269">
        <f>IF('М502'!J16='М502'!H14,'М502'!H18,IF('М502'!J16='М502'!H18,'М502'!H14,0))</f>
        <v>3998</v>
      </c>
      <c r="C72" s="279" t="str">
        <f>IF('М502'!K16='М502'!I14,'М502'!I18,IF('М502'!K16='М502'!I18,'М502'!I14,0))</f>
        <v>Тагиров Сайфулла</v>
      </c>
      <c r="D72" s="280"/>
      <c r="E72" s="281"/>
      <c r="F72" s="277"/>
      <c r="G72" s="297"/>
      <c r="H72" s="277"/>
      <c r="I72" s="268"/>
      <c r="J72" s="286"/>
      <c r="K72" s="267"/>
      <c r="L72" s="278"/>
      <c r="M72" s="293" t="s">
        <v>57</v>
      </c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</row>
    <row r="73" spans="1:25" ht="12" customHeight="1">
      <c r="A73" s="268"/>
      <c r="B73" s="273"/>
      <c r="C73" s="267"/>
      <c r="D73" s="278"/>
      <c r="E73" s="274">
        <v>65</v>
      </c>
      <c r="F73" s="292">
        <v>1672</v>
      </c>
      <c r="G73" s="276" t="s">
        <v>164</v>
      </c>
      <c r="H73" s="277"/>
      <c r="I73" s="268">
        <v>-63</v>
      </c>
      <c r="J73" s="269">
        <f>IF(D71=B70,B72,IF(D71=B72,B70,0))</f>
        <v>3998</v>
      </c>
      <c r="K73" s="270" t="str">
        <f>IF(E71=C70,C72,IF(E71=C72,C70,0))</f>
        <v>Тагиров Сайфулла</v>
      </c>
      <c r="L73" s="282"/>
      <c r="M73" s="267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</row>
    <row r="74" spans="1:25" ht="12" customHeight="1">
      <c r="A74" s="268">
        <v>-54</v>
      </c>
      <c r="B74" s="269">
        <f>IF('М502'!J24='М502'!H22,'М502'!H26,IF('М502'!J24='М502'!H26,'М502'!H22,0))</f>
        <v>7219</v>
      </c>
      <c r="C74" s="270" t="str">
        <f>IF('М502'!K24='М502'!I22,'М502'!I26,IF('М502'!K24='М502'!I26,'М502'!I22,0))</f>
        <v>Козлов Сергей</v>
      </c>
      <c r="D74" s="282"/>
      <c r="E74" s="281"/>
      <c r="F74" s="277"/>
      <c r="G74" s="298" t="s">
        <v>58</v>
      </c>
      <c r="H74" s="299"/>
      <c r="I74" s="268"/>
      <c r="J74" s="286"/>
      <c r="K74" s="274">
        <v>66</v>
      </c>
      <c r="L74" s="292">
        <v>7219</v>
      </c>
      <c r="M74" s="276" t="s">
        <v>178</v>
      </c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</row>
    <row r="75" spans="1:25" ht="12" customHeight="1">
      <c r="A75" s="268"/>
      <c r="B75" s="273"/>
      <c r="C75" s="274">
        <v>64</v>
      </c>
      <c r="D75" s="292">
        <v>2468</v>
      </c>
      <c r="E75" s="291" t="s">
        <v>163</v>
      </c>
      <c r="F75" s="277"/>
      <c r="G75" s="300"/>
      <c r="H75" s="278"/>
      <c r="I75" s="268">
        <v>-64</v>
      </c>
      <c r="J75" s="269">
        <f>IF(D75=B74,B76,IF(D75=B76,B74,0))</f>
        <v>7219</v>
      </c>
      <c r="K75" s="279" t="str">
        <f>IF(E75=C74,C76,IF(E75=C76,C74,0))</f>
        <v>Козлов Сергей</v>
      </c>
      <c r="L75" s="282"/>
      <c r="M75" s="293" t="s">
        <v>59</v>
      </c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</row>
    <row r="76" spans="1:25" ht="12" customHeight="1">
      <c r="A76" s="268">
        <v>-55</v>
      </c>
      <c r="B76" s="269">
        <f>IF('М502'!J32='М502'!H30,'М502'!H34,IF('М502'!J32='М502'!H34,'М502'!H30,0))</f>
        <v>2468</v>
      </c>
      <c r="C76" s="279" t="str">
        <f>IF('М502'!K32='М502'!I30,'М502'!I34,IF('М502'!K32='М502'!I34,'М502'!I30,0))</f>
        <v>Коробко Павел</v>
      </c>
      <c r="D76" s="282"/>
      <c r="E76" s="268">
        <v>-65</v>
      </c>
      <c r="F76" s="269">
        <f>IF(F73=D71,D75,IF(F73=D75,D71,0))</f>
        <v>2468</v>
      </c>
      <c r="G76" s="270" t="str">
        <f>IF(G73=E71,E75,IF(G73=E75,E71,0))</f>
        <v>Коробко Павел</v>
      </c>
      <c r="H76" s="282"/>
      <c r="I76" s="267"/>
      <c r="J76" s="267"/>
      <c r="K76" s="268">
        <v>-66</v>
      </c>
      <c r="L76" s="269">
        <f>IF(L74=J73,J75,IF(L74=J75,J73,0))</f>
        <v>3998</v>
      </c>
      <c r="M76" s="270" t="str">
        <f>IF(M74=K73,K75,IF(M74=K75,K73,0))</f>
        <v>Тагиров Сайфулла</v>
      </c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</row>
    <row r="77" spans="1:25" ht="12" customHeight="1">
      <c r="A77" s="268"/>
      <c r="B77" s="301"/>
      <c r="C77" s="267"/>
      <c r="D77" s="278"/>
      <c r="E77" s="267"/>
      <c r="F77" s="278"/>
      <c r="G77" s="293" t="s">
        <v>60</v>
      </c>
      <c r="H77" s="302"/>
      <c r="I77" s="267"/>
      <c r="J77" s="267"/>
      <c r="K77" s="267"/>
      <c r="L77" s="278"/>
      <c r="M77" s="293" t="s">
        <v>61</v>
      </c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</row>
    <row r="78" spans="1:25" ht="9" customHeight="1">
      <c r="A78" s="303"/>
      <c r="B78" s="304"/>
      <c r="C78" s="303"/>
      <c r="D78" s="305"/>
      <c r="E78" s="303"/>
      <c r="F78" s="305"/>
      <c r="G78" s="303"/>
      <c r="H78" s="305"/>
      <c r="I78" s="303"/>
      <c r="J78" s="303"/>
      <c r="K78" s="303"/>
      <c r="L78" s="305"/>
      <c r="M78" s="303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</row>
    <row r="79" spans="1:25" ht="9" customHeight="1">
      <c r="A79" s="303"/>
      <c r="B79" s="304"/>
      <c r="C79" s="303"/>
      <c r="D79" s="305"/>
      <c r="E79" s="303"/>
      <c r="F79" s="305"/>
      <c r="G79" s="303"/>
      <c r="H79" s="305"/>
      <c r="I79" s="303"/>
      <c r="J79" s="303"/>
      <c r="K79" s="303"/>
      <c r="L79" s="305"/>
      <c r="M79" s="303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</row>
    <row r="80" spans="1:25" ht="9" customHeight="1">
      <c r="A80" s="306"/>
      <c r="B80" s="307"/>
      <c r="C80" s="306"/>
      <c r="D80" s="308"/>
      <c r="E80" s="306"/>
      <c r="F80" s="308"/>
      <c r="G80" s="306"/>
      <c r="H80" s="308"/>
      <c r="I80" s="306"/>
      <c r="J80" s="306"/>
      <c r="K80" s="306"/>
      <c r="L80" s="308"/>
      <c r="M80" s="306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</row>
    <row r="81" spans="1:25" ht="12.75">
      <c r="A81" s="306"/>
      <c r="B81" s="307"/>
      <c r="C81" s="306"/>
      <c r="D81" s="308"/>
      <c r="E81" s="306"/>
      <c r="F81" s="308"/>
      <c r="G81" s="306"/>
      <c r="H81" s="308"/>
      <c r="I81" s="306"/>
      <c r="J81" s="306"/>
      <c r="K81" s="306"/>
      <c r="L81" s="308"/>
      <c r="M81" s="306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</row>
    <row r="82" spans="1:13" ht="12.75">
      <c r="A82" s="303"/>
      <c r="B82" s="304"/>
      <c r="C82" s="303"/>
      <c r="D82" s="305"/>
      <c r="E82" s="303"/>
      <c r="F82" s="305"/>
      <c r="G82" s="303"/>
      <c r="H82" s="305"/>
      <c r="I82" s="303"/>
      <c r="J82" s="303"/>
      <c r="K82" s="303"/>
      <c r="L82" s="305"/>
      <c r="M82" s="303"/>
    </row>
    <row r="83" spans="1:13" ht="12.75">
      <c r="A83" s="303"/>
      <c r="B83" s="303"/>
      <c r="C83" s="303"/>
      <c r="D83" s="305"/>
      <c r="E83" s="303"/>
      <c r="F83" s="305"/>
      <c r="G83" s="303"/>
      <c r="H83" s="305"/>
      <c r="I83" s="303"/>
      <c r="J83" s="303"/>
      <c r="K83" s="303"/>
      <c r="L83" s="305"/>
      <c r="M83" s="303"/>
    </row>
    <row r="84" spans="1:13" ht="12.75">
      <c r="A84" s="303"/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</row>
    <row r="85" spans="1:13" ht="12.75">
      <c r="A85" s="303"/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</row>
    <row r="86" spans="1:13" ht="12.75">
      <c r="A86" s="303"/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</row>
    <row r="87" spans="1:13" ht="12.75">
      <c r="A87" s="303"/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</row>
    <row r="88" spans="1:13" ht="12.75">
      <c r="A88" s="303"/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</row>
    <row r="89" spans="1:13" ht="12.75">
      <c r="A89" s="303"/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</row>
    <row r="90" spans="1:13" ht="12.75">
      <c r="A90" s="303"/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</row>
    <row r="91" spans="1:13" ht="12.75">
      <c r="A91" s="303"/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</row>
    <row r="92" spans="1:13" ht="12.75">
      <c r="A92" s="303"/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</row>
    <row r="93" spans="1:13" ht="12.75">
      <c r="A93" s="303"/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</row>
    <row r="94" spans="1:13" ht="12.75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</row>
    <row r="95" spans="1:13" ht="12.75">
      <c r="A95" s="303"/>
      <c r="B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</row>
    <row r="96" spans="1:13" ht="12.75">
      <c r="A96" s="303"/>
      <c r="B96" s="303"/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3"/>
    </row>
    <row r="97" spans="1:13" ht="12.75">
      <c r="A97" s="303"/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</row>
    <row r="98" spans="1:13" ht="12.75">
      <c r="A98" s="303"/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</row>
    <row r="99" spans="1:13" ht="12.75">
      <c r="A99" s="303"/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</row>
    <row r="100" spans="1:13" ht="12.75">
      <c r="A100" s="303"/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</row>
    <row r="101" spans="1:13" ht="12.75">
      <c r="A101" s="303"/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</row>
    <row r="102" spans="1:13" ht="12.75">
      <c r="A102" s="303"/>
      <c r="B102" s="303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</row>
    <row r="103" spans="1:13" ht="12.75">
      <c r="A103" s="303"/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</row>
    <row r="104" spans="1:13" ht="12.75">
      <c r="A104" s="303"/>
      <c r="B104" s="303"/>
      <c r="C104" s="303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</row>
    <row r="105" spans="1:13" ht="12.75">
      <c r="A105" s="303"/>
      <c r="B105" s="303"/>
      <c r="C105" s="303"/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</row>
    <row r="106" spans="1:13" ht="12.75">
      <c r="A106" s="303"/>
      <c r="B106" s="303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</row>
    <row r="107" spans="1:13" ht="12.75">
      <c r="A107" s="303"/>
      <c r="B107" s="303"/>
      <c r="C107" s="303"/>
      <c r="D107" s="303"/>
      <c r="E107" s="303"/>
      <c r="F107" s="303"/>
      <c r="G107" s="303"/>
      <c r="H107" s="303"/>
      <c r="I107" s="303"/>
      <c r="J107" s="303"/>
      <c r="K107" s="303"/>
      <c r="L107" s="303"/>
      <c r="M107" s="303"/>
    </row>
    <row r="108" spans="1:13" ht="12.75">
      <c r="A108" s="303"/>
      <c r="B108" s="303"/>
      <c r="C108" s="303"/>
      <c r="D108" s="303"/>
      <c r="E108" s="303"/>
      <c r="F108" s="303"/>
      <c r="G108" s="303"/>
      <c r="H108" s="303"/>
      <c r="I108" s="303"/>
      <c r="J108" s="303"/>
      <c r="K108" s="303"/>
      <c r="L108" s="303"/>
      <c r="M108" s="303"/>
    </row>
    <row r="109" spans="1:13" ht="12.75">
      <c r="A109" s="303"/>
      <c r="B109" s="303"/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</row>
    <row r="110" spans="1:13" ht="12.75">
      <c r="A110" s="303"/>
      <c r="B110" s="303"/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</row>
    <row r="111" spans="1:13" ht="12.75">
      <c r="A111" s="303"/>
      <c r="B111" s="303"/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</row>
    <row r="112" spans="1:13" ht="12.7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</row>
    <row r="113" spans="1:13" ht="12.75">
      <c r="A113" s="303"/>
      <c r="B113" s="303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</row>
    <row r="114" spans="1:13" ht="12.75">
      <c r="A114" s="303"/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</row>
    <row r="115" spans="1:13" ht="12.75">
      <c r="A115" s="303"/>
      <c r="B115" s="303"/>
      <c r="C115" s="303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</row>
    <row r="116" spans="1:13" ht="12.75">
      <c r="A116" s="303"/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AA7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310" customWidth="1"/>
    <col min="2" max="2" width="4.75390625" style="310" customWidth="1"/>
    <col min="3" max="3" width="12.75390625" style="310" customWidth="1"/>
    <col min="4" max="4" width="3.75390625" style="310" customWidth="1"/>
    <col min="5" max="5" width="10.75390625" style="310" customWidth="1"/>
    <col min="6" max="6" width="3.75390625" style="310" customWidth="1"/>
    <col min="7" max="7" width="9.75390625" style="310" customWidth="1"/>
    <col min="8" max="8" width="3.75390625" style="310" customWidth="1"/>
    <col min="9" max="9" width="9.75390625" style="310" customWidth="1"/>
    <col min="10" max="10" width="3.75390625" style="310" customWidth="1"/>
    <col min="11" max="11" width="9.75390625" style="310" customWidth="1"/>
    <col min="12" max="12" width="3.75390625" style="310" customWidth="1"/>
    <col min="13" max="13" width="10.75390625" style="310" customWidth="1"/>
    <col min="14" max="14" width="3.75390625" style="310" customWidth="1"/>
    <col min="15" max="15" width="10.75390625" style="310" customWidth="1"/>
    <col min="16" max="16" width="3.75390625" style="310" customWidth="1"/>
    <col min="17" max="17" width="9.75390625" style="310" customWidth="1"/>
    <col min="18" max="18" width="5.75390625" style="310" customWidth="1"/>
    <col min="19" max="19" width="4.75390625" style="310" customWidth="1"/>
    <col min="20" max="16384" width="9.125" style="310" customWidth="1"/>
  </cols>
  <sheetData>
    <row r="1" spans="1:19" s="247" customFormat="1" ht="16.5" thickBot="1">
      <c r="A1" s="27" t="s">
        <v>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s="247" customFormat="1" ht="13.5" thickBot="1">
      <c r="A2" s="46" t="s">
        <v>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20.25">
      <c r="A3" s="309" t="str">
        <f>'М501'!A3</f>
        <v>LX Личный Чемпионат Республики Башкортостан   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</row>
    <row r="4" spans="1:19" ht="19.5" customHeight="1">
      <c r="A4" s="311" t="str">
        <f>'М501'!A4:M4</f>
        <v>Соревнования ветеранов настольного тенниса 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</row>
    <row r="5" spans="1:19" ht="1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</row>
    <row r="6" spans="1:27" ht="12.75" customHeight="1">
      <c r="A6" s="313">
        <v>-1</v>
      </c>
      <c r="B6" s="314">
        <f>IF('М501'!D7='М501'!B6,'М501'!B8,IF('М501'!D7='М501'!B8,'М501'!B6,0))</f>
        <v>0</v>
      </c>
      <c r="C6" s="315" t="str">
        <f>IF('М501'!E7='М501'!C6,'М501'!C8,IF('М501'!E7='М501'!C8,'М501'!C6,0))</f>
        <v>_</v>
      </c>
      <c r="D6" s="316"/>
      <c r="E6" s="317"/>
      <c r="F6" s="317"/>
      <c r="G6" s="313">
        <v>-25</v>
      </c>
      <c r="H6" s="314">
        <f>IF('М501'!H13='М501'!F9,'М501'!F17,IF('М501'!H13='М501'!F17,'М501'!F9,0))</f>
        <v>1672</v>
      </c>
      <c r="I6" s="315" t="str">
        <f>IF('М501'!I13='М501'!G9,'М501'!G17,IF('М501'!I13='М501'!G17,'М501'!G9,0))</f>
        <v>Уткулов Ринат</v>
      </c>
      <c r="J6" s="316"/>
      <c r="K6" s="317"/>
      <c r="L6" s="317"/>
      <c r="M6" s="317"/>
      <c r="N6" s="317"/>
      <c r="O6" s="317"/>
      <c r="P6" s="317"/>
      <c r="Q6" s="317"/>
      <c r="R6" s="317"/>
      <c r="S6" s="317"/>
      <c r="T6" s="318"/>
      <c r="U6" s="318"/>
      <c r="V6" s="318"/>
      <c r="W6" s="318"/>
      <c r="X6" s="318"/>
      <c r="Y6" s="318"/>
      <c r="Z6" s="318"/>
      <c r="AA6" s="318"/>
    </row>
    <row r="7" spans="1:27" ht="12.75" customHeight="1">
      <c r="A7" s="313"/>
      <c r="B7" s="313"/>
      <c r="C7" s="319">
        <v>32</v>
      </c>
      <c r="D7" s="320">
        <v>6651</v>
      </c>
      <c r="E7" s="321" t="s">
        <v>167</v>
      </c>
      <c r="F7" s="322"/>
      <c r="G7" s="317"/>
      <c r="H7" s="317"/>
      <c r="I7" s="323"/>
      <c r="J7" s="322"/>
      <c r="K7" s="317"/>
      <c r="L7" s="317"/>
      <c r="M7" s="317"/>
      <c r="N7" s="317"/>
      <c r="O7" s="317"/>
      <c r="P7" s="317"/>
      <c r="Q7" s="317"/>
      <c r="R7" s="317"/>
      <c r="S7" s="317"/>
      <c r="T7" s="318"/>
      <c r="U7" s="318"/>
      <c r="V7" s="318"/>
      <c r="W7" s="318"/>
      <c r="X7" s="318"/>
      <c r="Y7" s="318"/>
      <c r="Z7" s="318"/>
      <c r="AA7" s="318"/>
    </row>
    <row r="8" spans="1:27" ht="12.75" customHeight="1">
      <c r="A8" s="313">
        <v>-2</v>
      </c>
      <c r="B8" s="314">
        <f>IF('М501'!D11='М501'!B10,'М501'!B12,IF('М501'!D11='М501'!B12,'М501'!B10,0))</f>
        <v>6651</v>
      </c>
      <c r="C8" s="324" t="str">
        <f>IF('М501'!E11='М501'!C10,'М501'!C12,IF('М501'!E11='М501'!C12,'М501'!C10,0))</f>
        <v>Федоров Сергей</v>
      </c>
      <c r="D8" s="325"/>
      <c r="E8" s="319">
        <v>40</v>
      </c>
      <c r="F8" s="320">
        <v>3327</v>
      </c>
      <c r="G8" s="321" t="s">
        <v>166</v>
      </c>
      <c r="H8" s="322"/>
      <c r="I8" s="319">
        <v>52</v>
      </c>
      <c r="J8" s="320">
        <v>3327</v>
      </c>
      <c r="K8" s="321" t="s">
        <v>166</v>
      </c>
      <c r="L8" s="322"/>
      <c r="M8" s="317"/>
      <c r="N8" s="317"/>
      <c r="O8" s="317"/>
      <c r="P8" s="317"/>
      <c r="Q8" s="317"/>
      <c r="R8" s="317"/>
      <c r="S8" s="317"/>
      <c r="T8" s="318"/>
      <c r="U8" s="318"/>
      <c r="V8" s="318"/>
      <c r="W8" s="318"/>
      <c r="X8" s="318"/>
      <c r="Y8" s="318"/>
      <c r="Z8" s="318"/>
      <c r="AA8" s="318"/>
    </row>
    <row r="9" spans="1:27" ht="12.75" customHeight="1">
      <c r="A9" s="313"/>
      <c r="B9" s="313"/>
      <c r="C9" s="313">
        <v>-24</v>
      </c>
      <c r="D9" s="314">
        <f>IF('М501'!F65='М501'!D63,'М501'!D67,IF('М501'!F65='М501'!D67,'М501'!D63,0))</f>
        <v>3327</v>
      </c>
      <c r="E9" s="324" t="str">
        <f>IF('М501'!G65='М501'!E63,'М501'!E67,IF('М501'!G65='М501'!E67,'М501'!E63,0))</f>
        <v>Кинзикеев Виль</v>
      </c>
      <c r="F9" s="326"/>
      <c r="G9" s="323"/>
      <c r="H9" s="327"/>
      <c r="I9" s="323"/>
      <c r="J9" s="328"/>
      <c r="K9" s="323"/>
      <c r="L9" s="322"/>
      <c r="M9" s="317"/>
      <c r="N9" s="317"/>
      <c r="O9" s="317"/>
      <c r="P9" s="317"/>
      <c r="Q9" s="317"/>
      <c r="R9" s="317"/>
      <c r="S9" s="317"/>
      <c r="T9" s="318"/>
      <c r="U9" s="318"/>
      <c r="V9" s="318"/>
      <c r="W9" s="318"/>
      <c r="X9" s="318"/>
      <c r="Y9" s="318"/>
      <c r="Z9" s="318"/>
      <c r="AA9" s="318"/>
    </row>
    <row r="10" spans="1:27" ht="12.75" customHeight="1">
      <c r="A10" s="313">
        <v>-3</v>
      </c>
      <c r="B10" s="314">
        <f>IF('М501'!D15='М501'!B14,'М501'!B16,IF('М501'!D15='М501'!B16,'М501'!B14,0))</f>
        <v>7045</v>
      </c>
      <c r="C10" s="315" t="str">
        <f>IF('М501'!E15='М501'!C14,'М501'!C16,IF('М501'!E15='М501'!C16,'М501'!C14,0))</f>
        <v>Еркаев Андрей</v>
      </c>
      <c r="D10" s="329"/>
      <c r="E10" s="317"/>
      <c r="F10" s="317"/>
      <c r="G10" s="319">
        <v>48</v>
      </c>
      <c r="H10" s="330">
        <v>3327</v>
      </c>
      <c r="I10" s="331" t="s">
        <v>166</v>
      </c>
      <c r="J10" s="327"/>
      <c r="K10" s="323"/>
      <c r="L10" s="322"/>
      <c r="M10" s="317"/>
      <c r="N10" s="317"/>
      <c r="O10" s="317"/>
      <c r="P10" s="317"/>
      <c r="Q10" s="317"/>
      <c r="R10" s="317"/>
      <c r="S10" s="317"/>
      <c r="T10" s="318"/>
      <c r="U10" s="318"/>
      <c r="V10" s="318"/>
      <c r="W10" s="318"/>
      <c r="X10" s="318"/>
      <c r="Y10" s="318"/>
      <c r="Z10" s="318"/>
      <c r="AA10" s="318"/>
    </row>
    <row r="11" spans="1:27" ht="12.75" customHeight="1">
      <c r="A11" s="313"/>
      <c r="B11" s="313"/>
      <c r="C11" s="319">
        <v>33</v>
      </c>
      <c r="D11" s="320">
        <v>7045</v>
      </c>
      <c r="E11" s="321" t="s">
        <v>172</v>
      </c>
      <c r="F11" s="322"/>
      <c r="G11" s="319"/>
      <c r="H11" s="332"/>
      <c r="I11" s="322"/>
      <c r="J11" s="322"/>
      <c r="K11" s="323"/>
      <c r="L11" s="322"/>
      <c r="M11" s="317"/>
      <c r="N11" s="317"/>
      <c r="O11" s="317"/>
      <c r="P11" s="317"/>
      <c r="Q11" s="317"/>
      <c r="R11" s="317"/>
      <c r="S11" s="317"/>
      <c r="T11" s="318"/>
      <c r="U11" s="318"/>
      <c r="V11" s="318"/>
      <c r="W11" s="318"/>
      <c r="X11" s="318"/>
      <c r="Y11" s="318"/>
      <c r="Z11" s="318"/>
      <c r="AA11" s="318"/>
    </row>
    <row r="12" spans="1:27" ht="12.75" customHeight="1">
      <c r="A12" s="313">
        <v>-4</v>
      </c>
      <c r="B12" s="314">
        <f>IF('М501'!D19='М501'!B18,'М501'!B20,IF('М501'!D19='М501'!B20,'М501'!B18,0))</f>
        <v>5261</v>
      </c>
      <c r="C12" s="324" t="str">
        <f>IF('М501'!E19='М501'!C18,'М501'!C20,IF('М501'!E19='М501'!C20,'М501'!C18,0))</f>
        <v>Парахина* Елена</v>
      </c>
      <c r="D12" s="325"/>
      <c r="E12" s="319">
        <v>41</v>
      </c>
      <c r="F12" s="320">
        <v>1254</v>
      </c>
      <c r="G12" s="333" t="s">
        <v>171</v>
      </c>
      <c r="H12" s="332"/>
      <c r="I12" s="322"/>
      <c r="J12" s="322"/>
      <c r="K12" s="319">
        <v>56</v>
      </c>
      <c r="L12" s="320">
        <v>3327</v>
      </c>
      <c r="M12" s="321" t="s">
        <v>166</v>
      </c>
      <c r="N12" s="322"/>
      <c r="O12" s="322"/>
      <c r="P12" s="322"/>
      <c r="Q12" s="317"/>
      <c r="R12" s="317"/>
      <c r="S12" s="317"/>
      <c r="T12" s="318"/>
      <c r="U12" s="318"/>
      <c r="V12" s="318"/>
      <c r="W12" s="318"/>
      <c r="X12" s="318"/>
      <c r="Y12" s="318"/>
      <c r="Z12" s="318"/>
      <c r="AA12" s="318"/>
    </row>
    <row r="13" spans="1:27" ht="12.75" customHeight="1">
      <c r="A13" s="313"/>
      <c r="B13" s="313"/>
      <c r="C13" s="313">
        <v>-23</v>
      </c>
      <c r="D13" s="314">
        <f>IF('М501'!F57='М501'!D55,'М501'!D59,IF('М501'!F57='М501'!D59,'М501'!D55,0))</f>
        <v>1254</v>
      </c>
      <c r="E13" s="324" t="str">
        <f>IF('М501'!G57='М501'!E55,'М501'!E59,IF('М501'!G57='М501'!E59,'М501'!E55,0))</f>
        <v>Сидоров Олег</v>
      </c>
      <c r="F13" s="326"/>
      <c r="G13" s="313"/>
      <c r="H13" s="313"/>
      <c r="I13" s="322"/>
      <c r="J13" s="322"/>
      <c r="K13" s="323"/>
      <c r="L13" s="328"/>
      <c r="M13" s="323"/>
      <c r="N13" s="322"/>
      <c r="O13" s="322"/>
      <c r="P13" s="322"/>
      <c r="Q13" s="317"/>
      <c r="R13" s="317"/>
      <c r="S13" s="317"/>
      <c r="T13" s="318"/>
      <c r="U13" s="318"/>
      <c r="V13" s="318"/>
      <c r="W13" s="318"/>
      <c r="X13" s="318"/>
      <c r="Y13" s="318"/>
      <c r="Z13" s="318"/>
      <c r="AA13" s="318"/>
    </row>
    <row r="14" spans="1:27" ht="12.75" customHeight="1">
      <c r="A14" s="313">
        <v>-5</v>
      </c>
      <c r="B14" s="314">
        <f>IF('М501'!D23='М501'!B22,'М501'!B24,IF('М501'!D23='М501'!B24,'М501'!B22,0))</f>
        <v>6505</v>
      </c>
      <c r="C14" s="315" t="str">
        <f>IF('М501'!E23='М501'!C22,'М501'!C24,IF('М501'!E23='М501'!C24,'М501'!C22,0))</f>
        <v>Хахленков Владимир</v>
      </c>
      <c r="D14" s="329"/>
      <c r="E14" s="317"/>
      <c r="F14" s="317"/>
      <c r="G14" s="313">
        <v>-26</v>
      </c>
      <c r="H14" s="314">
        <f>IF('М501'!H29='М501'!F25,'М501'!F33,IF('М501'!H29='М501'!F33,'М501'!F25,0))</f>
        <v>3998</v>
      </c>
      <c r="I14" s="315" t="str">
        <f>IF('М501'!I29='М501'!G25,'М501'!G33,IF('М501'!I29='М501'!G33,'М501'!G25,0))</f>
        <v>Тагиров Сайфулла</v>
      </c>
      <c r="J14" s="316"/>
      <c r="K14" s="323"/>
      <c r="L14" s="327"/>
      <c r="M14" s="323"/>
      <c r="N14" s="322"/>
      <c r="O14" s="322"/>
      <c r="P14" s="322"/>
      <c r="Q14" s="317"/>
      <c r="R14" s="317"/>
      <c r="S14" s="317"/>
      <c r="T14" s="318"/>
      <c r="U14" s="318"/>
      <c r="V14" s="318"/>
      <c r="W14" s="318"/>
      <c r="X14" s="318"/>
      <c r="Y14" s="318"/>
      <c r="Z14" s="318"/>
      <c r="AA14" s="318"/>
    </row>
    <row r="15" spans="1:27" ht="12.75" customHeight="1">
      <c r="A15" s="313"/>
      <c r="B15" s="313"/>
      <c r="C15" s="319">
        <v>34</v>
      </c>
      <c r="D15" s="320">
        <v>6000</v>
      </c>
      <c r="E15" s="321" t="s">
        <v>45</v>
      </c>
      <c r="F15" s="322"/>
      <c r="G15" s="313"/>
      <c r="H15" s="313"/>
      <c r="I15" s="323"/>
      <c r="J15" s="322"/>
      <c r="K15" s="323"/>
      <c r="L15" s="327"/>
      <c r="M15" s="323"/>
      <c r="N15" s="322"/>
      <c r="O15" s="322"/>
      <c r="P15" s="322"/>
      <c r="Q15" s="317"/>
      <c r="R15" s="317"/>
      <c r="S15" s="317"/>
      <c r="T15" s="318"/>
      <c r="U15" s="318"/>
      <c r="V15" s="318"/>
      <c r="W15" s="318"/>
      <c r="X15" s="318"/>
      <c r="Y15" s="318"/>
      <c r="Z15" s="318"/>
      <c r="AA15" s="318"/>
    </row>
    <row r="16" spans="1:27" ht="12.75" customHeight="1">
      <c r="A16" s="313">
        <v>-6</v>
      </c>
      <c r="B16" s="314">
        <f>IF('М501'!D27='М501'!B26,'М501'!B28,IF('М501'!D27='М501'!B28,'М501'!B26,0))</f>
        <v>6000</v>
      </c>
      <c r="C16" s="324" t="str">
        <f>IF('М501'!E27='М501'!C26,'М501'!C28,IF('М501'!E27='М501'!C28,'М501'!C26,0))</f>
        <v>Сайфуллин Рамиль</v>
      </c>
      <c r="D16" s="325"/>
      <c r="E16" s="319">
        <v>42</v>
      </c>
      <c r="F16" s="320">
        <v>2452</v>
      </c>
      <c r="G16" s="334" t="s">
        <v>110</v>
      </c>
      <c r="H16" s="332"/>
      <c r="I16" s="319">
        <v>53</v>
      </c>
      <c r="J16" s="320">
        <v>2452</v>
      </c>
      <c r="K16" s="331" t="s">
        <v>110</v>
      </c>
      <c r="L16" s="327"/>
      <c r="M16" s="319">
        <v>58</v>
      </c>
      <c r="N16" s="320">
        <v>446</v>
      </c>
      <c r="O16" s="321" t="s">
        <v>96</v>
      </c>
      <c r="P16" s="322"/>
      <c r="Q16" s="317"/>
      <c r="R16" s="317"/>
      <c r="S16" s="317"/>
      <c r="T16" s="318"/>
      <c r="U16" s="318"/>
      <c r="V16" s="318"/>
      <c r="W16" s="318"/>
      <c r="X16" s="318"/>
      <c r="Y16" s="318"/>
      <c r="Z16" s="318"/>
      <c r="AA16" s="318"/>
    </row>
    <row r="17" spans="1:27" ht="12.75" customHeight="1">
      <c r="A17" s="313"/>
      <c r="B17" s="313"/>
      <c r="C17" s="313">
        <v>-22</v>
      </c>
      <c r="D17" s="314">
        <f>IF('М501'!F49='М501'!D47,'М501'!D51,IF('М501'!F49='М501'!D51,'М501'!D47,0))</f>
        <v>2452</v>
      </c>
      <c r="E17" s="324" t="str">
        <f>IF('М501'!G49='М501'!E47,'М501'!E51,IF('М501'!G49='М501'!E51,'М501'!E47,0))</f>
        <v>Хабиров Марс</v>
      </c>
      <c r="F17" s="326"/>
      <c r="G17" s="319"/>
      <c r="H17" s="327"/>
      <c r="I17" s="323"/>
      <c r="J17" s="328"/>
      <c r="K17" s="317"/>
      <c r="L17" s="317"/>
      <c r="M17" s="323"/>
      <c r="N17" s="328"/>
      <c r="O17" s="323"/>
      <c r="P17" s="322"/>
      <c r="Q17" s="317"/>
      <c r="R17" s="317"/>
      <c r="S17" s="317"/>
      <c r="T17" s="318"/>
      <c r="U17" s="318"/>
      <c r="V17" s="318"/>
      <c r="W17" s="318"/>
      <c r="X17" s="318"/>
      <c r="Y17" s="318"/>
      <c r="Z17" s="318"/>
      <c r="AA17" s="318"/>
    </row>
    <row r="18" spans="1:27" ht="12.75" customHeight="1">
      <c r="A18" s="313">
        <v>-7</v>
      </c>
      <c r="B18" s="314">
        <f>IF('М501'!D31='М501'!B30,'М501'!B32,IF('М501'!D31='М501'!B32,'М501'!B30,0))</f>
        <v>4861</v>
      </c>
      <c r="C18" s="315" t="str">
        <f>IF('М501'!E31='М501'!C30,'М501'!C32,IF('М501'!E31='М501'!C32,'М501'!C30,0))</f>
        <v>Терещенко* Галина</v>
      </c>
      <c r="D18" s="329"/>
      <c r="E18" s="317"/>
      <c r="F18" s="317"/>
      <c r="G18" s="319">
        <v>49</v>
      </c>
      <c r="H18" s="330">
        <v>2452</v>
      </c>
      <c r="I18" s="331" t="s">
        <v>110</v>
      </c>
      <c r="J18" s="327"/>
      <c r="K18" s="317"/>
      <c r="L18" s="317"/>
      <c r="M18" s="323"/>
      <c r="N18" s="327"/>
      <c r="O18" s="323"/>
      <c r="P18" s="322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</row>
    <row r="19" spans="1:27" ht="12.75" customHeight="1">
      <c r="A19" s="313"/>
      <c r="B19" s="313"/>
      <c r="C19" s="319">
        <v>35</v>
      </c>
      <c r="D19" s="320">
        <v>4861</v>
      </c>
      <c r="E19" s="321" t="s">
        <v>169</v>
      </c>
      <c r="F19" s="322"/>
      <c r="G19" s="319"/>
      <c r="H19" s="332"/>
      <c r="I19" s="322"/>
      <c r="J19" s="322"/>
      <c r="K19" s="317"/>
      <c r="L19" s="317"/>
      <c r="M19" s="323"/>
      <c r="N19" s="327"/>
      <c r="O19" s="323"/>
      <c r="P19" s="322"/>
      <c r="Q19" s="317"/>
      <c r="R19" s="317"/>
      <c r="S19" s="317"/>
      <c r="T19" s="318"/>
      <c r="U19" s="318"/>
      <c r="V19" s="318"/>
      <c r="W19" s="318"/>
      <c r="X19" s="318"/>
      <c r="Y19" s="318"/>
      <c r="Z19" s="318"/>
      <c r="AA19" s="318"/>
    </row>
    <row r="20" spans="1:27" ht="12.75" customHeight="1">
      <c r="A20" s="313">
        <v>-8</v>
      </c>
      <c r="B20" s="314">
        <f>IF('М501'!D35='М501'!B34,'М501'!B36,IF('М501'!D35='М501'!B36,'М501'!B34,0))</f>
        <v>7218</v>
      </c>
      <c r="C20" s="324" t="str">
        <f>IF('М501'!E35='М501'!C34,'М501'!C36,IF('М501'!E35='М501'!C36,'М501'!C34,0))</f>
        <v>Муслимов Айдар</v>
      </c>
      <c r="D20" s="325"/>
      <c r="E20" s="319">
        <v>43</v>
      </c>
      <c r="F20" s="320">
        <v>408</v>
      </c>
      <c r="G20" s="333" t="s">
        <v>168</v>
      </c>
      <c r="H20" s="332"/>
      <c r="I20" s="322"/>
      <c r="J20" s="322"/>
      <c r="K20" s="313">
        <v>-30</v>
      </c>
      <c r="L20" s="314">
        <f>IF('М501'!J53='М501'!H45,'М501'!H61,IF('М501'!J53='М501'!H61,'М501'!H45,0))</f>
        <v>446</v>
      </c>
      <c r="M20" s="324" t="str">
        <f>IF('М501'!K53='М501'!I45,'М501'!I61,IF('М501'!K53='М501'!I61,'М501'!I45,0))</f>
        <v>Рудаков Константин</v>
      </c>
      <c r="N20" s="335"/>
      <c r="O20" s="323"/>
      <c r="P20" s="322"/>
      <c r="Q20" s="317"/>
      <c r="R20" s="317"/>
      <c r="S20" s="317"/>
      <c r="T20" s="318"/>
      <c r="U20" s="318"/>
      <c r="V20" s="318"/>
      <c r="W20" s="318"/>
      <c r="X20" s="318"/>
      <c r="Y20" s="318"/>
      <c r="Z20" s="318"/>
      <c r="AA20" s="318"/>
    </row>
    <row r="21" spans="1:27" ht="12.75" customHeight="1">
      <c r="A21" s="313"/>
      <c r="B21" s="313"/>
      <c r="C21" s="313">
        <v>-21</v>
      </c>
      <c r="D21" s="314">
        <f>IF('М501'!F41='М501'!D39,'М501'!D43,IF('М501'!F41='М501'!D43,'М501'!D39,0))</f>
        <v>408</v>
      </c>
      <c r="E21" s="324" t="str">
        <f>IF('М501'!G41='М501'!E39,'М501'!E43,IF('М501'!G41='М501'!E43,'М501'!E39,0))</f>
        <v>Орлов Николай</v>
      </c>
      <c r="F21" s="326"/>
      <c r="G21" s="313"/>
      <c r="H21" s="313"/>
      <c r="I21" s="322"/>
      <c r="J21" s="322"/>
      <c r="K21" s="317"/>
      <c r="L21" s="317"/>
      <c r="M21" s="322"/>
      <c r="N21" s="322"/>
      <c r="O21" s="323"/>
      <c r="P21" s="322"/>
      <c r="Q21" s="317"/>
      <c r="R21" s="317"/>
      <c r="S21" s="317"/>
      <c r="T21" s="318"/>
      <c r="U21" s="318"/>
      <c r="V21" s="318"/>
      <c r="W21" s="318"/>
      <c r="X21" s="318"/>
      <c r="Y21" s="318"/>
      <c r="Z21" s="318"/>
      <c r="AA21" s="318"/>
    </row>
    <row r="22" spans="1:27" ht="12.75" customHeight="1">
      <c r="A22" s="313">
        <v>-9</v>
      </c>
      <c r="B22" s="314">
        <f>IF('М501'!D39='М501'!B38,'М501'!B40,IF('М501'!D39='М501'!B40,'М501'!B38,0))</f>
        <v>7219</v>
      </c>
      <c r="C22" s="315" t="str">
        <f>IF('М501'!E39='М501'!C38,'М501'!C40,IF('М501'!E39='М501'!C40,'М501'!C38,0))</f>
        <v>Козлов Сергей</v>
      </c>
      <c r="D22" s="329"/>
      <c r="E22" s="317"/>
      <c r="F22" s="317"/>
      <c r="G22" s="313">
        <v>-27</v>
      </c>
      <c r="H22" s="314">
        <f>IF('М501'!H45='М501'!F41,'М501'!F49,IF('М501'!H45='М501'!F49,'М501'!F41,0))</f>
        <v>3896</v>
      </c>
      <c r="I22" s="315" t="str">
        <f>IF('М501'!I45='М501'!G41,'М501'!G49,IF('М501'!I45='М501'!G49,'М501'!G41,0))</f>
        <v>Галявов Рашид</v>
      </c>
      <c r="J22" s="316"/>
      <c r="K22" s="317"/>
      <c r="L22" s="317"/>
      <c r="M22" s="322"/>
      <c r="N22" s="322"/>
      <c r="O22" s="323"/>
      <c r="P22" s="322"/>
      <c r="Q22" s="317"/>
      <c r="R22" s="317"/>
      <c r="S22" s="317"/>
      <c r="T22" s="318"/>
      <c r="U22" s="318"/>
      <c r="V22" s="318"/>
      <c r="W22" s="318"/>
      <c r="X22" s="318"/>
      <c r="Y22" s="318"/>
      <c r="Z22" s="318"/>
      <c r="AA22" s="318"/>
    </row>
    <row r="23" spans="1:27" ht="12.75" customHeight="1">
      <c r="A23" s="313"/>
      <c r="B23" s="313"/>
      <c r="C23" s="319">
        <v>36</v>
      </c>
      <c r="D23" s="320">
        <v>7219</v>
      </c>
      <c r="E23" s="321" t="s">
        <v>178</v>
      </c>
      <c r="F23" s="322"/>
      <c r="G23" s="313"/>
      <c r="H23" s="313"/>
      <c r="I23" s="323"/>
      <c r="J23" s="322"/>
      <c r="K23" s="317"/>
      <c r="L23" s="317"/>
      <c r="M23" s="322"/>
      <c r="N23" s="322"/>
      <c r="O23" s="323"/>
      <c r="P23" s="322"/>
      <c r="Q23" s="317"/>
      <c r="R23" s="317"/>
      <c r="S23" s="317"/>
      <c r="T23" s="318"/>
      <c r="U23" s="318"/>
      <c r="V23" s="318"/>
      <c r="W23" s="318"/>
      <c r="X23" s="318"/>
      <c r="Y23" s="318"/>
      <c r="Z23" s="318"/>
      <c r="AA23" s="318"/>
    </row>
    <row r="24" spans="1:27" ht="12.75" customHeight="1">
      <c r="A24" s="313">
        <v>-10</v>
      </c>
      <c r="B24" s="314">
        <f>IF('М501'!D43='М501'!B42,'М501'!B44,IF('М501'!D43='М501'!B44,'М501'!B42,0))</f>
        <v>3441</v>
      </c>
      <c r="C24" s="324" t="str">
        <f>IF('М501'!E43='М501'!C42,'М501'!C44,IF('М501'!E43='М501'!C44,'М501'!C42,0))</f>
        <v>Романченко Геннадий</v>
      </c>
      <c r="D24" s="325"/>
      <c r="E24" s="319">
        <v>44</v>
      </c>
      <c r="F24" s="320">
        <v>7219</v>
      </c>
      <c r="G24" s="334" t="s">
        <v>178</v>
      </c>
      <c r="H24" s="332"/>
      <c r="I24" s="319">
        <v>54</v>
      </c>
      <c r="J24" s="320">
        <v>3896</v>
      </c>
      <c r="K24" s="321" t="s">
        <v>175</v>
      </c>
      <c r="L24" s="322"/>
      <c r="M24" s="322"/>
      <c r="N24" s="322"/>
      <c r="O24" s="319">
        <v>60</v>
      </c>
      <c r="P24" s="330">
        <v>446</v>
      </c>
      <c r="Q24" s="321" t="s">
        <v>96</v>
      </c>
      <c r="R24" s="321"/>
      <c r="S24" s="321"/>
      <c r="T24" s="318"/>
      <c r="U24" s="318"/>
      <c r="V24" s="318"/>
      <c r="W24" s="318"/>
      <c r="X24" s="318"/>
      <c r="Y24" s="318"/>
      <c r="Z24" s="318"/>
      <c r="AA24" s="318"/>
    </row>
    <row r="25" spans="1:27" ht="12.75" customHeight="1">
      <c r="A25" s="313"/>
      <c r="B25" s="313"/>
      <c r="C25" s="313">
        <v>-20</v>
      </c>
      <c r="D25" s="314">
        <f>IF('М501'!F33='М501'!D31,'М501'!D35,IF('М501'!F33='М501'!D35,'М501'!D31,0))</f>
        <v>1655</v>
      </c>
      <c r="E25" s="324" t="str">
        <f>IF('М501'!G33='М501'!E31,'М501'!E35,IF('М501'!G33='М501'!E35,'М501'!E31,0))</f>
        <v>Барышев Сергей</v>
      </c>
      <c r="F25" s="326"/>
      <c r="G25" s="319"/>
      <c r="H25" s="327"/>
      <c r="I25" s="323"/>
      <c r="J25" s="328"/>
      <c r="K25" s="323"/>
      <c r="L25" s="322"/>
      <c r="M25" s="322"/>
      <c r="N25" s="322"/>
      <c r="O25" s="323"/>
      <c r="P25" s="322"/>
      <c r="Q25" s="336"/>
      <c r="R25" s="337" t="s">
        <v>62</v>
      </c>
      <c r="S25" s="337"/>
      <c r="T25" s="318"/>
      <c r="U25" s="318"/>
      <c r="V25" s="318"/>
      <c r="W25" s="318"/>
      <c r="X25" s="318"/>
      <c r="Y25" s="318"/>
      <c r="Z25" s="318"/>
      <c r="AA25" s="318"/>
    </row>
    <row r="26" spans="1:27" ht="12.75" customHeight="1">
      <c r="A26" s="313">
        <v>-11</v>
      </c>
      <c r="B26" s="314">
        <f>IF('М501'!D47='М501'!B46,'М501'!B48,IF('М501'!D47='М501'!B48,'М501'!B46,0))</f>
        <v>5812</v>
      </c>
      <c r="C26" s="315" t="str">
        <f>IF('М501'!E47='М501'!C46,'М501'!C48,IF('М501'!E47='М501'!C48,'М501'!C46,0))</f>
        <v>Кадыров Радик</v>
      </c>
      <c r="D26" s="329"/>
      <c r="E26" s="317"/>
      <c r="F26" s="317"/>
      <c r="G26" s="319">
        <v>50</v>
      </c>
      <c r="H26" s="330">
        <v>7219</v>
      </c>
      <c r="I26" s="331" t="s">
        <v>178</v>
      </c>
      <c r="J26" s="327"/>
      <c r="K26" s="323"/>
      <c r="L26" s="322"/>
      <c r="M26" s="322"/>
      <c r="N26" s="322"/>
      <c r="O26" s="323"/>
      <c r="P26" s="322"/>
      <c r="Q26" s="317"/>
      <c r="R26" s="317"/>
      <c r="S26" s="317"/>
      <c r="T26" s="318"/>
      <c r="U26" s="318"/>
      <c r="V26" s="318"/>
      <c r="W26" s="318"/>
      <c r="X26" s="318"/>
      <c r="Y26" s="318"/>
      <c r="Z26" s="318"/>
      <c r="AA26" s="318"/>
    </row>
    <row r="27" spans="1:27" ht="12.75" customHeight="1">
      <c r="A27" s="313"/>
      <c r="B27" s="313"/>
      <c r="C27" s="319">
        <v>37</v>
      </c>
      <c r="D27" s="320">
        <v>502</v>
      </c>
      <c r="E27" s="321" t="s">
        <v>102</v>
      </c>
      <c r="F27" s="322"/>
      <c r="G27" s="319"/>
      <c r="H27" s="332"/>
      <c r="I27" s="322"/>
      <c r="J27" s="322"/>
      <c r="K27" s="323"/>
      <c r="L27" s="322"/>
      <c r="M27" s="322"/>
      <c r="N27" s="322"/>
      <c r="O27" s="323"/>
      <c r="P27" s="322"/>
      <c r="Q27" s="317"/>
      <c r="R27" s="317"/>
      <c r="S27" s="317"/>
      <c r="T27" s="318"/>
      <c r="U27" s="318"/>
      <c r="V27" s="318"/>
      <c r="W27" s="318"/>
      <c r="X27" s="318"/>
      <c r="Y27" s="318"/>
      <c r="Z27" s="318"/>
      <c r="AA27" s="318"/>
    </row>
    <row r="28" spans="1:27" ht="12.75" customHeight="1">
      <c r="A28" s="313">
        <v>-12</v>
      </c>
      <c r="B28" s="314">
        <f>IF('М501'!D51='М501'!B50,'М501'!B52,IF('М501'!D51='М501'!B52,'М501'!B50,0))</f>
        <v>502</v>
      </c>
      <c r="C28" s="324" t="str">
        <f>IF('М501'!E51='М501'!C50,'М501'!C52,IF('М501'!E51='М501'!C52,'М501'!C50,0))</f>
        <v>Топорков Юрий</v>
      </c>
      <c r="D28" s="325"/>
      <c r="E28" s="319">
        <v>45</v>
      </c>
      <c r="F28" s="320">
        <v>502</v>
      </c>
      <c r="G28" s="333" t="s">
        <v>102</v>
      </c>
      <c r="H28" s="332"/>
      <c r="I28" s="322"/>
      <c r="J28" s="322"/>
      <c r="K28" s="319">
        <v>57</v>
      </c>
      <c r="L28" s="320">
        <v>3896</v>
      </c>
      <c r="M28" s="321" t="s">
        <v>175</v>
      </c>
      <c r="N28" s="322"/>
      <c r="O28" s="323"/>
      <c r="P28" s="322"/>
      <c r="Q28" s="317"/>
      <c r="R28" s="317"/>
      <c r="S28" s="317"/>
      <c r="T28" s="318"/>
      <c r="U28" s="318"/>
      <c r="V28" s="318"/>
      <c r="W28" s="318"/>
      <c r="X28" s="318"/>
      <c r="Y28" s="318"/>
      <c r="Z28" s="318"/>
      <c r="AA28" s="318"/>
    </row>
    <row r="29" spans="1:27" ht="12.75" customHeight="1">
      <c r="A29" s="313"/>
      <c r="B29" s="313"/>
      <c r="C29" s="313">
        <v>-19</v>
      </c>
      <c r="D29" s="314">
        <f>IF('М501'!F25='М501'!D23,'М501'!D27,IF('М501'!F25='М501'!D27,'М501'!D23,0))</f>
        <v>3040</v>
      </c>
      <c r="E29" s="324" t="str">
        <f>IF('М501'!G25='М501'!E23,'М501'!E27,IF('М501'!G25='М501'!E27,'М501'!E23,0))</f>
        <v>Габдрахманова* Светлана</v>
      </c>
      <c r="F29" s="326"/>
      <c r="G29" s="313"/>
      <c r="H29" s="313"/>
      <c r="I29" s="322"/>
      <c r="J29" s="322"/>
      <c r="K29" s="323"/>
      <c r="L29" s="328"/>
      <c r="M29" s="323"/>
      <c r="N29" s="322"/>
      <c r="O29" s="323"/>
      <c r="P29" s="322"/>
      <c r="Q29" s="317"/>
      <c r="R29" s="317"/>
      <c r="S29" s="317"/>
      <c r="T29" s="318"/>
      <c r="U29" s="318"/>
      <c r="V29" s="318"/>
      <c r="W29" s="318"/>
      <c r="X29" s="318"/>
      <c r="Y29" s="318"/>
      <c r="Z29" s="318"/>
      <c r="AA29" s="318"/>
    </row>
    <row r="30" spans="1:27" ht="12.75" customHeight="1">
      <c r="A30" s="313">
        <v>-13</v>
      </c>
      <c r="B30" s="314">
        <f>IF('М501'!D55='М501'!B54,'М501'!B56,IF('М501'!D55='М501'!B56,'М501'!B54,0))</f>
        <v>2588</v>
      </c>
      <c r="C30" s="315" t="str">
        <f>IF('М501'!E55='М501'!C54,'М501'!C56,IF('М501'!E55='М501'!C56,'М501'!C54,0))</f>
        <v>Гилязов Гизар</v>
      </c>
      <c r="D30" s="329"/>
      <c r="E30" s="317"/>
      <c r="F30" s="317"/>
      <c r="G30" s="313">
        <v>-28</v>
      </c>
      <c r="H30" s="314">
        <f>IF('М501'!H61='М501'!F57,'М501'!F65,IF('М501'!H61='М501'!F65,'М501'!F57,0))</f>
        <v>2468</v>
      </c>
      <c r="I30" s="315" t="str">
        <f>IF('М501'!I61='М501'!G57,'М501'!G65,IF('М501'!I61='М501'!G65,'М501'!G57,0))</f>
        <v>Коробко Павел</v>
      </c>
      <c r="J30" s="316"/>
      <c r="K30" s="323"/>
      <c r="L30" s="327"/>
      <c r="M30" s="323"/>
      <c r="N30" s="322"/>
      <c r="O30" s="323"/>
      <c r="P30" s="322"/>
      <c r="Q30" s="317"/>
      <c r="R30" s="317"/>
      <c r="S30" s="317"/>
      <c r="T30" s="318"/>
      <c r="U30" s="318"/>
      <c r="V30" s="318"/>
      <c r="W30" s="318"/>
      <c r="X30" s="318"/>
      <c r="Y30" s="318"/>
      <c r="Z30" s="318"/>
      <c r="AA30" s="318"/>
    </row>
    <row r="31" spans="1:27" ht="12.75" customHeight="1">
      <c r="A31" s="313"/>
      <c r="B31" s="313"/>
      <c r="C31" s="319">
        <v>38</v>
      </c>
      <c r="D31" s="320">
        <v>2288</v>
      </c>
      <c r="E31" s="321" t="s">
        <v>109</v>
      </c>
      <c r="F31" s="322"/>
      <c r="G31" s="313"/>
      <c r="H31" s="313"/>
      <c r="I31" s="323"/>
      <c r="J31" s="322"/>
      <c r="K31" s="323"/>
      <c r="L31" s="327"/>
      <c r="M31" s="323"/>
      <c r="N31" s="322"/>
      <c r="O31" s="323"/>
      <c r="P31" s="322"/>
      <c r="Q31" s="317"/>
      <c r="R31" s="317"/>
      <c r="S31" s="317"/>
      <c r="T31" s="318"/>
      <c r="U31" s="318"/>
      <c r="V31" s="318"/>
      <c r="W31" s="318"/>
      <c r="X31" s="318"/>
      <c r="Y31" s="318"/>
      <c r="Z31" s="318"/>
      <c r="AA31" s="318"/>
    </row>
    <row r="32" spans="1:27" ht="12.75" customHeight="1">
      <c r="A32" s="313">
        <v>-14</v>
      </c>
      <c r="B32" s="314">
        <f>IF('М501'!D59='М501'!B58,'М501'!B60,IF('М501'!D59='М501'!B60,'М501'!B58,0))</f>
        <v>2288</v>
      </c>
      <c r="C32" s="324" t="str">
        <f>IF('М501'!E59='М501'!C58,'М501'!C60,IF('М501'!E59='М501'!C60,'М501'!C58,0))</f>
        <v>Тодрамович Александр</v>
      </c>
      <c r="D32" s="325"/>
      <c r="E32" s="319">
        <v>46</v>
      </c>
      <c r="F32" s="320">
        <v>2288</v>
      </c>
      <c r="G32" s="334" t="s">
        <v>109</v>
      </c>
      <c r="H32" s="332"/>
      <c r="I32" s="319">
        <v>55</v>
      </c>
      <c r="J32" s="320">
        <v>4921</v>
      </c>
      <c r="K32" s="331" t="s">
        <v>121</v>
      </c>
      <c r="L32" s="327"/>
      <c r="M32" s="319">
        <v>59</v>
      </c>
      <c r="N32" s="320">
        <v>4202</v>
      </c>
      <c r="O32" s="331" t="s">
        <v>100</v>
      </c>
      <c r="P32" s="322"/>
      <c r="Q32" s="317"/>
      <c r="R32" s="317"/>
      <c r="S32" s="317"/>
      <c r="T32" s="318"/>
      <c r="U32" s="318"/>
      <c r="V32" s="318"/>
      <c r="W32" s="318"/>
      <c r="X32" s="318"/>
      <c r="Y32" s="318"/>
      <c r="Z32" s="318"/>
      <c r="AA32" s="318"/>
    </row>
    <row r="33" spans="1:27" ht="12.75" customHeight="1">
      <c r="A33" s="313"/>
      <c r="B33" s="313"/>
      <c r="C33" s="313">
        <v>-18</v>
      </c>
      <c r="D33" s="314">
        <f>IF('М501'!F17='М501'!D15,'М501'!D19,IF('М501'!F17='М501'!D19,'М501'!D15,0))</f>
        <v>5211</v>
      </c>
      <c r="E33" s="324" t="str">
        <f>IF('М501'!G17='М501'!E15,'М501'!E19,IF('М501'!G17='М501'!E19,'М501'!E15,0))</f>
        <v>Вежнин Валерий</v>
      </c>
      <c r="F33" s="326"/>
      <c r="G33" s="319"/>
      <c r="H33" s="327"/>
      <c r="I33" s="323"/>
      <c r="J33" s="328"/>
      <c r="K33" s="317"/>
      <c r="L33" s="317"/>
      <c r="M33" s="323"/>
      <c r="N33" s="328"/>
      <c r="O33" s="317"/>
      <c r="P33" s="317"/>
      <c r="Q33" s="317"/>
      <c r="R33" s="317"/>
      <c r="S33" s="317"/>
      <c r="T33" s="318"/>
      <c r="U33" s="318"/>
      <c r="V33" s="318"/>
      <c r="W33" s="318"/>
      <c r="X33" s="318"/>
      <c r="Y33" s="318"/>
      <c r="Z33" s="318"/>
      <c r="AA33" s="318"/>
    </row>
    <row r="34" spans="1:27" ht="12.75" customHeight="1">
      <c r="A34" s="313">
        <v>-15</v>
      </c>
      <c r="B34" s="314">
        <f>IF('М501'!D63='М501'!B62,'М501'!B64,IF('М501'!D63='М501'!B64,'М501'!B62,0))</f>
        <v>4121</v>
      </c>
      <c r="C34" s="315" t="str">
        <f>IF('М501'!E63='М501'!C62,'М501'!C64,IF('М501'!E63='М501'!C64,'М501'!C62,0))</f>
        <v>Асылгужин Ринат</v>
      </c>
      <c r="D34" s="329"/>
      <c r="E34" s="317"/>
      <c r="F34" s="317"/>
      <c r="G34" s="319">
        <v>51</v>
      </c>
      <c r="H34" s="330">
        <v>4921</v>
      </c>
      <c r="I34" s="331" t="s">
        <v>121</v>
      </c>
      <c r="J34" s="327"/>
      <c r="K34" s="317"/>
      <c r="L34" s="317"/>
      <c r="M34" s="323"/>
      <c r="N34" s="327"/>
      <c r="O34" s="313">
        <v>-60</v>
      </c>
      <c r="P34" s="314">
        <f>IF(P24=N16,N32,IF(P24=N32,N16,0))</f>
        <v>4202</v>
      </c>
      <c r="Q34" s="315" t="str">
        <f>IF(Q24=O16,O32,IF(Q24=O32,O16,0))</f>
        <v>Аксенов Андрей</v>
      </c>
      <c r="R34" s="315"/>
      <c r="S34" s="315"/>
      <c r="T34" s="318"/>
      <c r="U34" s="318"/>
      <c r="V34" s="318"/>
      <c r="W34" s="318"/>
      <c r="X34" s="318"/>
      <c r="Y34" s="318"/>
      <c r="Z34" s="318"/>
      <c r="AA34" s="318"/>
    </row>
    <row r="35" spans="1:27" ht="12.75" customHeight="1">
      <c r="A35" s="313"/>
      <c r="B35" s="313"/>
      <c r="C35" s="319">
        <v>39</v>
      </c>
      <c r="D35" s="320">
        <v>4121</v>
      </c>
      <c r="E35" s="321" t="s">
        <v>44</v>
      </c>
      <c r="F35" s="322"/>
      <c r="G35" s="323"/>
      <c r="H35" s="332"/>
      <c r="I35" s="322"/>
      <c r="J35" s="322"/>
      <c r="K35" s="317"/>
      <c r="L35" s="317"/>
      <c r="M35" s="323"/>
      <c r="N35" s="327"/>
      <c r="O35" s="317"/>
      <c r="P35" s="317"/>
      <c r="Q35" s="336"/>
      <c r="R35" s="337" t="s">
        <v>63</v>
      </c>
      <c r="S35" s="337"/>
      <c r="T35" s="318"/>
      <c r="U35" s="318"/>
      <c r="V35" s="318"/>
      <c r="W35" s="318"/>
      <c r="X35" s="318"/>
      <c r="Y35" s="318"/>
      <c r="Z35" s="318"/>
      <c r="AA35" s="318"/>
    </row>
    <row r="36" spans="1:27" ht="12.75" customHeight="1">
      <c r="A36" s="313">
        <v>-16</v>
      </c>
      <c r="B36" s="314">
        <f>IF('М501'!D67='М501'!B66,'М501'!B68,IF('М501'!D67='М501'!B68,'М501'!B66,0))</f>
        <v>0</v>
      </c>
      <c r="C36" s="324" t="str">
        <f>IF('М501'!E67='М501'!C66,'М501'!C68,IF('М501'!E67='М501'!C68,'М501'!C66,0))</f>
        <v>_</v>
      </c>
      <c r="D36" s="325"/>
      <c r="E36" s="319">
        <v>47</v>
      </c>
      <c r="F36" s="320">
        <v>4921</v>
      </c>
      <c r="G36" s="331" t="s">
        <v>121</v>
      </c>
      <c r="H36" s="332"/>
      <c r="I36" s="322"/>
      <c r="J36" s="322"/>
      <c r="K36" s="313">
        <v>-29</v>
      </c>
      <c r="L36" s="314">
        <f>IF('М501'!J21='М501'!H13,'М501'!H29,IF('М501'!J21='М501'!H29,'М501'!H13,0))</f>
        <v>4202</v>
      </c>
      <c r="M36" s="324" t="str">
        <f>IF('М501'!K21='М501'!I13,'М501'!I29,IF('М501'!K21='М501'!I29,'М501'!I13,0))</f>
        <v>Аксенов Андрей</v>
      </c>
      <c r="N36" s="335"/>
      <c r="O36" s="317"/>
      <c r="P36" s="317"/>
      <c r="Q36" s="317"/>
      <c r="R36" s="317"/>
      <c r="S36" s="317"/>
      <c r="T36" s="318"/>
      <c r="U36" s="318"/>
      <c r="V36" s="318"/>
      <c r="W36" s="318"/>
      <c r="X36" s="318"/>
      <c r="Y36" s="318"/>
      <c r="Z36" s="318"/>
      <c r="AA36" s="318"/>
    </row>
    <row r="37" spans="1:27" ht="12.75" customHeight="1">
      <c r="A37" s="313"/>
      <c r="B37" s="313"/>
      <c r="C37" s="313">
        <v>-17</v>
      </c>
      <c r="D37" s="314">
        <f>IF('М501'!F9='М501'!D7,'М501'!D11,IF('М501'!F9='М501'!D11,'М501'!D7,0))</f>
        <v>4921</v>
      </c>
      <c r="E37" s="324" t="str">
        <f>IF('М501'!G9='М501'!E7,'М501'!E11,IF('М501'!G9='М501'!E11,'М501'!E7,0))</f>
        <v>Хамидов Мауль</v>
      </c>
      <c r="F37" s="326"/>
      <c r="G37" s="317"/>
      <c r="H37" s="313"/>
      <c r="I37" s="322"/>
      <c r="J37" s="322"/>
      <c r="K37" s="317"/>
      <c r="L37" s="317"/>
      <c r="M37" s="317"/>
      <c r="N37" s="317"/>
      <c r="O37" s="317"/>
      <c r="P37" s="317"/>
      <c r="Q37" s="317"/>
      <c r="R37" s="317"/>
      <c r="S37" s="317"/>
      <c r="T37" s="318"/>
      <c r="U37" s="318"/>
      <c r="V37" s="318"/>
      <c r="W37" s="318"/>
      <c r="X37" s="318"/>
      <c r="Y37" s="318"/>
      <c r="Z37" s="318"/>
      <c r="AA37" s="318"/>
    </row>
    <row r="38" spans="1:27" ht="12.75" customHeight="1">
      <c r="A38" s="313"/>
      <c r="B38" s="313"/>
      <c r="C38" s="317"/>
      <c r="D38" s="329"/>
      <c r="E38" s="317"/>
      <c r="F38" s="317"/>
      <c r="G38" s="317"/>
      <c r="H38" s="313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8"/>
      <c r="U38" s="318"/>
      <c r="V38" s="318"/>
      <c r="W38" s="318"/>
      <c r="X38" s="318"/>
      <c r="Y38" s="318"/>
      <c r="Z38" s="318"/>
      <c r="AA38" s="318"/>
    </row>
    <row r="39" spans="1:27" ht="12.75" customHeight="1">
      <c r="A39" s="313">
        <v>-40</v>
      </c>
      <c r="B39" s="314">
        <f>IF(F8=D7,D9,IF(F8=D9,D7,0))</f>
        <v>6651</v>
      </c>
      <c r="C39" s="315" t="str">
        <f>IF(G8=E7,E9,IF(G8=E9,E7,0))</f>
        <v>Федоров Сергей</v>
      </c>
      <c r="D39" s="329"/>
      <c r="E39" s="317"/>
      <c r="F39" s="317"/>
      <c r="G39" s="317"/>
      <c r="H39" s="313"/>
      <c r="I39" s="317"/>
      <c r="J39" s="317"/>
      <c r="K39" s="313">
        <v>-48</v>
      </c>
      <c r="L39" s="314">
        <f>IF(H10=F8,F12,IF(H10=F12,F8,0))</f>
        <v>1254</v>
      </c>
      <c r="M39" s="315" t="str">
        <f>IF(I10=G8,G12,IF(I10=G12,G8,0))</f>
        <v>Сидоров Олег</v>
      </c>
      <c r="N39" s="316"/>
      <c r="O39" s="317"/>
      <c r="P39" s="317"/>
      <c r="Q39" s="317"/>
      <c r="R39" s="317"/>
      <c r="S39" s="317"/>
      <c r="T39" s="318"/>
      <c r="U39" s="318"/>
      <c r="V39" s="318"/>
      <c r="W39" s="318"/>
      <c r="X39" s="318"/>
      <c r="Y39" s="318"/>
      <c r="Z39" s="318"/>
      <c r="AA39" s="318"/>
    </row>
    <row r="40" spans="1:27" ht="12.75" customHeight="1">
      <c r="A40" s="313"/>
      <c r="B40" s="313"/>
      <c r="C40" s="319">
        <v>71</v>
      </c>
      <c r="D40" s="330">
        <v>6651</v>
      </c>
      <c r="E40" s="321" t="s">
        <v>167</v>
      </c>
      <c r="F40" s="322"/>
      <c r="G40" s="317"/>
      <c r="H40" s="332"/>
      <c r="I40" s="317"/>
      <c r="J40" s="317"/>
      <c r="K40" s="313"/>
      <c r="L40" s="313"/>
      <c r="M40" s="319">
        <v>67</v>
      </c>
      <c r="N40" s="330">
        <v>408</v>
      </c>
      <c r="O40" s="321" t="s">
        <v>168</v>
      </c>
      <c r="P40" s="322"/>
      <c r="Q40" s="317"/>
      <c r="R40" s="317"/>
      <c r="S40" s="317"/>
      <c r="T40" s="318"/>
      <c r="U40" s="318"/>
      <c r="V40" s="318"/>
      <c r="W40" s="318"/>
      <c r="X40" s="318"/>
      <c r="Y40" s="318"/>
      <c r="Z40" s="318"/>
      <c r="AA40" s="318"/>
    </row>
    <row r="41" spans="1:27" ht="12.75" customHeight="1">
      <c r="A41" s="313">
        <v>-41</v>
      </c>
      <c r="B41" s="314">
        <f>IF(F12=D11,D13,IF(F12=D13,D11,0))</f>
        <v>7045</v>
      </c>
      <c r="C41" s="324" t="str">
        <f>IF(G12=E11,E13,IF(G12=E13,E11,0))</f>
        <v>Еркаев Андрей</v>
      </c>
      <c r="D41" s="338"/>
      <c r="E41" s="323"/>
      <c r="F41" s="322"/>
      <c r="G41" s="317"/>
      <c r="H41" s="317"/>
      <c r="I41" s="317"/>
      <c r="J41" s="317"/>
      <c r="K41" s="313">
        <v>-49</v>
      </c>
      <c r="L41" s="314">
        <f>IF(H18=F16,F20,IF(H18=F20,F16,0))</f>
        <v>408</v>
      </c>
      <c r="M41" s="324" t="str">
        <f>IF(I18=G16,G20,IF(I18=G20,G16,0))</f>
        <v>Орлов Николай</v>
      </c>
      <c r="N41" s="322"/>
      <c r="O41" s="323"/>
      <c r="P41" s="322"/>
      <c r="Q41" s="322"/>
      <c r="R41" s="317"/>
      <c r="S41" s="322"/>
      <c r="T41" s="318"/>
      <c r="U41" s="318"/>
      <c r="V41" s="318"/>
      <c r="W41" s="318"/>
      <c r="X41" s="318"/>
      <c r="Y41" s="318"/>
      <c r="Z41" s="318"/>
      <c r="AA41" s="318"/>
    </row>
    <row r="42" spans="1:27" ht="12.75" customHeight="1">
      <c r="A42" s="313"/>
      <c r="B42" s="313"/>
      <c r="C42" s="317"/>
      <c r="D42" s="339"/>
      <c r="E42" s="319">
        <v>75</v>
      </c>
      <c r="F42" s="330">
        <v>6651</v>
      </c>
      <c r="G42" s="321" t="s">
        <v>167</v>
      </c>
      <c r="H42" s="322"/>
      <c r="I42" s="317"/>
      <c r="J42" s="317"/>
      <c r="K42" s="313"/>
      <c r="L42" s="313"/>
      <c r="M42" s="317"/>
      <c r="N42" s="317"/>
      <c r="O42" s="319">
        <v>69</v>
      </c>
      <c r="P42" s="330">
        <v>408</v>
      </c>
      <c r="Q42" s="340" t="s">
        <v>168</v>
      </c>
      <c r="R42" s="340"/>
      <c r="S42" s="340"/>
      <c r="T42" s="318"/>
      <c r="U42" s="318"/>
      <c r="V42" s="318"/>
      <c r="W42" s="318"/>
      <c r="X42" s="318"/>
      <c r="Y42" s="318"/>
      <c r="Z42" s="318"/>
      <c r="AA42" s="318"/>
    </row>
    <row r="43" spans="1:27" ht="12.75" customHeight="1">
      <c r="A43" s="313">
        <v>-42</v>
      </c>
      <c r="B43" s="314">
        <f>IF(F16=D15,D17,IF(F16=D17,D15,0))</f>
        <v>6000</v>
      </c>
      <c r="C43" s="315" t="str">
        <f>IF(G16=E15,E17,IF(G16=E17,E15,0))</f>
        <v>Сайфуллин Рамиль</v>
      </c>
      <c r="D43" s="329"/>
      <c r="E43" s="323"/>
      <c r="F43" s="328"/>
      <c r="G43" s="323"/>
      <c r="H43" s="322"/>
      <c r="I43" s="317"/>
      <c r="J43" s="317"/>
      <c r="K43" s="313">
        <v>-50</v>
      </c>
      <c r="L43" s="314">
        <f>IF(H26=F24,F28,IF(H26=F28,F24,0))</f>
        <v>502</v>
      </c>
      <c r="M43" s="315" t="str">
        <f>IF(I26=G24,G28,IF(I26=G28,G24,0))</f>
        <v>Топорков Юрий</v>
      </c>
      <c r="N43" s="316"/>
      <c r="O43" s="323"/>
      <c r="P43" s="322"/>
      <c r="Q43" s="341"/>
      <c r="R43" s="337" t="s">
        <v>64</v>
      </c>
      <c r="S43" s="337"/>
      <c r="T43" s="318"/>
      <c r="U43" s="318"/>
      <c r="V43" s="318"/>
      <c r="W43" s="318"/>
      <c r="X43" s="318"/>
      <c r="Y43" s="318"/>
      <c r="Z43" s="318"/>
      <c r="AA43" s="318"/>
    </row>
    <row r="44" spans="1:27" ht="12.75" customHeight="1">
      <c r="A44" s="313"/>
      <c r="B44" s="313"/>
      <c r="C44" s="319">
        <v>72</v>
      </c>
      <c r="D44" s="330">
        <v>4861</v>
      </c>
      <c r="E44" s="331" t="s">
        <v>169</v>
      </c>
      <c r="F44" s="327"/>
      <c r="G44" s="323"/>
      <c r="H44" s="322"/>
      <c r="I44" s="317"/>
      <c r="J44" s="317"/>
      <c r="K44" s="313"/>
      <c r="L44" s="313"/>
      <c r="M44" s="319">
        <v>68</v>
      </c>
      <c r="N44" s="330">
        <v>502</v>
      </c>
      <c r="O44" s="331" t="s">
        <v>102</v>
      </c>
      <c r="P44" s="322"/>
      <c r="Q44" s="336"/>
      <c r="R44" s="317"/>
      <c r="S44" s="336"/>
      <c r="T44" s="318"/>
      <c r="U44" s="318"/>
      <c r="V44" s="318"/>
      <c r="W44" s="318"/>
      <c r="X44" s="318"/>
      <c r="Y44" s="318"/>
      <c r="Z44" s="318"/>
      <c r="AA44" s="318"/>
    </row>
    <row r="45" spans="1:27" ht="12.75" customHeight="1">
      <c r="A45" s="313">
        <v>-43</v>
      </c>
      <c r="B45" s="314">
        <f>IF(F20=D19,D21,IF(F20=D21,D19,0))</f>
        <v>4861</v>
      </c>
      <c r="C45" s="324" t="str">
        <f>IF(G20=E19,E21,IF(G20=E21,E19,0))</f>
        <v>Терещенко* Галина</v>
      </c>
      <c r="D45" s="338"/>
      <c r="E45" s="317"/>
      <c r="F45" s="317"/>
      <c r="G45" s="323"/>
      <c r="H45" s="322"/>
      <c r="I45" s="317"/>
      <c r="J45" s="317"/>
      <c r="K45" s="313">
        <v>-51</v>
      </c>
      <c r="L45" s="314">
        <f>IF(H34=F32,F36,IF(H34=F36,F32,0))</f>
        <v>2288</v>
      </c>
      <c r="M45" s="324" t="str">
        <f>IF(I34=G32,G36,IF(I34=G36,G32,0))</f>
        <v>Тодрамович Александр</v>
      </c>
      <c r="N45" s="322"/>
      <c r="O45" s="317"/>
      <c r="P45" s="317"/>
      <c r="Q45" s="317"/>
      <c r="R45" s="317"/>
      <c r="S45" s="317"/>
      <c r="T45" s="318"/>
      <c r="U45" s="318"/>
      <c r="V45" s="318"/>
      <c r="W45" s="318"/>
      <c r="X45" s="318"/>
      <c r="Y45" s="318"/>
      <c r="Z45" s="318"/>
      <c r="AA45" s="318"/>
    </row>
    <row r="46" spans="1:27" ht="12.75" customHeight="1">
      <c r="A46" s="313"/>
      <c r="B46" s="313"/>
      <c r="C46" s="322"/>
      <c r="D46" s="338"/>
      <c r="E46" s="317"/>
      <c r="F46" s="317"/>
      <c r="G46" s="319">
        <v>77</v>
      </c>
      <c r="H46" s="330">
        <v>6651</v>
      </c>
      <c r="I46" s="321" t="s">
        <v>167</v>
      </c>
      <c r="J46" s="322"/>
      <c r="K46" s="313"/>
      <c r="L46" s="313"/>
      <c r="M46" s="317"/>
      <c r="N46" s="317"/>
      <c r="O46" s="313">
        <v>-69</v>
      </c>
      <c r="P46" s="314">
        <f>IF(P42=N40,N44,IF(P42=N44,N40,0))</f>
        <v>502</v>
      </c>
      <c r="Q46" s="315" t="str">
        <f>IF(Q42=O40,O44,IF(Q42=O44,O40,0))</f>
        <v>Топорков Юрий</v>
      </c>
      <c r="R46" s="321"/>
      <c r="S46" s="321"/>
      <c r="T46" s="318"/>
      <c r="U46" s="318"/>
      <c r="V46" s="318"/>
      <c r="W46" s="318"/>
      <c r="X46" s="318"/>
      <c r="Y46" s="318"/>
      <c r="Z46" s="318"/>
      <c r="AA46" s="318"/>
    </row>
    <row r="47" spans="1:27" ht="12.75" customHeight="1">
      <c r="A47" s="313">
        <v>-44</v>
      </c>
      <c r="B47" s="314">
        <f>IF(F24=D23,D25,IF(F24=D25,D23,0))</f>
        <v>1655</v>
      </c>
      <c r="C47" s="315" t="str">
        <f>IF(G24=E23,E25,IF(G24=E25,E23,0))</f>
        <v>Барышев Сергей</v>
      </c>
      <c r="D47" s="329"/>
      <c r="E47" s="317"/>
      <c r="F47" s="317"/>
      <c r="G47" s="323"/>
      <c r="H47" s="328"/>
      <c r="I47" s="342" t="s">
        <v>65</v>
      </c>
      <c r="J47" s="342"/>
      <c r="K47" s="317"/>
      <c r="L47" s="317"/>
      <c r="M47" s="313">
        <v>-67</v>
      </c>
      <c r="N47" s="314">
        <f>IF(N40=L39,L41,IF(N40=L41,L39,0))</f>
        <v>1254</v>
      </c>
      <c r="O47" s="315" t="str">
        <f>IF(O40=M39,M41,IF(O40=M41,M39,0))</f>
        <v>Сидоров Олег</v>
      </c>
      <c r="P47" s="316"/>
      <c r="Q47" s="336"/>
      <c r="R47" s="337" t="s">
        <v>66</v>
      </c>
      <c r="S47" s="337"/>
      <c r="T47" s="318"/>
      <c r="U47" s="318"/>
      <c r="V47" s="318"/>
      <c r="W47" s="318"/>
      <c r="X47" s="318"/>
      <c r="Y47" s="318"/>
      <c r="Z47" s="318"/>
      <c r="AA47" s="318"/>
    </row>
    <row r="48" spans="1:27" ht="12.75" customHeight="1">
      <c r="A48" s="313"/>
      <c r="B48" s="313"/>
      <c r="C48" s="319">
        <v>73</v>
      </c>
      <c r="D48" s="330">
        <v>1655</v>
      </c>
      <c r="E48" s="321" t="s">
        <v>99</v>
      </c>
      <c r="F48" s="322"/>
      <c r="G48" s="323"/>
      <c r="H48" s="327"/>
      <c r="I48" s="317"/>
      <c r="J48" s="317"/>
      <c r="K48" s="317"/>
      <c r="L48" s="317"/>
      <c r="M48" s="313"/>
      <c r="N48" s="313"/>
      <c r="O48" s="319">
        <v>70</v>
      </c>
      <c r="P48" s="330">
        <v>2288</v>
      </c>
      <c r="Q48" s="321" t="s">
        <v>109</v>
      </c>
      <c r="R48" s="321"/>
      <c r="S48" s="321"/>
      <c r="T48" s="318"/>
      <c r="U48" s="318"/>
      <c r="V48" s="318"/>
      <c r="W48" s="318"/>
      <c r="X48" s="318"/>
      <c r="Y48" s="318"/>
      <c r="Z48" s="318"/>
      <c r="AA48" s="318"/>
    </row>
    <row r="49" spans="1:27" ht="12.75" customHeight="1">
      <c r="A49" s="313">
        <v>-45</v>
      </c>
      <c r="B49" s="314">
        <f>IF(F28=D27,D29,IF(F28=D29,D27,0))</f>
        <v>3040</v>
      </c>
      <c r="C49" s="324" t="str">
        <f>IF(G28=E27,E29,IF(G28=E29,E27,0))</f>
        <v>Габдрахманова* Светлана</v>
      </c>
      <c r="D49" s="338"/>
      <c r="E49" s="323"/>
      <c r="F49" s="322"/>
      <c r="G49" s="323"/>
      <c r="H49" s="322"/>
      <c r="I49" s="317"/>
      <c r="J49" s="317"/>
      <c r="K49" s="317"/>
      <c r="L49" s="317"/>
      <c r="M49" s="313">
        <v>-68</v>
      </c>
      <c r="N49" s="314">
        <f>IF(N44=L43,L45,IF(N44=L45,L43,0))</f>
        <v>2288</v>
      </c>
      <c r="O49" s="324" t="str">
        <f>IF(O44=M43,M45,IF(O44=M45,M43,0))</f>
        <v>Тодрамович Александр</v>
      </c>
      <c r="P49" s="322"/>
      <c r="Q49" s="336"/>
      <c r="R49" s="337" t="s">
        <v>67</v>
      </c>
      <c r="S49" s="337"/>
      <c r="T49" s="318"/>
      <c r="U49" s="318"/>
      <c r="V49" s="318"/>
      <c r="W49" s="318"/>
      <c r="X49" s="318"/>
      <c r="Y49" s="318"/>
      <c r="Z49" s="318"/>
      <c r="AA49" s="318"/>
    </row>
    <row r="50" spans="1:27" ht="12.75" customHeight="1">
      <c r="A50" s="313"/>
      <c r="B50" s="313"/>
      <c r="C50" s="317"/>
      <c r="D50" s="339"/>
      <c r="E50" s="319">
        <v>76</v>
      </c>
      <c r="F50" s="330">
        <v>5211</v>
      </c>
      <c r="G50" s="331" t="s">
        <v>165</v>
      </c>
      <c r="H50" s="322"/>
      <c r="I50" s="317"/>
      <c r="J50" s="317"/>
      <c r="K50" s="317"/>
      <c r="L50" s="317"/>
      <c r="M50" s="317"/>
      <c r="N50" s="317"/>
      <c r="O50" s="313">
        <v>-70</v>
      </c>
      <c r="P50" s="314">
        <f>IF(P48=N47,N49,IF(P48=N49,N47,0))</f>
        <v>1254</v>
      </c>
      <c r="Q50" s="315" t="str">
        <f>IF(Q48=O47,O49,IF(Q48=O49,O47,0))</f>
        <v>Сидоров Олег</v>
      </c>
      <c r="R50" s="321"/>
      <c r="S50" s="321"/>
      <c r="T50" s="318"/>
      <c r="U50" s="318"/>
      <c r="V50" s="318"/>
      <c r="W50" s="318"/>
      <c r="X50" s="318"/>
      <c r="Y50" s="318"/>
      <c r="Z50" s="318"/>
      <c r="AA50" s="318"/>
    </row>
    <row r="51" spans="1:27" ht="12.75" customHeight="1">
      <c r="A51" s="313">
        <v>-46</v>
      </c>
      <c r="B51" s="314">
        <f>IF(F32=D31,D33,IF(F32=D33,D31,0))</f>
        <v>5211</v>
      </c>
      <c r="C51" s="315" t="str">
        <f>IF(G32=E31,E33,IF(G32=E33,E31,0))</f>
        <v>Вежнин Валерий</v>
      </c>
      <c r="D51" s="329"/>
      <c r="E51" s="323"/>
      <c r="F51" s="328"/>
      <c r="G51" s="317"/>
      <c r="H51" s="317"/>
      <c r="I51" s="317"/>
      <c r="J51" s="317"/>
      <c r="K51" s="317"/>
      <c r="L51" s="317"/>
      <c r="M51" s="322"/>
      <c r="N51" s="322"/>
      <c r="O51" s="317"/>
      <c r="P51" s="317"/>
      <c r="Q51" s="336"/>
      <c r="R51" s="337" t="s">
        <v>68</v>
      </c>
      <c r="S51" s="337"/>
      <c r="T51" s="318"/>
      <c r="U51" s="318"/>
      <c r="V51" s="318"/>
      <c r="W51" s="318"/>
      <c r="X51" s="318"/>
      <c r="Y51" s="318"/>
      <c r="Z51" s="318"/>
      <c r="AA51" s="318"/>
    </row>
    <row r="52" spans="1:27" ht="12.75" customHeight="1">
      <c r="A52" s="313"/>
      <c r="B52" s="313"/>
      <c r="C52" s="319">
        <v>74</v>
      </c>
      <c r="D52" s="330">
        <v>5211</v>
      </c>
      <c r="E52" s="331" t="s">
        <v>165</v>
      </c>
      <c r="F52" s="327"/>
      <c r="G52" s="313">
        <v>-77</v>
      </c>
      <c r="H52" s="314">
        <f>IF(H46=F42,F50,IF(H46=F50,F42,0))</f>
        <v>5211</v>
      </c>
      <c r="I52" s="315" t="str">
        <f>IF(I46=G42,G50,IF(I46=G50,G42,0))</f>
        <v>Вежнин Валерий</v>
      </c>
      <c r="J52" s="316"/>
      <c r="K52" s="313">
        <v>-71</v>
      </c>
      <c r="L52" s="314">
        <f>IF(D40=B39,B41,IF(D40=B41,B39,0))</f>
        <v>7045</v>
      </c>
      <c r="M52" s="315" t="str">
        <f>IF(E40=C39,C41,IF(E40=C41,C39,0))</f>
        <v>Еркаев Андрей</v>
      </c>
      <c r="N52" s="316"/>
      <c r="O52" s="317"/>
      <c r="P52" s="317"/>
      <c r="Q52" s="317"/>
      <c r="R52" s="317"/>
      <c r="S52" s="317"/>
      <c r="T52" s="318"/>
      <c r="U52" s="318"/>
      <c r="V52" s="318"/>
      <c r="W52" s="318"/>
      <c r="X52" s="318"/>
      <c r="Y52" s="318"/>
      <c r="Z52" s="318"/>
      <c r="AA52" s="318"/>
    </row>
    <row r="53" spans="1:27" ht="12.75" customHeight="1">
      <c r="A53" s="313">
        <v>-47</v>
      </c>
      <c r="B53" s="314">
        <f>IF(F36=D35,D37,IF(F36=D37,D35,0))</f>
        <v>4121</v>
      </c>
      <c r="C53" s="324" t="str">
        <f>IF(G36=E35,E37,IF(G36=E37,E35,0))</f>
        <v>Асылгужин Ринат</v>
      </c>
      <c r="D53" s="338"/>
      <c r="E53" s="317"/>
      <c r="F53" s="317"/>
      <c r="G53" s="317"/>
      <c r="H53" s="317"/>
      <c r="I53" s="342" t="s">
        <v>69</v>
      </c>
      <c r="J53" s="342"/>
      <c r="K53" s="313"/>
      <c r="L53" s="313"/>
      <c r="M53" s="319">
        <v>79</v>
      </c>
      <c r="N53" s="330">
        <v>7045</v>
      </c>
      <c r="O53" s="321" t="s">
        <v>172</v>
      </c>
      <c r="P53" s="322"/>
      <c r="Q53" s="317"/>
      <c r="R53" s="317"/>
      <c r="S53" s="317"/>
      <c r="T53" s="318"/>
      <c r="U53" s="318"/>
      <c r="V53" s="318"/>
      <c r="W53" s="318"/>
      <c r="X53" s="318"/>
      <c r="Y53" s="318"/>
      <c r="Z53" s="318"/>
      <c r="AA53" s="318"/>
    </row>
    <row r="54" spans="1:27" ht="12.75" customHeight="1">
      <c r="A54" s="313"/>
      <c r="B54" s="313"/>
      <c r="C54" s="317"/>
      <c r="D54" s="339"/>
      <c r="E54" s="313">
        <v>-75</v>
      </c>
      <c r="F54" s="314">
        <f>IF(F42=D40,D44,IF(F42=D44,D40,0))</f>
        <v>4861</v>
      </c>
      <c r="G54" s="315" t="str">
        <f>IF(G42=E40,E44,IF(G42=E44,E40,0))</f>
        <v>Терещенко* Галина</v>
      </c>
      <c r="H54" s="316"/>
      <c r="I54" s="336"/>
      <c r="J54" s="336"/>
      <c r="K54" s="313">
        <v>-72</v>
      </c>
      <c r="L54" s="314">
        <f>IF(D44=B43,B45,IF(D44=B45,B43,0))</f>
        <v>6000</v>
      </c>
      <c r="M54" s="324" t="str">
        <f>IF(E44=C43,C45,IF(E44=C45,C43,0))</f>
        <v>Сайфуллин Рамиль</v>
      </c>
      <c r="N54" s="322"/>
      <c r="O54" s="323"/>
      <c r="P54" s="322"/>
      <c r="Q54" s="322"/>
      <c r="R54" s="317"/>
      <c r="S54" s="322"/>
      <c r="T54" s="318"/>
      <c r="U54" s="318"/>
      <c r="V54" s="318"/>
      <c r="W54" s="318"/>
      <c r="X54" s="318"/>
      <c r="Y54" s="318"/>
      <c r="Z54" s="318"/>
      <c r="AA54" s="318"/>
    </row>
    <row r="55" spans="1:27" ht="12.75" customHeight="1">
      <c r="A55" s="313"/>
      <c r="B55" s="313"/>
      <c r="C55" s="317"/>
      <c r="D55" s="339"/>
      <c r="E55" s="313"/>
      <c r="F55" s="313"/>
      <c r="G55" s="319">
        <v>78</v>
      </c>
      <c r="H55" s="330">
        <v>1655</v>
      </c>
      <c r="I55" s="321" t="s">
        <v>99</v>
      </c>
      <c r="J55" s="322"/>
      <c r="K55" s="313"/>
      <c r="L55" s="313"/>
      <c r="M55" s="317"/>
      <c r="N55" s="317"/>
      <c r="O55" s="319">
        <v>81</v>
      </c>
      <c r="P55" s="330">
        <v>3040</v>
      </c>
      <c r="Q55" s="340" t="s">
        <v>113</v>
      </c>
      <c r="R55" s="340"/>
      <c r="S55" s="340"/>
      <c r="T55" s="318"/>
      <c r="U55" s="318"/>
      <c r="V55" s="318"/>
      <c r="W55" s="318"/>
      <c r="X55" s="318"/>
      <c r="Y55" s="318"/>
      <c r="Z55" s="318"/>
      <c r="AA55" s="318"/>
    </row>
    <row r="56" spans="1:27" ht="12.75" customHeight="1">
      <c r="A56" s="313"/>
      <c r="B56" s="313"/>
      <c r="C56" s="317"/>
      <c r="D56" s="339"/>
      <c r="E56" s="313">
        <v>-76</v>
      </c>
      <c r="F56" s="314">
        <f>IF(F50=D48,D52,IF(F50=D52,D48,0))</f>
        <v>1655</v>
      </c>
      <c r="G56" s="324" t="str">
        <f>IF(G50=E48,E52,IF(G50=E52,E48,0))</f>
        <v>Барышев Сергей</v>
      </c>
      <c r="H56" s="322"/>
      <c r="I56" s="342" t="s">
        <v>70</v>
      </c>
      <c r="J56" s="342"/>
      <c r="K56" s="313">
        <v>-73</v>
      </c>
      <c r="L56" s="314">
        <f>IF(D48=B47,B49,IF(D48=B49,B47,0))</f>
        <v>3040</v>
      </c>
      <c r="M56" s="315" t="str">
        <f>IF(E48=C47,C49,IF(E48=C49,C47,0))</f>
        <v>Габдрахманова* Светлана</v>
      </c>
      <c r="N56" s="316"/>
      <c r="O56" s="323"/>
      <c r="P56" s="322"/>
      <c r="Q56" s="341"/>
      <c r="R56" s="337" t="s">
        <v>71</v>
      </c>
      <c r="S56" s="337"/>
      <c r="T56" s="318"/>
      <c r="U56" s="318"/>
      <c r="V56" s="318"/>
      <c r="W56" s="318"/>
      <c r="X56" s="318"/>
      <c r="Y56" s="318"/>
      <c r="Z56" s="318"/>
      <c r="AA56" s="318"/>
    </row>
    <row r="57" spans="1:27" ht="12.75" customHeight="1">
      <c r="A57" s="313"/>
      <c r="B57" s="313"/>
      <c r="C57" s="317"/>
      <c r="D57" s="339"/>
      <c r="E57" s="317"/>
      <c r="F57" s="317"/>
      <c r="G57" s="313">
        <v>-78</v>
      </c>
      <c r="H57" s="314">
        <f>IF(H55=F54,F56,IF(H55=F56,F54,0))</f>
        <v>4861</v>
      </c>
      <c r="I57" s="315" t="str">
        <f>IF(I55=G54,G56,IF(I55=G56,G54,0))</f>
        <v>Терещенко* Галина</v>
      </c>
      <c r="J57" s="316"/>
      <c r="K57" s="313"/>
      <c r="L57" s="313"/>
      <c r="M57" s="319">
        <v>80</v>
      </c>
      <c r="N57" s="330">
        <v>3040</v>
      </c>
      <c r="O57" s="331" t="s">
        <v>113</v>
      </c>
      <c r="P57" s="322"/>
      <c r="Q57" s="336"/>
      <c r="R57" s="317"/>
      <c r="S57" s="336"/>
      <c r="T57" s="318"/>
      <c r="U57" s="318"/>
      <c r="V57" s="318"/>
      <c r="W57" s="318"/>
      <c r="X57" s="318"/>
      <c r="Y57" s="318"/>
      <c r="Z57" s="318"/>
      <c r="AA57" s="318"/>
    </row>
    <row r="58" spans="1:27" ht="12.75" customHeight="1">
      <c r="A58" s="313">
        <v>-32</v>
      </c>
      <c r="B58" s="314">
        <f>IF(D7=B6,B8,IF(D7=B8,B6,0))</f>
        <v>0</v>
      </c>
      <c r="C58" s="315" t="str">
        <f>IF(E7=C6,C8,IF(E7=C8,C6,0))</f>
        <v>_</v>
      </c>
      <c r="D58" s="329"/>
      <c r="E58" s="322"/>
      <c r="F58" s="322"/>
      <c r="G58" s="317"/>
      <c r="H58" s="317"/>
      <c r="I58" s="342" t="s">
        <v>72</v>
      </c>
      <c r="J58" s="342"/>
      <c r="K58" s="313">
        <v>-74</v>
      </c>
      <c r="L58" s="314">
        <f>IF(D52=B51,B53,IF(D52=B53,B51,0))</f>
        <v>4121</v>
      </c>
      <c r="M58" s="324" t="str">
        <f>IF(E52=C51,C53,IF(E52=C53,C51,0))</f>
        <v>Асылгужин Ринат</v>
      </c>
      <c r="N58" s="322"/>
      <c r="O58" s="317"/>
      <c r="P58" s="317"/>
      <c r="Q58" s="317"/>
      <c r="R58" s="317"/>
      <c r="S58" s="317"/>
      <c r="T58" s="318"/>
      <c r="U58" s="318"/>
      <c r="V58" s="318"/>
      <c r="W58" s="318"/>
      <c r="X58" s="318"/>
      <c r="Y58" s="318"/>
      <c r="Z58" s="318"/>
      <c r="AA58" s="318"/>
    </row>
    <row r="59" spans="1:27" ht="12.75" customHeight="1">
      <c r="A59" s="313"/>
      <c r="B59" s="313"/>
      <c r="C59" s="319">
        <v>83</v>
      </c>
      <c r="D59" s="330">
        <v>5261</v>
      </c>
      <c r="E59" s="321" t="s">
        <v>173</v>
      </c>
      <c r="F59" s="322"/>
      <c r="G59" s="317"/>
      <c r="H59" s="317"/>
      <c r="I59" s="317"/>
      <c r="J59" s="317"/>
      <c r="K59" s="317"/>
      <c r="L59" s="317"/>
      <c r="M59" s="317"/>
      <c r="N59" s="317"/>
      <c r="O59" s="313">
        <v>-81</v>
      </c>
      <c r="P59" s="314">
        <f>IF(P55=N53,N57,IF(P55=N57,N53,0))</f>
        <v>7045</v>
      </c>
      <c r="Q59" s="315" t="str">
        <f>IF(Q55=O53,O57,IF(Q55=O57,O53,0))</f>
        <v>Еркаев Андрей</v>
      </c>
      <c r="R59" s="321"/>
      <c r="S59" s="321"/>
      <c r="T59" s="318"/>
      <c r="U59" s="318"/>
      <c r="V59" s="318"/>
      <c r="W59" s="318"/>
      <c r="X59" s="318"/>
      <c r="Y59" s="318"/>
      <c r="Z59" s="318"/>
      <c r="AA59" s="318"/>
    </row>
    <row r="60" spans="1:27" ht="12.75" customHeight="1">
      <c r="A60" s="313">
        <v>-33</v>
      </c>
      <c r="B60" s="314">
        <f>IF(D11=B10,B12,IF(D11=B12,B10,0))</f>
        <v>5261</v>
      </c>
      <c r="C60" s="324" t="str">
        <f>IF(E11=C10,C12,IF(E11=C12,C10,0))</f>
        <v>Парахина* Елена</v>
      </c>
      <c r="D60" s="343"/>
      <c r="E60" s="323"/>
      <c r="F60" s="322"/>
      <c r="G60" s="317"/>
      <c r="H60" s="317"/>
      <c r="I60" s="317"/>
      <c r="J60" s="317"/>
      <c r="K60" s="317"/>
      <c r="L60" s="317"/>
      <c r="M60" s="313">
        <v>-79</v>
      </c>
      <c r="N60" s="314">
        <f>IF(N53=L52,L54,IF(N53=L54,L52,0))</f>
        <v>6000</v>
      </c>
      <c r="O60" s="315" t="str">
        <f>IF(O53=M52,M54,IF(O53=M54,M52,0))</f>
        <v>Сайфуллин Рамиль</v>
      </c>
      <c r="P60" s="316"/>
      <c r="Q60" s="336"/>
      <c r="R60" s="337" t="s">
        <v>73</v>
      </c>
      <c r="S60" s="337"/>
      <c r="T60" s="318"/>
      <c r="U60" s="318"/>
      <c r="V60" s="318"/>
      <c r="W60" s="318"/>
      <c r="X60" s="318"/>
      <c r="Y60" s="318"/>
      <c r="Z60" s="318"/>
      <c r="AA60" s="318"/>
    </row>
    <row r="61" spans="1:27" ht="12.75" customHeight="1">
      <c r="A61" s="313"/>
      <c r="B61" s="313"/>
      <c r="C61" s="317"/>
      <c r="D61" s="338"/>
      <c r="E61" s="319">
        <v>87</v>
      </c>
      <c r="F61" s="330">
        <v>5261</v>
      </c>
      <c r="G61" s="321" t="s">
        <v>173</v>
      </c>
      <c r="H61" s="322"/>
      <c r="I61" s="317"/>
      <c r="J61" s="317"/>
      <c r="K61" s="317"/>
      <c r="L61" s="317"/>
      <c r="M61" s="313"/>
      <c r="N61" s="313"/>
      <c r="O61" s="319">
        <v>82</v>
      </c>
      <c r="P61" s="330">
        <v>4121</v>
      </c>
      <c r="Q61" s="321" t="s">
        <v>44</v>
      </c>
      <c r="R61" s="321"/>
      <c r="S61" s="321"/>
      <c r="T61" s="318"/>
      <c r="U61" s="318"/>
      <c r="V61" s="318"/>
      <c r="W61" s="318"/>
      <c r="X61" s="318"/>
      <c r="Y61" s="318"/>
      <c r="Z61" s="318"/>
      <c r="AA61" s="318"/>
    </row>
    <row r="62" spans="1:27" ht="12.75" customHeight="1">
      <c r="A62" s="313">
        <v>-34</v>
      </c>
      <c r="B62" s="314">
        <f>IF(D15=B14,B16,IF(D15=B16,B14,0))</f>
        <v>6505</v>
      </c>
      <c r="C62" s="315" t="str">
        <f>IF(E15=C14,C16,IF(E15=C16,C14,0))</f>
        <v>Хахленков Владимир</v>
      </c>
      <c r="D62" s="329"/>
      <c r="E62" s="323"/>
      <c r="F62" s="344"/>
      <c r="G62" s="323"/>
      <c r="H62" s="322"/>
      <c r="I62" s="317"/>
      <c r="J62" s="317"/>
      <c r="K62" s="317"/>
      <c r="L62" s="317"/>
      <c r="M62" s="313">
        <v>-80</v>
      </c>
      <c r="N62" s="314">
        <f>IF(N57=L56,L58,IF(N57=L58,L56,0))</f>
        <v>4121</v>
      </c>
      <c r="O62" s="324" t="str">
        <f>IF(O57=M56,M58,IF(O57=M58,M56,0))</f>
        <v>Асылгужин Ринат</v>
      </c>
      <c r="P62" s="316"/>
      <c r="Q62" s="336"/>
      <c r="R62" s="337" t="s">
        <v>74</v>
      </c>
      <c r="S62" s="337"/>
      <c r="T62" s="318"/>
      <c r="U62" s="318"/>
      <c r="V62" s="318"/>
      <c r="W62" s="318"/>
      <c r="X62" s="318"/>
      <c r="Y62" s="318"/>
      <c r="Z62" s="318"/>
      <c r="AA62" s="318"/>
    </row>
    <row r="63" spans="1:27" ht="12.75" customHeight="1">
      <c r="A63" s="313"/>
      <c r="B63" s="313"/>
      <c r="C63" s="319">
        <v>84</v>
      </c>
      <c r="D63" s="330">
        <v>7218</v>
      </c>
      <c r="E63" s="331" t="s">
        <v>177</v>
      </c>
      <c r="F63" s="322"/>
      <c r="G63" s="323"/>
      <c r="H63" s="322"/>
      <c r="I63" s="317"/>
      <c r="J63" s="317"/>
      <c r="K63" s="317"/>
      <c r="L63" s="317"/>
      <c r="M63" s="317"/>
      <c r="N63" s="317"/>
      <c r="O63" s="313">
        <v>-82</v>
      </c>
      <c r="P63" s="314">
        <f>IF(P61=N60,N62,IF(P61=N62,N60,0))</f>
        <v>6000</v>
      </c>
      <c r="Q63" s="315" t="str">
        <f>IF(Q61=O60,O62,IF(Q61=O62,O60,0))</f>
        <v>Сайфуллин Рамиль</v>
      </c>
      <c r="R63" s="321"/>
      <c r="S63" s="321"/>
      <c r="T63" s="318"/>
      <c r="U63" s="318"/>
      <c r="V63" s="318"/>
      <c r="W63" s="318"/>
      <c r="X63" s="318"/>
      <c r="Y63" s="318"/>
      <c r="Z63" s="318"/>
      <c r="AA63" s="318"/>
    </row>
    <row r="64" spans="1:27" ht="12.75" customHeight="1">
      <c r="A64" s="313">
        <v>-35</v>
      </c>
      <c r="B64" s="314">
        <f>IF(D19=B18,B20,IF(D19=B20,B18,0))</f>
        <v>7218</v>
      </c>
      <c r="C64" s="324" t="str">
        <f>IF(E19=C18,C20,IF(E19=C20,C18,0))</f>
        <v>Муслимов Айдар</v>
      </c>
      <c r="D64" s="329"/>
      <c r="E64" s="317"/>
      <c r="F64" s="322"/>
      <c r="G64" s="323"/>
      <c r="H64" s="322"/>
      <c r="I64" s="317"/>
      <c r="J64" s="317"/>
      <c r="K64" s="317"/>
      <c r="L64" s="317"/>
      <c r="M64" s="322"/>
      <c r="N64" s="322"/>
      <c r="O64" s="317"/>
      <c r="P64" s="317"/>
      <c r="Q64" s="336"/>
      <c r="R64" s="337" t="s">
        <v>75</v>
      </c>
      <c r="S64" s="337"/>
      <c r="T64" s="318"/>
      <c r="U64" s="318"/>
      <c r="V64" s="318"/>
      <c r="W64" s="318"/>
      <c r="X64" s="318"/>
      <c r="Y64" s="318"/>
      <c r="Z64" s="318"/>
      <c r="AA64" s="318"/>
    </row>
    <row r="65" spans="1:27" ht="12.75" customHeight="1">
      <c r="A65" s="313"/>
      <c r="B65" s="313"/>
      <c r="C65" s="322"/>
      <c r="D65" s="338"/>
      <c r="E65" s="317"/>
      <c r="F65" s="322"/>
      <c r="G65" s="319">
        <v>89</v>
      </c>
      <c r="H65" s="330">
        <v>2588</v>
      </c>
      <c r="I65" s="321" t="s">
        <v>174</v>
      </c>
      <c r="J65" s="322"/>
      <c r="K65" s="313">
        <v>-83</v>
      </c>
      <c r="L65" s="314">
        <f>IF(D59=B58,B60,IF(D59=B60,B58,0))</f>
        <v>0</v>
      </c>
      <c r="M65" s="315" t="str">
        <f>IF(E59=C58,C60,IF(E59=C60,C58,0))</f>
        <v>_</v>
      </c>
      <c r="N65" s="316"/>
      <c r="O65" s="317"/>
      <c r="P65" s="317"/>
      <c r="Q65" s="317"/>
      <c r="R65" s="317"/>
      <c r="S65" s="317"/>
      <c r="T65" s="318"/>
      <c r="U65" s="318"/>
      <c r="V65" s="318"/>
      <c r="W65" s="318"/>
      <c r="X65" s="318"/>
      <c r="Y65" s="318"/>
      <c r="Z65" s="318"/>
      <c r="AA65" s="318"/>
    </row>
    <row r="66" spans="1:27" ht="12.75" customHeight="1">
      <c r="A66" s="313">
        <v>-36</v>
      </c>
      <c r="B66" s="314">
        <f>IF(D23=B22,B24,IF(D23=B24,B22,0))</f>
        <v>3441</v>
      </c>
      <c r="C66" s="315" t="str">
        <f>IF(E23=C22,C24,IF(E23=C24,C22,0))</f>
        <v>Романченко Геннадий</v>
      </c>
      <c r="D66" s="329"/>
      <c r="E66" s="317"/>
      <c r="F66" s="322"/>
      <c r="G66" s="323"/>
      <c r="H66" s="322"/>
      <c r="I66" s="342" t="s">
        <v>76</v>
      </c>
      <c r="J66" s="342"/>
      <c r="K66" s="313"/>
      <c r="L66" s="313"/>
      <c r="M66" s="319">
        <v>91</v>
      </c>
      <c r="N66" s="330">
        <v>6505</v>
      </c>
      <c r="O66" s="321" t="s">
        <v>176</v>
      </c>
      <c r="P66" s="322"/>
      <c r="Q66" s="317"/>
      <c r="R66" s="317"/>
      <c r="S66" s="317"/>
      <c r="T66" s="318"/>
      <c r="U66" s="318"/>
      <c r="V66" s="318"/>
      <c r="W66" s="318"/>
      <c r="X66" s="318"/>
      <c r="Y66" s="318"/>
      <c r="Z66" s="318"/>
      <c r="AA66" s="318"/>
    </row>
    <row r="67" spans="1:27" ht="12.75" customHeight="1">
      <c r="A67" s="313"/>
      <c r="B67" s="313"/>
      <c r="C67" s="319">
        <v>85</v>
      </c>
      <c r="D67" s="330">
        <v>3441</v>
      </c>
      <c r="E67" s="321" t="s">
        <v>114</v>
      </c>
      <c r="F67" s="322"/>
      <c r="G67" s="323"/>
      <c r="H67" s="322"/>
      <c r="I67" s="317"/>
      <c r="J67" s="317"/>
      <c r="K67" s="313">
        <v>-84</v>
      </c>
      <c r="L67" s="314">
        <f>IF(D63=B62,B64,IF(D63=B64,B62,0))</f>
        <v>6505</v>
      </c>
      <c r="M67" s="324" t="str">
        <f>IF(E63=C62,C64,IF(E63=C64,C62,0))</f>
        <v>Хахленков Владимир</v>
      </c>
      <c r="N67" s="345"/>
      <c r="O67" s="323"/>
      <c r="P67" s="322"/>
      <c r="Q67" s="322"/>
      <c r="R67" s="317"/>
      <c r="S67" s="322"/>
      <c r="T67" s="318"/>
      <c r="U67" s="318"/>
      <c r="V67" s="318"/>
      <c r="W67" s="318"/>
      <c r="X67" s="318"/>
      <c r="Y67" s="318"/>
      <c r="Z67" s="318"/>
      <c r="AA67" s="318"/>
    </row>
    <row r="68" spans="1:27" ht="12.75" customHeight="1">
      <c r="A68" s="313">
        <v>-37</v>
      </c>
      <c r="B68" s="314">
        <f>IF(D27=B26,B28,IF(D27=B28,B26,0))</f>
        <v>5812</v>
      </c>
      <c r="C68" s="324" t="str">
        <f>IF(E27=C26,C28,IF(E27=C28,C26,0))</f>
        <v>Кадыров Радик</v>
      </c>
      <c r="D68" s="329"/>
      <c r="E68" s="323"/>
      <c r="F68" s="322"/>
      <c r="G68" s="323"/>
      <c r="H68" s="322"/>
      <c r="I68" s="317"/>
      <c r="J68" s="317"/>
      <c r="K68" s="313"/>
      <c r="L68" s="313"/>
      <c r="M68" s="317"/>
      <c r="N68" s="317"/>
      <c r="O68" s="319">
        <v>93</v>
      </c>
      <c r="P68" s="330">
        <v>5812</v>
      </c>
      <c r="Q68" s="340" t="s">
        <v>170</v>
      </c>
      <c r="R68" s="340"/>
      <c r="S68" s="340"/>
      <c r="T68" s="318"/>
      <c r="U68" s="318"/>
      <c r="V68" s="318"/>
      <c r="W68" s="318"/>
      <c r="X68" s="318"/>
      <c r="Y68" s="318"/>
      <c r="Z68" s="318"/>
      <c r="AA68" s="318"/>
    </row>
    <row r="69" spans="1:27" ht="12.75" customHeight="1">
      <c r="A69" s="313"/>
      <c r="B69" s="313"/>
      <c r="C69" s="317"/>
      <c r="D69" s="339"/>
      <c r="E69" s="319">
        <v>88</v>
      </c>
      <c r="F69" s="330">
        <v>2588</v>
      </c>
      <c r="G69" s="331" t="s">
        <v>174</v>
      </c>
      <c r="H69" s="322"/>
      <c r="I69" s="317"/>
      <c r="J69" s="317"/>
      <c r="K69" s="313">
        <v>-85</v>
      </c>
      <c r="L69" s="314">
        <f>IF(D67=B66,B68,IF(D67=B68,B66,0))</f>
        <v>5812</v>
      </c>
      <c r="M69" s="315" t="str">
        <f>IF(E67=C66,C68,IF(E67=C68,C66,0))</f>
        <v>Кадыров Радик</v>
      </c>
      <c r="N69" s="316"/>
      <c r="O69" s="323"/>
      <c r="P69" s="322"/>
      <c r="Q69" s="341"/>
      <c r="R69" s="337" t="s">
        <v>77</v>
      </c>
      <c r="S69" s="337"/>
      <c r="T69" s="318"/>
      <c r="U69" s="318"/>
      <c r="V69" s="318"/>
      <c r="W69" s="318"/>
      <c r="X69" s="318"/>
      <c r="Y69" s="318"/>
      <c r="Z69" s="318"/>
      <c r="AA69" s="318"/>
    </row>
    <row r="70" spans="1:27" ht="12.75" customHeight="1">
      <c r="A70" s="313">
        <v>-38</v>
      </c>
      <c r="B70" s="314">
        <f>IF(D31=B30,B32,IF(D31=B32,B30,0))</f>
        <v>2588</v>
      </c>
      <c r="C70" s="315" t="str">
        <f>IF(E31=C30,C32,IF(E31=C32,C30,0))</f>
        <v>Гилязов Гизар</v>
      </c>
      <c r="D70" s="329"/>
      <c r="E70" s="323"/>
      <c r="F70" s="322"/>
      <c r="G70" s="317"/>
      <c r="H70" s="317"/>
      <c r="I70" s="317"/>
      <c r="J70" s="317"/>
      <c r="K70" s="313"/>
      <c r="L70" s="313"/>
      <c r="M70" s="319">
        <v>92</v>
      </c>
      <c r="N70" s="330">
        <v>5812</v>
      </c>
      <c r="O70" s="331" t="s">
        <v>170</v>
      </c>
      <c r="P70" s="322"/>
      <c r="Q70" s="336"/>
      <c r="R70" s="317"/>
      <c r="S70" s="336"/>
      <c r="T70" s="318"/>
      <c r="U70" s="318"/>
      <c r="V70" s="318"/>
      <c r="W70" s="318"/>
      <c r="X70" s="318"/>
      <c r="Y70" s="318"/>
      <c r="Z70" s="318"/>
      <c r="AA70" s="318"/>
    </row>
    <row r="71" spans="1:27" ht="12.75" customHeight="1">
      <c r="A71" s="313"/>
      <c r="B71" s="313"/>
      <c r="C71" s="319">
        <v>86</v>
      </c>
      <c r="D71" s="330">
        <v>2588</v>
      </c>
      <c r="E71" s="331" t="s">
        <v>174</v>
      </c>
      <c r="F71" s="322"/>
      <c r="G71" s="313">
        <v>-89</v>
      </c>
      <c r="H71" s="314">
        <f>IF(H65=F61,F69,IF(H65=F69,F61,0))</f>
        <v>5261</v>
      </c>
      <c r="I71" s="315" t="str">
        <f>IF(I65=G61,G69,IF(I65=G69,G61,0))</f>
        <v>Парахина* Елена</v>
      </c>
      <c r="J71" s="316"/>
      <c r="K71" s="313">
        <v>-86</v>
      </c>
      <c r="L71" s="314">
        <f>IF(D71=B70,B72,IF(D71=B72,B70,0))</f>
        <v>0</v>
      </c>
      <c r="M71" s="324" t="str">
        <f>IF(E71=C70,C72,IF(E71=C72,C70,0))</f>
        <v>_</v>
      </c>
      <c r="N71" s="345"/>
      <c r="O71" s="317"/>
      <c r="P71" s="317"/>
      <c r="Q71" s="317"/>
      <c r="R71" s="317"/>
      <c r="S71" s="317"/>
      <c r="T71" s="318"/>
      <c r="U71" s="318"/>
      <c r="V71" s="318"/>
      <c r="W71" s="318"/>
      <c r="X71" s="318"/>
      <c r="Y71" s="318"/>
      <c r="Z71" s="318"/>
      <c r="AA71" s="318"/>
    </row>
    <row r="72" spans="1:27" ht="12.75" customHeight="1">
      <c r="A72" s="313">
        <v>-39</v>
      </c>
      <c r="B72" s="314">
        <f>IF(D35=B34,B36,IF(D35=B36,B34,0))</f>
        <v>0</v>
      </c>
      <c r="C72" s="324" t="str">
        <f>IF(E35=C34,C36,IF(E35=C36,C34,0))</f>
        <v>_</v>
      </c>
      <c r="D72" s="329"/>
      <c r="E72" s="317"/>
      <c r="F72" s="317"/>
      <c r="G72" s="317"/>
      <c r="H72" s="317"/>
      <c r="I72" s="342" t="s">
        <v>78</v>
      </c>
      <c r="J72" s="342"/>
      <c r="K72" s="317"/>
      <c r="L72" s="317"/>
      <c r="M72" s="317"/>
      <c r="N72" s="317"/>
      <c r="O72" s="313">
        <v>-93</v>
      </c>
      <c r="P72" s="314">
        <f>IF(P68=N66,N70,IF(P68=N70,N66,0))</f>
        <v>6505</v>
      </c>
      <c r="Q72" s="315" t="str">
        <f>IF(Q68=O66,O70,IF(Q68=O70,O66,0))</f>
        <v>Хахленков Владимир</v>
      </c>
      <c r="R72" s="321"/>
      <c r="S72" s="321"/>
      <c r="T72" s="318"/>
      <c r="U72" s="318"/>
      <c r="V72" s="318"/>
      <c r="W72" s="318"/>
      <c r="X72" s="318"/>
      <c r="Y72" s="318"/>
      <c r="Z72" s="318"/>
      <c r="AA72" s="318"/>
    </row>
    <row r="73" spans="1:27" ht="12.75" customHeight="1">
      <c r="A73" s="313"/>
      <c r="B73" s="313"/>
      <c r="C73" s="317"/>
      <c r="D73" s="339"/>
      <c r="E73" s="313">
        <v>-87</v>
      </c>
      <c r="F73" s="314">
        <f>IF(F61=D59,D63,IF(F61=D63,D59,0))</f>
        <v>7218</v>
      </c>
      <c r="G73" s="315" t="str">
        <f>IF(G61=E59,E63,IF(G61=E63,E59,0))</f>
        <v>Муслимов Айдар</v>
      </c>
      <c r="H73" s="316"/>
      <c r="I73" s="336"/>
      <c r="J73" s="336"/>
      <c r="K73" s="317"/>
      <c r="L73" s="317"/>
      <c r="M73" s="313">
        <v>-91</v>
      </c>
      <c r="N73" s="314">
        <f>IF(N66=L65,L67,IF(N66=L67,L65,0))</f>
        <v>0</v>
      </c>
      <c r="O73" s="315" t="str">
        <f>IF(O66=M65,M67,IF(O66=M67,M65,0))</f>
        <v>_</v>
      </c>
      <c r="P73" s="316"/>
      <c r="Q73" s="336"/>
      <c r="R73" s="337" t="s">
        <v>79</v>
      </c>
      <c r="S73" s="337"/>
      <c r="T73" s="318"/>
      <c r="U73" s="318"/>
      <c r="V73" s="318"/>
      <c r="W73" s="318"/>
      <c r="X73" s="318"/>
      <c r="Y73" s="318"/>
      <c r="Z73" s="318"/>
      <c r="AA73" s="318"/>
    </row>
    <row r="74" spans="1:27" ht="12.75" customHeight="1">
      <c r="A74" s="313"/>
      <c r="B74" s="313"/>
      <c r="C74" s="317"/>
      <c r="D74" s="339"/>
      <c r="E74" s="313"/>
      <c r="F74" s="313"/>
      <c r="G74" s="319">
        <v>90</v>
      </c>
      <c r="H74" s="330">
        <v>3441</v>
      </c>
      <c r="I74" s="321" t="s">
        <v>114</v>
      </c>
      <c r="J74" s="322"/>
      <c r="K74" s="317"/>
      <c r="L74" s="317"/>
      <c r="M74" s="313"/>
      <c r="N74" s="313"/>
      <c r="O74" s="319">
        <v>94</v>
      </c>
      <c r="P74" s="330"/>
      <c r="Q74" s="321"/>
      <c r="R74" s="321"/>
      <c r="S74" s="321"/>
      <c r="T74" s="318"/>
      <c r="U74" s="318"/>
      <c r="V74" s="318"/>
      <c r="W74" s="318"/>
      <c r="X74" s="318"/>
      <c r="Y74" s="318"/>
      <c r="Z74" s="318"/>
      <c r="AA74" s="318"/>
    </row>
    <row r="75" spans="1:27" ht="12.75" customHeight="1">
      <c r="A75" s="317"/>
      <c r="B75" s="317"/>
      <c r="C75" s="317"/>
      <c r="D75" s="339"/>
      <c r="E75" s="313">
        <v>-88</v>
      </c>
      <c r="F75" s="314">
        <f>IF(F69=D67,D71,IF(F69=D71,D67,0))</f>
        <v>3441</v>
      </c>
      <c r="G75" s="324" t="str">
        <f>IF(G69=E67,E71,IF(G69=E71,E67,0))</f>
        <v>Романченко Геннадий</v>
      </c>
      <c r="H75" s="316"/>
      <c r="I75" s="342" t="s">
        <v>80</v>
      </c>
      <c r="J75" s="342"/>
      <c r="K75" s="317"/>
      <c r="L75" s="317"/>
      <c r="M75" s="313">
        <v>-92</v>
      </c>
      <c r="N75" s="314">
        <f>IF(N70=L69,L71,IF(N70=L71,L69,0))</f>
        <v>0</v>
      </c>
      <c r="O75" s="324" t="str">
        <f>IF(O70=M69,M71,IF(O70=M71,M69,0))</f>
        <v>_</v>
      </c>
      <c r="P75" s="316"/>
      <c r="Q75" s="336"/>
      <c r="R75" s="337" t="s">
        <v>81</v>
      </c>
      <c r="S75" s="337"/>
      <c r="T75" s="318"/>
      <c r="U75" s="318"/>
      <c r="V75" s="318"/>
      <c r="W75" s="318"/>
      <c r="X75" s="318"/>
      <c r="Y75" s="318"/>
      <c r="Z75" s="318"/>
      <c r="AA75" s="318"/>
    </row>
    <row r="76" spans="1:27" ht="12.75" customHeight="1">
      <c r="A76" s="317"/>
      <c r="B76" s="317"/>
      <c r="C76" s="317"/>
      <c r="D76" s="317"/>
      <c r="E76" s="317"/>
      <c r="F76" s="317"/>
      <c r="G76" s="313">
        <v>-90</v>
      </c>
      <c r="H76" s="314">
        <f>IF(H74=F73,F75,IF(H74=F75,F73,0))</f>
        <v>7218</v>
      </c>
      <c r="I76" s="315" t="str">
        <f>IF(I74=G73,G75,IF(I74=G75,G73,0))</f>
        <v>Муслимов Айдар</v>
      </c>
      <c r="J76" s="316"/>
      <c r="K76" s="317"/>
      <c r="L76" s="317"/>
      <c r="M76" s="317"/>
      <c r="N76" s="317"/>
      <c r="O76" s="313">
        <v>-94</v>
      </c>
      <c r="P76" s="314">
        <f>IF(P74=N73,N75,IF(P74=N75,N73,0))</f>
        <v>0</v>
      </c>
      <c r="Q76" s="315">
        <f>IF(Q74=O73,O75,IF(Q74=O75,O73,0))</f>
        <v>0</v>
      </c>
      <c r="R76" s="321"/>
      <c r="S76" s="321"/>
      <c r="T76" s="318"/>
      <c r="U76" s="318"/>
      <c r="V76" s="318"/>
      <c r="W76" s="318"/>
      <c r="X76" s="318"/>
      <c r="Y76" s="318"/>
      <c r="Z76" s="318"/>
      <c r="AA76" s="318"/>
    </row>
    <row r="77" spans="1:27" ht="12.75" customHeight="1">
      <c r="A77" s="317"/>
      <c r="B77" s="317"/>
      <c r="C77" s="317"/>
      <c r="D77" s="317"/>
      <c r="E77" s="322"/>
      <c r="F77" s="322"/>
      <c r="G77" s="317"/>
      <c r="H77" s="317"/>
      <c r="I77" s="342" t="s">
        <v>82</v>
      </c>
      <c r="J77" s="342"/>
      <c r="K77" s="317"/>
      <c r="L77" s="317"/>
      <c r="M77" s="322"/>
      <c r="N77" s="322"/>
      <c r="O77" s="317"/>
      <c r="P77" s="317"/>
      <c r="Q77" s="336"/>
      <c r="R77" s="337" t="s">
        <v>83</v>
      </c>
      <c r="S77" s="337"/>
      <c r="T77" s="318"/>
      <c r="U77" s="318"/>
      <c r="V77" s="318"/>
      <c r="W77" s="318"/>
      <c r="X77" s="318"/>
      <c r="Y77" s="318"/>
      <c r="Z77" s="318"/>
      <c r="AA77" s="318"/>
    </row>
    <row r="78" spans="1:27" ht="12.75">
      <c r="A78" s="318"/>
      <c r="B78" s="318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</row>
    <row r="79" spans="1:27" ht="12.75">
      <c r="A79" s="318"/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S4"/>
    <mergeCell ref="R43:S43"/>
    <mergeCell ref="R51:S51"/>
    <mergeCell ref="R49:S49"/>
    <mergeCell ref="R47:S47"/>
    <mergeCell ref="R25:S25"/>
    <mergeCell ref="R35:S35"/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</mergeCells>
  <conditionalFormatting sqref="C6:S77 A4:B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E95"/>
  <sheetViews>
    <sheetView zoomScale="97" zoomScaleNormal="97" workbookViewId="0" topLeftCell="A1">
      <selection activeCell="A2" sqref="A2:I2"/>
    </sheetView>
  </sheetViews>
  <sheetFormatPr defaultColWidth="9.00390625" defaultRowHeight="12.75"/>
  <cols>
    <col min="1" max="1" width="9.125" style="357" customWidth="1"/>
    <col min="2" max="2" width="5.75390625" style="357" customWidth="1"/>
    <col min="3" max="4" width="25.75390625" style="351" customWidth="1"/>
    <col min="5" max="5" width="5.75390625" style="351" customWidth="1"/>
    <col min="6" max="16384" width="9.125" style="351" customWidth="1"/>
  </cols>
  <sheetData>
    <row r="1" spans="1:5" ht="12.75">
      <c r="A1" s="346" t="s">
        <v>84</v>
      </c>
      <c r="B1" s="347" t="s">
        <v>85</v>
      </c>
      <c r="C1" s="348"/>
      <c r="D1" s="349" t="s">
        <v>86</v>
      </c>
      <c r="E1" s="350"/>
    </row>
    <row r="2" spans="1:5" ht="12.75">
      <c r="A2" s="352">
        <v>1</v>
      </c>
      <c r="B2" s="353">
        <f>'М501'!D7</f>
        <v>465</v>
      </c>
      <c r="C2" s="354" t="str">
        <f>'М501'!E7</f>
        <v>Семенов Сергей</v>
      </c>
      <c r="D2" s="355" t="str">
        <f>'М502'!C6</f>
        <v>_</v>
      </c>
      <c r="E2" s="356">
        <f>'М502'!B6</f>
        <v>0</v>
      </c>
    </row>
    <row r="3" spans="1:5" ht="12.75">
      <c r="A3" s="352">
        <v>2</v>
      </c>
      <c r="B3" s="353">
        <f>'М501'!D11</f>
        <v>4921</v>
      </c>
      <c r="C3" s="354" t="str">
        <f>'М501'!E11</f>
        <v>Хамидов Мауль</v>
      </c>
      <c r="D3" s="355" t="str">
        <f>'М502'!C8</f>
        <v>Федоров Сергей</v>
      </c>
      <c r="E3" s="356">
        <f>'М502'!B8</f>
        <v>6651</v>
      </c>
    </row>
    <row r="4" spans="1:5" ht="12.75">
      <c r="A4" s="352">
        <v>3</v>
      </c>
      <c r="B4" s="353">
        <f>'М501'!D15</f>
        <v>5211</v>
      </c>
      <c r="C4" s="354" t="str">
        <f>'М501'!E15</f>
        <v>Вежнин Валерий</v>
      </c>
      <c r="D4" s="355" t="str">
        <f>'М502'!C10</f>
        <v>Еркаев Андрей</v>
      </c>
      <c r="E4" s="356">
        <f>'М502'!B10</f>
        <v>7045</v>
      </c>
    </row>
    <row r="5" spans="1:5" ht="12.75">
      <c r="A5" s="352">
        <v>4</v>
      </c>
      <c r="B5" s="353">
        <f>'М501'!D19</f>
        <v>1672</v>
      </c>
      <c r="C5" s="354" t="str">
        <f>'М501'!E19</f>
        <v>Уткулов Ринат</v>
      </c>
      <c r="D5" s="355" t="str">
        <f>'М502'!C12</f>
        <v>Парахина* Елена</v>
      </c>
      <c r="E5" s="356">
        <f>'М502'!B12</f>
        <v>5261</v>
      </c>
    </row>
    <row r="6" spans="1:5" ht="12.75">
      <c r="A6" s="352">
        <v>5</v>
      </c>
      <c r="B6" s="353">
        <f>'М501'!D23</f>
        <v>4202</v>
      </c>
      <c r="C6" s="354" t="str">
        <f>'М501'!E23</f>
        <v>Аксенов Андрей</v>
      </c>
      <c r="D6" s="355" t="str">
        <f>'М502'!C14</f>
        <v>Хахленков Владимир</v>
      </c>
      <c r="E6" s="356">
        <f>'М502'!B14</f>
        <v>6505</v>
      </c>
    </row>
    <row r="7" spans="1:5" ht="12.75">
      <c r="A7" s="352">
        <v>6</v>
      </c>
      <c r="B7" s="353">
        <f>'М501'!D27</f>
        <v>3040</v>
      </c>
      <c r="C7" s="354" t="str">
        <f>'М501'!E27</f>
        <v>Габдрахманова* Светлана</v>
      </c>
      <c r="D7" s="355" t="str">
        <f>'М502'!C16</f>
        <v>Сайфуллин Рамиль</v>
      </c>
      <c r="E7" s="356">
        <f>'М502'!B16</f>
        <v>6000</v>
      </c>
    </row>
    <row r="8" spans="1:5" ht="12.75">
      <c r="A8" s="352">
        <v>7</v>
      </c>
      <c r="B8" s="353">
        <f>'М501'!D31</f>
        <v>3998</v>
      </c>
      <c r="C8" s="354" t="str">
        <f>'М501'!E31</f>
        <v>Тагиров Сайфулла</v>
      </c>
      <c r="D8" s="355" t="str">
        <f>'М502'!C18</f>
        <v>Терещенко* Галина</v>
      </c>
      <c r="E8" s="356">
        <f>'М502'!B18</f>
        <v>4861</v>
      </c>
    </row>
    <row r="9" spans="1:5" ht="12.75">
      <c r="A9" s="352">
        <v>8</v>
      </c>
      <c r="B9" s="353">
        <f>'М501'!D35</f>
        <v>1655</v>
      </c>
      <c r="C9" s="354" t="str">
        <f>'М501'!E35</f>
        <v>Барышев Сергей</v>
      </c>
      <c r="D9" s="355" t="str">
        <f>'М502'!C20</f>
        <v>Муслимов Айдар</v>
      </c>
      <c r="E9" s="356">
        <f>'М502'!B20</f>
        <v>7218</v>
      </c>
    </row>
    <row r="10" spans="1:5" ht="12.75">
      <c r="A10" s="352">
        <v>9</v>
      </c>
      <c r="B10" s="353">
        <f>'М501'!D39</f>
        <v>44</v>
      </c>
      <c r="C10" s="354" t="str">
        <f>'М501'!E39</f>
        <v>Шакуров Нафис</v>
      </c>
      <c r="D10" s="355" t="str">
        <f>'М502'!C22</f>
        <v>Козлов Сергей</v>
      </c>
      <c r="E10" s="356">
        <f>'М502'!B22</f>
        <v>7219</v>
      </c>
    </row>
    <row r="11" spans="1:5" ht="12.75">
      <c r="A11" s="352">
        <v>10</v>
      </c>
      <c r="B11" s="353">
        <f>'М501'!D43</f>
        <v>408</v>
      </c>
      <c r="C11" s="354" t="str">
        <f>'М501'!E43</f>
        <v>Орлов Николай</v>
      </c>
      <c r="D11" s="355" t="str">
        <f>'М502'!C24</f>
        <v>Романченко Геннадий</v>
      </c>
      <c r="E11" s="356">
        <f>'М502'!B24</f>
        <v>3441</v>
      </c>
    </row>
    <row r="12" spans="1:5" ht="12.75">
      <c r="A12" s="352">
        <v>11</v>
      </c>
      <c r="B12" s="353">
        <f>'М501'!D47</f>
        <v>2452</v>
      </c>
      <c r="C12" s="354" t="str">
        <f>'М501'!E47</f>
        <v>Хабиров Марс</v>
      </c>
      <c r="D12" s="355" t="str">
        <f>'М502'!C26</f>
        <v>Кадыров Радик</v>
      </c>
      <c r="E12" s="356">
        <f>'М502'!B26</f>
        <v>5812</v>
      </c>
    </row>
    <row r="13" spans="1:5" ht="12.75">
      <c r="A13" s="352">
        <v>12</v>
      </c>
      <c r="B13" s="353">
        <f>'М501'!D51</f>
        <v>3896</v>
      </c>
      <c r="C13" s="354" t="str">
        <f>'М501'!E51</f>
        <v>Галявов Рашид</v>
      </c>
      <c r="D13" s="355" t="str">
        <f>'М502'!C28</f>
        <v>Топорков Юрий</v>
      </c>
      <c r="E13" s="356">
        <f>'М502'!B28</f>
        <v>502</v>
      </c>
    </row>
    <row r="14" spans="1:5" ht="12.75">
      <c r="A14" s="352">
        <v>13</v>
      </c>
      <c r="B14" s="353">
        <f>'М501'!D55</f>
        <v>2468</v>
      </c>
      <c r="C14" s="354" t="str">
        <f>'М501'!E55</f>
        <v>Коробко Павел</v>
      </c>
      <c r="D14" s="355" t="str">
        <f>'М502'!C30</f>
        <v>Гилязов Гизар</v>
      </c>
      <c r="E14" s="356">
        <f>'М502'!B30</f>
        <v>2588</v>
      </c>
    </row>
    <row r="15" spans="1:5" ht="12.75">
      <c r="A15" s="352">
        <v>14</v>
      </c>
      <c r="B15" s="353">
        <f>'М501'!D59</f>
        <v>1254</v>
      </c>
      <c r="C15" s="354" t="str">
        <f>'М501'!E59</f>
        <v>Сидоров Олег</v>
      </c>
      <c r="D15" s="355" t="str">
        <f>'М502'!C32</f>
        <v>Тодрамович Александр</v>
      </c>
      <c r="E15" s="356">
        <f>'М502'!B32</f>
        <v>2288</v>
      </c>
    </row>
    <row r="16" spans="1:5" ht="12.75">
      <c r="A16" s="352">
        <v>15</v>
      </c>
      <c r="B16" s="353">
        <f>'М501'!D63</f>
        <v>3327</v>
      </c>
      <c r="C16" s="354" t="str">
        <f>'М501'!E63</f>
        <v>Кинзикеев Виль</v>
      </c>
      <c r="D16" s="355" t="str">
        <f>'М502'!C34</f>
        <v>Асылгужин Ринат</v>
      </c>
      <c r="E16" s="356">
        <f>'М502'!B34</f>
        <v>4121</v>
      </c>
    </row>
    <row r="17" spans="1:5" ht="12.75">
      <c r="A17" s="352">
        <v>16</v>
      </c>
      <c r="B17" s="353">
        <f>'М501'!D67</f>
        <v>446</v>
      </c>
      <c r="C17" s="354" t="str">
        <f>'М501'!E67</f>
        <v>Рудаков Константин</v>
      </c>
      <c r="D17" s="355" t="str">
        <f>'М502'!C36</f>
        <v>_</v>
      </c>
      <c r="E17" s="356">
        <f>'М502'!B36</f>
        <v>0</v>
      </c>
    </row>
    <row r="18" spans="1:5" ht="12.75">
      <c r="A18" s="352">
        <v>17</v>
      </c>
      <c r="B18" s="353">
        <f>'М501'!F9</f>
        <v>465</v>
      </c>
      <c r="C18" s="354" t="str">
        <f>'М501'!G9</f>
        <v>Семенов Сергей</v>
      </c>
      <c r="D18" s="355" t="str">
        <f>'М502'!E37</f>
        <v>Хамидов Мауль</v>
      </c>
      <c r="E18" s="356">
        <f>'М502'!D37</f>
        <v>4921</v>
      </c>
    </row>
    <row r="19" spans="1:5" ht="12.75">
      <c r="A19" s="352">
        <v>18</v>
      </c>
      <c r="B19" s="353">
        <f>'М501'!F17</f>
        <v>1672</v>
      </c>
      <c r="C19" s="354" t="str">
        <f>'М501'!G17</f>
        <v>Уткулов Ринат</v>
      </c>
      <c r="D19" s="355" t="str">
        <f>'М502'!E33</f>
        <v>Вежнин Валерий</v>
      </c>
      <c r="E19" s="356">
        <f>'М502'!D33</f>
        <v>5211</v>
      </c>
    </row>
    <row r="20" spans="1:5" ht="12.75">
      <c r="A20" s="352">
        <v>19</v>
      </c>
      <c r="B20" s="353">
        <f>'М501'!F25</f>
        <v>4202</v>
      </c>
      <c r="C20" s="354" t="str">
        <f>'М501'!G25</f>
        <v>Аксенов Андрей</v>
      </c>
      <c r="D20" s="355" t="str">
        <f>'М502'!E29</f>
        <v>Габдрахманова* Светлана</v>
      </c>
      <c r="E20" s="356">
        <f>'М502'!D29</f>
        <v>3040</v>
      </c>
    </row>
    <row r="21" spans="1:5" ht="12.75">
      <c r="A21" s="352">
        <v>20</v>
      </c>
      <c r="B21" s="353">
        <f>'М501'!F33</f>
        <v>3998</v>
      </c>
      <c r="C21" s="354" t="str">
        <f>'М501'!G33</f>
        <v>Тагиров Сайфулла</v>
      </c>
      <c r="D21" s="355" t="str">
        <f>'М502'!E25</f>
        <v>Барышев Сергей</v>
      </c>
      <c r="E21" s="356">
        <f>'М502'!D25</f>
        <v>1655</v>
      </c>
    </row>
    <row r="22" spans="1:5" ht="12.75">
      <c r="A22" s="352">
        <v>21</v>
      </c>
      <c r="B22" s="353">
        <f>'М501'!F41</f>
        <v>44</v>
      </c>
      <c r="C22" s="354" t="str">
        <f>'М501'!G41</f>
        <v>Шакуров Нафис</v>
      </c>
      <c r="D22" s="355" t="str">
        <f>'М502'!E21</f>
        <v>Орлов Николай</v>
      </c>
      <c r="E22" s="356">
        <f>'М502'!D21</f>
        <v>408</v>
      </c>
    </row>
    <row r="23" spans="1:5" ht="12.75">
      <c r="A23" s="352">
        <v>22</v>
      </c>
      <c r="B23" s="353">
        <f>'М501'!F49</f>
        <v>3896</v>
      </c>
      <c r="C23" s="354" t="str">
        <f>'М501'!G49</f>
        <v>Галявов Рашид</v>
      </c>
      <c r="D23" s="355" t="str">
        <f>'М502'!E17</f>
        <v>Хабиров Марс</v>
      </c>
      <c r="E23" s="356">
        <f>'М502'!D17</f>
        <v>2452</v>
      </c>
    </row>
    <row r="24" spans="1:5" ht="12.75">
      <c r="A24" s="352">
        <v>23</v>
      </c>
      <c r="B24" s="353">
        <f>'М501'!F57</f>
        <v>2468</v>
      </c>
      <c r="C24" s="354" t="str">
        <f>'М501'!G57</f>
        <v>Коробко Павел</v>
      </c>
      <c r="D24" s="355" t="str">
        <f>'М502'!E13</f>
        <v>Сидоров Олег</v>
      </c>
      <c r="E24" s="356">
        <f>'М502'!D13</f>
        <v>1254</v>
      </c>
    </row>
    <row r="25" spans="1:5" ht="12.75">
      <c r="A25" s="352">
        <v>24</v>
      </c>
      <c r="B25" s="353">
        <f>'М501'!F65</f>
        <v>446</v>
      </c>
      <c r="C25" s="354" t="str">
        <f>'М501'!G65</f>
        <v>Рудаков Константин</v>
      </c>
      <c r="D25" s="355" t="str">
        <f>'М502'!E9</f>
        <v>Кинзикеев Виль</v>
      </c>
      <c r="E25" s="356">
        <f>'М502'!D9</f>
        <v>3327</v>
      </c>
    </row>
    <row r="26" spans="1:5" ht="12.75">
      <c r="A26" s="352">
        <v>25</v>
      </c>
      <c r="B26" s="353">
        <f>'М501'!H13</f>
        <v>465</v>
      </c>
      <c r="C26" s="354" t="str">
        <f>'М501'!I13</f>
        <v>Семенов Сергей</v>
      </c>
      <c r="D26" s="355" t="str">
        <f>'М502'!I6</f>
        <v>Уткулов Ринат</v>
      </c>
      <c r="E26" s="356">
        <f>'М502'!H6</f>
        <v>1672</v>
      </c>
    </row>
    <row r="27" spans="1:5" ht="12.75">
      <c r="A27" s="352">
        <v>26</v>
      </c>
      <c r="B27" s="353">
        <f>'М501'!H29</f>
        <v>4202</v>
      </c>
      <c r="C27" s="354" t="str">
        <f>'М501'!I29</f>
        <v>Аксенов Андрей</v>
      </c>
      <c r="D27" s="355" t="str">
        <f>'М502'!I14</f>
        <v>Тагиров Сайфулла</v>
      </c>
      <c r="E27" s="356">
        <f>'М502'!H14</f>
        <v>3998</v>
      </c>
    </row>
    <row r="28" spans="1:5" ht="12.75">
      <c r="A28" s="352">
        <v>27</v>
      </c>
      <c r="B28" s="353">
        <f>'М501'!H45</f>
        <v>44</v>
      </c>
      <c r="C28" s="354" t="str">
        <f>'М501'!I45</f>
        <v>Шакуров Нафис</v>
      </c>
      <c r="D28" s="355" t="str">
        <f>'М502'!I22</f>
        <v>Галявов Рашид</v>
      </c>
      <c r="E28" s="356">
        <f>'М502'!H22</f>
        <v>3896</v>
      </c>
    </row>
    <row r="29" spans="1:5" ht="12.75">
      <c r="A29" s="352">
        <v>28</v>
      </c>
      <c r="B29" s="353">
        <f>'М501'!H61</f>
        <v>446</v>
      </c>
      <c r="C29" s="354" t="str">
        <f>'М501'!I61</f>
        <v>Рудаков Константин</v>
      </c>
      <c r="D29" s="355" t="str">
        <f>'М502'!I30</f>
        <v>Коробко Павел</v>
      </c>
      <c r="E29" s="356">
        <f>'М502'!H30</f>
        <v>2468</v>
      </c>
    </row>
    <row r="30" spans="1:5" ht="12.75">
      <c r="A30" s="352">
        <v>29</v>
      </c>
      <c r="B30" s="353">
        <f>'М501'!J21</f>
        <v>465</v>
      </c>
      <c r="C30" s="354" t="str">
        <f>'М501'!K21</f>
        <v>Семенов Сергей</v>
      </c>
      <c r="D30" s="355" t="str">
        <f>'М502'!M36</f>
        <v>Аксенов Андрей</v>
      </c>
      <c r="E30" s="356">
        <f>'М502'!L36</f>
        <v>4202</v>
      </c>
    </row>
    <row r="31" spans="1:5" ht="12.75">
      <c r="A31" s="352">
        <v>30</v>
      </c>
      <c r="B31" s="353">
        <f>'М501'!J53</f>
        <v>44</v>
      </c>
      <c r="C31" s="354" t="str">
        <f>'М501'!K53</f>
        <v>Шакуров Нафис</v>
      </c>
      <c r="D31" s="355" t="str">
        <f>'М502'!M20</f>
        <v>Рудаков Константин</v>
      </c>
      <c r="E31" s="356">
        <f>'М502'!L20</f>
        <v>446</v>
      </c>
    </row>
    <row r="32" spans="1:5" ht="12.75">
      <c r="A32" s="352">
        <v>31</v>
      </c>
      <c r="B32" s="353">
        <f>'М501'!L37</f>
        <v>465</v>
      </c>
      <c r="C32" s="354" t="str">
        <f>'М501'!M37</f>
        <v>Семенов Сергей</v>
      </c>
      <c r="D32" s="355" t="str">
        <f>'М501'!M57</f>
        <v>Шакуров Нафис</v>
      </c>
      <c r="E32" s="356">
        <f>'М501'!L57</f>
        <v>44</v>
      </c>
    </row>
    <row r="33" spans="1:5" ht="12.75">
      <c r="A33" s="352">
        <v>32</v>
      </c>
      <c r="B33" s="353">
        <f>'М502'!D7</f>
        <v>6651</v>
      </c>
      <c r="C33" s="354" t="str">
        <f>'М502'!E7</f>
        <v>Федоров Сергей</v>
      </c>
      <c r="D33" s="355" t="str">
        <f>'М502'!C58</f>
        <v>_</v>
      </c>
      <c r="E33" s="356">
        <f>'М502'!B58</f>
        <v>0</v>
      </c>
    </row>
    <row r="34" spans="1:5" ht="12.75">
      <c r="A34" s="352">
        <v>33</v>
      </c>
      <c r="B34" s="353">
        <f>'М502'!D11</f>
        <v>7045</v>
      </c>
      <c r="C34" s="354" t="str">
        <f>'М502'!E11</f>
        <v>Еркаев Андрей</v>
      </c>
      <c r="D34" s="355" t="str">
        <f>'М502'!C60</f>
        <v>Парахина* Елена</v>
      </c>
      <c r="E34" s="356">
        <f>'М502'!B60</f>
        <v>5261</v>
      </c>
    </row>
    <row r="35" spans="1:5" ht="12.75">
      <c r="A35" s="352">
        <v>34</v>
      </c>
      <c r="B35" s="353">
        <f>'М502'!D15</f>
        <v>6000</v>
      </c>
      <c r="C35" s="354" t="str">
        <f>'М502'!E15</f>
        <v>Сайфуллин Рамиль</v>
      </c>
      <c r="D35" s="355" t="str">
        <f>'М502'!C62</f>
        <v>Хахленков Владимир</v>
      </c>
      <c r="E35" s="356">
        <f>'М502'!B62</f>
        <v>6505</v>
      </c>
    </row>
    <row r="36" spans="1:5" ht="12.75">
      <c r="A36" s="352">
        <v>35</v>
      </c>
      <c r="B36" s="353">
        <f>'М502'!D19</f>
        <v>4861</v>
      </c>
      <c r="C36" s="354" t="str">
        <f>'М502'!E19</f>
        <v>Терещенко* Галина</v>
      </c>
      <c r="D36" s="355" t="str">
        <f>'М502'!C64</f>
        <v>Муслимов Айдар</v>
      </c>
      <c r="E36" s="356">
        <f>'М502'!B64</f>
        <v>7218</v>
      </c>
    </row>
    <row r="37" spans="1:5" ht="12.75">
      <c r="A37" s="352">
        <v>36</v>
      </c>
      <c r="B37" s="353">
        <f>'М502'!D23</f>
        <v>7219</v>
      </c>
      <c r="C37" s="354" t="str">
        <f>'М502'!E23</f>
        <v>Козлов Сергей</v>
      </c>
      <c r="D37" s="355" t="str">
        <f>'М502'!C66</f>
        <v>Романченко Геннадий</v>
      </c>
      <c r="E37" s="356">
        <f>'М502'!B66</f>
        <v>3441</v>
      </c>
    </row>
    <row r="38" spans="1:5" ht="12.75">
      <c r="A38" s="352">
        <v>37</v>
      </c>
      <c r="B38" s="353">
        <f>'М502'!D27</f>
        <v>502</v>
      </c>
      <c r="C38" s="354" t="str">
        <f>'М502'!E27</f>
        <v>Топорков Юрий</v>
      </c>
      <c r="D38" s="355" t="str">
        <f>'М502'!C68</f>
        <v>Кадыров Радик</v>
      </c>
      <c r="E38" s="356">
        <f>'М502'!B68</f>
        <v>5812</v>
      </c>
    </row>
    <row r="39" spans="1:5" ht="12.75">
      <c r="A39" s="352">
        <v>38</v>
      </c>
      <c r="B39" s="353">
        <f>'М502'!D31</f>
        <v>2288</v>
      </c>
      <c r="C39" s="354" t="str">
        <f>'М502'!E31</f>
        <v>Тодрамович Александр</v>
      </c>
      <c r="D39" s="355" t="str">
        <f>'М502'!C70</f>
        <v>Гилязов Гизар</v>
      </c>
      <c r="E39" s="356">
        <f>'М502'!B70</f>
        <v>2588</v>
      </c>
    </row>
    <row r="40" spans="1:5" ht="12.75">
      <c r="A40" s="352">
        <v>39</v>
      </c>
      <c r="B40" s="353">
        <f>'М502'!D35</f>
        <v>4121</v>
      </c>
      <c r="C40" s="354" t="str">
        <f>'М502'!E35</f>
        <v>Асылгужин Ринат</v>
      </c>
      <c r="D40" s="355" t="str">
        <f>'М502'!C72</f>
        <v>_</v>
      </c>
      <c r="E40" s="356">
        <f>'М502'!B72</f>
        <v>0</v>
      </c>
    </row>
    <row r="41" spans="1:5" ht="12.75">
      <c r="A41" s="352">
        <v>40</v>
      </c>
      <c r="B41" s="353">
        <f>'М502'!F8</f>
        <v>3327</v>
      </c>
      <c r="C41" s="354" t="str">
        <f>'М502'!G8</f>
        <v>Кинзикеев Виль</v>
      </c>
      <c r="D41" s="355" t="str">
        <f>'М502'!C39</f>
        <v>Федоров Сергей</v>
      </c>
      <c r="E41" s="356">
        <f>'М502'!B39</f>
        <v>6651</v>
      </c>
    </row>
    <row r="42" spans="1:5" ht="12.75">
      <c r="A42" s="352">
        <v>41</v>
      </c>
      <c r="B42" s="353">
        <f>'М502'!F12</f>
        <v>1254</v>
      </c>
      <c r="C42" s="354" t="str">
        <f>'М502'!G12</f>
        <v>Сидоров Олег</v>
      </c>
      <c r="D42" s="355" t="str">
        <f>'М502'!C41</f>
        <v>Еркаев Андрей</v>
      </c>
      <c r="E42" s="356">
        <f>'М502'!B41</f>
        <v>7045</v>
      </c>
    </row>
    <row r="43" spans="1:5" ht="12.75">
      <c r="A43" s="352">
        <v>42</v>
      </c>
      <c r="B43" s="353">
        <f>'М502'!F16</f>
        <v>2452</v>
      </c>
      <c r="C43" s="354" t="str">
        <f>'М502'!G16</f>
        <v>Хабиров Марс</v>
      </c>
      <c r="D43" s="355" t="str">
        <f>'М502'!C43</f>
        <v>Сайфуллин Рамиль</v>
      </c>
      <c r="E43" s="356">
        <f>'М502'!B43</f>
        <v>6000</v>
      </c>
    </row>
    <row r="44" spans="1:5" ht="12.75">
      <c r="A44" s="352">
        <v>43</v>
      </c>
      <c r="B44" s="353">
        <f>'М502'!F20</f>
        <v>408</v>
      </c>
      <c r="C44" s="354" t="str">
        <f>'М502'!G20</f>
        <v>Орлов Николай</v>
      </c>
      <c r="D44" s="355" t="str">
        <f>'М502'!C45</f>
        <v>Терещенко* Галина</v>
      </c>
      <c r="E44" s="356">
        <f>'М502'!B45</f>
        <v>4861</v>
      </c>
    </row>
    <row r="45" spans="1:5" ht="12.75">
      <c r="A45" s="352">
        <v>44</v>
      </c>
      <c r="B45" s="353">
        <f>'М502'!F24</f>
        <v>7219</v>
      </c>
      <c r="C45" s="354" t="str">
        <f>'М502'!G24</f>
        <v>Козлов Сергей</v>
      </c>
      <c r="D45" s="355" t="str">
        <f>'М502'!C47</f>
        <v>Барышев Сергей</v>
      </c>
      <c r="E45" s="356">
        <f>'М502'!B47</f>
        <v>1655</v>
      </c>
    </row>
    <row r="46" spans="1:5" ht="12.75">
      <c r="A46" s="352">
        <v>45</v>
      </c>
      <c r="B46" s="353">
        <f>'М502'!F28</f>
        <v>502</v>
      </c>
      <c r="C46" s="354" t="str">
        <f>'М502'!G28</f>
        <v>Топорков Юрий</v>
      </c>
      <c r="D46" s="355" t="str">
        <f>'М502'!C49</f>
        <v>Габдрахманова* Светлана</v>
      </c>
      <c r="E46" s="356">
        <f>'М502'!B49</f>
        <v>3040</v>
      </c>
    </row>
    <row r="47" spans="1:5" ht="12.75">
      <c r="A47" s="352">
        <v>46</v>
      </c>
      <c r="B47" s="353">
        <f>'М502'!F32</f>
        <v>2288</v>
      </c>
      <c r="C47" s="354" t="str">
        <f>'М502'!G32</f>
        <v>Тодрамович Александр</v>
      </c>
      <c r="D47" s="355" t="str">
        <f>'М502'!C51</f>
        <v>Вежнин Валерий</v>
      </c>
      <c r="E47" s="356">
        <f>'М502'!B51</f>
        <v>5211</v>
      </c>
    </row>
    <row r="48" spans="1:5" ht="12.75">
      <c r="A48" s="352">
        <v>47</v>
      </c>
      <c r="B48" s="353">
        <f>'М502'!F36</f>
        <v>4921</v>
      </c>
      <c r="C48" s="354" t="str">
        <f>'М502'!G36</f>
        <v>Хамидов Мауль</v>
      </c>
      <c r="D48" s="355" t="str">
        <f>'М502'!C53</f>
        <v>Асылгужин Ринат</v>
      </c>
      <c r="E48" s="356">
        <f>'М502'!B53</f>
        <v>4121</v>
      </c>
    </row>
    <row r="49" spans="1:5" ht="12.75">
      <c r="A49" s="352">
        <v>48</v>
      </c>
      <c r="B49" s="353">
        <f>'М502'!H10</f>
        <v>3327</v>
      </c>
      <c r="C49" s="354" t="str">
        <f>'М502'!I10</f>
        <v>Кинзикеев Виль</v>
      </c>
      <c r="D49" s="355" t="str">
        <f>'М502'!M39</f>
        <v>Сидоров Олег</v>
      </c>
      <c r="E49" s="356">
        <f>'М502'!L39</f>
        <v>1254</v>
      </c>
    </row>
    <row r="50" spans="1:5" ht="12.75">
      <c r="A50" s="352">
        <v>49</v>
      </c>
      <c r="B50" s="353">
        <f>'М502'!H18</f>
        <v>2452</v>
      </c>
      <c r="C50" s="354" t="str">
        <f>'М502'!I18</f>
        <v>Хабиров Марс</v>
      </c>
      <c r="D50" s="355" t="str">
        <f>'М502'!M41</f>
        <v>Орлов Николай</v>
      </c>
      <c r="E50" s="356">
        <f>'М502'!L41</f>
        <v>408</v>
      </c>
    </row>
    <row r="51" spans="1:5" ht="12.75">
      <c r="A51" s="352">
        <v>50</v>
      </c>
      <c r="B51" s="353">
        <f>'М502'!H26</f>
        <v>7219</v>
      </c>
      <c r="C51" s="354" t="str">
        <f>'М502'!I26</f>
        <v>Козлов Сергей</v>
      </c>
      <c r="D51" s="355" t="str">
        <f>'М502'!M43</f>
        <v>Топорков Юрий</v>
      </c>
      <c r="E51" s="356">
        <f>'М502'!L43</f>
        <v>502</v>
      </c>
    </row>
    <row r="52" spans="1:5" ht="12.75">
      <c r="A52" s="352">
        <v>51</v>
      </c>
      <c r="B52" s="353">
        <f>'М502'!H34</f>
        <v>4921</v>
      </c>
      <c r="C52" s="354" t="str">
        <f>'М502'!I34</f>
        <v>Хамидов Мауль</v>
      </c>
      <c r="D52" s="355" t="str">
        <f>'М502'!M45</f>
        <v>Тодрамович Александр</v>
      </c>
      <c r="E52" s="356">
        <f>'М502'!L45</f>
        <v>2288</v>
      </c>
    </row>
    <row r="53" spans="1:5" ht="12.75">
      <c r="A53" s="352">
        <v>52</v>
      </c>
      <c r="B53" s="353">
        <f>'М502'!J8</f>
        <v>3327</v>
      </c>
      <c r="C53" s="354" t="str">
        <f>'М502'!K8</f>
        <v>Кинзикеев Виль</v>
      </c>
      <c r="D53" s="355" t="str">
        <f>'М501'!C70</f>
        <v>Уткулов Ринат</v>
      </c>
      <c r="E53" s="356">
        <f>'М501'!B70</f>
        <v>1672</v>
      </c>
    </row>
    <row r="54" spans="1:5" ht="12.75">
      <c r="A54" s="352">
        <v>53</v>
      </c>
      <c r="B54" s="353">
        <f>'М502'!J16</f>
        <v>2452</v>
      </c>
      <c r="C54" s="354" t="str">
        <f>'М502'!K16</f>
        <v>Хабиров Марс</v>
      </c>
      <c r="D54" s="355" t="str">
        <f>'М501'!C72</f>
        <v>Тагиров Сайфулла</v>
      </c>
      <c r="E54" s="356">
        <f>'М501'!B72</f>
        <v>3998</v>
      </c>
    </row>
    <row r="55" spans="1:5" ht="12.75">
      <c r="A55" s="352">
        <v>54</v>
      </c>
      <c r="B55" s="353">
        <f>'М502'!J24</f>
        <v>3896</v>
      </c>
      <c r="C55" s="354" t="str">
        <f>'М502'!K24</f>
        <v>Галявов Рашид</v>
      </c>
      <c r="D55" s="355" t="str">
        <f>'М501'!C74</f>
        <v>Козлов Сергей</v>
      </c>
      <c r="E55" s="356">
        <f>'М501'!B74</f>
        <v>7219</v>
      </c>
    </row>
    <row r="56" spans="1:5" ht="12.75">
      <c r="A56" s="352">
        <v>55</v>
      </c>
      <c r="B56" s="353">
        <f>'М502'!J32</f>
        <v>4921</v>
      </c>
      <c r="C56" s="354" t="str">
        <f>'М502'!K32</f>
        <v>Хамидов Мауль</v>
      </c>
      <c r="D56" s="355" t="str">
        <f>'М501'!C76</f>
        <v>Коробко Павел</v>
      </c>
      <c r="E56" s="356">
        <f>'М501'!B76</f>
        <v>2468</v>
      </c>
    </row>
    <row r="57" spans="1:5" ht="12.75">
      <c r="A57" s="352">
        <v>56</v>
      </c>
      <c r="B57" s="353">
        <f>'М502'!L12</f>
        <v>3327</v>
      </c>
      <c r="C57" s="354" t="str">
        <f>'М502'!M12</f>
        <v>Кинзикеев Виль</v>
      </c>
      <c r="D57" s="355" t="str">
        <f>'М501'!K68</f>
        <v>Хабиров Марс</v>
      </c>
      <c r="E57" s="356">
        <f>'М501'!J68</f>
        <v>2452</v>
      </c>
    </row>
    <row r="58" spans="1:5" ht="12.75">
      <c r="A58" s="352">
        <v>57</v>
      </c>
      <c r="B58" s="353">
        <f>'М502'!L28</f>
        <v>3896</v>
      </c>
      <c r="C58" s="354" t="str">
        <f>'М502'!M28</f>
        <v>Галявов Рашид</v>
      </c>
      <c r="D58" s="355" t="str">
        <f>'М501'!K70</f>
        <v>Хамидов Мауль</v>
      </c>
      <c r="E58" s="356">
        <f>'М501'!J70</f>
        <v>4921</v>
      </c>
    </row>
    <row r="59" spans="1:5" ht="12.75">
      <c r="A59" s="352">
        <v>58</v>
      </c>
      <c r="B59" s="353">
        <f>'М502'!N16</f>
        <v>446</v>
      </c>
      <c r="C59" s="354" t="str">
        <f>'М502'!O16</f>
        <v>Рудаков Константин</v>
      </c>
      <c r="D59" s="355" t="str">
        <f>'М501'!K63</f>
        <v>Кинзикеев Виль</v>
      </c>
      <c r="E59" s="356">
        <f>'М501'!J63</f>
        <v>3327</v>
      </c>
    </row>
    <row r="60" spans="1:5" ht="12.75">
      <c r="A60" s="352">
        <v>59</v>
      </c>
      <c r="B60" s="353">
        <f>'М502'!N32</f>
        <v>4202</v>
      </c>
      <c r="C60" s="354" t="str">
        <f>'М502'!O32</f>
        <v>Аксенов Андрей</v>
      </c>
      <c r="D60" s="355" t="str">
        <f>'М501'!K65</f>
        <v>Галявов Рашид</v>
      </c>
      <c r="E60" s="356">
        <f>'М501'!J65</f>
        <v>3896</v>
      </c>
    </row>
    <row r="61" spans="1:5" ht="12.75">
      <c r="A61" s="352">
        <v>60</v>
      </c>
      <c r="B61" s="353">
        <f>'М502'!P24</f>
        <v>446</v>
      </c>
      <c r="C61" s="354" t="str">
        <f>'М502'!Q24</f>
        <v>Рудаков Константин</v>
      </c>
      <c r="D61" s="355" t="str">
        <f>'М502'!Q34</f>
        <v>Аксенов Андрей</v>
      </c>
      <c r="E61" s="356">
        <f>'М502'!P34</f>
        <v>4202</v>
      </c>
    </row>
    <row r="62" spans="1:5" ht="12.75">
      <c r="A62" s="352">
        <v>61</v>
      </c>
      <c r="B62" s="353">
        <f>'М501'!L64</f>
        <v>3896</v>
      </c>
      <c r="C62" s="354" t="str">
        <f>'М501'!M64</f>
        <v>Галявов Рашид</v>
      </c>
      <c r="D62" s="355" t="str">
        <f>'М501'!M66</f>
        <v>Кинзикеев Виль</v>
      </c>
      <c r="E62" s="356">
        <f>'М501'!L66</f>
        <v>3327</v>
      </c>
    </row>
    <row r="63" spans="1:5" ht="12.75">
      <c r="A63" s="352">
        <v>62</v>
      </c>
      <c r="B63" s="353">
        <f>'М501'!L69</f>
        <v>2452</v>
      </c>
      <c r="C63" s="354" t="str">
        <f>'М501'!M69</f>
        <v>Хабиров Марс</v>
      </c>
      <c r="D63" s="355" t="str">
        <f>'М501'!M71</f>
        <v>Хамидов Мауль</v>
      </c>
      <c r="E63" s="356">
        <f>'М501'!L71</f>
        <v>4921</v>
      </c>
    </row>
    <row r="64" spans="1:5" ht="12.75">
      <c r="A64" s="352">
        <v>63</v>
      </c>
      <c r="B64" s="353">
        <f>'М501'!D71</f>
        <v>1672</v>
      </c>
      <c r="C64" s="354" t="str">
        <f>'М501'!E71</f>
        <v>Уткулов Ринат</v>
      </c>
      <c r="D64" s="355" t="str">
        <f>'М501'!K73</f>
        <v>Тагиров Сайфулла</v>
      </c>
      <c r="E64" s="356">
        <f>'М501'!J73</f>
        <v>3998</v>
      </c>
    </row>
    <row r="65" spans="1:5" ht="12.75">
      <c r="A65" s="352">
        <v>64</v>
      </c>
      <c r="B65" s="353">
        <f>'М501'!D75</f>
        <v>2468</v>
      </c>
      <c r="C65" s="354" t="str">
        <f>'М501'!E75</f>
        <v>Коробко Павел</v>
      </c>
      <c r="D65" s="355" t="str">
        <f>'М501'!K75</f>
        <v>Козлов Сергей</v>
      </c>
      <c r="E65" s="356">
        <f>'М501'!J75</f>
        <v>7219</v>
      </c>
    </row>
    <row r="66" spans="1:5" ht="12.75">
      <c r="A66" s="352">
        <v>65</v>
      </c>
      <c r="B66" s="353">
        <f>'М501'!F73</f>
        <v>1672</v>
      </c>
      <c r="C66" s="354" t="str">
        <f>'М501'!G73</f>
        <v>Уткулов Ринат</v>
      </c>
      <c r="D66" s="355" t="str">
        <f>'М501'!G76</f>
        <v>Коробко Павел</v>
      </c>
      <c r="E66" s="356">
        <f>'М501'!F76</f>
        <v>2468</v>
      </c>
    </row>
    <row r="67" spans="1:5" ht="12.75">
      <c r="A67" s="352">
        <v>66</v>
      </c>
      <c r="B67" s="353">
        <f>'М501'!L74</f>
        <v>7219</v>
      </c>
      <c r="C67" s="354" t="str">
        <f>'М501'!M74</f>
        <v>Козлов Сергей</v>
      </c>
      <c r="D67" s="355" t="str">
        <f>'М501'!M76</f>
        <v>Тагиров Сайфулла</v>
      </c>
      <c r="E67" s="356">
        <f>'М501'!L76</f>
        <v>3998</v>
      </c>
    </row>
    <row r="68" spans="1:5" ht="12.75">
      <c r="A68" s="352">
        <v>67</v>
      </c>
      <c r="B68" s="353">
        <f>'М502'!N40</f>
        <v>408</v>
      </c>
      <c r="C68" s="354" t="str">
        <f>'М502'!O40</f>
        <v>Орлов Николай</v>
      </c>
      <c r="D68" s="355" t="str">
        <f>'М502'!O47</f>
        <v>Сидоров Олег</v>
      </c>
      <c r="E68" s="356">
        <f>'М502'!N47</f>
        <v>1254</v>
      </c>
    </row>
    <row r="69" spans="1:5" ht="12.75">
      <c r="A69" s="352">
        <v>68</v>
      </c>
      <c r="B69" s="353">
        <f>'М502'!N44</f>
        <v>502</v>
      </c>
      <c r="C69" s="354" t="str">
        <f>'М502'!O44</f>
        <v>Топорков Юрий</v>
      </c>
      <c r="D69" s="355" t="str">
        <f>'М502'!O49</f>
        <v>Тодрамович Александр</v>
      </c>
      <c r="E69" s="356">
        <f>'М502'!N49</f>
        <v>2288</v>
      </c>
    </row>
    <row r="70" spans="1:5" ht="12.75">
      <c r="A70" s="352">
        <v>69</v>
      </c>
      <c r="B70" s="353">
        <f>'М502'!P42</f>
        <v>408</v>
      </c>
      <c r="C70" s="354" t="str">
        <f>'М502'!Q42</f>
        <v>Орлов Николай</v>
      </c>
      <c r="D70" s="355" t="str">
        <f>'М502'!Q46</f>
        <v>Топорков Юрий</v>
      </c>
      <c r="E70" s="356">
        <f>'М502'!P46</f>
        <v>502</v>
      </c>
    </row>
    <row r="71" spans="1:5" ht="12.75">
      <c r="A71" s="352">
        <v>70</v>
      </c>
      <c r="B71" s="353">
        <f>'М502'!P48</f>
        <v>2288</v>
      </c>
      <c r="C71" s="354" t="str">
        <f>'М502'!Q48</f>
        <v>Тодрамович Александр</v>
      </c>
      <c r="D71" s="355" t="str">
        <f>'М502'!Q50</f>
        <v>Сидоров Олег</v>
      </c>
      <c r="E71" s="356">
        <f>'М502'!P50</f>
        <v>1254</v>
      </c>
    </row>
    <row r="72" spans="1:5" ht="12.75">
      <c r="A72" s="352">
        <v>71</v>
      </c>
      <c r="B72" s="353">
        <f>'М502'!D40</f>
        <v>6651</v>
      </c>
      <c r="C72" s="354" t="str">
        <f>'М502'!E40</f>
        <v>Федоров Сергей</v>
      </c>
      <c r="D72" s="355" t="str">
        <f>'М502'!M52</f>
        <v>Еркаев Андрей</v>
      </c>
      <c r="E72" s="356">
        <f>'М502'!L52</f>
        <v>7045</v>
      </c>
    </row>
    <row r="73" spans="1:5" ht="12.75">
      <c r="A73" s="352">
        <v>72</v>
      </c>
      <c r="B73" s="353">
        <f>'М502'!D44</f>
        <v>4861</v>
      </c>
      <c r="C73" s="354" t="str">
        <f>'М502'!E44</f>
        <v>Терещенко* Галина</v>
      </c>
      <c r="D73" s="355" t="str">
        <f>'М502'!M54</f>
        <v>Сайфуллин Рамиль</v>
      </c>
      <c r="E73" s="356">
        <f>'М502'!L54</f>
        <v>6000</v>
      </c>
    </row>
    <row r="74" spans="1:5" ht="12.75">
      <c r="A74" s="352">
        <v>73</v>
      </c>
      <c r="B74" s="353">
        <f>'М502'!D48</f>
        <v>1655</v>
      </c>
      <c r="C74" s="354" t="str">
        <f>'М502'!E48</f>
        <v>Барышев Сергей</v>
      </c>
      <c r="D74" s="355" t="str">
        <f>'М502'!M56</f>
        <v>Габдрахманова* Светлана</v>
      </c>
      <c r="E74" s="356">
        <f>'М502'!L56</f>
        <v>3040</v>
      </c>
    </row>
    <row r="75" spans="1:5" ht="12.75">
      <c r="A75" s="352">
        <v>74</v>
      </c>
      <c r="B75" s="353">
        <f>'М502'!D52</f>
        <v>5211</v>
      </c>
      <c r="C75" s="354" t="str">
        <f>'М502'!E52</f>
        <v>Вежнин Валерий</v>
      </c>
      <c r="D75" s="355" t="str">
        <f>'М502'!M58</f>
        <v>Асылгужин Ринат</v>
      </c>
      <c r="E75" s="356">
        <f>'М502'!L58</f>
        <v>4121</v>
      </c>
    </row>
    <row r="76" spans="1:5" ht="12.75">
      <c r="A76" s="352">
        <v>75</v>
      </c>
      <c r="B76" s="353">
        <f>'М502'!F42</f>
        <v>6651</v>
      </c>
      <c r="C76" s="354" t="str">
        <f>'М502'!G42</f>
        <v>Федоров Сергей</v>
      </c>
      <c r="D76" s="355" t="str">
        <f>'М502'!G54</f>
        <v>Терещенко* Галина</v>
      </c>
      <c r="E76" s="356">
        <f>'М502'!F54</f>
        <v>4861</v>
      </c>
    </row>
    <row r="77" spans="1:5" ht="12.75">
      <c r="A77" s="352">
        <v>76</v>
      </c>
      <c r="B77" s="353">
        <f>'М502'!F50</f>
        <v>5211</v>
      </c>
      <c r="C77" s="354" t="str">
        <f>'М502'!G50</f>
        <v>Вежнин Валерий</v>
      </c>
      <c r="D77" s="355" t="str">
        <f>'М502'!G56</f>
        <v>Барышев Сергей</v>
      </c>
      <c r="E77" s="356">
        <f>'М502'!F56</f>
        <v>1655</v>
      </c>
    </row>
    <row r="78" spans="1:5" ht="12.75">
      <c r="A78" s="352">
        <v>77</v>
      </c>
      <c r="B78" s="353">
        <f>'М502'!H46</f>
        <v>6651</v>
      </c>
      <c r="C78" s="354" t="str">
        <f>'М502'!I46</f>
        <v>Федоров Сергей</v>
      </c>
      <c r="D78" s="355" t="str">
        <f>'М502'!I52</f>
        <v>Вежнин Валерий</v>
      </c>
      <c r="E78" s="356">
        <f>'М502'!H52</f>
        <v>5211</v>
      </c>
    </row>
    <row r="79" spans="1:5" ht="12.75">
      <c r="A79" s="352">
        <v>78</v>
      </c>
      <c r="B79" s="353">
        <f>'М502'!H55</f>
        <v>1655</v>
      </c>
      <c r="C79" s="354" t="str">
        <f>'М502'!I55</f>
        <v>Барышев Сергей</v>
      </c>
      <c r="D79" s="355" t="str">
        <f>'М502'!I57</f>
        <v>Терещенко* Галина</v>
      </c>
      <c r="E79" s="356">
        <f>'М502'!H57</f>
        <v>4861</v>
      </c>
    </row>
    <row r="80" spans="1:5" ht="12.75">
      <c r="A80" s="352">
        <v>79</v>
      </c>
      <c r="B80" s="353">
        <f>'М502'!N53</f>
        <v>7045</v>
      </c>
      <c r="C80" s="354" t="str">
        <f>'М502'!O53</f>
        <v>Еркаев Андрей</v>
      </c>
      <c r="D80" s="355" t="str">
        <f>'М502'!O60</f>
        <v>Сайфуллин Рамиль</v>
      </c>
      <c r="E80" s="356">
        <f>'М502'!N60</f>
        <v>6000</v>
      </c>
    </row>
    <row r="81" spans="1:5" ht="12.75">
      <c r="A81" s="352">
        <v>80</v>
      </c>
      <c r="B81" s="353">
        <f>'М502'!N57</f>
        <v>3040</v>
      </c>
      <c r="C81" s="354" t="str">
        <f>'М502'!O57</f>
        <v>Габдрахманова* Светлана</v>
      </c>
      <c r="D81" s="355" t="str">
        <f>'М502'!O62</f>
        <v>Асылгужин Ринат</v>
      </c>
      <c r="E81" s="356">
        <f>'М502'!N62</f>
        <v>4121</v>
      </c>
    </row>
    <row r="82" spans="1:5" ht="12.75">
      <c r="A82" s="352">
        <v>81</v>
      </c>
      <c r="B82" s="353">
        <f>'М502'!P55</f>
        <v>3040</v>
      </c>
      <c r="C82" s="354" t="str">
        <f>'М502'!Q55</f>
        <v>Габдрахманова* Светлана</v>
      </c>
      <c r="D82" s="355" t="str">
        <f>'М502'!Q59</f>
        <v>Еркаев Андрей</v>
      </c>
      <c r="E82" s="356">
        <f>'М502'!P59</f>
        <v>7045</v>
      </c>
    </row>
    <row r="83" spans="1:5" ht="12.75">
      <c r="A83" s="352">
        <v>82</v>
      </c>
      <c r="B83" s="353">
        <f>'М502'!P61</f>
        <v>4121</v>
      </c>
      <c r="C83" s="354" t="str">
        <f>'М502'!Q61</f>
        <v>Асылгужин Ринат</v>
      </c>
      <c r="D83" s="355" t="str">
        <f>'М502'!Q63</f>
        <v>Сайфуллин Рамиль</v>
      </c>
      <c r="E83" s="356">
        <f>'М502'!P63</f>
        <v>6000</v>
      </c>
    </row>
    <row r="84" spans="1:5" ht="12.75">
      <c r="A84" s="352">
        <v>83</v>
      </c>
      <c r="B84" s="353">
        <f>'М502'!D59</f>
        <v>5261</v>
      </c>
      <c r="C84" s="354" t="str">
        <f>'М502'!E59</f>
        <v>Парахина* Елена</v>
      </c>
      <c r="D84" s="355" t="str">
        <f>'М502'!M65</f>
        <v>_</v>
      </c>
      <c r="E84" s="356">
        <f>'М502'!L65</f>
        <v>0</v>
      </c>
    </row>
    <row r="85" spans="1:5" ht="12.75">
      <c r="A85" s="352">
        <v>84</v>
      </c>
      <c r="B85" s="353">
        <f>'М502'!D63</f>
        <v>7218</v>
      </c>
      <c r="C85" s="354" t="str">
        <f>'М502'!E63</f>
        <v>Муслимов Айдар</v>
      </c>
      <c r="D85" s="355" t="str">
        <f>'М502'!M67</f>
        <v>Хахленков Владимир</v>
      </c>
      <c r="E85" s="356">
        <f>'М502'!L67</f>
        <v>6505</v>
      </c>
    </row>
    <row r="86" spans="1:5" ht="12.75">
      <c r="A86" s="352">
        <v>85</v>
      </c>
      <c r="B86" s="353">
        <f>'М502'!D67</f>
        <v>3441</v>
      </c>
      <c r="C86" s="354" t="str">
        <f>'М502'!E67</f>
        <v>Романченко Геннадий</v>
      </c>
      <c r="D86" s="355" t="str">
        <f>'М502'!M69</f>
        <v>Кадыров Радик</v>
      </c>
      <c r="E86" s="356">
        <f>'М502'!L69</f>
        <v>5812</v>
      </c>
    </row>
    <row r="87" spans="1:5" ht="12.75">
      <c r="A87" s="352">
        <v>86</v>
      </c>
      <c r="B87" s="353">
        <f>'М502'!D71</f>
        <v>2588</v>
      </c>
      <c r="C87" s="354" t="str">
        <f>'М502'!E71</f>
        <v>Гилязов Гизар</v>
      </c>
      <c r="D87" s="355" t="str">
        <f>'М502'!M71</f>
        <v>_</v>
      </c>
      <c r="E87" s="356">
        <f>'М502'!L71</f>
        <v>0</v>
      </c>
    </row>
    <row r="88" spans="1:5" ht="12.75">
      <c r="A88" s="352">
        <v>87</v>
      </c>
      <c r="B88" s="353">
        <f>'М502'!F61</f>
        <v>5261</v>
      </c>
      <c r="C88" s="354" t="str">
        <f>'М502'!G61</f>
        <v>Парахина* Елена</v>
      </c>
      <c r="D88" s="355" t="str">
        <f>'М502'!G73</f>
        <v>Муслимов Айдар</v>
      </c>
      <c r="E88" s="356">
        <f>'М502'!F73</f>
        <v>7218</v>
      </c>
    </row>
    <row r="89" spans="1:5" ht="12.75">
      <c r="A89" s="352">
        <v>88</v>
      </c>
      <c r="B89" s="353">
        <f>'М502'!F69</f>
        <v>2588</v>
      </c>
      <c r="C89" s="354" t="str">
        <f>'М502'!G69</f>
        <v>Гилязов Гизар</v>
      </c>
      <c r="D89" s="355" t="str">
        <f>'М502'!G75</f>
        <v>Романченко Геннадий</v>
      </c>
      <c r="E89" s="356">
        <f>'М502'!F75</f>
        <v>3441</v>
      </c>
    </row>
    <row r="90" spans="1:5" ht="12.75">
      <c r="A90" s="352">
        <v>89</v>
      </c>
      <c r="B90" s="353">
        <f>'М502'!H65</f>
        <v>2588</v>
      </c>
      <c r="C90" s="354" t="str">
        <f>'М502'!I65</f>
        <v>Гилязов Гизар</v>
      </c>
      <c r="D90" s="355" t="str">
        <f>'М502'!I71</f>
        <v>Парахина* Елена</v>
      </c>
      <c r="E90" s="356">
        <f>'М502'!H71</f>
        <v>5261</v>
      </c>
    </row>
    <row r="91" spans="1:5" ht="12.75">
      <c r="A91" s="352">
        <v>90</v>
      </c>
      <c r="B91" s="353">
        <f>'М502'!H74</f>
        <v>3441</v>
      </c>
      <c r="C91" s="354" t="str">
        <f>'М502'!I74</f>
        <v>Романченко Геннадий</v>
      </c>
      <c r="D91" s="355" t="str">
        <f>'М502'!I76</f>
        <v>Муслимов Айдар</v>
      </c>
      <c r="E91" s="356">
        <f>'М502'!H76</f>
        <v>7218</v>
      </c>
    </row>
    <row r="92" spans="1:5" ht="12.75">
      <c r="A92" s="352">
        <v>91</v>
      </c>
      <c r="B92" s="353">
        <f>'М502'!N66</f>
        <v>6505</v>
      </c>
      <c r="C92" s="354" t="str">
        <f>'М502'!O66</f>
        <v>Хахленков Владимир</v>
      </c>
      <c r="D92" s="355" t="str">
        <f>'М502'!O73</f>
        <v>_</v>
      </c>
      <c r="E92" s="356">
        <f>'М502'!N73</f>
        <v>0</v>
      </c>
    </row>
    <row r="93" spans="1:5" ht="12.75">
      <c r="A93" s="352">
        <v>92</v>
      </c>
      <c r="B93" s="353">
        <f>'М502'!N70</f>
        <v>5812</v>
      </c>
      <c r="C93" s="354" t="str">
        <f>'М502'!O70</f>
        <v>Кадыров Радик</v>
      </c>
      <c r="D93" s="355" t="str">
        <f>'М502'!O75</f>
        <v>_</v>
      </c>
      <c r="E93" s="356">
        <f>'М502'!N75</f>
        <v>0</v>
      </c>
    </row>
    <row r="94" spans="1:5" ht="12.75">
      <c r="A94" s="352">
        <v>93</v>
      </c>
      <c r="B94" s="353">
        <f>'М502'!P68</f>
        <v>5812</v>
      </c>
      <c r="C94" s="354" t="str">
        <f>'М502'!Q68</f>
        <v>Кадыров Радик</v>
      </c>
      <c r="D94" s="355" t="str">
        <f>'М502'!Q72</f>
        <v>Хахленков Владимир</v>
      </c>
      <c r="E94" s="356">
        <f>'М502'!P72</f>
        <v>6505</v>
      </c>
    </row>
    <row r="95" spans="1:5" ht="12.75">
      <c r="A95" s="352">
        <v>94</v>
      </c>
      <c r="B95" s="353">
        <f>'М502'!P74</f>
        <v>0</v>
      </c>
      <c r="C95" s="354">
        <f>'М502'!Q74</f>
        <v>0</v>
      </c>
      <c r="D95" s="355">
        <f>'М502'!Q76</f>
        <v>0</v>
      </c>
      <c r="E95" s="356">
        <f>'М502'!P76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71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3" customWidth="1"/>
    <col min="2" max="2" width="37.75390625" style="143" customWidth="1"/>
    <col min="3" max="3" width="9.125" style="143" customWidth="1"/>
    <col min="4" max="4" width="30.75390625" style="143" customWidth="1"/>
    <col min="5" max="5" width="8.75390625" style="143" customWidth="1"/>
    <col min="6" max="6" width="5.75390625" style="143" customWidth="1"/>
    <col min="7" max="7" width="9.75390625" style="143" customWidth="1"/>
    <col min="8" max="8" width="20.75390625" style="143" customWidth="1"/>
    <col min="9" max="9" width="7.125" style="143" customWidth="1"/>
    <col min="10" max="16384" width="9.125" style="143" customWidth="1"/>
  </cols>
  <sheetData>
    <row r="1" spans="1:9" ht="16.5" thickBot="1">
      <c r="A1" s="142" t="s">
        <v>160</v>
      </c>
      <c r="B1" s="142"/>
      <c r="C1" s="142"/>
      <c r="D1" s="142"/>
      <c r="E1" s="142"/>
      <c r="F1" s="142"/>
      <c r="G1" s="142"/>
      <c r="H1" s="142"/>
      <c r="I1" s="142"/>
    </row>
    <row r="2" spans="1:9" ht="13.5" thickBot="1">
      <c r="A2" s="144" t="s">
        <v>88</v>
      </c>
      <c r="B2" s="144"/>
      <c r="C2" s="144"/>
      <c r="D2" s="144"/>
      <c r="E2" s="144"/>
      <c r="F2" s="144"/>
      <c r="G2" s="144"/>
      <c r="H2" s="144"/>
      <c r="I2" s="144"/>
    </row>
    <row r="3" spans="1:10" ht="30">
      <c r="A3" s="145" t="s">
        <v>15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1" ht="15.75">
      <c r="A4" s="147" t="s">
        <v>16</v>
      </c>
      <c r="B4" s="147"/>
      <c r="C4" s="147"/>
      <c r="D4" s="147"/>
      <c r="E4" s="147"/>
      <c r="F4" s="147"/>
      <c r="G4" s="147"/>
      <c r="H4" s="147"/>
      <c r="I4" s="147"/>
      <c r="J4" s="148"/>
      <c r="K4" s="148"/>
    </row>
    <row r="5" spans="1:10" ht="15.75">
      <c r="A5" s="149" t="s">
        <v>91</v>
      </c>
      <c r="B5" s="149"/>
      <c r="C5" s="149"/>
      <c r="D5" s="149"/>
      <c r="E5" s="150" t="s">
        <v>11</v>
      </c>
      <c r="F5" s="150"/>
      <c r="G5" s="150"/>
      <c r="H5" s="151">
        <v>43471</v>
      </c>
      <c r="I5" s="151"/>
      <c r="J5" s="152"/>
    </row>
    <row r="6" spans="1:10" ht="15.75">
      <c r="A6" s="153"/>
      <c r="B6" s="153"/>
      <c r="C6" s="153"/>
      <c r="D6" s="153"/>
      <c r="E6" s="153"/>
      <c r="F6" s="153"/>
      <c r="G6" s="153"/>
      <c r="H6" s="153"/>
      <c r="I6" s="153"/>
      <c r="J6" s="152"/>
    </row>
    <row r="7" spans="1:9" ht="10.5" customHeight="1">
      <c r="A7" s="154"/>
      <c r="B7" s="155" t="s">
        <v>28</v>
      </c>
      <c r="C7" s="156" t="s">
        <v>0</v>
      </c>
      <c r="D7" s="154" t="s">
        <v>29</v>
      </c>
      <c r="E7" s="154"/>
      <c r="F7" s="154"/>
      <c r="G7" s="154"/>
      <c r="H7" s="154"/>
      <c r="I7" s="154"/>
    </row>
    <row r="8" spans="1:9" ht="15.75" customHeight="1">
      <c r="A8" s="157">
        <v>100</v>
      </c>
      <c r="B8" s="158" t="s">
        <v>92</v>
      </c>
      <c r="C8" s="159">
        <v>1</v>
      </c>
      <c r="D8" s="160" t="str">
        <f>'М401'!K68</f>
        <v>Аббасов Рустамхон</v>
      </c>
      <c r="E8" s="154"/>
      <c r="F8" s="154"/>
      <c r="G8" s="154"/>
      <c r="H8" s="154"/>
      <c r="I8" s="154"/>
    </row>
    <row r="9" spans="1:9" ht="15.75" customHeight="1">
      <c r="A9" s="157">
        <v>465</v>
      </c>
      <c r="B9" s="158" t="s">
        <v>93</v>
      </c>
      <c r="C9" s="159">
        <v>2</v>
      </c>
      <c r="D9" s="160" t="str">
        <f>'М402'!K9</f>
        <v>Рудаков Константин</v>
      </c>
      <c r="E9" s="154"/>
      <c r="F9" s="154"/>
      <c r="G9" s="154"/>
      <c r="H9" s="154"/>
      <c r="I9" s="154"/>
    </row>
    <row r="10" spans="1:9" ht="15.75" customHeight="1">
      <c r="A10" s="157">
        <v>14</v>
      </c>
      <c r="B10" s="158" t="s">
        <v>31</v>
      </c>
      <c r="C10" s="159">
        <v>3</v>
      </c>
      <c r="D10" s="160" t="str">
        <f>'М403'!S31</f>
        <v>Салахов Азамат</v>
      </c>
      <c r="E10" s="154"/>
      <c r="F10" s="154"/>
      <c r="G10" s="154"/>
      <c r="H10" s="154"/>
      <c r="I10" s="154"/>
    </row>
    <row r="11" spans="1:9" ht="15.75" customHeight="1">
      <c r="A11" s="157">
        <v>250</v>
      </c>
      <c r="B11" s="158" t="s">
        <v>94</v>
      </c>
      <c r="C11" s="159">
        <v>4</v>
      </c>
      <c r="D11" s="160" t="str">
        <f>'М403'!S36</f>
        <v>Зарецкий Максим</v>
      </c>
      <c r="E11" s="154"/>
      <c r="F11" s="154"/>
      <c r="G11" s="154"/>
      <c r="H11" s="154"/>
      <c r="I11" s="154"/>
    </row>
    <row r="12" spans="1:9" ht="15.75" customHeight="1">
      <c r="A12" s="157">
        <v>12</v>
      </c>
      <c r="B12" s="158" t="s">
        <v>95</v>
      </c>
      <c r="C12" s="159">
        <v>5</v>
      </c>
      <c r="D12" s="160" t="str">
        <f>'М403'!S67</f>
        <v>Дулесов Вадим</v>
      </c>
      <c r="E12" s="154"/>
      <c r="F12" s="154"/>
      <c r="G12" s="154"/>
      <c r="H12" s="154"/>
      <c r="I12" s="154"/>
    </row>
    <row r="13" spans="1:9" ht="15.75" customHeight="1">
      <c r="A13" s="157">
        <v>446</v>
      </c>
      <c r="B13" s="158" t="s">
        <v>96</v>
      </c>
      <c r="C13" s="159">
        <v>6</v>
      </c>
      <c r="D13" s="160" t="str">
        <f>'М403'!S69</f>
        <v>Якупов Динар</v>
      </c>
      <c r="E13" s="154"/>
      <c r="F13" s="154"/>
      <c r="G13" s="154"/>
      <c r="H13" s="154"/>
      <c r="I13" s="154"/>
    </row>
    <row r="14" spans="1:9" ht="15.75" customHeight="1">
      <c r="A14" s="157">
        <v>934</v>
      </c>
      <c r="B14" s="158" t="s">
        <v>97</v>
      </c>
      <c r="C14" s="159">
        <v>7</v>
      </c>
      <c r="D14" s="160" t="str">
        <f>'М403'!S71</f>
        <v>Аксенов Андрей</v>
      </c>
      <c r="E14" s="154"/>
      <c r="F14" s="154"/>
      <c r="G14" s="154"/>
      <c r="H14" s="154"/>
      <c r="I14" s="154"/>
    </row>
    <row r="15" spans="1:9" ht="15.75" customHeight="1">
      <c r="A15" s="157">
        <v>44</v>
      </c>
      <c r="B15" s="158" t="s">
        <v>98</v>
      </c>
      <c r="C15" s="159">
        <v>8</v>
      </c>
      <c r="D15" s="160" t="str">
        <f>'М403'!S73</f>
        <v>Семенов Сергей</v>
      </c>
      <c r="E15" s="154"/>
      <c r="F15" s="154"/>
      <c r="G15" s="154"/>
      <c r="H15" s="154"/>
      <c r="I15" s="154"/>
    </row>
    <row r="16" spans="1:9" ht="15.75" customHeight="1">
      <c r="A16" s="157">
        <v>1655</v>
      </c>
      <c r="B16" s="158" t="s">
        <v>99</v>
      </c>
      <c r="C16" s="159">
        <v>9</v>
      </c>
      <c r="D16" s="160" t="str">
        <f>'М403'!G73</f>
        <v>Яковлев Денис</v>
      </c>
      <c r="E16" s="154"/>
      <c r="F16" s="154"/>
      <c r="G16" s="154"/>
      <c r="H16" s="154"/>
      <c r="I16" s="154"/>
    </row>
    <row r="17" spans="1:9" ht="15.75" customHeight="1">
      <c r="A17" s="157">
        <v>4202</v>
      </c>
      <c r="B17" s="158" t="s">
        <v>100</v>
      </c>
      <c r="C17" s="159">
        <v>10</v>
      </c>
      <c r="D17" s="160" t="str">
        <f>'М403'!G76</f>
        <v>Барышев Сергей</v>
      </c>
      <c r="E17" s="154"/>
      <c r="F17" s="154"/>
      <c r="G17" s="154"/>
      <c r="H17" s="154"/>
      <c r="I17" s="154"/>
    </row>
    <row r="18" spans="1:9" ht="15.75" customHeight="1">
      <c r="A18" s="157">
        <v>5228</v>
      </c>
      <c r="B18" s="158" t="s">
        <v>101</v>
      </c>
      <c r="C18" s="159">
        <v>11</v>
      </c>
      <c r="D18" s="160" t="str">
        <f>'М403'!M71</f>
        <v>Горбунов Валентин</v>
      </c>
      <c r="E18" s="154"/>
      <c r="F18" s="154"/>
      <c r="G18" s="154"/>
      <c r="H18" s="154"/>
      <c r="I18" s="154"/>
    </row>
    <row r="19" spans="1:9" ht="15.75" customHeight="1">
      <c r="A19" s="157">
        <v>502</v>
      </c>
      <c r="B19" s="158" t="s">
        <v>102</v>
      </c>
      <c r="C19" s="159">
        <v>12</v>
      </c>
      <c r="D19" s="160" t="str">
        <f>'М403'!M73</f>
        <v>Махмудов Рустам</v>
      </c>
      <c r="E19" s="154"/>
      <c r="F19" s="154"/>
      <c r="G19" s="154"/>
      <c r="H19" s="154"/>
      <c r="I19" s="154"/>
    </row>
    <row r="20" spans="1:9" ht="15.75" customHeight="1">
      <c r="A20" s="157">
        <v>370</v>
      </c>
      <c r="B20" s="158" t="s">
        <v>103</v>
      </c>
      <c r="C20" s="159">
        <v>13</v>
      </c>
      <c r="D20" s="160" t="str">
        <f>'М403'!O77</f>
        <v>Макаров Андрей</v>
      </c>
      <c r="E20" s="154"/>
      <c r="F20" s="154"/>
      <c r="G20" s="154"/>
      <c r="H20" s="154"/>
      <c r="I20" s="154"/>
    </row>
    <row r="21" spans="1:9" ht="15.75" customHeight="1">
      <c r="A21" s="157">
        <v>2587</v>
      </c>
      <c r="B21" s="158" t="s">
        <v>104</v>
      </c>
      <c r="C21" s="159">
        <v>14</v>
      </c>
      <c r="D21" s="160" t="str">
        <f>'М403'!O80</f>
        <v>Топорков Юрий</v>
      </c>
      <c r="E21" s="154"/>
      <c r="F21" s="154"/>
      <c r="G21" s="154"/>
      <c r="H21" s="154"/>
      <c r="I21" s="154"/>
    </row>
    <row r="22" spans="1:9" ht="15.75" customHeight="1">
      <c r="A22" s="157">
        <v>334</v>
      </c>
      <c r="B22" s="158" t="s">
        <v>105</v>
      </c>
      <c r="C22" s="159">
        <v>15</v>
      </c>
      <c r="D22" s="160" t="str">
        <f>'М403'!S75</f>
        <v>Раянов Айрат</v>
      </c>
      <c r="E22" s="154"/>
      <c r="F22" s="154"/>
      <c r="G22" s="154"/>
      <c r="H22" s="154"/>
      <c r="I22" s="154"/>
    </row>
    <row r="23" spans="1:9" ht="15.75" customHeight="1">
      <c r="A23" s="157">
        <v>2540</v>
      </c>
      <c r="B23" s="158" t="s">
        <v>32</v>
      </c>
      <c r="C23" s="159">
        <v>16</v>
      </c>
      <c r="D23" s="160" t="str">
        <f>'М403'!S77</f>
        <v>Имашев Альфит</v>
      </c>
      <c r="E23" s="154"/>
      <c r="F23" s="154"/>
      <c r="G23" s="154"/>
      <c r="H23" s="154"/>
      <c r="I23" s="154"/>
    </row>
    <row r="24" spans="1:9" ht="15.75" customHeight="1">
      <c r="A24" s="157">
        <v>5485</v>
      </c>
      <c r="B24" s="158" t="s">
        <v>106</v>
      </c>
      <c r="C24" s="159">
        <v>17</v>
      </c>
      <c r="D24" s="160">
        <f>'М403'!I85</f>
        <v>0</v>
      </c>
      <c r="E24" s="154"/>
      <c r="F24" s="154"/>
      <c r="G24" s="154"/>
      <c r="H24" s="154"/>
      <c r="I24" s="154"/>
    </row>
    <row r="25" spans="1:9" ht="15.75" customHeight="1">
      <c r="A25" s="157">
        <v>345</v>
      </c>
      <c r="B25" s="158" t="s">
        <v>107</v>
      </c>
      <c r="C25" s="159">
        <v>18</v>
      </c>
      <c r="D25" s="160">
        <f>'М403'!I91</f>
        <v>0</v>
      </c>
      <c r="E25" s="154"/>
      <c r="F25" s="154"/>
      <c r="G25" s="154"/>
      <c r="H25" s="154"/>
      <c r="I25" s="154"/>
    </row>
    <row r="26" spans="1:9" ht="15.75" customHeight="1">
      <c r="A26" s="157">
        <v>6138</v>
      </c>
      <c r="B26" s="158" t="s">
        <v>108</v>
      </c>
      <c r="C26" s="159">
        <v>19</v>
      </c>
      <c r="D26" s="160">
        <f>'М403'!Q83</f>
        <v>0</v>
      </c>
      <c r="E26" s="154"/>
      <c r="F26" s="154"/>
      <c r="G26" s="154"/>
      <c r="H26" s="154"/>
      <c r="I26" s="154"/>
    </row>
    <row r="27" spans="1:9" ht="15.75" customHeight="1">
      <c r="A27" s="157">
        <v>2288</v>
      </c>
      <c r="B27" s="158" t="s">
        <v>109</v>
      </c>
      <c r="C27" s="159">
        <v>20</v>
      </c>
      <c r="D27" s="160">
        <f>'М403'!Q85</f>
        <v>0</v>
      </c>
      <c r="E27" s="154"/>
      <c r="F27" s="154"/>
      <c r="G27" s="154"/>
      <c r="H27" s="154"/>
      <c r="I27" s="154"/>
    </row>
    <row r="28" spans="1:9" ht="15.75" customHeight="1">
      <c r="A28" s="157">
        <v>2452</v>
      </c>
      <c r="B28" s="158" t="s">
        <v>110</v>
      </c>
      <c r="C28" s="159">
        <v>21</v>
      </c>
      <c r="D28" s="160">
        <f>'М403'!Q88</f>
        <v>0</v>
      </c>
      <c r="E28" s="154"/>
      <c r="F28" s="154"/>
      <c r="G28" s="154"/>
      <c r="H28" s="154"/>
      <c r="I28" s="154"/>
    </row>
    <row r="29" spans="1:9" ht="15.75" customHeight="1">
      <c r="A29" s="157">
        <v>4407</v>
      </c>
      <c r="B29" s="158" t="s">
        <v>111</v>
      </c>
      <c r="C29" s="159">
        <v>22</v>
      </c>
      <c r="D29" s="160">
        <f>'М403'!Q91</f>
        <v>0</v>
      </c>
      <c r="E29" s="154"/>
      <c r="F29" s="154"/>
      <c r="G29" s="154"/>
      <c r="H29" s="154"/>
      <c r="I29" s="154"/>
    </row>
    <row r="30" spans="1:9" ht="15.75" customHeight="1">
      <c r="A30" s="157">
        <v>4533</v>
      </c>
      <c r="B30" s="158" t="s">
        <v>112</v>
      </c>
      <c r="C30" s="159">
        <v>23</v>
      </c>
      <c r="D30" s="160">
        <f>'М404'!K7</f>
        <v>0</v>
      </c>
      <c r="E30" s="154"/>
      <c r="F30" s="154"/>
      <c r="G30" s="154"/>
      <c r="H30" s="154"/>
      <c r="I30" s="154"/>
    </row>
    <row r="31" spans="1:9" ht="15.75" customHeight="1">
      <c r="A31" s="157">
        <v>3040</v>
      </c>
      <c r="B31" s="158" t="s">
        <v>113</v>
      </c>
      <c r="C31" s="159">
        <v>24</v>
      </c>
      <c r="D31" s="160">
        <f>'М404'!K9</f>
        <v>0</v>
      </c>
      <c r="E31" s="154"/>
      <c r="F31" s="154"/>
      <c r="G31" s="154"/>
      <c r="H31" s="154"/>
      <c r="I31" s="154"/>
    </row>
    <row r="32" spans="1:9" ht="15.75" customHeight="1">
      <c r="A32" s="157">
        <v>3998</v>
      </c>
      <c r="B32" s="158" t="s">
        <v>37</v>
      </c>
      <c r="C32" s="159">
        <v>25</v>
      </c>
      <c r="D32" s="160">
        <f>'М404'!I13</f>
        <v>0</v>
      </c>
      <c r="E32" s="154"/>
      <c r="F32" s="154"/>
      <c r="G32" s="154"/>
      <c r="H32" s="154"/>
      <c r="I32" s="154"/>
    </row>
    <row r="33" spans="1:9" ht="15.75" customHeight="1">
      <c r="A33" s="157">
        <v>3441</v>
      </c>
      <c r="B33" s="158" t="s">
        <v>114</v>
      </c>
      <c r="C33" s="159">
        <v>26</v>
      </c>
      <c r="D33" s="160">
        <f>'М404'!I19</f>
        <v>0</v>
      </c>
      <c r="E33" s="154"/>
      <c r="F33" s="154"/>
      <c r="G33" s="154"/>
      <c r="H33" s="154"/>
      <c r="I33" s="154"/>
    </row>
    <row r="34" spans="1:9" ht="15.75" customHeight="1">
      <c r="A34" s="157">
        <v>6096</v>
      </c>
      <c r="B34" s="158" t="s">
        <v>39</v>
      </c>
      <c r="C34" s="159">
        <v>27</v>
      </c>
      <c r="D34" s="160">
        <f>'М404'!Q6</f>
        <v>0</v>
      </c>
      <c r="E34" s="154"/>
      <c r="F34" s="154"/>
      <c r="G34" s="154"/>
      <c r="H34" s="154"/>
      <c r="I34" s="154"/>
    </row>
    <row r="35" spans="1:9" ht="15.75" customHeight="1">
      <c r="A35" s="157">
        <v>466</v>
      </c>
      <c r="B35" s="158" t="s">
        <v>115</v>
      </c>
      <c r="C35" s="159">
        <v>28</v>
      </c>
      <c r="D35" s="160">
        <f>'М404'!Q8</f>
        <v>0</v>
      </c>
      <c r="E35" s="154"/>
      <c r="F35" s="154"/>
      <c r="G35" s="154"/>
      <c r="H35" s="154"/>
      <c r="I35" s="154"/>
    </row>
    <row r="36" spans="1:9" ht="15.75" customHeight="1">
      <c r="A36" s="157">
        <v>6603</v>
      </c>
      <c r="B36" s="158" t="s">
        <v>116</v>
      </c>
      <c r="C36" s="159">
        <v>29</v>
      </c>
      <c r="D36" s="160">
        <f>'М404'!S13</f>
        <v>0</v>
      </c>
      <c r="E36" s="154"/>
      <c r="F36" s="154"/>
      <c r="G36" s="154"/>
      <c r="H36" s="154"/>
      <c r="I36" s="154"/>
    </row>
    <row r="37" spans="1:9" ht="15.75" customHeight="1">
      <c r="A37" s="157">
        <v>2003</v>
      </c>
      <c r="B37" s="158" t="s">
        <v>117</v>
      </c>
      <c r="C37" s="159">
        <v>30</v>
      </c>
      <c r="D37" s="160">
        <f>'М404'!S16</f>
        <v>0</v>
      </c>
      <c r="E37" s="154"/>
      <c r="F37" s="154"/>
      <c r="G37" s="154"/>
      <c r="H37" s="154"/>
      <c r="I37" s="154"/>
    </row>
    <row r="38" spans="1:9" ht="15.75" customHeight="1">
      <c r="A38" s="157">
        <v>6157</v>
      </c>
      <c r="B38" s="158" t="s">
        <v>40</v>
      </c>
      <c r="C38" s="159">
        <v>31</v>
      </c>
      <c r="D38" s="160">
        <f>'М404'!O18</f>
        <v>0</v>
      </c>
      <c r="E38" s="154"/>
      <c r="F38" s="154"/>
      <c r="G38" s="154"/>
      <c r="H38" s="154"/>
      <c r="I38" s="154"/>
    </row>
    <row r="39" spans="1:9" ht="15.75" customHeight="1">
      <c r="A39" s="157">
        <v>279</v>
      </c>
      <c r="B39" s="158" t="s">
        <v>41</v>
      </c>
      <c r="C39" s="159">
        <v>32</v>
      </c>
      <c r="D39" s="160">
        <f>'М404'!O20</f>
        <v>0</v>
      </c>
      <c r="E39" s="154"/>
      <c r="F39" s="154"/>
      <c r="G39" s="154"/>
      <c r="H39" s="154"/>
      <c r="I39" s="154"/>
    </row>
    <row r="40" spans="1:9" ht="15.75" customHeight="1">
      <c r="A40" s="157">
        <v>5464</v>
      </c>
      <c r="B40" s="158" t="s">
        <v>42</v>
      </c>
      <c r="C40" s="159">
        <v>33</v>
      </c>
      <c r="D40" s="160">
        <f>'М404'!I36</f>
        <v>0</v>
      </c>
      <c r="E40" s="154"/>
      <c r="F40" s="154"/>
      <c r="G40" s="154"/>
      <c r="H40" s="154"/>
      <c r="I40" s="154"/>
    </row>
    <row r="41" spans="1:9" ht="15.75" customHeight="1">
      <c r="A41" s="157">
        <v>4477</v>
      </c>
      <c r="B41" s="158" t="s">
        <v>118</v>
      </c>
      <c r="C41" s="159">
        <v>34</v>
      </c>
      <c r="D41" s="160">
        <f>'М404'!I39</f>
        <v>0</v>
      </c>
      <c r="E41" s="154"/>
      <c r="F41" s="154"/>
      <c r="G41" s="154"/>
      <c r="H41" s="154"/>
      <c r="I41" s="154"/>
    </row>
    <row r="42" spans="1:9" ht="15.75" customHeight="1">
      <c r="A42" s="157">
        <v>455</v>
      </c>
      <c r="B42" s="158" t="s">
        <v>119</v>
      </c>
      <c r="C42" s="159">
        <v>35</v>
      </c>
      <c r="D42" s="160">
        <f>'М404'!S23</f>
        <v>0</v>
      </c>
      <c r="E42" s="154"/>
      <c r="F42" s="154"/>
      <c r="G42" s="154"/>
      <c r="H42" s="154"/>
      <c r="I42" s="154"/>
    </row>
    <row r="43" spans="1:9" ht="15.75" customHeight="1">
      <c r="A43" s="157">
        <v>359</v>
      </c>
      <c r="B43" s="158" t="s">
        <v>120</v>
      </c>
      <c r="C43" s="159">
        <v>36</v>
      </c>
      <c r="D43" s="160">
        <f>'М404'!S25</f>
        <v>0</v>
      </c>
      <c r="E43" s="154"/>
      <c r="F43" s="154"/>
      <c r="G43" s="154"/>
      <c r="H43" s="154"/>
      <c r="I43" s="154"/>
    </row>
    <row r="44" spans="1:9" ht="15.75" customHeight="1">
      <c r="A44" s="157">
        <v>4921</v>
      </c>
      <c r="B44" s="158" t="s">
        <v>121</v>
      </c>
      <c r="C44" s="159">
        <v>37</v>
      </c>
      <c r="D44" s="160">
        <f>'М404'!S29</f>
        <v>0</v>
      </c>
      <c r="E44" s="154"/>
      <c r="F44" s="154"/>
      <c r="G44" s="154"/>
      <c r="H44" s="154"/>
      <c r="I44" s="154"/>
    </row>
    <row r="45" spans="1:9" ht="15.75" customHeight="1">
      <c r="A45" s="157">
        <v>6137</v>
      </c>
      <c r="B45" s="158" t="s">
        <v>43</v>
      </c>
      <c r="C45" s="159">
        <v>38</v>
      </c>
      <c r="D45" s="160">
        <f>'М404'!S32</f>
        <v>0</v>
      </c>
      <c r="E45" s="154"/>
      <c r="F45" s="154"/>
      <c r="G45" s="154"/>
      <c r="H45" s="154"/>
      <c r="I45" s="154"/>
    </row>
    <row r="46" spans="1:9" ht="15.75" customHeight="1">
      <c r="A46" s="157">
        <v>4121</v>
      </c>
      <c r="B46" s="158" t="s">
        <v>44</v>
      </c>
      <c r="C46" s="159">
        <v>39</v>
      </c>
      <c r="D46" s="160">
        <f>'М404'!O34</f>
        <v>0</v>
      </c>
      <c r="E46" s="154"/>
      <c r="F46" s="154"/>
      <c r="G46" s="154"/>
      <c r="H46" s="154"/>
      <c r="I46" s="154"/>
    </row>
    <row r="47" spans="1:9" ht="15.75" customHeight="1">
      <c r="A47" s="157">
        <v>5235</v>
      </c>
      <c r="B47" s="158" t="s">
        <v>122</v>
      </c>
      <c r="C47" s="159">
        <v>40</v>
      </c>
      <c r="D47" s="160">
        <f>'М404'!O36</f>
        <v>0</v>
      </c>
      <c r="E47" s="154"/>
      <c r="F47" s="154"/>
      <c r="G47" s="154"/>
      <c r="H47" s="154"/>
      <c r="I47" s="154"/>
    </row>
    <row r="48" spans="1:9" ht="15.75" customHeight="1">
      <c r="A48" s="157">
        <v>6000</v>
      </c>
      <c r="B48" s="158" t="s">
        <v>45</v>
      </c>
      <c r="C48" s="159">
        <v>41</v>
      </c>
      <c r="D48" s="160">
        <f>'М404'!S44</f>
        <v>0</v>
      </c>
      <c r="E48" s="154"/>
      <c r="F48" s="154"/>
      <c r="G48" s="154"/>
      <c r="H48" s="154"/>
      <c r="I48" s="154"/>
    </row>
    <row r="49" spans="1:9" ht="15.75" customHeight="1">
      <c r="A49" s="157">
        <v>4443</v>
      </c>
      <c r="B49" s="158" t="s">
        <v>123</v>
      </c>
      <c r="C49" s="159">
        <v>42</v>
      </c>
      <c r="D49" s="160">
        <f>'М404'!S50</f>
        <v>0</v>
      </c>
      <c r="E49" s="154"/>
      <c r="F49" s="154"/>
      <c r="G49" s="154"/>
      <c r="H49" s="154"/>
      <c r="I49" s="154"/>
    </row>
    <row r="50" spans="1:9" ht="15.75" customHeight="1">
      <c r="A50" s="157">
        <v>521</v>
      </c>
      <c r="B50" s="158" t="s">
        <v>46</v>
      </c>
      <c r="C50" s="159">
        <v>43</v>
      </c>
      <c r="D50" s="160">
        <f>'М404'!S53</f>
        <v>0</v>
      </c>
      <c r="E50" s="154"/>
      <c r="F50" s="154"/>
      <c r="G50" s="154"/>
      <c r="H50" s="154"/>
      <c r="I50" s="154"/>
    </row>
    <row r="51" spans="1:9" ht="15.75" customHeight="1">
      <c r="A51" s="157">
        <v>7000</v>
      </c>
      <c r="B51" s="158" t="s">
        <v>124</v>
      </c>
      <c r="C51" s="159">
        <v>44</v>
      </c>
      <c r="D51" s="160">
        <f>'М404'!S55</f>
        <v>0</v>
      </c>
      <c r="E51" s="154"/>
      <c r="F51" s="154"/>
      <c r="G51" s="154"/>
      <c r="H51" s="154"/>
      <c r="I51" s="154"/>
    </row>
    <row r="52" spans="1:9" ht="15.75" customHeight="1">
      <c r="A52" s="157">
        <v>270</v>
      </c>
      <c r="B52" s="158" t="s">
        <v>125</v>
      </c>
      <c r="C52" s="159">
        <v>45</v>
      </c>
      <c r="D52" s="160">
        <f>'М404'!M54</f>
        <v>0</v>
      </c>
      <c r="E52" s="154"/>
      <c r="F52" s="154"/>
      <c r="G52" s="154"/>
      <c r="H52" s="154"/>
      <c r="I52" s="154"/>
    </row>
    <row r="53" spans="1:9" ht="15.75" customHeight="1">
      <c r="A53" s="157">
        <v>5747</v>
      </c>
      <c r="B53" s="158" t="s">
        <v>126</v>
      </c>
      <c r="C53" s="159">
        <v>46</v>
      </c>
      <c r="D53" s="160">
        <f>'М404'!M57</f>
        <v>0</v>
      </c>
      <c r="E53" s="154"/>
      <c r="F53" s="154"/>
      <c r="G53" s="154"/>
      <c r="H53" s="154"/>
      <c r="I53" s="154"/>
    </row>
    <row r="54" spans="1:9" ht="15.75" customHeight="1">
      <c r="A54" s="157">
        <v>6570</v>
      </c>
      <c r="B54" s="158" t="s">
        <v>48</v>
      </c>
      <c r="C54" s="159">
        <v>47</v>
      </c>
      <c r="D54" s="160">
        <f>'М404'!S57</f>
        <v>0</v>
      </c>
      <c r="E54" s="154"/>
      <c r="F54" s="154"/>
      <c r="G54" s="154"/>
      <c r="H54" s="154"/>
      <c r="I54" s="154"/>
    </row>
    <row r="55" spans="1:9" ht="15.75" customHeight="1">
      <c r="A55" s="157">
        <v>7220</v>
      </c>
      <c r="B55" s="158" t="s">
        <v>49</v>
      </c>
      <c r="C55" s="159">
        <v>48</v>
      </c>
      <c r="D55" s="160">
        <f>'М404'!S59</f>
        <v>0</v>
      </c>
      <c r="E55" s="154"/>
      <c r="F55" s="154"/>
      <c r="G55" s="154"/>
      <c r="H55" s="154"/>
      <c r="I55" s="154"/>
    </row>
    <row r="56" spans="1:9" ht="15.75" customHeight="1">
      <c r="A56" s="157"/>
      <c r="B56" s="158" t="s">
        <v>51</v>
      </c>
      <c r="C56" s="159">
        <v>49</v>
      </c>
      <c r="D56" s="160">
        <f>'М404'!I69</f>
        <v>0</v>
      </c>
      <c r="E56" s="154"/>
      <c r="F56" s="154"/>
      <c r="G56" s="154"/>
      <c r="H56" s="154"/>
      <c r="I56" s="154"/>
    </row>
    <row r="57" spans="1:9" ht="15.75" customHeight="1">
      <c r="A57" s="157"/>
      <c r="B57" s="158" t="s">
        <v>51</v>
      </c>
      <c r="C57" s="159">
        <v>50</v>
      </c>
      <c r="D57" s="160">
        <f>'М404'!I72</f>
        <v>0</v>
      </c>
      <c r="E57" s="154"/>
      <c r="F57" s="154"/>
      <c r="G57" s="154"/>
      <c r="H57" s="154"/>
      <c r="I57" s="154"/>
    </row>
    <row r="58" spans="1:9" ht="15.75" customHeight="1">
      <c r="A58" s="157"/>
      <c r="B58" s="158" t="s">
        <v>51</v>
      </c>
      <c r="C58" s="159">
        <v>51</v>
      </c>
      <c r="D58" s="160">
        <f>'М404'!M60</f>
        <v>0</v>
      </c>
      <c r="E58" s="154"/>
      <c r="F58" s="154"/>
      <c r="G58" s="154"/>
      <c r="H58" s="154"/>
      <c r="I58" s="154"/>
    </row>
    <row r="59" spans="1:9" ht="15.75" customHeight="1">
      <c r="A59" s="157"/>
      <c r="B59" s="158" t="s">
        <v>51</v>
      </c>
      <c r="C59" s="159">
        <v>52</v>
      </c>
      <c r="D59" s="160">
        <f>'М404'!M62</f>
        <v>0</v>
      </c>
      <c r="E59" s="154"/>
      <c r="F59" s="154"/>
      <c r="G59" s="154"/>
      <c r="H59" s="154"/>
      <c r="I59" s="154"/>
    </row>
    <row r="60" spans="1:9" ht="15.75" customHeight="1">
      <c r="A60" s="157"/>
      <c r="B60" s="158" t="s">
        <v>51</v>
      </c>
      <c r="C60" s="159">
        <v>53</v>
      </c>
      <c r="D60" s="160">
        <f>'М404'!S68</f>
        <v>0</v>
      </c>
      <c r="E60" s="154"/>
      <c r="F60" s="154"/>
      <c r="G60" s="154"/>
      <c r="H60" s="154"/>
      <c r="I60" s="154"/>
    </row>
    <row r="61" spans="1:9" ht="15.75" customHeight="1">
      <c r="A61" s="157"/>
      <c r="B61" s="158" t="s">
        <v>51</v>
      </c>
      <c r="C61" s="159">
        <v>54</v>
      </c>
      <c r="D61" s="160">
        <f>'М404'!S71</f>
        <v>0</v>
      </c>
      <c r="E61" s="154"/>
      <c r="F61" s="154"/>
      <c r="G61" s="154"/>
      <c r="H61" s="154"/>
      <c r="I61" s="154"/>
    </row>
    <row r="62" spans="1:9" ht="15.75" customHeight="1">
      <c r="A62" s="157"/>
      <c r="B62" s="158" t="s">
        <v>51</v>
      </c>
      <c r="C62" s="159">
        <v>55</v>
      </c>
      <c r="D62" s="160">
        <f>'М404'!K87</f>
        <v>0</v>
      </c>
      <c r="E62" s="154"/>
      <c r="F62" s="154"/>
      <c r="G62" s="154"/>
      <c r="H62" s="154"/>
      <c r="I62" s="154"/>
    </row>
    <row r="63" spans="1:9" ht="15.75" customHeight="1">
      <c r="A63" s="157"/>
      <c r="B63" s="158" t="s">
        <v>51</v>
      </c>
      <c r="C63" s="159">
        <v>56</v>
      </c>
      <c r="D63" s="160">
        <f>'М404'!K89</f>
        <v>0</v>
      </c>
      <c r="E63" s="154"/>
      <c r="F63" s="154"/>
      <c r="G63" s="154"/>
      <c r="H63" s="154"/>
      <c r="I63" s="154"/>
    </row>
    <row r="64" spans="1:9" ht="15.75" customHeight="1">
      <c r="A64" s="157"/>
      <c r="B64" s="158" t="s">
        <v>51</v>
      </c>
      <c r="C64" s="159">
        <v>57</v>
      </c>
      <c r="D64" s="160">
        <f>'М404'!S79</f>
        <v>0</v>
      </c>
      <c r="E64" s="154"/>
      <c r="F64" s="154"/>
      <c r="G64" s="154"/>
      <c r="H64" s="154"/>
      <c r="I64" s="154"/>
    </row>
    <row r="65" spans="1:9" ht="15.75" customHeight="1">
      <c r="A65" s="157"/>
      <c r="B65" s="158" t="s">
        <v>51</v>
      </c>
      <c r="C65" s="159">
        <v>58</v>
      </c>
      <c r="D65" s="160">
        <f>'М404'!S85</f>
        <v>0</v>
      </c>
      <c r="E65" s="154"/>
      <c r="F65" s="154"/>
      <c r="G65" s="154"/>
      <c r="H65" s="154"/>
      <c r="I65" s="154"/>
    </row>
    <row r="66" spans="1:9" ht="15.75" customHeight="1">
      <c r="A66" s="157"/>
      <c r="B66" s="158" t="s">
        <v>51</v>
      </c>
      <c r="C66" s="159">
        <v>59</v>
      </c>
      <c r="D66" s="160">
        <f>'М404'!S89</f>
        <v>0</v>
      </c>
      <c r="E66" s="154"/>
      <c r="F66" s="154"/>
      <c r="G66" s="154"/>
      <c r="H66" s="154"/>
      <c r="I66" s="154"/>
    </row>
    <row r="67" spans="1:9" ht="15.75" customHeight="1">
      <c r="A67" s="157"/>
      <c r="B67" s="158" t="s">
        <v>51</v>
      </c>
      <c r="C67" s="159">
        <v>60</v>
      </c>
      <c r="D67" s="160">
        <f>'М404'!S91</f>
        <v>0</v>
      </c>
      <c r="E67" s="154"/>
      <c r="F67" s="154"/>
      <c r="G67" s="154"/>
      <c r="H67" s="154"/>
      <c r="I67" s="154"/>
    </row>
    <row r="68" spans="1:9" ht="15.75" customHeight="1">
      <c r="A68" s="157"/>
      <c r="B68" s="158" t="s">
        <v>51</v>
      </c>
      <c r="C68" s="159">
        <v>61</v>
      </c>
      <c r="D68" s="160">
        <f>'М404'!G90</f>
        <v>0</v>
      </c>
      <c r="E68" s="154"/>
      <c r="F68" s="154"/>
      <c r="G68" s="154"/>
      <c r="H68" s="154"/>
      <c r="I68" s="154"/>
    </row>
    <row r="69" spans="1:9" ht="15.75" customHeight="1">
      <c r="A69" s="157"/>
      <c r="B69" s="158" t="s">
        <v>51</v>
      </c>
      <c r="C69" s="159">
        <v>62</v>
      </c>
      <c r="D69" s="160">
        <f>'М404'!G93</f>
        <v>0</v>
      </c>
      <c r="E69" s="154"/>
      <c r="F69" s="154"/>
      <c r="G69" s="154"/>
      <c r="H69" s="154"/>
      <c r="I69" s="154"/>
    </row>
    <row r="70" spans="1:9" ht="15.75" customHeight="1">
      <c r="A70" s="157"/>
      <c r="B70" s="158" t="s">
        <v>51</v>
      </c>
      <c r="C70" s="159">
        <v>63</v>
      </c>
      <c r="D70" s="160">
        <f>'М404'!M93</f>
        <v>0</v>
      </c>
      <c r="E70" s="154"/>
      <c r="F70" s="154"/>
      <c r="G70" s="154"/>
      <c r="H70" s="154"/>
      <c r="I70" s="154"/>
    </row>
    <row r="71" spans="1:9" ht="15.75" customHeight="1">
      <c r="A71" s="157"/>
      <c r="B71" s="158" t="s">
        <v>51</v>
      </c>
      <c r="C71" s="159">
        <v>64</v>
      </c>
      <c r="D71" s="160">
        <f>'М404'!M95</f>
        <v>0</v>
      </c>
      <c r="E71" s="154"/>
      <c r="F71" s="154"/>
      <c r="G71" s="154"/>
      <c r="H71" s="154"/>
      <c r="I71" s="154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4:I4"/>
    <mergeCell ref="A5:D5"/>
    <mergeCell ref="E5:G5"/>
    <mergeCell ref="H5:I5"/>
    <mergeCell ref="A2:I2"/>
    <mergeCell ref="A3:I3"/>
  </mergeCells>
  <conditionalFormatting sqref="D8:D71">
    <cfRule type="cellIs" priority="1" dxfId="0" operator="equal" stopIfTrue="1">
      <formula>0</formula>
    </cfRule>
  </conditionalFormatting>
  <conditionalFormatting sqref="B8:B71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2018-06-29T15:33:25Z</cp:lastPrinted>
  <dcterms:created xsi:type="dcterms:W3CDTF">1998-10-31T10:49:47Z</dcterms:created>
  <dcterms:modified xsi:type="dcterms:W3CDTF">2019-01-07T11:57:24Z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