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Итог1835" sheetId="1" r:id="rId1"/>
    <sheet name="Итог1835Д" sheetId="2" r:id="rId2"/>
    <sheet name="сМ" sheetId="3" r:id="rId3"/>
    <sheet name="М1" sheetId="4" r:id="rId4"/>
    <sheet name="М2" sheetId="5" r:id="rId5"/>
    <sheet name="пМ" sheetId="6" r:id="rId6"/>
    <sheet name="сПр" sheetId="7" r:id="rId7"/>
    <sheet name="Пр1" sheetId="8" r:id="rId8"/>
    <sheet name="Пр2" sheetId="9" r:id="rId9"/>
    <sheet name="пПр" sheetId="10" r:id="rId10"/>
    <sheet name="сНр" sheetId="11" r:id="rId11"/>
    <sheet name="Нр1" sheetId="12" r:id="rId12"/>
    <sheet name="Нр2" sheetId="13" r:id="rId13"/>
    <sheet name="пНр" sheetId="14" r:id="rId14"/>
    <sheet name="сСт" sheetId="15" r:id="rId15"/>
    <sheet name="Ст" sheetId="16" r:id="rId16"/>
    <sheet name="пСт" sheetId="17" r:id="rId17"/>
    <sheet name="сРб" sheetId="18" r:id="rId18"/>
    <sheet name="Рб" sheetId="19" r:id="rId19"/>
    <sheet name="пРб" sheetId="20" r:id="rId20"/>
    <sheet name="сСр" sheetId="21" r:id="rId21"/>
    <sheet name="Ср" sheetId="22" r:id="rId22"/>
    <sheet name="пСр" sheetId="23" r:id="rId23"/>
    <sheet name="Сн" sheetId="24" r:id="rId24"/>
  </sheets>
  <definedNames>
    <definedName name="_xlnm.Print_Area" localSheetId="0">'Итог1835'!$A$1:$AO$182</definedName>
    <definedName name="_xlnm.Print_Area" localSheetId="1">'Итог1835Д'!$A$1:$AO$12</definedName>
    <definedName name="_xlnm.Print_Area" localSheetId="3">'М1'!$A$1:$M$77</definedName>
    <definedName name="_xlnm.Print_Area" localSheetId="4">'М2'!$A$1:$S$77</definedName>
    <definedName name="_xlnm.Print_Area" localSheetId="11">'Нр1'!$A$1:$M$77</definedName>
    <definedName name="_xlnm.Print_Area" localSheetId="12">'Нр2'!$A$1:$S$77</definedName>
    <definedName name="_xlnm.Print_Area" localSheetId="7">'Пр1'!$A$1:$M$77</definedName>
    <definedName name="_xlnm.Print_Area" localSheetId="8">'Пр2'!$A$1:$S$77</definedName>
    <definedName name="_xlnm.Print_Area" localSheetId="18">'Рб'!$A$1:$O$73</definedName>
    <definedName name="_xlnm.Print_Area" localSheetId="2">'сМ'!$A$1:$I$39</definedName>
    <definedName name="_xlnm.Print_Area" localSheetId="23">'Сн'!$A$1:$K$10</definedName>
    <definedName name="_xlnm.Print_Area" localSheetId="10">'сНр'!$A$1:$I$39</definedName>
    <definedName name="_xlnm.Print_Area" localSheetId="6">'сПр'!$A$1:$I$39</definedName>
    <definedName name="_xlnm.Print_Area" localSheetId="21">'Ср'!$A$1:$O$73</definedName>
    <definedName name="_xlnm.Print_Area" localSheetId="17">'сРб'!$A$1:$I$23</definedName>
    <definedName name="_xlnm.Print_Area" localSheetId="20">'сСр'!$A$1:$I$23</definedName>
    <definedName name="_xlnm.Print_Area" localSheetId="14">'сСт'!$A$1:$I$23</definedName>
    <definedName name="_xlnm.Print_Area" localSheetId="15">'Ст'!$A$1:$O$73</definedName>
  </definedNames>
  <calcPr fullCalcOnLoad="1"/>
</workbook>
</file>

<file path=xl/sharedStrings.xml><?xml version="1.0" encoding="utf-8"?>
<sst xmlns="http://schemas.openxmlformats.org/spreadsheetml/2006/main" count="816" uniqueCount="133">
  <si>
    <t>СУММА</t>
  </si>
  <si>
    <t>Фамилия Имя игрока, наделяемого баллами</t>
  </si>
  <si>
    <t>тур.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</si>
  <si>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8"/>
        <rFont val="Arial"/>
        <family val="2"/>
      </rPr>
      <t>Р</t>
    </r>
    <r>
      <rPr>
        <b/>
        <sz val="36"/>
        <color indexed="16"/>
        <rFont val="Arial"/>
        <family val="2"/>
      </rPr>
      <t xml:space="preserve">Б  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 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 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  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</si>
  <si>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t>LX Личный Чемпионат Республики Башкортостан.</t>
  </si>
  <si>
    <t>Республиканские соревнования в зачет Кубка РБ 2018</t>
  </si>
  <si>
    <t>г.Уфа</t>
  </si>
  <si>
    <r>
      <t xml:space="preserve">НОМЕР-КОД вида спорта  </t>
    </r>
    <r>
      <rPr>
        <b/>
        <sz val="9"/>
        <color indexed="9"/>
        <rFont val="Arial"/>
        <family val="2"/>
      </rPr>
      <t xml:space="preserve">004 000 2611Я                  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</si>
  <si>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-й  тур.</t>
  </si>
  <si>
    <t>Средняя</t>
  </si>
  <si>
    <t>лига</t>
  </si>
  <si>
    <t>Список в соответствии с рейтингом</t>
  </si>
  <si>
    <t>№</t>
  </si>
  <si>
    <t>Список согласно занятым местам</t>
  </si>
  <si>
    <t>Хафизов Булат</t>
  </si>
  <si>
    <t>Ишметов Александр</t>
  </si>
  <si>
    <t>Салимянов Руслан</t>
  </si>
  <si>
    <t>Толкачев Иван</t>
  </si>
  <si>
    <t>Самушков Сергей</t>
  </si>
  <si>
    <t>Небера Максим</t>
  </si>
  <si>
    <t>Семенов Игорь</t>
  </si>
  <si>
    <t>Ганиева Светлана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</si>
  <si>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</si>
  <si>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</si>
  <si>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</si>
  <si>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</si>
  <si>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</si>
  <si>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</si>
  <si>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</si>
  <si>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</si>
  <si>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</si>
  <si>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</si>
  <si>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</si>
  <si>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</si>
  <si>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</si>
  <si>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</si>
  <si>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</si>
  <si>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</si>
  <si>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</si>
  <si>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</si>
  <si>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</si>
  <si>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</si>
  <si>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8"/>
        <rFont val="Arial"/>
        <family val="2"/>
      </rPr>
      <t>Р</t>
    </r>
    <r>
      <rPr>
        <b/>
        <sz val="36"/>
        <color indexed="16"/>
        <rFont val="Arial"/>
        <family val="2"/>
      </rPr>
      <t xml:space="preserve">Б 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 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</si>
  <si>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</si>
  <si>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8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</si>
  <si>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</si>
  <si>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Рабочая</t>
  </si>
  <si>
    <t>Байрашев Игорь</t>
  </si>
  <si>
    <t>Абсалямов Родион</t>
  </si>
  <si>
    <t>Старшая</t>
  </si>
  <si>
    <t>Барышев Сергей</t>
  </si>
  <si>
    <t>Раянов Айрат</t>
  </si>
  <si>
    <t>Ахметзянов Фауль</t>
  </si>
  <si>
    <t>Березкин Борис</t>
  </si>
  <si>
    <t>Зиновьев Александр</t>
  </si>
  <si>
    <t>Мазурин Викентий</t>
  </si>
  <si>
    <t>Петухова Надежда</t>
  </si>
  <si>
    <t>Народная</t>
  </si>
  <si>
    <t>Семенов Константин</t>
  </si>
  <si>
    <t>Коврижников Максим</t>
  </si>
  <si>
    <t>Байрамалов Леонид</t>
  </si>
  <si>
    <t>Тодрамович Александр</t>
  </si>
  <si>
    <t>ФИО</t>
  </si>
  <si>
    <t>1</t>
  </si>
  <si>
    <t>2</t>
  </si>
  <si>
    <t>3</t>
  </si>
  <si>
    <t>М</t>
  </si>
  <si>
    <t>0</t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</si>
  <si>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8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0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8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0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8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</si>
  <si>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</si>
  <si>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>LX Личный Чемпионат</t>
    </r>
    <r>
      <rPr>
        <sz val="16"/>
        <color indexed="21"/>
        <rFont val="Times New Roman"/>
        <family val="1"/>
      </rPr>
      <t xml:space="preserve"> Республики Башкортостан.</t>
    </r>
  </si>
  <si>
    <r>
      <t>⁄</t>
    </r>
    <r>
      <rPr>
        <b/>
        <sz val="28"/>
        <color indexed="51"/>
        <rFont val="Arial"/>
        <family val="2"/>
      </rPr>
      <t>⁄</t>
    </r>
    <r>
      <rPr>
        <b/>
        <sz val="2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0"/>
        <rFont val="Arial"/>
        <family val="2"/>
      </rPr>
      <t>⁄</t>
    </r>
  </si>
  <si>
    <t>Грошев Юрий</t>
  </si>
  <si>
    <t>4</t>
  </si>
  <si>
    <t>5</t>
  </si>
  <si>
    <t>6</t>
  </si>
  <si>
    <t>7</t>
  </si>
  <si>
    <t>8</t>
  </si>
  <si>
    <t>Нестеренко Георгий</t>
  </si>
  <si>
    <t>ЧЕМПИОН БАШКИРИИ НИКОЛАЙ СМИРНОВ</t>
  </si>
  <si>
    <t>Серебряная</t>
  </si>
  <si>
    <t>200</t>
  </si>
  <si>
    <t>300</t>
  </si>
  <si>
    <t>100</t>
  </si>
  <si>
    <t>Миксонов Эренбург</t>
  </si>
  <si>
    <t>Шангареева Эльмира</t>
  </si>
  <si>
    <t>Абдулганеева Анастасия</t>
  </si>
  <si>
    <t xml:space="preserve"> т</t>
  </si>
  <si>
    <t>Коротеев Георгий</t>
  </si>
  <si>
    <t>Мицул Тимофей</t>
  </si>
  <si>
    <t>Уткулов Ринат</t>
  </si>
  <si>
    <t>Байназаров Азамат</t>
  </si>
  <si>
    <t>Суюндуков Фанис</t>
  </si>
  <si>
    <t>Гумеров Ильсур</t>
  </si>
  <si>
    <t>Исянбаев Ильсур</t>
  </si>
  <si>
    <t>Искакова Карина</t>
  </si>
  <si>
    <t>Гумеров Мансур</t>
  </si>
  <si>
    <t>Исянбаев Тагир</t>
  </si>
  <si>
    <t>Суюндуков Гайса</t>
  </si>
  <si>
    <t>Кужина Ильгиза</t>
  </si>
  <si>
    <t>Ишкуватова Элеонора</t>
  </si>
  <si>
    <t>Байгужина Назгуль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</si>
  <si>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</si>
  <si>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</si>
  <si>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</si>
  <si>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</si>
  <si>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</si>
  <si>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</si>
  <si>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</si>
  <si>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</si>
  <si>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</si>
  <si>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</si>
  <si>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</si>
  <si>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</si>
  <si>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</si>
  <si>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</si>
  <si>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</si>
  <si>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</si>
  <si>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Участников - 108.      Премии - 9200 р.      Расходы - 98 100 р.</t>
  </si>
  <si>
    <t>Премиальная</t>
  </si>
  <si>
    <t>Семенов Сергей</t>
  </si>
  <si>
    <t>Абулаев Салават</t>
  </si>
  <si>
    <t>Абулаев Айрат</t>
  </si>
  <si>
    <t>Можайко Владислав</t>
  </si>
  <si>
    <t>Хабиров Марс</t>
  </si>
  <si>
    <t>Аксенов Андрей</t>
  </si>
  <si>
    <t>Лежнев Артем</t>
  </si>
  <si>
    <t>Мастерская</t>
  </si>
  <si>
    <t>Срумов Антон</t>
  </si>
  <si>
    <t>Зарецкий Максим</t>
  </si>
  <si>
    <t>Суфияров Эдуард</t>
  </si>
  <si>
    <t>Фирсов Денис</t>
  </si>
  <si>
    <t>4-9 сентября 2018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</si>
</sst>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[$-F800]dddd\,\ mmmm\ dd\,\ 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1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9"/>
      <color indexed="5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color indexed="21"/>
      <name val="Times New Roman"/>
      <family val="1"/>
    </font>
    <font>
      <b/>
      <sz val="26"/>
      <color indexed="12"/>
      <name val="Arial Cyr"/>
      <family val="0"/>
    </font>
    <font>
      <b/>
      <sz val="8"/>
      <color indexed="12"/>
      <name val="Arial Black"/>
      <family val="2"/>
    </font>
    <font>
      <b/>
      <sz val="8"/>
      <color indexed="12"/>
      <name val="Arial Cyr"/>
      <family val="0"/>
    </font>
    <font>
      <b/>
      <sz val="36"/>
      <color indexed="12"/>
      <name val="Arial Narrow"/>
      <family val="2"/>
    </font>
    <font>
      <sz val="10"/>
      <color indexed="21"/>
      <name val="Arial Cyr"/>
      <family val="0"/>
    </font>
    <font>
      <b/>
      <sz val="28"/>
      <color indexed="12"/>
      <name val="Verdana"/>
      <family val="2"/>
    </font>
    <font>
      <sz val="18"/>
      <color indexed="21"/>
      <name val="Times New Roman"/>
      <family val="1"/>
    </font>
    <font>
      <sz val="24"/>
      <color indexed="21"/>
      <name val="Times New Roman"/>
      <family val="1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11"/>
      <name val="Arial"/>
      <family val="2"/>
    </font>
    <font>
      <b/>
      <sz val="36"/>
      <color indexed="16"/>
      <name val="Arial"/>
      <family val="2"/>
    </font>
    <font>
      <sz val="8"/>
      <color indexed="17"/>
      <name val="Arial Cyr"/>
      <family val="0"/>
    </font>
    <font>
      <sz val="8"/>
      <color indexed="14"/>
      <name val="Arial Cyr"/>
      <family val="0"/>
    </font>
    <font>
      <i/>
      <sz val="10"/>
      <color indexed="21"/>
      <name val="Times New Roman"/>
      <family val="1"/>
    </font>
    <font>
      <b/>
      <sz val="36"/>
      <color indexed="8"/>
      <name val="Arial"/>
      <family val="2"/>
    </font>
    <font>
      <b/>
      <sz val="36"/>
      <color indexed="58"/>
      <name val="Arial"/>
      <family val="2"/>
    </font>
    <font>
      <b/>
      <sz val="36"/>
      <color indexed="10"/>
      <name val="Arial"/>
      <family val="2"/>
    </font>
    <font>
      <sz val="22"/>
      <color indexed="21"/>
      <name val="Times New Roman"/>
      <family val="1"/>
    </font>
    <font>
      <sz val="8"/>
      <color indexed="22"/>
      <name val="Arial Narrow"/>
      <family val="2"/>
    </font>
    <font>
      <i/>
      <sz val="8"/>
      <color indexed="17"/>
      <name val="Times New Roman"/>
      <family val="1"/>
    </font>
    <font>
      <b/>
      <i/>
      <sz val="14"/>
      <color indexed="21"/>
      <name val="Times New Roman"/>
      <family val="1"/>
    </font>
    <font>
      <b/>
      <sz val="9"/>
      <color indexed="13"/>
      <name val="Arial"/>
      <family val="2"/>
    </font>
    <font>
      <b/>
      <sz val="9"/>
      <color indexed="9"/>
      <name val="Arial"/>
      <family val="2"/>
    </font>
    <font>
      <i/>
      <sz val="14"/>
      <color indexed="21"/>
      <name val="Times New Roman"/>
      <family val="1"/>
    </font>
    <font>
      <sz val="10"/>
      <color indexed="9"/>
      <name val="Arial Cyr"/>
      <family val="0"/>
    </font>
    <font>
      <b/>
      <sz val="20"/>
      <color indexed="21"/>
      <name val="Times New Roman"/>
      <family val="1"/>
    </font>
    <font>
      <sz val="18"/>
      <color indexed="12"/>
      <name val="Times New Roman"/>
      <family val="1"/>
    </font>
    <font>
      <sz val="12"/>
      <color indexed="12"/>
      <name val="Times New Roman"/>
      <family val="1"/>
    </font>
    <font>
      <sz val="16"/>
      <color indexed="17"/>
      <name val="Times New Roman"/>
      <family val="1"/>
    </font>
    <font>
      <b/>
      <sz val="16"/>
      <color indexed="21"/>
      <name val="Verdana"/>
      <family val="2"/>
    </font>
    <font>
      <b/>
      <i/>
      <sz val="12"/>
      <color indexed="21"/>
      <name val="Times New Roman"/>
      <family val="1"/>
    </font>
    <font>
      <b/>
      <sz val="12"/>
      <color indexed="56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sz val="12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sz val="16"/>
      <color indexed="21"/>
      <name val="Arial"/>
      <family val="2"/>
    </font>
    <font>
      <b/>
      <sz val="10"/>
      <name val="Arial"/>
      <family val="2"/>
    </font>
    <font>
      <i/>
      <sz val="12"/>
      <color indexed="21"/>
      <name val="Times New Roman"/>
      <family val="1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12"/>
      <name val="Arial"/>
      <family val="2"/>
    </font>
    <font>
      <b/>
      <sz val="28"/>
      <color indexed="58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b/>
      <sz val="28"/>
      <color indexed="10"/>
      <name val="Arial"/>
      <family val="2"/>
    </font>
    <font>
      <b/>
      <sz val="8"/>
      <color indexed="13"/>
      <name val="Arial Narrow"/>
      <family val="2"/>
    </font>
    <font>
      <b/>
      <sz val="10"/>
      <name val="Arial Narrow"/>
      <family val="2"/>
    </font>
    <font>
      <sz val="6"/>
      <color indexed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4"/>
      <color indexed="10"/>
      <name val="Arial Cyr"/>
      <family val="0"/>
    </font>
    <font>
      <sz val="10"/>
      <color indexed="18"/>
      <name val="Arial Cyr"/>
      <family val="0"/>
    </font>
    <font>
      <b/>
      <sz val="7"/>
      <color indexed="9"/>
      <name val="Arial"/>
      <family val="2"/>
    </font>
    <font>
      <b/>
      <sz val="7"/>
      <color indexed="13"/>
      <name val="Arial"/>
      <family val="2"/>
    </font>
    <font>
      <sz val="16"/>
      <color indexed="21"/>
      <name val="Times New Roman"/>
      <family val="1"/>
    </font>
    <font>
      <b/>
      <sz val="16"/>
      <color indexed="21"/>
      <name val="Times New Roman"/>
      <family val="1"/>
    </font>
    <font>
      <sz val="16"/>
      <color indexed="12"/>
      <name val="Times New Roman"/>
      <family val="1"/>
    </font>
    <font>
      <sz val="11"/>
      <color indexed="12"/>
      <name val="Times New Roman"/>
      <family val="1"/>
    </font>
    <font>
      <sz val="14"/>
      <color indexed="17"/>
      <name val="Times New Roman"/>
      <family val="1"/>
    </font>
    <font>
      <sz val="11"/>
      <color indexed="21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6"/>
      <color indexed="8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16"/>
      <color indexed="21"/>
      <name val="Arial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1"/>
      </bottom>
    </border>
    <border>
      <left style="thin">
        <color indexed="17"/>
      </left>
      <right style="thin">
        <color indexed="17"/>
      </right>
      <top style="thin">
        <color indexed="11"/>
      </top>
      <bottom style="thin">
        <color indexed="1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>
        <color indexed="21"/>
      </top>
      <bottom style="medium">
        <color indexed="21"/>
      </bottom>
    </border>
    <border>
      <left/>
      <right/>
      <top style="thin"/>
      <bottom/>
    </border>
    <border>
      <left/>
      <right/>
      <top/>
      <bottom style="medium">
        <color indexed="2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6" fillId="11" borderId="10" xfId="0" applyFont="1" applyFill="1" applyBorder="1" applyAlignment="1" applyProtection="1">
      <alignment horizontal="center"/>
      <protection/>
    </xf>
    <xf numFmtId="0" fontId="5" fillId="25" borderId="10" xfId="0" applyFont="1" applyFill="1" applyBorder="1" applyAlignment="1" applyProtection="1">
      <alignment horizontal="right"/>
      <protection locked="0"/>
    </xf>
    <xf numFmtId="0" fontId="7" fillId="26" borderId="11" xfId="0" applyFont="1" applyFill="1" applyBorder="1" applyAlignment="1" applyProtection="1">
      <alignment horizontal="center"/>
      <protection/>
    </xf>
    <xf numFmtId="0" fontId="7" fillId="26" borderId="12" xfId="0" applyFont="1" applyFill="1" applyBorder="1" applyAlignment="1" applyProtection="1">
      <alignment horizontal="center"/>
      <protection/>
    </xf>
    <xf numFmtId="0" fontId="8" fillId="24" borderId="0" xfId="0" applyFont="1" applyFill="1" applyAlignment="1" applyProtection="1">
      <alignment horizontal="right"/>
      <protection/>
    </xf>
    <xf numFmtId="0" fontId="30" fillId="24" borderId="0" xfId="0" applyFont="1" applyFill="1" applyAlignment="1">
      <alignment horizontal="center" vertical="center"/>
    </xf>
    <xf numFmtId="0" fontId="31" fillId="24" borderId="0" xfId="0" applyFont="1" applyFill="1" applyAlignment="1">
      <alignment horizontal="left" vertical="center"/>
    </xf>
    <xf numFmtId="0" fontId="4" fillId="24" borderId="0" xfId="0" applyFont="1" applyFill="1" applyAlignment="1" applyProtection="1">
      <alignment/>
      <protection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34" fillId="27" borderId="0" xfId="0" applyFont="1" applyFill="1" applyAlignment="1">
      <alignment horizontal="left" vertical="center"/>
    </xf>
    <xf numFmtId="0" fontId="32" fillId="27" borderId="0" xfId="0" applyFont="1" applyFill="1" applyAlignment="1">
      <alignment horizontal="left" vertical="center"/>
    </xf>
    <xf numFmtId="0" fontId="29" fillId="27" borderId="0" xfId="0" applyFont="1" applyFill="1" applyAlignment="1">
      <alignment horizontal="left" vertical="center"/>
    </xf>
    <xf numFmtId="0" fontId="0" fillId="27" borderId="0" xfId="0" applyFill="1" applyAlignment="1" applyProtection="1">
      <alignment/>
      <protection/>
    </xf>
    <xf numFmtId="0" fontId="41" fillId="24" borderId="0" xfId="0" applyFont="1" applyFill="1" applyAlignment="1" applyProtection="1">
      <alignment horizontal="center"/>
      <protection/>
    </xf>
    <xf numFmtId="0" fontId="42" fillId="24" borderId="0" xfId="0" applyFont="1" applyFill="1" applyAlignment="1" applyProtection="1">
      <alignment horizontal="center"/>
      <protection/>
    </xf>
    <xf numFmtId="0" fontId="48" fillId="24" borderId="0" xfId="0" applyFont="1" applyFill="1" applyAlignment="1" applyProtection="1">
      <alignment horizontal="center" vertical="top"/>
      <protection/>
    </xf>
    <xf numFmtId="3" fontId="5" fillId="25" borderId="10" xfId="0" applyNumberFormat="1" applyFont="1" applyFill="1" applyBorder="1" applyAlignment="1" applyProtection="1">
      <alignment horizontal="right"/>
      <protection locked="0"/>
    </xf>
    <xf numFmtId="0" fontId="56" fillId="24" borderId="0" xfId="0" applyFont="1" applyFill="1" applyAlignment="1" applyProtection="1">
      <alignment horizontal="right"/>
      <protection/>
    </xf>
    <xf numFmtId="49" fontId="57" fillId="24" borderId="0" xfId="0" applyNumberFormat="1" applyFont="1" applyFill="1" applyAlignment="1" applyProtection="1">
      <alignment horizontal="left"/>
      <protection/>
    </xf>
    <xf numFmtId="0" fontId="58" fillId="24" borderId="0" xfId="0" applyFont="1" applyFill="1" applyAlignment="1" applyProtection="1">
      <alignment horizontal="right"/>
      <protection/>
    </xf>
    <xf numFmtId="0" fontId="58" fillId="24" borderId="0" xfId="0" applyFont="1" applyFill="1" applyAlignment="1" applyProtection="1">
      <alignment horizontal="left"/>
      <protection/>
    </xf>
    <xf numFmtId="0" fontId="59" fillId="27" borderId="0" xfId="0" applyFont="1" applyFill="1" applyAlignment="1" applyProtection="1">
      <alignment horizontal="left"/>
      <protection/>
    </xf>
    <xf numFmtId="0" fontId="61" fillId="27" borderId="0" xfId="0" applyFont="1" applyFill="1" applyAlignment="1" applyProtection="1">
      <alignment horizontal="left"/>
      <protection locked="0"/>
    </xf>
    <xf numFmtId="189" fontId="61" fillId="27" borderId="0" xfId="0" applyNumberFormat="1" applyFont="1" applyFill="1" applyAlignment="1" applyProtection="1">
      <alignment horizontal="left"/>
      <protection locked="0"/>
    </xf>
    <xf numFmtId="190" fontId="60" fillId="24" borderId="0" xfId="0" applyNumberFormat="1" applyFont="1" applyFill="1" applyAlignment="1" applyProtection="1">
      <alignment horizontal="left"/>
      <protection/>
    </xf>
    <xf numFmtId="0" fontId="0" fillId="24" borderId="0" xfId="0" applyFill="1" applyAlignment="1" applyProtection="1">
      <alignment horizontal="right"/>
      <protection/>
    </xf>
    <xf numFmtId="0" fontId="0" fillId="24" borderId="0" xfId="0" applyFill="1" applyAlignment="1" applyProtection="1">
      <alignment horizontal="center"/>
      <protection/>
    </xf>
    <xf numFmtId="0" fontId="62" fillId="24" borderId="0" xfId="0" applyFont="1" applyFill="1" applyAlignment="1" applyProtection="1">
      <alignment horizontal="center"/>
      <protection/>
    </xf>
    <xf numFmtId="0" fontId="63" fillId="24" borderId="0" xfId="0" applyFont="1" applyFill="1" applyAlignment="1" applyProtection="1">
      <alignment horizontal="left"/>
      <protection/>
    </xf>
    <xf numFmtId="0" fontId="64" fillId="24" borderId="0" xfId="0" applyFont="1" applyFill="1" applyAlignment="1" applyProtection="1">
      <alignment/>
      <protection/>
    </xf>
    <xf numFmtId="0" fontId="68" fillId="27" borderId="0" xfId="0" applyFont="1" applyFill="1" applyAlignment="1">
      <alignment/>
    </xf>
    <xf numFmtId="0" fontId="68" fillId="24" borderId="0" xfId="0" applyFont="1" applyFill="1" applyAlignment="1" applyProtection="1">
      <alignment/>
      <protection/>
    </xf>
    <xf numFmtId="0" fontId="70" fillId="24" borderId="0" xfId="0" applyFont="1" applyFill="1" applyAlignment="1" applyProtection="1">
      <alignment/>
      <protection/>
    </xf>
    <xf numFmtId="0" fontId="72" fillId="24" borderId="0" xfId="0" applyFont="1" applyFill="1" applyBorder="1" applyAlignment="1" applyProtection="1">
      <alignment horizontal="left"/>
      <protection/>
    </xf>
    <xf numFmtId="0" fontId="71" fillId="24" borderId="0" xfId="0" applyFont="1" applyFill="1" applyAlignment="1" applyProtection="1">
      <alignment/>
      <protection/>
    </xf>
    <xf numFmtId="0" fontId="68" fillId="24" borderId="0" xfId="0" applyFont="1" applyFill="1" applyBorder="1" applyAlignment="1" applyProtection="1">
      <alignment horizontal="left"/>
      <protection/>
    </xf>
    <xf numFmtId="0" fontId="68" fillId="24" borderId="0" xfId="0" applyFont="1" applyFill="1" applyAlignment="1" applyProtection="1">
      <alignment/>
      <protection/>
    </xf>
    <xf numFmtId="0" fontId="68" fillId="24" borderId="0" xfId="0" applyFont="1" applyFill="1" applyBorder="1" applyAlignment="1" applyProtection="1">
      <alignment/>
      <protection/>
    </xf>
    <xf numFmtId="0" fontId="71" fillId="24" borderId="0" xfId="0" applyFont="1" applyFill="1" applyBorder="1" applyAlignment="1" applyProtection="1">
      <alignment horizontal="left"/>
      <protection/>
    </xf>
    <xf numFmtId="0" fontId="68" fillId="24" borderId="0" xfId="0" applyFont="1" applyFill="1" applyAlignment="1" applyProtection="1">
      <alignment horizontal="center"/>
      <protection/>
    </xf>
    <xf numFmtId="0" fontId="71" fillId="24" borderId="0" xfId="0" applyFont="1" applyFill="1" applyBorder="1" applyAlignment="1" applyProtection="1">
      <alignment/>
      <protection/>
    </xf>
    <xf numFmtId="0" fontId="70" fillId="24" borderId="0" xfId="0" applyFont="1" applyFill="1" applyBorder="1" applyAlignment="1" applyProtection="1">
      <alignment horizontal="left"/>
      <protection/>
    </xf>
    <xf numFmtId="0" fontId="70" fillId="24" borderId="0" xfId="0" applyFont="1" applyFill="1" applyBorder="1" applyAlignment="1" applyProtection="1">
      <alignment/>
      <protection/>
    </xf>
    <xf numFmtId="0" fontId="68" fillId="24" borderId="0" xfId="0" applyFont="1" applyFill="1" applyBorder="1" applyAlignment="1" applyProtection="1">
      <alignment horizontal="right"/>
      <protection/>
    </xf>
    <xf numFmtId="0" fontId="73" fillId="24" borderId="0" xfId="0" applyFont="1" applyFill="1" applyAlignment="1" applyProtection="1">
      <alignment horizontal="right"/>
      <protection/>
    </xf>
    <xf numFmtId="0" fontId="68" fillId="24" borderId="0" xfId="0" applyFont="1" applyFill="1" applyAlignment="1" applyProtection="1">
      <alignment horizontal="right"/>
      <protection/>
    </xf>
    <xf numFmtId="0" fontId="73" fillId="24" borderId="0" xfId="0" applyFont="1" applyFill="1" applyBorder="1" applyAlignment="1" applyProtection="1">
      <alignment horizontal="right"/>
      <protection/>
    </xf>
    <xf numFmtId="0" fontId="0" fillId="27" borderId="0" xfId="0" applyFill="1" applyAlignment="1">
      <alignment/>
    </xf>
    <xf numFmtId="0" fontId="0" fillId="27" borderId="0" xfId="0" applyFill="1" applyAlignment="1">
      <alignment horizontal="center"/>
    </xf>
    <xf numFmtId="0" fontId="88" fillId="27" borderId="0" xfId="0" applyFont="1" applyFill="1" applyAlignment="1">
      <alignment vertical="center"/>
    </xf>
    <xf numFmtId="0" fontId="6" fillId="7" borderId="13" xfId="0" applyFont="1" applyFill="1" applyBorder="1" applyAlignment="1" applyProtection="1">
      <alignment horizontal="center"/>
      <protection/>
    </xf>
    <xf numFmtId="0" fontId="5" fillId="25" borderId="13" xfId="0" applyFont="1" applyFill="1" applyBorder="1" applyAlignment="1" applyProtection="1">
      <alignment horizontal="right"/>
      <protection locked="0"/>
    </xf>
    <xf numFmtId="0" fontId="89" fillId="25" borderId="13" xfId="0" applyFont="1" applyFill="1" applyBorder="1" applyAlignment="1" applyProtection="1">
      <alignment horizontal="right"/>
      <protection locked="0"/>
    </xf>
    <xf numFmtId="0" fontId="71" fillId="24" borderId="14" xfId="0" applyFont="1" applyFill="1" applyBorder="1" applyAlignment="1" applyProtection="1">
      <alignment/>
      <protection/>
    </xf>
    <xf numFmtId="0" fontId="72" fillId="24" borderId="14" xfId="0" applyFont="1" applyFill="1" applyBorder="1" applyAlignment="1" applyProtection="1">
      <alignment horizontal="left"/>
      <protection/>
    </xf>
    <xf numFmtId="0" fontId="70" fillId="24" borderId="15" xfId="0" applyFont="1" applyFill="1" applyBorder="1" applyAlignment="1" applyProtection="1">
      <alignment/>
      <protection/>
    </xf>
    <xf numFmtId="0" fontId="71" fillId="24" borderId="16" xfId="0" applyFont="1" applyFill="1" applyBorder="1" applyAlignment="1" applyProtection="1">
      <alignment/>
      <protection/>
    </xf>
    <xf numFmtId="0" fontId="68" fillId="24" borderId="14" xfId="0" applyFont="1" applyFill="1" applyBorder="1" applyAlignment="1" applyProtection="1">
      <alignment horizontal="left"/>
      <protection/>
    </xf>
    <xf numFmtId="0" fontId="72" fillId="24" borderId="17" xfId="0" applyFont="1" applyFill="1" applyBorder="1" applyAlignment="1" applyProtection="1">
      <alignment horizontal="left"/>
      <protection/>
    </xf>
    <xf numFmtId="0" fontId="71" fillId="24" borderId="18" xfId="0" applyFont="1" applyFill="1" applyBorder="1" applyAlignment="1" applyProtection="1">
      <alignment horizontal="left"/>
      <protection/>
    </xf>
    <xf numFmtId="0" fontId="68" fillId="24" borderId="15" xfId="0" applyFont="1" applyFill="1" applyBorder="1" applyAlignment="1" applyProtection="1">
      <alignment/>
      <protection/>
    </xf>
    <xf numFmtId="0" fontId="71" fillId="24" borderId="18" xfId="0" applyFont="1" applyFill="1" applyBorder="1" applyAlignment="1" applyProtection="1">
      <alignment/>
      <protection/>
    </xf>
    <xf numFmtId="0" fontId="68" fillId="24" borderId="17" xfId="0" applyFont="1" applyFill="1" applyBorder="1" applyAlignment="1" applyProtection="1">
      <alignment horizontal="left"/>
      <protection/>
    </xf>
    <xf numFmtId="0" fontId="71" fillId="24" borderId="19" xfId="0" applyFont="1" applyFill="1" applyBorder="1" applyAlignment="1" applyProtection="1">
      <alignment horizontal="left"/>
      <protection/>
    </xf>
    <xf numFmtId="0" fontId="68" fillId="24" borderId="14" xfId="0" applyFont="1" applyFill="1" applyBorder="1" applyAlignment="1" applyProtection="1">
      <alignment/>
      <protection/>
    </xf>
    <xf numFmtId="0" fontId="71" fillId="24" borderId="19" xfId="0" applyFont="1" applyFill="1" applyBorder="1" applyAlignment="1" applyProtection="1">
      <alignment/>
      <protection/>
    </xf>
    <xf numFmtId="0" fontId="68" fillId="24" borderId="18" xfId="0" applyFont="1" applyFill="1" applyBorder="1" applyAlignment="1" applyProtection="1">
      <alignment/>
      <protection/>
    </xf>
    <xf numFmtId="0" fontId="70" fillId="24" borderId="19" xfId="0" applyFont="1" applyFill="1" applyBorder="1" applyAlignment="1" applyProtection="1">
      <alignment horizontal="left"/>
      <protection/>
    </xf>
    <xf numFmtId="0" fontId="68" fillId="24" borderId="19" xfId="0" applyFont="1" applyFill="1" applyBorder="1" applyAlignment="1" applyProtection="1">
      <alignment/>
      <protection/>
    </xf>
    <xf numFmtId="0" fontId="71" fillId="24" borderId="14" xfId="0" applyFont="1" applyFill="1" applyBorder="1" applyAlignment="1" applyProtection="1">
      <alignment horizontal="left"/>
      <protection/>
    </xf>
    <xf numFmtId="0" fontId="68" fillId="24" borderId="19" xfId="0" applyFont="1" applyFill="1" applyBorder="1" applyAlignment="1" applyProtection="1">
      <alignment horizontal="left"/>
      <protection/>
    </xf>
    <xf numFmtId="0" fontId="72" fillId="24" borderId="18" xfId="0" applyFont="1" applyFill="1" applyBorder="1" applyAlignment="1" applyProtection="1">
      <alignment horizontal="left"/>
      <protection/>
    </xf>
    <xf numFmtId="0" fontId="70" fillId="24" borderId="14" xfId="0" applyFont="1" applyFill="1" applyBorder="1" applyAlignment="1" applyProtection="1">
      <alignment horizontal="left"/>
      <protection/>
    </xf>
    <xf numFmtId="0" fontId="70" fillId="24" borderId="17" xfId="0" applyFont="1" applyFill="1" applyBorder="1" applyAlignment="1" applyProtection="1">
      <alignment horizontal="left"/>
      <protection/>
    </xf>
    <xf numFmtId="0" fontId="73" fillId="24" borderId="15" xfId="0" applyFont="1" applyFill="1" applyBorder="1" applyAlignment="1" applyProtection="1">
      <alignment/>
      <protection/>
    </xf>
    <xf numFmtId="0" fontId="0" fillId="20" borderId="13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54" fillId="28" borderId="13" xfId="0" applyFont="1" applyFill="1" applyBorder="1" applyAlignment="1">
      <alignment horizontal="center" vertical="center"/>
    </xf>
    <xf numFmtId="0" fontId="76" fillId="28" borderId="13" xfId="0" applyFont="1" applyFill="1" applyBorder="1" applyAlignment="1">
      <alignment horizontal="left"/>
    </xf>
    <xf numFmtId="0" fontId="76" fillId="29" borderId="13" xfId="0" applyFont="1" applyFill="1" applyBorder="1" applyAlignment="1">
      <alignment horizontal="left"/>
    </xf>
    <xf numFmtId="0" fontId="54" fillId="29" borderId="13" xfId="0" applyFont="1" applyFill="1" applyBorder="1" applyAlignment="1">
      <alignment horizontal="center" vertical="center"/>
    </xf>
    <xf numFmtId="0" fontId="84" fillId="27" borderId="20" xfId="54" applyFont="1" applyFill="1" applyBorder="1" applyAlignment="1">
      <alignment horizontal="center" vertical="center"/>
      <protection/>
    </xf>
    <xf numFmtId="49" fontId="98" fillId="24" borderId="0" xfId="53" applyNumberFormat="1" applyFont="1" applyFill="1" applyBorder="1" applyAlignment="1">
      <alignment horizontal="center"/>
      <protection/>
    </xf>
    <xf numFmtId="0" fontId="90" fillId="27" borderId="0" xfId="55" applyFont="1" applyFill="1" applyProtection="1">
      <alignment/>
      <protection/>
    </xf>
    <xf numFmtId="0" fontId="0" fillId="27" borderId="0" xfId="55" applyFill="1" applyProtection="1">
      <alignment/>
      <protection/>
    </xf>
    <xf numFmtId="0" fontId="95" fillId="24" borderId="0" xfId="55" applyFont="1" applyFill="1" applyAlignment="1" applyProtection="1">
      <alignment horizontal="right"/>
      <protection/>
    </xf>
    <xf numFmtId="49" fontId="96" fillId="24" borderId="0" xfId="55" applyNumberFormat="1" applyFont="1" applyFill="1" applyAlignment="1" applyProtection="1">
      <alignment horizontal="left"/>
      <protection/>
    </xf>
    <xf numFmtId="0" fontId="97" fillId="24" borderId="0" xfId="55" applyFont="1" applyFill="1" applyAlignment="1" applyProtection="1">
      <alignment horizontal="left"/>
      <protection/>
    </xf>
    <xf numFmtId="49" fontId="90" fillId="27" borderId="0" xfId="55" applyNumberFormat="1" applyFont="1" applyFill="1">
      <alignment/>
      <protection/>
    </xf>
    <xf numFmtId="49" fontId="0" fillId="27" borderId="0" xfId="55" applyNumberFormat="1" applyFill="1">
      <alignment/>
      <protection/>
    </xf>
    <xf numFmtId="190" fontId="60" fillId="24" borderId="0" xfId="55" applyNumberFormat="1" applyFont="1" applyFill="1" applyAlignment="1" applyProtection="1">
      <alignment horizontal="left"/>
      <protection/>
    </xf>
    <xf numFmtId="49" fontId="99" fillId="24" borderId="13" xfId="55" applyNumberFormat="1" applyFont="1" applyFill="1" applyBorder="1" applyAlignment="1">
      <alignment horizontal="center" vertical="center"/>
      <protection/>
    </xf>
    <xf numFmtId="49" fontId="100" fillId="24" borderId="13" xfId="55" applyNumberFormat="1" applyFont="1" applyFill="1" applyBorder="1" applyAlignment="1">
      <alignment horizontal="center" vertical="center"/>
      <protection/>
    </xf>
    <xf numFmtId="49" fontId="100" fillId="24" borderId="13" xfId="55" applyNumberFormat="1" applyFont="1" applyFill="1" applyBorder="1" applyAlignment="1">
      <alignment horizontal="center" vertical="center" textRotation="255"/>
      <protection/>
    </xf>
    <xf numFmtId="49" fontId="68" fillId="24" borderId="13" xfId="55" applyNumberFormat="1" applyFont="1" applyFill="1" applyBorder="1" applyAlignment="1">
      <alignment horizontal="center" vertical="center" textRotation="255" wrapText="1"/>
      <protection/>
    </xf>
    <xf numFmtId="49" fontId="90" fillId="27" borderId="0" xfId="55" applyNumberFormat="1" applyFont="1" applyFill="1" applyAlignment="1">
      <alignment horizontal="center" vertical="center"/>
      <protection/>
    </xf>
    <xf numFmtId="49" fontId="0" fillId="27" borderId="0" xfId="55" applyNumberFormat="1" applyFill="1" applyAlignment="1">
      <alignment horizontal="center" vertical="center"/>
      <protection/>
    </xf>
    <xf numFmtId="49" fontId="101" fillId="24" borderId="13" xfId="55" applyNumberFormat="1" applyFont="1" applyFill="1" applyBorder="1" applyAlignment="1">
      <alignment horizontal="left" vertical="center"/>
      <protection/>
    </xf>
    <xf numFmtId="0" fontId="79" fillId="24" borderId="13" xfId="55" applyFont="1" applyFill="1" applyBorder="1" applyAlignment="1">
      <alignment horizontal="center" vertical="center"/>
      <protection/>
    </xf>
    <xf numFmtId="49" fontId="103" fillId="24" borderId="13" xfId="55" applyNumberFormat="1" applyFont="1" applyFill="1" applyBorder="1" applyAlignment="1">
      <alignment horizontal="center" vertical="center"/>
      <protection/>
    </xf>
    <xf numFmtId="49" fontId="104" fillId="24" borderId="13" xfId="55" applyNumberFormat="1" applyFont="1" applyFill="1" applyBorder="1" applyAlignment="1">
      <alignment horizontal="center" vertical="center"/>
      <protection/>
    </xf>
    <xf numFmtId="0" fontId="0" fillId="27" borderId="0" xfId="55" applyFill="1">
      <alignment/>
      <protection/>
    </xf>
    <xf numFmtId="0" fontId="68" fillId="24" borderId="0" xfId="0" applyFont="1" applyFill="1" applyAlignment="1" applyProtection="1">
      <alignment vertical="center"/>
      <protection/>
    </xf>
    <xf numFmtId="0" fontId="70" fillId="24" borderId="0" xfId="0" applyFont="1" applyFill="1" applyAlignment="1" applyProtection="1">
      <alignment vertical="center"/>
      <protection/>
    </xf>
    <xf numFmtId="0" fontId="86" fillId="24" borderId="14" xfId="0" applyFont="1" applyFill="1" applyBorder="1" applyAlignment="1" applyProtection="1">
      <alignment horizontal="center" vertical="center"/>
      <protection/>
    </xf>
    <xf numFmtId="0" fontId="72" fillId="24" borderId="14" xfId="0" applyFont="1" applyFill="1" applyBorder="1" applyAlignment="1" applyProtection="1">
      <alignment horizontal="left" vertical="center"/>
      <protection/>
    </xf>
    <xf numFmtId="0" fontId="72" fillId="24" borderId="0" xfId="0" applyFont="1" applyFill="1" applyBorder="1" applyAlignment="1" applyProtection="1">
      <alignment horizontal="left" vertical="center"/>
      <protection/>
    </xf>
    <xf numFmtId="0" fontId="100" fillId="27" borderId="0" xfId="0" applyFont="1" applyFill="1" applyAlignment="1">
      <alignment/>
    </xf>
    <xf numFmtId="0" fontId="86" fillId="24" borderId="0" xfId="0" applyFont="1" applyFill="1" applyAlignment="1" applyProtection="1">
      <alignment horizontal="center" vertical="center"/>
      <protection/>
    </xf>
    <xf numFmtId="0" fontId="70" fillId="24" borderId="15" xfId="0" applyFont="1" applyFill="1" applyBorder="1" applyAlignment="1" applyProtection="1">
      <alignment vertical="center"/>
      <protection/>
    </xf>
    <xf numFmtId="0" fontId="86" fillId="24" borderId="0" xfId="0" applyFont="1" applyFill="1" applyBorder="1" applyAlignment="1" applyProtection="1">
      <alignment horizontal="center" vertical="center"/>
      <protection/>
    </xf>
    <xf numFmtId="0" fontId="68" fillId="24" borderId="14" xfId="0" applyFont="1" applyFill="1" applyBorder="1" applyAlignment="1" applyProtection="1">
      <alignment horizontal="left" vertical="center"/>
      <protection/>
    </xf>
    <xf numFmtId="0" fontId="68" fillId="24" borderId="0" xfId="0" applyFont="1" applyFill="1" applyBorder="1" applyAlignment="1" applyProtection="1">
      <alignment horizontal="center" vertical="center"/>
      <protection/>
    </xf>
    <xf numFmtId="0" fontId="68" fillId="24" borderId="0" xfId="0" applyFont="1" applyFill="1" applyAlignment="1" applyProtection="1">
      <alignment horizontal="center" vertical="center"/>
      <protection/>
    </xf>
    <xf numFmtId="0" fontId="72" fillId="24" borderId="17" xfId="0" applyFont="1" applyFill="1" applyBorder="1" applyAlignment="1" applyProtection="1">
      <alignment horizontal="left" vertical="center"/>
      <protection/>
    </xf>
    <xf numFmtId="0" fontId="72" fillId="24" borderId="18" xfId="0" applyFont="1" applyFill="1" applyBorder="1" applyAlignment="1" applyProtection="1">
      <alignment horizontal="center" vertical="center"/>
      <protection/>
    </xf>
    <xf numFmtId="0" fontId="68" fillId="24" borderId="15" xfId="0" applyFont="1" applyFill="1" applyBorder="1" applyAlignment="1" applyProtection="1">
      <alignment vertical="center"/>
      <protection/>
    </xf>
    <xf numFmtId="0" fontId="72" fillId="24" borderId="0" xfId="0" applyFont="1" applyFill="1" applyBorder="1" applyAlignment="1" applyProtection="1">
      <alignment horizontal="center" vertical="center"/>
      <protection/>
    </xf>
    <xf numFmtId="0" fontId="70" fillId="24" borderId="18" xfId="0" applyFont="1" applyFill="1" applyBorder="1" applyAlignment="1" applyProtection="1">
      <alignment horizontal="center" vertical="center"/>
      <protection/>
    </xf>
    <xf numFmtId="0" fontId="70" fillId="24" borderId="17" xfId="0" applyFont="1" applyFill="1" applyBorder="1" applyAlignment="1" applyProtection="1">
      <alignment horizontal="left" vertical="center"/>
      <protection/>
    </xf>
    <xf numFmtId="0" fontId="70" fillId="24" borderId="19" xfId="0" applyFont="1" applyFill="1" applyBorder="1" applyAlignment="1" applyProtection="1">
      <alignment horizontal="center" vertical="center"/>
      <protection/>
    </xf>
    <xf numFmtId="0" fontId="70" fillId="24" borderId="0" xfId="0" applyFont="1" applyFill="1" applyAlignment="1" applyProtection="1">
      <alignment horizontal="center" vertical="center"/>
      <protection/>
    </xf>
    <xf numFmtId="0" fontId="70" fillId="24" borderId="14" xfId="0" applyFont="1" applyFill="1" applyBorder="1" applyAlignment="1" applyProtection="1">
      <alignment horizontal="left" vertical="center"/>
      <protection/>
    </xf>
    <xf numFmtId="0" fontId="70" fillId="24" borderId="0" xfId="0" applyFont="1" applyFill="1" applyBorder="1" applyAlignment="1" applyProtection="1">
      <alignment horizontal="center" vertical="center"/>
      <protection/>
    </xf>
    <xf numFmtId="0" fontId="68" fillId="24" borderId="18" xfId="0" applyFont="1" applyFill="1" applyBorder="1" applyAlignment="1" applyProtection="1">
      <alignment horizontal="center" vertical="center"/>
      <protection/>
    </xf>
    <xf numFmtId="0" fontId="68" fillId="24" borderId="19" xfId="0" applyFont="1" applyFill="1" applyBorder="1" applyAlignment="1" applyProtection="1">
      <alignment horizontal="center" vertical="center"/>
      <protection/>
    </xf>
    <xf numFmtId="0" fontId="68" fillId="24" borderId="17" xfId="0" applyFont="1" applyFill="1" applyBorder="1" applyAlignment="1" applyProtection="1">
      <alignment horizontal="left" vertical="center"/>
      <protection/>
    </xf>
    <xf numFmtId="0" fontId="86" fillId="24" borderId="16" xfId="0" applyFont="1" applyFill="1" applyBorder="1" applyAlignment="1" applyProtection="1">
      <alignment horizontal="center" vertical="center"/>
      <protection/>
    </xf>
    <xf numFmtId="0" fontId="73" fillId="24" borderId="0" xfId="0" applyFont="1" applyFill="1" applyAlignment="1" applyProtection="1">
      <alignment horizontal="right" vertical="center"/>
      <protection/>
    </xf>
    <xf numFmtId="0" fontId="68" fillId="24" borderId="19" xfId="0" applyFont="1" applyFill="1" applyBorder="1" applyAlignment="1" applyProtection="1">
      <alignment vertical="center"/>
      <protection/>
    </xf>
    <xf numFmtId="0" fontId="70" fillId="24" borderId="0" xfId="0" applyFont="1" applyFill="1" applyBorder="1" applyAlignment="1" applyProtection="1">
      <alignment vertical="center"/>
      <protection/>
    </xf>
    <xf numFmtId="0" fontId="68" fillId="24" borderId="19" xfId="0" applyFont="1" applyFill="1" applyBorder="1" applyAlignment="1" applyProtection="1">
      <alignment horizontal="left" vertical="center"/>
      <protection/>
    </xf>
    <xf numFmtId="0" fontId="68" fillId="24" borderId="0" xfId="0" applyFont="1" applyFill="1" applyBorder="1" applyAlignment="1" applyProtection="1">
      <alignment vertical="center"/>
      <protection/>
    </xf>
    <xf numFmtId="0" fontId="73" fillId="24" borderId="0" xfId="0" applyFont="1" applyFill="1" applyBorder="1" applyAlignment="1" applyProtection="1">
      <alignment horizontal="right" vertical="center"/>
      <protection/>
    </xf>
    <xf numFmtId="0" fontId="73" fillId="24" borderId="0" xfId="0" applyFont="1" applyFill="1" applyBorder="1" applyAlignment="1" applyProtection="1">
      <alignment horizontal="center" vertical="center"/>
      <protection/>
    </xf>
    <xf numFmtId="0" fontId="68" fillId="24" borderId="0" xfId="0" applyFont="1" applyFill="1" applyAlignment="1" applyProtection="1">
      <alignment horizontal="right" vertical="center"/>
      <protection/>
    </xf>
    <xf numFmtId="0" fontId="85" fillId="24" borderId="0" xfId="0" applyFont="1" applyFill="1" applyAlignment="1" applyProtection="1">
      <alignment vertical="center"/>
      <protection/>
    </xf>
    <xf numFmtId="0" fontId="73" fillId="24" borderId="0" xfId="0" applyFont="1" applyFill="1" applyAlignment="1" applyProtection="1">
      <alignment horizontal="center" vertical="center"/>
      <protection/>
    </xf>
    <xf numFmtId="0" fontId="68" fillId="27" borderId="0" xfId="0" applyFont="1" applyFill="1" applyAlignment="1">
      <alignment vertical="center"/>
    </xf>
    <xf numFmtId="0" fontId="85" fillId="27" borderId="0" xfId="0" applyFont="1" applyFill="1" applyAlignment="1">
      <alignment vertical="center"/>
    </xf>
    <xf numFmtId="0" fontId="68" fillId="27" borderId="0" xfId="0" applyFont="1" applyFill="1" applyAlignment="1">
      <alignment horizontal="center" vertical="center"/>
    </xf>
    <xf numFmtId="0" fontId="100" fillId="27" borderId="0" xfId="0" applyFont="1" applyFill="1" applyAlignment="1">
      <alignment vertical="center"/>
    </xf>
    <xf numFmtId="0" fontId="100" fillId="27" borderId="0" xfId="0" applyFont="1" applyFill="1" applyAlignment="1">
      <alignment horizontal="center" vertical="center"/>
    </xf>
    <xf numFmtId="0" fontId="106" fillId="27" borderId="0" xfId="0" applyFont="1" applyFill="1" applyAlignment="1">
      <alignment/>
    </xf>
    <xf numFmtId="189" fontId="107" fillId="24" borderId="0" xfId="0" applyNumberFormat="1" applyFont="1" applyFill="1" applyAlignment="1" applyProtection="1">
      <alignment horizontal="center" vertical="center"/>
      <protection/>
    </xf>
    <xf numFmtId="0" fontId="86" fillId="24" borderId="14" xfId="0" applyFont="1" applyFill="1" applyBorder="1" applyAlignment="1" applyProtection="1">
      <alignment horizontal="center"/>
      <protection/>
    </xf>
    <xf numFmtId="0" fontId="86" fillId="24" borderId="0" xfId="0" applyFont="1" applyFill="1" applyBorder="1" applyAlignment="1" applyProtection="1">
      <alignment horizontal="center"/>
      <protection/>
    </xf>
    <xf numFmtId="0" fontId="87" fillId="24" borderId="18" xfId="0" applyFont="1" applyFill="1" applyBorder="1" applyAlignment="1" applyProtection="1">
      <alignment horizontal="left"/>
      <protection/>
    </xf>
    <xf numFmtId="0" fontId="87" fillId="24" borderId="0" xfId="0" applyFont="1" applyFill="1" applyBorder="1" applyAlignment="1" applyProtection="1">
      <alignment horizontal="left"/>
      <protection/>
    </xf>
    <xf numFmtId="0" fontId="86" fillId="24" borderId="16" xfId="0" applyFont="1" applyFill="1" applyBorder="1" applyAlignment="1" applyProtection="1">
      <alignment horizontal="center"/>
      <protection/>
    </xf>
    <xf numFmtId="0" fontId="68" fillId="24" borderId="17" xfId="0" applyFont="1" applyFill="1" applyBorder="1" applyAlignment="1" applyProtection="1">
      <alignment/>
      <protection/>
    </xf>
    <xf numFmtId="0" fontId="70" fillId="24" borderId="17" xfId="0" applyFont="1" applyFill="1" applyBorder="1" applyAlignment="1" applyProtection="1">
      <alignment/>
      <protection/>
    </xf>
    <xf numFmtId="0" fontId="70" fillId="24" borderId="14" xfId="0" applyFont="1" applyFill="1" applyBorder="1" applyAlignment="1" applyProtection="1">
      <alignment/>
      <protection/>
    </xf>
    <xf numFmtId="0" fontId="72" fillId="24" borderId="19" xfId="0" applyFont="1" applyFill="1" applyBorder="1" applyAlignment="1" applyProtection="1">
      <alignment horizontal="left"/>
      <protection/>
    </xf>
    <xf numFmtId="0" fontId="85" fillId="24" borderId="0" xfId="0" applyFont="1" applyFill="1" applyBorder="1" applyAlignment="1" applyProtection="1">
      <alignment/>
      <protection/>
    </xf>
    <xf numFmtId="0" fontId="85" fillId="24" borderId="0" xfId="0" applyFont="1" applyFill="1" applyAlignment="1" applyProtection="1">
      <alignment/>
      <protection/>
    </xf>
    <xf numFmtId="0" fontId="87" fillId="24" borderId="21" xfId="0" applyFont="1" applyFill="1" applyBorder="1" applyAlignment="1" applyProtection="1">
      <alignment horizontal="left"/>
      <protection/>
    </xf>
    <xf numFmtId="0" fontId="68" fillId="24" borderId="21" xfId="0" applyFont="1" applyFill="1" applyBorder="1" applyAlignment="1" applyProtection="1">
      <alignment/>
      <protection/>
    </xf>
    <xf numFmtId="0" fontId="72" fillId="24" borderId="21" xfId="0" applyFont="1" applyFill="1" applyBorder="1" applyAlignment="1" applyProtection="1">
      <alignment horizontal="left"/>
      <protection/>
    </xf>
    <xf numFmtId="0" fontId="54" fillId="11" borderId="13" xfId="0" applyFont="1" applyFill="1" applyBorder="1" applyAlignment="1">
      <alignment horizontal="center"/>
    </xf>
    <xf numFmtId="0" fontId="76" fillId="17" borderId="13" xfId="0" applyFont="1" applyFill="1" applyBorder="1" applyAlignment="1">
      <alignment horizontal="left"/>
    </xf>
    <xf numFmtId="0" fontId="76" fillId="30" borderId="13" xfId="0" applyFont="1" applyFill="1" applyBorder="1" applyAlignment="1">
      <alignment horizontal="left"/>
    </xf>
    <xf numFmtId="0" fontId="54" fillId="31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24" borderId="22" xfId="42" applyFont="1" applyFill="1" applyBorder="1" applyAlignment="1" applyProtection="1">
      <alignment horizontal="center" vertical="center"/>
      <protection/>
    </xf>
    <xf numFmtId="0" fontId="55" fillId="24" borderId="0" xfId="0" applyFont="1" applyFill="1" applyAlignment="1" applyProtection="1">
      <alignment horizontal="left"/>
      <protection/>
    </xf>
    <xf numFmtId="0" fontId="60" fillId="24" borderId="0" xfId="0" applyFont="1" applyFill="1" applyAlignment="1" applyProtection="1">
      <alignment horizontal="center" vertical="center"/>
      <protection/>
    </xf>
    <xf numFmtId="190" fontId="60" fillId="4" borderId="0" xfId="0" applyNumberFormat="1" applyFont="1" applyFill="1" applyAlignment="1" applyProtection="1">
      <alignment horizontal="left" vertical="center"/>
      <protection/>
    </xf>
    <xf numFmtId="190" fontId="60" fillId="22" borderId="0" xfId="0" applyNumberFormat="1" applyFont="1" applyFill="1" applyAlignment="1" applyProtection="1">
      <alignment horizontal="center" vertical="center"/>
      <protection/>
    </xf>
    <xf numFmtId="190" fontId="60" fillId="32" borderId="0" xfId="0" applyNumberFormat="1" applyFont="1" applyFill="1" applyAlignment="1" applyProtection="1">
      <alignment horizontal="center" vertical="center"/>
      <protection/>
    </xf>
    <xf numFmtId="0" fontId="51" fillId="27" borderId="20" xfId="54" applyFont="1" applyFill="1" applyBorder="1" applyAlignment="1">
      <alignment horizontal="center" vertical="center"/>
      <protection/>
    </xf>
    <xf numFmtId="0" fontId="69" fillId="24" borderId="0" xfId="0" applyFont="1" applyFill="1" applyAlignment="1" applyProtection="1">
      <alignment horizontal="center"/>
      <protection/>
    </xf>
    <xf numFmtId="0" fontId="105" fillId="24" borderId="0" xfId="0" applyFont="1" applyFill="1" applyAlignment="1" applyProtection="1">
      <alignment horizontal="center" vertical="center"/>
      <protection/>
    </xf>
    <xf numFmtId="0" fontId="66" fillId="27" borderId="20" xfId="54" applyFont="1" applyFill="1" applyBorder="1" applyAlignment="1">
      <alignment horizontal="center" vertical="center"/>
      <protection/>
    </xf>
    <xf numFmtId="0" fontId="69" fillId="24" borderId="0" xfId="0" applyFont="1" applyFill="1" applyAlignment="1" applyProtection="1">
      <alignment horizontal="center" vertical="center"/>
      <protection/>
    </xf>
    <xf numFmtId="0" fontId="73" fillId="24" borderId="21" xfId="0" applyFont="1" applyFill="1" applyBorder="1" applyAlignment="1" applyProtection="1">
      <alignment horizontal="right"/>
      <protection/>
    </xf>
    <xf numFmtId="0" fontId="105" fillId="24" borderId="0" xfId="0" applyFont="1" applyFill="1" applyAlignment="1">
      <alignment horizontal="center"/>
    </xf>
    <xf numFmtId="0" fontId="75" fillId="20" borderId="23" xfId="0" applyFont="1" applyFill="1" applyBorder="1" applyAlignment="1">
      <alignment horizontal="center" vertical="center"/>
    </xf>
    <xf numFmtId="0" fontId="75" fillId="20" borderId="24" xfId="0" applyFont="1" applyFill="1" applyBorder="1" applyAlignment="1">
      <alignment horizontal="center" vertical="center"/>
    </xf>
    <xf numFmtId="0" fontId="74" fillId="20" borderId="23" xfId="0" applyFont="1" applyFill="1" applyBorder="1" applyAlignment="1">
      <alignment horizontal="center" vertical="center"/>
    </xf>
    <xf numFmtId="0" fontId="74" fillId="20" borderId="24" xfId="0" applyFont="1" applyFill="1" applyBorder="1" applyAlignment="1">
      <alignment horizontal="center" vertical="center"/>
    </xf>
    <xf numFmtId="0" fontId="67" fillId="24" borderId="0" xfId="0" applyFont="1" applyFill="1" applyAlignment="1" applyProtection="1">
      <alignment horizontal="center" vertical="center"/>
      <protection/>
    </xf>
    <xf numFmtId="190" fontId="60" fillId="22" borderId="0" xfId="55" applyNumberFormat="1" applyFont="1" applyFill="1" applyBorder="1" applyAlignment="1" applyProtection="1">
      <alignment horizontal="center"/>
      <protection/>
    </xf>
    <xf numFmtId="190" fontId="60" fillId="32" borderId="0" xfId="55" applyNumberFormat="1" applyFont="1" applyFill="1" applyBorder="1" applyAlignment="1" applyProtection="1">
      <alignment horizontal="center"/>
      <protection/>
    </xf>
    <xf numFmtId="0" fontId="79" fillId="24" borderId="25" xfId="42" applyFont="1" applyFill="1" applyBorder="1" applyAlignment="1">
      <alignment horizontal="center" vertical="center"/>
    </xf>
    <xf numFmtId="0" fontId="97" fillId="24" borderId="0" xfId="55" applyFont="1" applyFill="1" applyBorder="1" applyAlignment="1" applyProtection="1">
      <alignment horizontal="right"/>
      <protection/>
    </xf>
    <xf numFmtId="0" fontId="94" fillId="24" borderId="0" xfId="55" applyFont="1" applyFill="1" applyBorder="1" applyAlignment="1" applyProtection="1">
      <alignment horizontal="left"/>
      <protection/>
    </xf>
    <xf numFmtId="0" fontId="93" fillId="24" borderId="0" xfId="55" applyFont="1" applyFill="1" applyBorder="1" applyAlignment="1" applyProtection="1">
      <alignment horizontal="left"/>
      <protection/>
    </xf>
    <xf numFmtId="0" fontId="60" fillId="24" borderId="0" xfId="55" applyFont="1" applyFill="1" applyAlignment="1" applyProtection="1">
      <alignment horizontal="center" vertical="center"/>
      <protection/>
    </xf>
    <xf numFmtId="190" fontId="60" fillId="4" borderId="0" xfId="55" applyNumberFormat="1" applyFont="1" applyFill="1" applyBorder="1" applyAlignment="1" applyProtection="1">
      <alignment horizontal="left"/>
      <protection/>
    </xf>
    <xf numFmtId="0" fontId="92" fillId="27" borderId="26" xfId="54" applyFont="1" applyFill="1" applyBorder="1" applyAlignment="1">
      <alignment horizontal="center" vertical="center"/>
      <protection/>
    </xf>
    <xf numFmtId="0" fontId="49" fillId="24" borderId="0" xfId="0" applyFont="1" applyFill="1" applyAlignment="1" applyProtection="1">
      <alignment horizontal="left"/>
      <protection/>
    </xf>
    <xf numFmtId="0" fontId="37" fillId="24" borderId="0" xfId="42" applyFont="1" applyFill="1" applyBorder="1" applyAlignment="1">
      <alignment horizontal="center" vertical="center"/>
    </xf>
    <xf numFmtId="0" fontId="43" fillId="24" borderId="0" xfId="0" applyFont="1" applyFill="1" applyAlignment="1" applyProtection="1">
      <alignment horizontal="left"/>
      <protection/>
    </xf>
    <xf numFmtId="0" fontId="50" fillId="24" borderId="0" xfId="0" applyFont="1" applyFill="1" applyAlignment="1" applyProtection="1">
      <alignment horizontal="left"/>
      <protection/>
    </xf>
    <xf numFmtId="0" fontId="53" fillId="24" borderId="0" xfId="0" applyFont="1" applyFill="1" applyBorder="1" applyAlignment="1" applyProtection="1">
      <alignment horizontal="right"/>
      <protection/>
    </xf>
    <xf numFmtId="0" fontId="47" fillId="24" borderId="0" xfId="0" applyFont="1" applyFill="1" applyAlignment="1" applyProtection="1">
      <alignment horizontal="left"/>
      <protection/>
    </xf>
    <xf numFmtId="0" fontId="36" fillId="24" borderId="0" xfId="0" applyFont="1" applyFill="1" applyAlignment="1" applyProtection="1">
      <alignment horizontal="right"/>
      <protection/>
    </xf>
    <xf numFmtId="49" fontId="35" fillId="24" borderId="0" xfId="0" applyNumberFormat="1" applyFont="1" applyFill="1" applyAlignment="1" applyProtection="1">
      <alignment horizontal="left"/>
      <protection/>
    </xf>
    <xf numFmtId="0" fontId="51" fillId="27" borderId="0" xfId="54" applyFont="1" applyFill="1" applyBorder="1" applyAlignment="1">
      <alignment horizontal="center" vertical="center"/>
      <protection/>
    </xf>
    <xf numFmtId="0" fontId="28" fillId="24" borderId="0" xfId="0" applyFont="1" applyFill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5" fillId="32" borderId="10" xfId="0" applyFont="1" applyFill="1" applyBorder="1" applyAlignment="1" applyProtection="1">
      <alignment horizontal="right"/>
      <protection locked="0"/>
    </xf>
    <xf numFmtId="0" fontId="7" fillId="29" borderId="12" xfId="0" applyFont="1" applyFill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0211" xfId="53"/>
    <cellStyle name="Обычный_171421" xfId="54"/>
    <cellStyle name="Обычный_18350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ont>
        <color rgb="FFFFFFFF"/>
      </font>
      <border/>
    </dxf>
    <dxf>
      <font>
        <color rgb="FFFFFF00"/>
      </font>
      <border/>
    </dxf>
    <dxf>
      <font>
        <color rgb="FF0080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C80019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AF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9525</xdr:colOff>
      <xdr:row>2</xdr:row>
      <xdr:rowOff>0</xdr:rowOff>
    </xdr:from>
    <xdr:to>
      <xdr:col>38</xdr:col>
      <xdr:colOff>85725</xdr:colOff>
      <xdr:row>19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790575"/>
          <a:ext cx="259080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P182"/>
  <sheetViews>
    <sheetView showRowColHeaders="0" showZeros="0" tabSelected="1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3.75390625" style="14" customWidth="1"/>
    <col min="2" max="2" width="36.75390625" style="14" customWidth="1"/>
    <col min="3" max="3" width="6.375" style="14" customWidth="1"/>
    <col min="4" max="36" width="3.00390625" style="14" customWidth="1"/>
    <col min="37" max="37" width="23.875" style="14" customWidth="1"/>
    <col min="38" max="16384" width="9.125" style="14" customWidth="1"/>
  </cols>
  <sheetData>
    <row r="1" spans="1:36" ht="49.5" customHeight="1">
      <c r="A1" s="194" t="s">
        <v>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</row>
    <row r="2" spans="1:36" ht="12.75">
      <c r="A2" s="201" t="s">
        <v>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</row>
    <row r="3" spans="1:68" ht="33.75" customHeight="1">
      <c r="A3" s="198" t="s">
        <v>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9">
        <v>35</v>
      </c>
      <c r="U3" s="199"/>
      <c r="V3" s="200" t="s">
        <v>2</v>
      </c>
      <c r="W3" s="200"/>
      <c r="X3" s="197" t="s">
        <v>132</v>
      </c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1"/>
      <c r="AL3" s="12"/>
      <c r="AM3" s="12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</row>
    <row r="4" spans="1:68" ht="20.25" customHeight="1">
      <c r="A4" s="195" t="s">
        <v>5</v>
      </c>
      <c r="B4" s="195"/>
      <c r="C4" s="195"/>
      <c r="D4" s="196" t="s">
        <v>79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2"/>
      <c r="AL4" s="12"/>
      <c r="AM4" s="12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1:68" ht="12" customHeight="1">
      <c r="A5" s="193" t="s">
        <v>118</v>
      </c>
      <c r="B5" s="193"/>
      <c r="C5" s="193"/>
      <c r="D5" s="202" t="s">
        <v>6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12"/>
      <c r="AL5" s="12"/>
      <c r="AM5" s="12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36" ht="9.75" customHeight="1">
      <c r="A6" s="7"/>
      <c r="B6" s="8"/>
      <c r="C6" s="9"/>
      <c r="D6" s="17">
        <f>SUM(D8:D182)</f>
        <v>18</v>
      </c>
      <c r="E6" s="17">
        <f aca="true" t="shared" si="0" ref="E6:AJ6">SUM(E8:E182)</f>
        <v>15</v>
      </c>
      <c r="F6" s="17">
        <f t="shared" si="0"/>
        <v>15</v>
      </c>
      <c r="G6" s="17">
        <f t="shared" si="0"/>
        <v>15</v>
      </c>
      <c r="H6" s="17">
        <f t="shared" si="0"/>
        <v>28</v>
      </c>
      <c r="I6" s="17">
        <f t="shared" si="0"/>
        <v>78</v>
      </c>
      <c r="J6" s="17">
        <f t="shared" si="0"/>
        <v>55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7">
        <f t="shared" si="0"/>
        <v>0</v>
      </c>
      <c r="AJ6" s="17">
        <f t="shared" si="0"/>
        <v>0</v>
      </c>
    </row>
    <row r="7" spans="1:36" ht="12.75" customHeight="1">
      <c r="A7" s="1"/>
      <c r="B7" s="6" t="s">
        <v>1</v>
      </c>
      <c r="C7" s="15" t="s">
        <v>0</v>
      </c>
      <c r="D7" s="16">
        <v>1</v>
      </c>
      <c r="E7" s="16">
        <v>2</v>
      </c>
      <c r="F7" s="16">
        <v>3</v>
      </c>
      <c r="G7" s="16">
        <v>4</v>
      </c>
      <c r="H7" s="16">
        <v>5</v>
      </c>
      <c r="I7" s="16">
        <v>6</v>
      </c>
      <c r="J7" s="16">
        <v>7</v>
      </c>
      <c r="K7" s="16">
        <v>8</v>
      </c>
      <c r="L7" s="16">
        <v>9</v>
      </c>
      <c r="M7" s="16">
        <v>10</v>
      </c>
      <c r="N7" s="16">
        <v>11</v>
      </c>
      <c r="O7" s="16">
        <v>12</v>
      </c>
      <c r="P7" s="16">
        <v>13</v>
      </c>
      <c r="Q7" s="16">
        <v>14</v>
      </c>
      <c r="R7" s="16">
        <v>15</v>
      </c>
      <c r="S7" s="16">
        <v>16</v>
      </c>
      <c r="T7" s="16">
        <v>17</v>
      </c>
      <c r="U7" s="16">
        <v>18</v>
      </c>
      <c r="V7" s="16">
        <v>19</v>
      </c>
      <c r="W7" s="16">
        <v>20</v>
      </c>
      <c r="X7" s="16">
        <v>21</v>
      </c>
      <c r="Y7" s="16">
        <v>22</v>
      </c>
      <c r="Z7" s="16">
        <v>23</v>
      </c>
      <c r="AA7" s="16">
        <v>24</v>
      </c>
      <c r="AB7" s="16">
        <v>25</v>
      </c>
      <c r="AC7" s="16">
        <v>26</v>
      </c>
      <c r="AD7" s="16">
        <v>27</v>
      </c>
      <c r="AE7" s="16">
        <v>28</v>
      </c>
      <c r="AF7" s="16">
        <v>29</v>
      </c>
      <c r="AG7" s="16">
        <v>30</v>
      </c>
      <c r="AH7" s="16">
        <v>31</v>
      </c>
      <c r="AI7" s="16">
        <v>32</v>
      </c>
      <c r="AJ7" s="16">
        <v>33</v>
      </c>
    </row>
    <row r="8" spans="1:36" ht="18">
      <c r="A8" s="2">
        <v>1</v>
      </c>
      <c r="B8" s="3" t="s">
        <v>59</v>
      </c>
      <c r="C8" s="5">
        <f>SUM(D8:AJ8)</f>
        <v>33</v>
      </c>
      <c r="D8" s="10">
        <v>7</v>
      </c>
      <c r="E8" s="10"/>
      <c r="F8" s="10"/>
      <c r="G8" s="10"/>
      <c r="H8" s="10">
        <v>6</v>
      </c>
      <c r="I8" s="10">
        <v>11</v>
      </c>
      <c r="J8" s="10">
        <v>9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8">
      <c r="A9" s="2">
        <v>2</v>
      </c>
      <c r="B9" s="3" t="s">
        <v>58</v>
      </c>
      <c r="C9" s="5">
        <f>SUM(D9:AJ9)</f>
        <v>30</v>
      </c>
      <c r="D9" s="10">
        <v>6</v>
      </c>
      <c r="E9" s="10"/>
      <c r="F9" s="10"/>
      <c r="G9" s="10"/>
      <c r="H9" s="10">
        <v>7</v>
      </c>
      <c r="I9" s="10">
        <v>12</v>
      </c>
      <c r="J9" s="10">
        <v>5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8">
      <c r="A10" s="2">
        <v>3</v>
      </c>
      <c r="B10" s="3" t="s">
        <v>120</v>
      </c>
      <c r="C10" s="5">
        <f>SUM(D10:AJ10)</f>
        <v>16</v>
      </c>
      <c r="D10" s="10"/>
      <c r="E10" s="10"/>
      <c r="F10" s="10"/>
      <c r="G10" s="10"/>
      <c r="H10" s="10"/>
      <c r="I10" s="10">
        <v>10</v>
      </c>
      <c r="J10" s="10">
        <v>6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18">
      <c r="A11" s="2">
        <v>4</v>
      </c>
      <c r="B11" s="3" t="s">
        <v>14</v>
      </c>
      <c r="C11" s="5">
        <f>SUM(D11:AJ11)</f>
        <v>16</v>
      </c>
      <c r="D11" s="10"/>
      <c r="E11" s="10">
        <v>4</v>
      </c>
      <c r="F11" s="10">
        <v>5</v>
      </c>
      <c r="G11" s="10"/>
      <c r="H11" s="10"/>
      <c r="I11" s="10"/>
      <c r="J11" s="10">
        <v>7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18">
      <c r="A12" s="2">
        <v>5</v>
      </c>
      <c r="B12" s="3" t="s">
        <v>60</v>
      </c>
      <c r="C12" s="5">
        <f>SUM(D12:AJ12)</f>
        <v>13</v>
      </c>
      <c r="D12" s="10"/>
      <c r="E12" s="10">
        <v>5</v>
      </c>
      <c r="F12" s="10"/>
      <c r="G12" s="10"/>
      <c r="H12" s="10"/>
      <c r="I12" s="10"/>
      <c r="J12" s="10">
        <v>8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18">
      <c r="A13" s="2">
        <v>6</v>
      </c>
      <c r="B13" s="3" t="s">
        <v>121</v>
      </c>
      <c r="C13" s="5">
        <f>SUM(D13:AJ13)</f>
        <v>12</v>
      </c>
      <c r="D13" s="10"/>
      <c r="E13" s="10"/>
      <c r="F13" s="10"/>
      <c r="G13" s="10"/>
      <c r="H13" s="10"/>
      <c r="I13" s="10">
        <v>9</v>
      </c>
      <c r="J13" s="10">
        <v>3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ht="18">
      <c r="A14" s="2">
        <v>7</v>
      </c>
      <c r="B14" s="3" t="s">
        <v>91</v>
      </c>
      <c r="C14" s="5">
        <f>SUM(D14:AJ14)</f>
        <v>12</v>
      </c>
      <c r="D14" s="10"/>
      <c r="E14" s="10"/>
      <c r="F14" s="10"/>
      <c r="G14" s="10"/>
      <c r="H14" s="10">
        <v>4</v>
      </c>
      <c r="I14" s="10">
        <v>8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18">
      <c r="A15" s="2">
        <v>8</v>
      </c>
      <c r="B15" s="3" t="s">
        <v>128</v>
      </c>
      <c r="C15" s="5">
        <f>SUM(D15:AJ15)</f>
        <v>10</v>
      </c>
      <c r="D15" s="10"/>
      <c r="E15" s="10"/>
      <c r="F15" s="10"/>
      <c r="G15" s="10"/>
      <c r="H15" s="10"/>
      <c r="I15" s="10"/>
      <c r="J15" s="10">
        <v>10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ht="18">
      <c r="A16" s="2">
        <v>9</v>
      </c>
      <c r="B16" s="3" t="s">
        <v>93</v>
      </c>
      <c r="C16" s="5">
        <f>SUM(D16:AJ16)</f>
        <v>8</v>
      </c>
      <c r="D16" s="10"/>
      <c r="E16" s="10"/>
      <c r="F16" s="10"/>
      <c r="G16" s="10"/>
      <c r="H16" s="10">
        <v>3</v>
      </c>
      <c r="I16" s="10">
        <v>5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ht="18">
      <c r="A17" s="2">
        <v>10</v>
      </c>
      <c r="B17" s="18" t="s">
        <v>126</v>
      </c>
      <c r="C17" s="5">
        <f>SUM(D17:AJ17)</f>
        <v>7</v>
      </c>
      <c r="D17" s="10"/>
      <c r="E17" s="10"/>
      <c r="F17" s="10"/>
      <c r="G17" s="10"/>
      <c r="H17" s="10"/>
      <c r="I17" s="10">
        <v>7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ht="18">
      <c r="A18" s="2">
        <v>11</v>
      </c>
      <c r="B18" s="3" t="s">
        <v>84</v>
      </c>
      <c r="C18" s="5">
        <f>SUM(D18:AJ18)</f>
        <v>7</v>
      </c>
      <c r="D18" s="10"/>
      <c r="E18" s="10">
        <v>3</v>
      </c>
      <c r="F18" s="10">
        <v>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ht="18">
      <c r="A19" s="2">
        <v>12</v>
      </c>
      <c r="B19" s="3" t="s">
        <v>122</v>
      </c>
      <c r="C19" s="5">
        <f>SUM(D19:AJ19)</f>
        <v>6</v>
      </c>
      <c r="D19" s="10"/>
      <c r="E19" s="10"/>
      <c r="F19" s="10"/>
      <c r="G19" s="10"/>
      <c r="H19" s="10"/>
      <c r="I19" s="10">
        <v>6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18">
      <c r="A20" s="2">
        <v>13</v>
      </c>
      <c r="B20" s="3" t="s">
        <v>92</v>
      </c>
      <c r="C20" s="5">
        <f>SUM(D20:AJ20)</f>
        <v>6</v>
      </c>
      <c r="D20" s="10"/>
      <c r="E20" s="10"/>
      <c r="F20" s="10"/>
      <c r="G20" s="10"/>
      <c r="H20" s="10">
        <v>5</v>
      </c>
      <c r="I20" s="10">
        <v>1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18">
      <c r="A21" s="2">
        <v>14</v>
      </c>
      <c r="B21" s="3" t="s">
        <v>52</v>
      </c>
      <c r="C21" s="5">
        <f>SUM(D21:AJ21)</f>
        <v>5</v>
      </c>
      <c r="D21" s="10"/>
      <c r="E21" s="10"/>
      <c r="F21" s="10"/>
      <c r="G21" s="10">
        <v>4</v>
      </c>
      <c r="H21" s="10">
        <v>1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ht="18">
      <c r="A22" s="2">
        <v>15</v>
      </c>
      <c r="B22" s="3" t="s">
        <v>88</v>
      </c>
      <c r="C22" s="5">
        <f>SUM(D22:AJ22)</f>
        <v>5</v>
      </c>
      <c r="D22" s="10"/>
      <c r="E22" s="10"/>
      <c r="F22" s="10"/>
      <c r="G22" s="10">
        <v>5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ht="18">
      <c r="A23" s="2">
        <v>16</v>
      </c>
      <c r="B23" s="3" t="s">
        <v>78</v>
      </c>
      <c r="C23" s="5">
        <f>SUM(D23:AJ23)</f>
        <v>5</v>
      </c>
      <c r="D23" s="10">
        <v>5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ht="18">
      <c r="A24" s="2">
        <v>17</v>
      </c>
      <c r="B24" s="3" t="s">
        <v>125</v>
      </c>
      <c r="C24" s="5">
        <f>SUM(D24:AJ24)</f>
        <v>4</v>
      </c>
      <c r="D24" s="10"/>
      <c r="E24" s="10"/>
      <c r="F24" s="10"/>
      <c r="G24" s="10"/>
      <c r="H24" s="10"/>
      <c r="I24" s="10"/>
      <c r="J24" s="10">
        <v>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ht="18">
      <c r="A25" s="2">
        <v>18</v>
      </c>
      <c r="B25" s="3" t="s">
        <v>97</v>
      </c>
      <c r="C25" s="5">
        <f>SUM(D25:AJ25)</f>
        <v>4</v>
      </c>
      <c r="D25" s="10"/>
      <c r="E25" s="10"/>
      <c r="F25" s="10"/>
      <c r="G25" s="10"/>
      <c r="H25" s="10"/>
      <c r="I25" s="10">
        <v>4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8">
      <c r="A26" s="2">
        <v>19</v>
      </c>
      <c r="B26" s="3" t="s">
        <v>15</v>
      </c>
      <c r="C26" s="5">
        <f>SUM(D26:AJ26)</f>
        <v>4</v>
      </c>
      <c r="D26" s="10"/>
      <c r="E26" s="10">
        <v>1</v>
      </c>
      <c r="F26" s="10">
        <v>3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8">
      <c r="A27" s="2">
        <v>20</v>
      </c>
      <c r="B27" s="3" t="s">
        <v>123</v>
      </c>
      <c r="C27" s="5">
        <f>SUM(D27:AJ27)</f>
        <v>3</v>
      </c>
      <c r="D27" s="10"/>
      <c r="E27" s="10"/>
      <c r="F27" s="10"/>
      <c r="G27" s="10"/>
      <c r="H27" s="10"/>
      <c r="I27" s="10">
        <v>3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8">
      <c r="A28" s="2">
        <v>21</v>
      </c>
      <c r="B28" s="3" t="s">
        <v>90</v>
      </c>
      <c r="C28" s="5">
        <f>SUM(D28:AJ28)</f>
        <v>3</v>
      </c>
      <c r="D28" s="10"/>
      <c r="E28" s="10"/>
      <c r="F28" s="10"/>
      <c r="G28" s="10">
        <v>3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8">
      <c r="A29" s="2">
        <v>22</v>
      </c>
      <c r="B29" s="3" t="s">
        <v>86</v>
      </c>
      <c r="C29" s="5">
        <f>SUM(D29:AJ29)</f>
        <v>2</v>
      </c>
      <c r="D29" s="10"/>
      <c r="E29" s="10"/>
      <c r="F29" s="10">
        <v>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8">
      <c r="A30" s="2">
        <v>23</v>
      </c>
      <c r="B30" s="3" t="s">
        <v>47</v>
      </c>
      <c r="C30" s="5">
        <f>SUM(D30:AJ30)</f>
        <v>2</v>
      </c>
      <c r="D30" s="10"/>
      <c r="E30" s="10">
        <v>2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8">
      <c r="A31" s="2">
        <v>24</v>
      </c>
      <c r="B31" s="3" t="s">
        <v>53</v>
      </c>
      <c r="C31" s="5">
        <f>SUM(D31:AJ31)</f>
        <v>2</v>
      </c>
      <c r="D31" s="10"/>
      <c r="E31" s="10"/>
      <c r="F31" s="10"/>
      <c r="G31" s="10"/>
      <c r="H31" s="10">
        <v>2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8">
      <c r="A32" s="2">
        <v>25</v>
      </c>
      <c r="B32" s="3" t="s">
        <v>51</v>
      </c>
      <c r="C32" s="5">
        <f>SUM(D32:AJ32)</f>
        <v>2</v>
      </c>
      <c r="D32" s="10"/>
      <c r="E32" s="10"/>
      <c r="F32" s="10"/>
      <c r="G32" s="10">
        <v>2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8">
      <c r="A33" s="2">
        <v>26</v>
      </c>
      <c r="B33" s="3" t="s">
        <v>130</v>
      </c>
      <c r="C33" s="5">
        <f>SUM(D33:AJ33)</f>
        <v>2</v>
      </c>
      <c r="D33" s="10"/>
      <c r="E33" s="10"/>
      <c r="F33" s="10"/>
      <c r="G33" s="10"/>
      <c r="H33" s="10"/>
      <c r="I33" s="10"/>
      <c r="J33" s="10">
        <v>2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8">
      <c r="A34" s="2">
        <v>27</v>
      </c>
      <c r="B34" s="3" t="s">
        <v>124</v>
      </c>
      <c r="C34" s="5">
        <f>SUM(D34:AJ34)</f>
        <v>2</v>
      </c>
      <c r="D34" s="10"/>
      <c r="E34" s="10"/>
      <c r="F34" s="10"/>
      <c r="G34" s="10"/>
      <c r="H34" s="10"/>
      <c r="I34" s="10">
        <v>2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8">
      <c r="A35" s="2">
        <v>28</v>
      </c>
      <c r="B35" s="3" t="s">
        <v>129</v>
      </c>
      <c r="C35" s="5">
        <f>SUM(D35:AJ35)</f>
        <v>1</v>
      </c>
      <c r="D35" s="10"/>
      <c r="E35" s="10"/>
      <c r="F35" s="10"/>
      <c r="G35" s="10"/>
      <c r="H35" s="10"/>
      <c r="I35" s="10"/>
      <c r="J35" s="10">
        <v>1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8">
      <c r="A36" s="2">
        <v>29</v>
      </c>
      <c r="B36" s="3" t="s">
        <v>89</v>
      </c>
      <c r="C36" s="5">
        <f>SUM(D36:AJ36)</f>
        <v>1</v>
      </c>
      <c r="D36" s="10"/>
      <c r="E36" s="10"/>
      <c r="F36" s="10"/>
      <c r="G36" s="10">
        <v>1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8">
      <c r="A37" s="2">
        <v>30</v>
      </c>
      <c r="B37" s="3" t="s">
        <v>20</v>
      </c>
      <c r="C37" s="5">
        <f>SUM(D37:AJ37)</f>
        <v>1</v>
      </c>
      <c r="D37" s="10"/>
      <c r="E37" s="10"/>
      <c r="F37" s="10">
        <v>1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8">
      <c r="A38" s="2">
        <v>31</v>
      </c>
      <c r="B38" s="3"/>
      <c r="C38" s="5">
        <f>SUM(D38:AJ38)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8">
      <c r="A39" s="2">
        <v>32</v>
      </c>
      <c r="B39" s="3"/>
      <c r="C39" s="5">
        <f>SUM(D39:AJ39)</f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8">
      <c r="A40" s="2">
        <v>33</v>
      </c>
      <c r="B40" s="3"/>
      <c r="C40" s="5">
        <f>SUM(D40:AJ40)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8">
      <c r="A41" s="2">
        <v>34</v>
      </c>
      <c r="B41" s="3"/>
      <c r="C41" s="5">
        <f>SUM(D41:AJ41)</f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8">
      <c r="A42" s="2">
        <v>35</v>
      </c>
      <c r="B42" s="3"/>
      <c r="C42" s="5">
        <f>SUM(D42:AJ42)</f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8">
      <c r="A43" s="2">
        <v>36</v>
      </c>
      <c r="B43" s="18"/>
      <c r="C43" s="5">
        <f>SUM(D43:AJ43)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 ht="18">
      <c r="A44" s="2">
        <v>37</v>
      </c>
      <c r="B44" s="3"/>
      <c r="C44" s="5">
        <f>SUM(D44:AJ44)</f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 ht="18">
      <c r="A45" s="2">
        <v>38</v>
      </c>
      <c r="B45" s="3"/>
      <c r="C45" s="5">
        <f>SUM(D45:AJ45)</f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 ht="18">
      <c r="A46" s="2">
        <v>39</v>
      </c>
      <c r="B46" s="3"/>
      <c r="C46" s="5">
        <f>SUM(D46:AJ46)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ht="18">
      <c r="A47" s="2">
        <v>40</v>
      </c>
      <c r="B47" s="3"/>
      <c r="C47" s="5">
        <f>SUM(D47:AJ47)</f>
        <v>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ht="18">
      <c r="A48" s="2">
        <v>41</v>
      </c>
      <c r="B48" s="3"/>
      <c r="C48" s="5">
        <f>SUM(D48:AJ48)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ht="18">
      <c r="A49" s="2">
        <v>42</v>
      </c>
      <c r="B49" s="3"/>
      <c r="C49" s="5">
        <f>SUM(D49:AJ49)</f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 ht="18">
      <c r="A50" s="2">
        <v>43</v>
      </c>
      <c r="B50" s="3"/>
      <c r="C50" s="5">
        <f>SUM(D50:AJ50)</f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 ht="18">
      <c r="A51" s="2">
        <v>44</v>
      </c>
      <c r="B51" s="3"/>
      <c r="C51" s="5">
        <f>SUM(D51:AJ51)</f>
        <v>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ht="18">
      <c r="A52" s="2">
        <v>45</v>
      </c>
      <c r="B52" s="3"/>
      <c r="C52" s="5">
        <f>SUM(D52:AJ52)</f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ht="18">
      <c r="A53" s="2">
        <v>46</v>
      </c>
      <c r="B53" s="3"/>
      <c r="C53" s="5">
        <f>SUM(D53:AJ53)</f>
        <v>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ht="18">
      <c r="A54" s="2">
        <v>47</v>
      </c>
      <c r="B54" s="3"/>
      <c r="C54" s="5">
        <f>SUM(D54:AJ54)</f>
        <v>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ht="18">
      <c r="A55" s="2">
        <v>48</v>
      </c>
      <c r="B55" s="3"/>
      <c r="C55" s="5">
        <f aca="true" t="shared" si="1" ref="C40:C71">SUM(D55:AJ55)</f>
        <v>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ht="18">
      <c r="A56" s="2">
        <v>49</v>
      </c>
      <c r="B56" s="3"/>
      <c r="C56" s="5">
        <f t="shared" si="1"/>
        <v>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ht="18">
      <c r="A57" s="2">
        <v>50</v>
      </c>
      <c r="B57" s="3"/>
      <c r="C57" s="5">
        <f t="shared" si="1"/>
        <v>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 ht="18">
      <c r="A58" s="2">
        <v>51</v>
      </c>
      <c r="B58" s="3"/>
      <c r="C58" s="5">
        <f t="shared" si="1"/>
        <v>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 ht="18">
      <c r="A59" s="2">
        <v>52</v>
      </c>
      <c r="B59" s="3"/>
      <c r="C59" s="5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ht="18">
      <c r="A60" s="2">
        <v>53</v>
      </c>
      <c r="B60" s="3"/>
      <c r="C60" s="5">
        <f t="shared" si="1"/>
        <v>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ht="18">
      <c r="A61" s="2">
        <v>54</v>
      </c>
      <c r="B61" s="3"/>
      <c r="C61" s="5">
        <f t="shared" si="1"/>
        <v>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ht="18">
      <c r="A62" s="2">
        <v>55</v>
      </c>
      <c r="B62" s="3"/>
      <c r="C62" s="5">
        <f t="shared" si="1"/>
        <v>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ht="18">
      <c r="A63" s="2">
        <v>56</v>
      </c>
      <c r="B63" s="3"/>
      <c r="C63" s="5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1:36" ht="18">
      <c r="A64" s="2">
        <v>57</v>
      </c>
      <c r="B64" s="3"/>
      <c r="C64" s="5">
        <f t="shared" si="1"/>
        <v>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 ht="18">
      <c r="A65" s="2">
        <v>58</v>
      </c>
      <c r="B65" s="3"/>
      <c r="C65" s="5">
        <f t="shared" si="1"/>
        <v>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ht="18">
      <c r="A66" s="2">
        <v>59</v>
      </c>
      <c r="B66" s="3"/>
      <c r="C66" s="5">
        <f t="shared" si="1"/>
        <v>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ht="18">
      <c r="A67" s="2">
        <v>60</v>
      </c>
      <c r="B67" s="3"/>
      <c r="C67" s="5">
        <f t="shared" si="1"/>
        <v>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ht="18">
      <c r="A68" s="2">
        <v>61</v>
      </c>
      <c r="B68" s="3"/>
      <c r="C68" s="5">
        <f t="shared" si="1"/>
        <v>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ht="18">
      <c r="A69" s="2">
        <v>62</v>
      </c>
      <c r="B69" s="3"/>
      <c r="C69" s="5">
        <f t="shared" si="1"/>
        <v>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1:36" ht="18">
      <c r="A70" s="2">
        <v>63</v>
      </c>
      <c r="B70" s="3"/>
      <c r="C70" s="5">
        <f t="shared" si="1"/>
        <v>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 ht="18">
      <c r="A71" s="2">
        <v>64</v>
      </c>
      <c r="B71" s="3"/>
      <c r="C71" s="5">
        <f t="shared" si="1"/>
        <v>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1:36" ht="18">
      <c r="A72" s="2">
        <v>65</v>
      </c>
      <c r="B72" s="3"/>
      <c r="C72" s="5">
        <f aca="true" t="shared" si="2" ref="C72:C79">SUM(D72:AJ72)</f>
        <v>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 ht="18">
      <c r="A73" s="2">
        <v>66</v>
      </c>
      <c r="B73" s="3"/>
      <c r="C73" s="5">
        <f t="shared" si="2"/>
        <v>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:36" ht="18">
      <c r="A74" s="2">
        <v>67</v>
      </c>
      <c r="B74" s="3"/>
      <c r="C74" s="5">
        <f t="shared" si="2"/>
        <v>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:36" ht="18">
      <c r="A75" s="2">
        <v>68</v>
      </c>
      <c r="B75" s="3"/>
      <c r="C75" s="5">
        <f t="shared" si="2"/>
        <v>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 ht="18">
      <c r="A76" s="2">
        <v>69</v>
      </c>
      <c r="B76" s="3"/>
      <c r="C76" s="5">
        <f t="shared" si="2"/>
        <v>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:36" ht="18">
      <c r="A77" s="2">
        <v>70</v>
      </c>
      <c r="B77" s="3"/>
      <c r="C77" s="5">
        <f t="shared" si="2"/>
        <v>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1:36" ht="18">
      <c r="A78" s="2">
        <v>71</v>
      </c>
      <c r="B78" s="3"/>
      <c r="C78" s="5">
        <f t="shared" si="2"/>
        <v>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1:36" ht="18">
      <c r="A79" s="2">
        <v>72</v>
      </c>
      <c r="B79" s="3"/>
      <c r="C79" s="4">
        <f t="shared" si="2"/>
        <v>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1:36" ht="18">
      <c r="A80" s="2">
        <v>73</v>
      </c>
      <c r="B80" s="3"/>
      <c r="C80" s="5">
        <f aca="true" t="shared" si="3" ref="C80:C103">SUM(D80:AJ80)</f>
        <v>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 spans="1:36" ht="18">
      <c r="A81" s="2">
        <v>74</v>
      </c>
      <c r="B81" s="3"/>
      <c r="C81" s="5">
        <f t="shared" si="3"/>
        <v>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6" ht="18">
      <c r="A82" s="2">
        <v>75</v>
      </c>
      <c r="B82" s="3"/>
      <c r="C82" s="5">
        <f t="shared" si="3"/>
        <v>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</row>
    <row r="83" spans="1:36" ht="18">
      <c r="A83" s="2">
        <v>76</v>
      </c>
      <c r="B83" s="3"/>
      <c r="C83" s="5">
        <f t="shared" si="3"/>
        <v>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:36" ht="18">
      <c r="A84" s="2">
        <v>77</v>
      </c>
      <c r="B84" s="3"/>
      <c r="C84" s="5">
        <f t="shared" si="3"/>
        <v>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 ht="18">
      <c r="A85" s="2">
        <v>78</v>
      </c>
      <c r="B85" s="3"/>
      <c r="C85" s="5">
        <f t="shared" si="3"/>
        <v>0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 ht="18">
      <c r="A86" s="2">
        <v>79</v>
      </c>
      <c r="B86" s="3"/>
      <c r="C86" s="5">
        <f t="shared" si="3"/>
        <v>0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:36" ht="18">
      <c r="A87" s="2">
        <v>80</v>
      </c>
      <c r="B87" s="3"/>
      <c r="C87" s="5">
        <f t="shared" si="3"/>
        <v>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spans="1:36" ht="18">
      <c r="A88" s="2">
        <v>81</v>
      </c>
      <c r="B88" s="3"/>
      <c r="C88" s="5">
        <f t="shared" si="3"/>
        <v>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spans="1:36" ht="18">
      <c r="A89" s="2">
        <v>82</v>
      </c>
      <c r="B89" s="3"/>
      <c r="C89" s="5">
        <f t="shared" si="3"/>
        <v>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 spans="1:36" ht="18">
      <c r="A90" s="2">
        <v>83</v>
      </c>
      <c r="B90" s="3"/>
      <c r="C90" s="5">
        <f t="shared" si="3"/>
        <v>0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:36" ht="18">
      <c r="A91" s="2">
        <v>84</v>
      </c>
      <c r="B91" s="3"/>
      <c r="C91" s="5">
        <f t="shared" si="3"/>
        <v>0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:36" ht="18">
      <c r="A92" s="2">
        <v>85</v>
      </c>
      <c r="B92" s="3"/>
      <c r="C92" s="5">
        <f t="shared" si="3"/>
        <v>0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:36" ht="18">
      <c r="A93" s="2">
        <v>86</v>
      </c>
      <c r="B93" s="3"/>
      <c r="C93" s="5">
        <f t="shared" si="3"/>
        <v>0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ht="18">
      <c r="A94" s="2">
        <v>87</v>
      </c>
      <c r="B94" s="3"/>
      <c r="C94" s="5">
        <f t="shared" si="3"/>
        <v>0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6" ht="18">
      <c r="A95" s="2">
        <v>88</v>
      </c>
      <c r="B95" s="3"/>
      <c r="C95" s="5">
        <f t="shared" si="3"/>
        <v>0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6" ht="18">
      <c r="A96" s="2">
        <v>89</v>
      </c>
      <c r="B96" s="3"/>
      <c r="C96" s="5">
        <f t="shared" si="3"/>
        <v>0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1:36" ht="18">
      <c r="A97" s="2">
        <v>90</v>
      </c>
      <c r="B97" s="3"/>
      <c r="C97" s="5">
        <f t="shared" si="3"/>
        <v>0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:36" ht="18">
      <c r="A98" s="2">
        <v>91</v>
      </c>
      <c r="B98" s="3"/>
      <c r="C98" s="5">
        <f t="shared" si="3"/>
        <v>0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:36" ht="18">
      <c r="A99" s="2">
        <v>92</v>
      </c>
      <c r="B99" s="3"/>
      <c r="C99" s="5">
        <f t="shared" si="3"/>
        <v>0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6" ht="18">
      <c r="A100" s="2">
        <v>93</v>
      </c>
      <c r="B100" s="3"/>
      <c r="C100" s="5">
        <f t="shared" si="3"/>
        <v>0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:36" ht="18">
      <c r="A101" s="2">
        <v>94</v>
      </c>
      <c r="B101" s="3"/>
      <c r="C101" s="5">
        <f t="shared" si="3"/>
        <v>0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 ht="18">
      <c r="A102" s="2">
        <v>95</v>
      </c>
      <c r="B102" s="3"/>
      <c r="C102" s="5">
        <f t="shared" si="3"/>
        <v>0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 ht="18">
      <c r="A103" s="2">
        <v>96</v>
      </c>
      <c r="B103" s="3"/>
      <c r="C103" s="5">
        <f t="shared" si="3"/>
        <v>0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:36" ht="18">
      <c r="A104" s="2">
        <v>97</v>
      </c>
      <c r="B104" s="3"/>
      <c r="C104" s="5">
        <f aca="true" t="shared" si="4" ref="C104:C135">SUM(D104:AJ104)</f>
        <v>0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 ht="18">
      <c r="A105" s="2">
        <v>98</v>
      </c>
      <c r="B105" s="3"/>
      <c r="C105" s="5">
        <f t="shared" si="4"/>
        <v>0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6" ht="18">
      <c r="A106" s="2">
        <v>99</v>
      </c>
      <c r="B106" s="3"/>
      <c r="C106" s="5">
        <f t="shared" si="4"/>
        <v>0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:36" ht="18">
      <c r="A107" s="2">
        <v>100</v>
      </c>
      <c r="B107" s="3"/>
      <c r="C107" s="5">
        <f t="shared" si="4"/>
        <v>0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:36" ht="18">
      <c r="A108" s="2">
        <v>101</v>
      </c>
      <c r="B108" s="3"/>
      <c r="C108" s="5">
        <f t="shared" si="4"/>
        <v>0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ht="18">
      <c r="A109" s="2">
        <v>102</v>
      </c>
      <c r="B109" s="3"/>
      <c r="C109" s="5">
        <f t="shared" si="4"/>
        <v>0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 ht="18">
      <c r="A110" s="2">
        <v>103</v>
      </c>
      <c r="B110" s="3"/>
      <c r="C110" s="5">
        <f t="shared" si="4"/>
        <v>0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 ht="18">
      <c r="A111" s="2">
        <v>104</v>
      </c>
      <c r="B111" s="3"/>
      <c r="C111" s="5">
        <f t="shared" si="4"/>
        <v>0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 ht="18">
      <c r="A112" s="2">
        <v>105</v>
      </c>
      <c r="B112" s="3"/>
      <c r="C112" s="5">
        <f t="shared" si="4"/>
        <v>0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 ht="18">
      <c r="A113" s="2">
        <v>106</v>
      </c>
      <c r="B113" s="3"/>
      <c r="C113" s="5">
        <f t="shared" si="4"/>
        <v>0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 ht="18">
      <c r="A114" s="2">
        <v>107</v>
      </c>
      <c r="B114" s="3"/>
      <c r="C114" s="5">
        <f t="shared" si="4"/>
        <v>0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:36" ht="18">
      <c r="A115" s="2">
        <v>108</v>
      </c>
      <c r="B115" s="3"/>
      <c r="C115" s="5">
        <f t="shared" si="4"/>
        <v>0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1:36" ht="18">
      <c r="A116" s="2">
        <v>109</v>
      </c>
      <c r="B116" s="3"/>
      <c r="C116" s="5">
        <f t="shared" si="4"/>
        <v>0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1:36" ht="18">
      <c r="A117" s="2">
        <v>110</v>
      </c>
      <c r="B117" s="3"/>
      <c r="C117" s="5">
        <f t="shared" si="4"/>
        <v>0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:36" ht="18">
      <c r="A118" s="2">
        <v>111</v>
      </c>
      <c r="B118" s="3"/>
      <c r="C118" s="5">
        <f t="shared" si="4"/>
        <v>0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 ht="18">
      <c r="A119" s="2">
        <v>112</v>
      </c>
      <c r="B119" s="3"/>
      <c r="C119" s="5">
        <f t="shared" si="4"/>
        <v>0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 ht="18">
      <c r="A120" s="2">
        <v>113</v>
      </c>
      <c r="B120" s="3"/>
      <c r="C120" s="5">
        <f t="shared" si="4"/>
        <v>0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ht="18">
      <c r="A121" s="2">
        <v>114</v>
      </c>
      <c r="B121" s="3"/>
      <c r="C121" s="5">
        <f t="shared" si="4"/>
        <v>0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 ht="18">
      <c r="A122" s="2">
        <v>115</v>
      </c>
      <c r="B122" s="3"/>
      <c r="C122" s="5">
        <f t="shared" si="4"/>
        <v>0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ht="18">
      <c r="A123" s="2">
        <v>116</v>
      </c>
      <c r="B123" s="3"/>
      <c r="C123" s="5">
        <f t="shared" si="4"/>
        <v>0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 ht="18">
      <c r="A124" s="2">
        <v>117</v>
      </c>
      <c r="B124" s="3"/>
      <c r="C124" s="5">
        <f t="shared" si="4"/>
        <v>0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:36" ht="18">
      <c r="A125" s="2">
        <v>118</v>
      </c>
      <c r="B125" s="3"/>
      <c r="C125" s="5">
        <f t="shared" si="4"/>
        <v>0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36" ht="18">
      <c r="A126" s="2">
        <v>119</v>
      </c>
      <c r="B126" s="3"/>
      <c r="C126" s="5">
        <f t="shared" si="4"/>
        <v>0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 ht="18">
      <c r="A127" s="2">
        <v>120</v>
      </c>
      <c r="B127" s="3"/>
      <c r="C127" s="5">
        <f t="shared" si="4"/>
        <v>0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36" ht="18">
      <c r="A128" s="2">
        <v>121</v>
      </c>
      <c r="B128" s="3"/>
      <c r="C128" s="5">
        <f t="shared" si="4"/>
        <v>0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 ht="18">
      <c r="A129" s="2">
        <v>122</v>
      </c>
      <c r="B129" s="3"/>
      <c r="C129" s="5">
        <f t="shared" si="4"/>
        <v>0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:36" ht="18">
      <c r="A130" s="2">
        <v>123</v>
      </c>
      <c r="B130" s="3"/>
      <c r="C130" s="5">
        <f t="shared" si="4"/>
        <v>0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:36" ht="18">
      <c r="A131" s="2">
        <v>124</v>
      </c>
      <c r="B131" s="3"/>
      <c r="C131" s="5">
        <f t="shared" si="4"/>
        <v>0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6" ht="18">
      <c r="A132" s="2">
        <v>125</v>
      </c>
      <c r="B132" s="3"/>
      <c r="C132" s="5">
        <f t="shared" si="4"/>
        <v>0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:36" ht="18">
      <c r="A133" s="2">
        <v>126</v>
      </c>
      <c r="B133" s="3"/>
      <c r="C133" s="5">
        <f t="shared" si="4"/>
        <v>0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:36" ht="18">
      <c r="A134" s="2">
        <v>127</v>
      </c>
      <c r="B134" s="3"/>
      <c r="C134" s="5">
        <f t="shared" si="4"/>
        <v>0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:36" ht="18">
      <c r="A135" s="2">
        <v>128</v>
      </c>
      <c r="B135" s="3"/>
      <c r="C135" s="5">
        <f t="shared" si="4"/>
        <v>0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36" ht="18">
      <c r="A136" s="2">
        <v>129</v>
      </c>
      <c r="B136" s="3"/>
      <c r="C136" s="5">
        <f aca="true" t="shared" si="5" ref="C136:C167">SUM(D136:AJ136)</f>
        <v>0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ht="18">
      <c r="A137" s="2">
        <v>130</v>
      </c>
      <c r="B137" s="3"/>
      <c r="C137" s="5">
        <f t="shared" si="5"/>
        <v>0</v>
      </c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 ht="18">
      <c r="A138" s="2">
        <v>131</v>
      </c>
      <c r="B138" s="3"/>
      <c r="C138" s="5">
        <f t="shared" si="5"/>
        <v>0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36" ht="18">
      <c r="A139" s="2">
        <v>132</v>
      </c>
      <c r="B139" s="3"/>
      <c r="C139" s="5">
        <f t="shared" si="5"/>
        <v>0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1:36" ht="18">
      <c r="A140" s="2">
        <v>133</v>
      </c>
      <c r="B140" s="3"/>
      <c r="C140" s="5">
        <f t="shared" si="5"/>
        <v>0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1:36" ht="18">
      <c r="A141" s="2">
        <v>134</v>
      </c>
      <c r="B141" s="3"/>
      <c r="C141" s="5">
        <f t="shared" si="5"/>
        <v>0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1:36" ht="18">
      <c r="A142" s="2">
        <v>135</v>
      </c>
      <c r="B142" s="3"/>
      <c r="C142" s="5">
        <f t="shared" si="5"/>
        <v>0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1:36" ht="18">
      <c r="A143" s="2">
        <v>136</v>
      </c>
      <c r="B143" s="3"/>
      <c r="C143" s="5">
        <f t="shared" si="5"/>
        <v>0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1:36" ht="18">
      <c r="A144" s="2">
        <v>137</v>
      </c>
      <c r="B144" s="3"/>
      <c r="C144" s="5">
        <f t="shared" si="5"/>
        <v>0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1:36" ht="18">
      <c r="A145" s="2">
        <v>138</v>
      </c>
      <c r="B145" s="3"/>
      <c r="C145" s="5">
        <f t="shared" si="5"/>
        <v>0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:36" ht="18">
      <c r="A146" s="2">
        <v>139</v>
      </c>
      <c r="B146" s="3"/>
      <c r="C146" s="5">
        <f t="shared" si="5"/>
        <v>0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1:36" ht="18">
      <c r="A147" s="2">
        <v>140</v>
      </c>
      <c r="B147" s="3"/>
      <c r="C147" s="5">
        <f t="shared" si="5"/>
        <v>0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1:36" ht="18">
      <c r="A148" s="2">
        <v>141</v>
      </c>
      <c r="B148" s="3"/>
      <c r="C148" s="5">
        <f t="shared" si="5"/>
        <v>0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1:36" ht="18">
      <c r="A149" s="2">
        <v>142</v>
      </c>
      <c r="B149" s="3"/>
      <c r="C149" s="5">
        <f t="shared" si="5"/>
        <v>0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1:36" ht="18">
      <c r="A150" s="2">
        <v>143</v>
      </c>
      <c r="B150" s="3"/>
      <c r="C150" s="5">
        <f t="shared" si="5"/>
        <v>0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1:36" ht="18">
      <c r="A151" s="2">
        <v>144</v>
      </c>
      <c r="B151" s="3"/>
      <c r="C151" s="5">
        <f t="shared" si="5"/>
        <v>0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1:36" ht="18">
      <c r="A152" s="2">
        <v>145</v>
      </c>
      <c r="B152" s="3"/>
      <c r="C152" s="5">
        <f t="shared" si="5"/>
        <v>0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1:36" ht="18">
      <c r="A153" s="2">
        <v>146</v>
      </c>
      <c r="B153" s="3"/>
      <c r="C153" s="5">
        <f t="shared" si="5"/>
        <v>0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:36" ht="18">
      <c r="A154" s="2">
        <v>147</v>
      </c>
      <c r="B154" s="3"/>
      <c r="C154" s="5">
        <f t="shared" si="5"/>
        <v>0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:36" ht="18">
      <c r="A155" s="2">
        <v>148</v>
      </c>
      <c r="B155" s="3"/>
      <c r="C155" s="5">
        <f t="shared" si="5"/>
        <v>0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:36" ht="18">
      <c r="A156" s="2">
        <v>149</v>
      </c>
      <c r="B156" s="3"/>
      <c r="C156" s="5">
        <f t="shared" si="5"/>
        <v>0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:36" ht="18">
      <c r="A157" s="2">
        <v>150</v>
      </c>
      <c r="B157" s="3"/>
      <c r="C157" s="5">
        <f t="shared" si="5"/>
        <v>0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:36" ht="18">
      <c r="A158" s="2">
        <v>151</v>
      </c>
      <c r="B158" s="3"/>
      <c r="C158" s="5">
        <f t="shared" si="5"/>
        <v>0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:36" ht="18">
      <c r="A159" s="2">
        <v>152</v>
      </c>
      <c r="B159" s="3"/>
      <c r="C159" s="5">
        <f t="shared" si="5"/>
        <v>0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:36" ht="18">
      <c r="A160" s="2">
        <v>153</v>
      </c>
      <c r="B160" s="3"/>
      <c r="C160" s="5">
        <f t="shared" si="5"/>
        <v>0</v>
      </c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1:36" ht="18">
      <c r="A161" s="2">
        <v>154</v>
      </c>
      <c r="B161" s="3"/>
      <c r="C161" s="5">
        <f t="shared" si="5"/>
        <v>0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1:36" ht="18">
      <c r="A162" s="2">
        <v>155</v>
      </c>
      <c r="B162" s="3"/>
      <c r="C162" s="5">
        <f t="shared" si="5"/>
        <v>0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1:36" ht="18">
      <c r="A163" s="2">
        <v>156</v>
      </c>
      <c r="B163" s="3"/>
      <c r="C163" s="5">
        <f t="shared" si="5"/>
        <v>0</v>
      </c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1:36" ht="18">
      <c r="A164" s="2">
        <v>157</v>
      </c>
      <c r="B164" s="3"/>
      <c r="C164" s="5">
        <f t="shared" si="5"/>
        <v>0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1:36" ht="18">
      <c r="A165" s="2">
        <v>158</v>
      </c>
      <c r="B165" s="3"/>
      <c r="C165" s="5">
        <f t="shared" si="5"/>
        <v>0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1:36" ht="18">
      <c r="A166" s="2">
        <v>159</v>
      </c>
      <c r="B166" s="3"/>
      <c r="C166" s="5">
        <f t="shared" si="5"/>
        <v>0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1:36" ht="18">
      <c r="A167" s="2">
        <v>160</v>
      </c>
      <c r="B167" s="3"/>
      <c r="C167" s="5">
        <f t="shared" si="5"/>
        <v>0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1:36" ht="18">
      <c r="A168" s="2">
        <v>161</v>
      </c>
      <c r="B168" s="3"/>
      <c r="C168" s="5">
        <f aca="true" t="shared" si="6" ref="C168:C182">SUM(D168:AJ168)</f>
        <v>0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1:36" ht="18">
      <c r="A169" s="2">
        <v>162</v>
      </c>
      <c r="B169" s="3"/>
      <c r="C169" s="5">
        <f t="shared" si="6"/>
        <v>0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1:36" ht="18">
      <c r="A170" s="2">
        <v>163</v>
      </c>
      <c r="B170" s="3"/>
      <c r="C170" s="5">
        <f t="shared" si="6"/>
        <v>0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1:36" ht="18">
      <c r="A171" s="2">
        <v>164</v>
      </c>
      <c r="B171" s="3"/>
      <c r="C171" s="5">
        <f t="shared" si="6"/>
        <v>0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1:36" ht="18">
      <c r="A172" s="2">
        <v>165</v>
      </c>
      <c r="B172" s="3"/>
      <c r="C172" s="5">
        <f t="shared" si="6"/>
        <v>0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1:36" ht="18">
      <c r="A173" s="2">
        <v>166</v>
      </c>
      <c r="B173" s="3"/>
      <c r="C173" s="5">
        <f t="shared" si="6"/>
        <v>0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1:36" ht="18">
      <c r="A174" s="2">
        <v>167</v>
      </c>
      <c r="B174" s="3"/>
      <c r="C174" s="5">
        <f t="shared" si="6"/>
        <v>0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spans="1:36" ht="18">
      <c r="A175" s="2">
        <v>168</v>
      </c>
      <c r="B175" s="3"/>
      <c r="C175" s="5">
        <f t="shared" si="6"/>
        <v>0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spans="1:36" ht="18">
      <c r="A176" s="2">
        <v>169</v>
      </c>
      <c r="B176" s="3"/>
      <c r="C176" s="5">
        <f t="shared" si="6"/>
        <v>0</v>
      </c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spans="1:36" ht="18">
      <c r="A177" s="2">
        <v>170</v>
      </c>
      <c r="B177" s="3"/>
      <c r="C177" s="5">
        <f t="shared" si="6"/>
        <v>0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1:36" ht="18">
      <c r="A178" s="2">
        <v>171</v>
      </c>
      <c r="B178" s="3"/>
      <c r="C178" s="5">
        <f t="shared" si="6"/>
        <v>0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1:36" ht="18">
      <c r="A179" s="2">
        <v>172</v>
      </c>
      <c r="B179" s="3"/>
      <c r="C179" s="5">
        <f t="shared" si="6"/>
        <v>0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1:36" ht="18">
      <c r="A180" s="2">
        <v>173</v>
      </c>
      <c r="B180" s="3"/>
      <c r="C180" s="5">
        <f t="shared" si="6"/>
        <v>0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1:36" ht="18">
      <c r="A181" s="2">
        <v>174</v>
      </c>
      <c r="B181" s="3"/>
      <c r="C181" s="5">
        <f t="shared" si="6"/>
        <v>0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1:36" ht="18">
      <c r="A182" s="2">
        <v>175</v>
      </c>
      <c r="B182" s="3"/>
      <c r="C182" s="5">
        <f t="shared" si="6"/>
        <v>0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5:C5"/>
    <mergeCell ref="A1:AJ1"/>
    <mergeCell ref="A4:C4"/>
    <mergeCell ref="D4:AJ4"/>
    <mergeCell ref="X3:AJ3"/>
    <mergeCell ref="A3:S3"/>
    <mergeCell ref="T3:U3"/>
    <mergeCell ref="V3:W3"/>
    <mergeCell ref="A2:AJ2"/>
    <mergeCell ref="D5:AJ5"/>
  </mergeCells>
  <conditionalFormatting sqref="D8:D182">
    <cfRule type="cellIs" priority="1" dxfId="0" operator="equal" stopIfTrue="1">
      <formula>0</formula>
    </cfRule>
  </conditionalFormatting>
  <conditionalFormatting sqref="B8:B182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5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1">
      <selection activeCell="A2" sqref="A2:I2"/>
    </sheetView>
  </sheetViews>
  <sheetFormatPr defaultColWidth="9.00390625" defaultRowHeight="12.75"/>
  <cols>
    <col min="1" max="1" width="9.125" style="165" customWidth="1"/>
    <col min="2" max="2" width="5.75390625" style="165" customWidth="1"/>
    <col min="3" max="4" width="25.75390625" style="0" customWidth="1"/>
    <col min="5" max="5" width="5.75390625" style="0" customWidth="1"/>
  </cols>
  <sheetData>
    <row r="1" spans="1:5" ht="12.75">
      <c r="A1" s="77" t="s">
        <v>39</v>
      </c>
      <c r="B1" s="181" t="s">
        <v>40</v>
      </c>
      <c r="C1" s="182"/>
      <c r="D1" s="179" t="s">
        <v>41</v>
      </c>
      <c r="E1" s="180"/>
    </row>
    <row r="2" spans="1:5" ht="12.75">
      <c r="A2" s="78">
        <v>1</v>
      </c>
      <c r="B2" s="161">
        <f>Пр1!D7</f>
        <v>3468</v>
      </c>
      <c r="C2" s="162" t="str">
        <f>Пр1!E7</f>
        <v>Семенов Константин</v>
      </c>
      <c r="D2" s="163" t="str">
        <f>Пр2!C6</f>
        <v>_</v>
      </c>
      <c r="E2" s="164">
        <f>Пр2!B6</f>
        <v>0</v>
      </c>
    </row>
    <row r="3" spans="1:5" ht="12.75">
      <c r="A3" s="78">
        <v>2</v>
      </c>
      <c r="B3" s="161">
        <f>Пр1!D11</f>
        <v>5705</v>
      </c>
      <c r="C3" s="162" t="str">
        <f>Пр1!E11</f>
        <v>Исянбаев Тагир</v>
      </c>
      <c r="D3" s="163" t="str">
        <f>Пр2!C8</f>
        <v>Гумеров Мансур</v>
      </c>
      <c r="E3" s="164">
        <f>Пр2!B8</f>
        <v>5702</v>
      </c>
    </row>
    <row r="4" spans="1:5" ht="12.75">
      <c r="A4" s="78">
        <v>3</v>
      </c>
      <c r="B4" s="161">
        <f>Пр1!D15</f>
        <v>4584</v>
      </c>
      <c r="C4" s="162" t="str">
        <f>Пр1!E15</f>
        <v>Можайко Владислав</v>
      </c>
      <c r="D4" s="163" t="str">
        <f>Пр2!C10</f>
        <v>_</v>
      </c>
      <c r="E4" s="164">
        <f>Пр2!B10</f>
        <v>0</v>
      </c>
    </row>
    <row r="5" spans="1:5" ht="12.75">
      <c r="A5" s="78">
        <v>4</v>
      </c>
      <c r="B5" s="161">
        <f>Пр1!D19</f>
        <v>2616</v>
      </c>
      <c r="C5" s="162" t="str">
        <f>Пр1!E19</f>
        <v>Ишметов Александр</v>
      </c>
      <c r="D5" s="163" t="str">
        <f>Пр2!C12</f>
        <v>_</v>
      </c>
      <c r="E5" s="164">
        <f>Пр2!B12</f>
        <v>0</v>
      </c>
    </row>
    <row r="6" spans="1:5" ht="12.75">
      <c r="A6" s="78">
        <v>5</v>
      </c>
      <c r="B6" s="161">
        <f>Пр1!D23</f>
        <v>5962</v>
      </c>
      <c r="C6" s="162" t="str">
        <f>Пр1!E23</f>
        <v>Абулаев Салават</v>
      </c>
      <c r="D6" s="163" t="str">
        <f>Пр2!C14</f>
        <v>_</v>
      </c>
      <c r="E6" s="164">
        <f>Пр2!B14</f>
        <v>0</v>
      </c>
    </row>
    <row r="7" spans="1:5" ht="12.75">
      <c r="A7" s="78">
        <v>6</v>
      </c>
      <c r="B7" s="161">
        <f>Пр1!D27</f>
        <v>2452</v>
      </c>
      <c r="C7" s="162" t="str">
        <f>Пр1!E27</f>
        <v>Хабиров Марс</v>
      </c>
      <c r="D7" s="163" t="str">
        <f>Пр2!C16</f>
        <v>Кужина Ильгиза</v>
      </c>
      <c r="E7" s="164">
        <f>Пр2!B16</f>
        <v>6103</v>
      </c>
    </row>
    <row r="8" spans="1:5" ht="12.75">
      <c r="A8" s="78">
        <v>7</v>
      </c>
      <c r="B8" s="161">
        <f>Пр1!D31</f>
        <v>4849</v>
      </c>
      <c r="C8" s="162" t="str">
        <f>Пр1!E31</f>
        <v>Салимянов Руслан</v>
      </c>
      <c r="D8" s="163" t="str">
        <f>Пр2!C18</f>
        <v>Нестеренко Георгий</v>
      </c>
      <c r="E8" s="164">
        <f>Пр2!B18</f>
        <v>788</v>
      </c>
    </row>
    <row r="9" spans="1:5" ht="12.75">
      <c r="A9" s="78">
        <v>8</v>
      </c>
      <c r="B9" s="161">
        <f>Пр1!D35</f>
        <v>5346</v>
      </c>
      <c r="C9" s="162" t="str">
        <f>Пр1!E35</f>
        <v>Байназаров Азамат</v>
      </c>
      <c r="D9" s="163" t="str">
        <f>Пр2!C20</f>
        <v>_</v>
      </c>
      <c r="E9" s="164">
        <f>Пр2!B20</f>
        <v>0</v>
      </c>
    </row>
    <row r="10" spans="1:5" ht="12.75">
      <c r="A10" s="78">
        <v>9</v>
      </c>
      <c r="B10" s="161">
        <f>Пр1!D39</f>
        <v>4423</v>
      </c>
      <c r="C10" s="162" t="str">
        <f>Пр1!E39</f>
        <v>Коврижников Максим</v>
      </c>
      <c r="D10" s="163" t="str">
        <f>Пр2!C22</f>
        <v>_</v>
      </c>
      <c r="E10" s="164">
        <f>Пр2!B22</f>
        <v>0</v>
      </c>
    </row>
    <row r="11" spans="1:5" ht="12.75">
      <c r="A11" s="78">
        <v>10</v>
      </c>
      <c r="B11" s="161">
        <f>Пр1!D43</f>
        <v>2649</v>
      </c>
      <c r="C11" s="162" t="str">
        <f>Пр1!E43</f>
        <v>Лежнев Артем</v>
      </c>
      <c r="D11" s="163" t="str">
        <f>Пр2!C24</f>
        <v>Аксенов Андрей</v>
      </c>
      <c r="E11" s="164">
        <f>Пр2!B24</f>
        <v>4202</v>
      </c>
    </row>
    <row r="12" spans="1:5" ht="12.75">
      <c r="A12" s="78">
        <v>11</v>
      </c>
      <c r="B12" s="161">
        <f>Пр1!D47</f>
        <v>5731</v>
      </c>
      <c r="C12" s="162" t="str">
        <f>Пр1!E47</f>
        <v>Исянбаев Ильсур</v>
      </c>
      <c r="D12" s="163" t="str">
        <f>Пр2!C26</f>
        <v>Ишкуватова Элеонора</v>
      </c>
      <c r="E12" s="164">
        <f>Пр2!B26</f>
        <v>6109</v>
      </c>
    </row>
    <row r="13" spans="1:5" ht="12.75">
      <c r="A13" s="78">
        <v>12</v>
      </c>
      <c r="B13" s="161">
        <f>Пр1!D51</f>
        <v>5703</v>
      </c>
      <c r="C13" s="162" t="str">
        <f>Пр1!E51</f>
        <v>Суюндуков Фанис</v>
      </c>
      <c r="D13" s="163" t="str">
        <f>Пр2!C28</f>
        <v>_</v>
      </c>
      <c r="E13" s="164">
        <f>Пр2!B28</f>
        <v>0</v>
      </c>
    </row>
    <row r="14" spans="1:5" ht="12.75">
      <c r="A14" s="78">
        <v>13</v>
      </c>
      <c r="B14" s="161">
        <f>Пр1!D55</f>
        <v>6245</v>
      </c>
      <c r="C14" s="162" t="str">
        <f>Пр1!E55</f>
        <v>Абулаев Айрат</v>
      </c>
      <c r="D14" s="163" t="str">
        <f>Пр2!C30</f>
        <v>_</v>
      </c>
      <c r="E14" s="164">
        <f>Пр2!B30</f>
        <v>0</v>
      </c>
    </row>
    <row r="15" spans="1:5" ht="12.75">
      <c r="A15" s="78">
        <v>14</v>
      </c>
      <c r="B15" s="161">
        <f>Пр1!D59</f>
        <v>5732</v>
      </c>
      <c r="C15" s="162" t="str">
        <f>Пр1!E59</f>
        <v>Гумеров Ильсур</v>
      </c>
      <c r="D15" s="163" t="str">
        <f>Пр2!C32</f>
        <v>Байгужина Назгуль</v>
      </c>
      <c r="E15" s="164">
        <f>Пр2!B32</f>
        <v>6106</v>
      </c>
    </row>
    <row r="16" spans="1:5" ht="12.75">
      <c r="A16" s="78">
        <v>15</v>
      </c>
      <c r="B16" s="161">
        <f>Пр1!D63</f>
        <v>5704</v>
      </c>
      <c r="C16" s="162" t="str">
        <f>Пр1!E63</f>
        <v>Суюндуков Гайса</v>
      </c>
      <c r="D16" s="163" t="str">
        <f>Пр2!C34</f>
        <v>Искакова Карина</v>
      </c>
      <c r="E16" s="164">
        <f>Пр2!B34</f>
        <v>6105</v>
      </c>
    </row>
    <row r="17" spans="1:5" ht="12.75">
      <c r="A17" s="78">
        <v>16</v>
      </c>
      <c r="B17" s="161">
        <f>Пр1!D67</f>
        <v>465</v>
      </c>
      <c r="C17" s="162" t="str">
        <f>Пр1!E67</f>
        <v>Семенов Сергей</v>
      </c>
      <c r="D17" s="163" t="str">
        <f>Пр2!C36</f>
        <v>_</v>
      </c>
      <c r="E17" s="164">
        <f>Пр2!B36</f>
        <v>0</v>
      </c>
    </row>
    <row r="18" spans="1:5" ht="12.75">
      <c r="A18" s="78">
        <v>17</v>
      </c>
      <c r="B18" s="161">
        <f>Пр1!F9</f>
        <v>3468</v>
      </c>
      <c r="C18" s="162" t="str">
        <f>Пр1!G9</f>
        <v>Семенов Константин</v>
      </c>
      <c r="D18" s="163" t="str">
        <f>Пр2!E37</f>
        <v>Исянбаев Тагир</v>
      </c>
      <c r="E18" s="164">
        <f>Пр2!D37</f>
        <v>5705</v>
      </c>
    </row>
    <row r="19" spans="1:5" ht="12.75">
      <c r="A19" s="78">
        <v>18</v>
      </c>
      <c r="B19" s="161">
        <f>Пр1!F17</f>
        <v>4584</v>
      </c>
      <c r="C19" s="162" t="str">
        <f>Пр1!G17</f>
        <v>Можайко Владислав</v>
      </c>
      <c r="D19" s="163" t="str">
        <f>Пр2!E33</f>
        <v>Ишметов Александр</v>
      </c>
      <c r="E19" s="164">
        <f>Пр2!D33</f>
        <v>2616</v>
      </c>
    </row>
    <row r="20" spans="1:5" ht="12.75">
      <c r="A20" s="78">
        <v>19</v>
      </c>
      <c r="B20" s="161">
        <f>Пр1!F25</f>
        <v>2452</v>
      </c>
      <c r="C20" s="162" t="str">
        <f>Пр1!G25</f>
        <v>Хабиров Марс</v>
      </c>
      <c r="D20" s="163" t="str">
        <f>Пр2!E29</f>
        <v>Абулаев Салават</v>
      </c>
      <c r="E20" s="164">
        <f>Пр2!D29</f>
        <v>5962</v>
      </c>
    </row>
    <row r="21" spans="1:5" ht="12.75">
      <c r="A21" s="78">
        <v>20</v>
      </c>
      <c r="B21" s="161">
        <f>Пр1!F33</f>
        <v>5346</v>
      </c>
      <c r="C21" s="162" t="str">
        <f>Пр1!G33</f>
        <v>Байназаров Азамат</v>
      </c>
      <c r="D21" s="163" t="str">
        <f>Пр2!E25</f>
        <v>Салимянов Руслан</v>
      </c>
      <c r="E21" s="164">
        <f>Пр2!D25</f>
        <v>4849</v>
      </c>
    </row>
    <row r="22" spans="1:5" ht="12.75">
      <c r="A22" s="78">
        <v>21</v>
      </c>
      <c r="B22" s="161">
        <f>Пр1!F41</f>
        <v>4423</v>
      </c>
      <c r="C22" s="162" t="str">
        <f>Пр1!G41</f>
        <v>Коврижников Максим</v>
      </c>
      <c r="D22" s="163" t="str">
        <f>Пр2!E21</f>
        <v>Лежнев Артем</v>
      </c>
      <c r="E22" s="164">
        <f>Пр2!D21</f>
        <v>2649</v>
      </c>
    </row>
    <row r="23" spans="1:5" ht="12.75">
      <c r="A23" s="78">
        <v>22</v>
      </c>
      <c r="B23" s="161">
        <f>Пр1!F49</f>
        <v>5703</v>
      </c>
      <c r="C23" s="162" t="str">
        <f>Пр1!G49</f>
        <v>Суюндуков Фанис</v>
      </c>
      <c r="D23" s="163" t="str">
        <f>Пр2!E17</f>
        <v>Исянбаев Ильсур</v>
      </c>
      <c r="E23" s="164">
        <f>Пр2!D17</f>
        <v>5731</v>
      </c>
    </row>
    <row r="24" spans="1:5" ht="12.75">
      <c r="A24" s="78">
        <v>23</v>
      </c>
      <c r="B24" s="161">
        <f>Пр1!F57</f>
        <v>5732</v>
      </c>
      <c r="C24" s="162" t="str">
        <f>Пр1!G57</f>
        <v>Гумеров Ильсур</v>
      </c>
      <c r="D24" s="163" t="str">
        <f>Пр2!E13</f>
        <v>Абулаев Айрат</v>
      </c>
      <c r="E24" s="164">
        <f>Пр2!D13</f>
        <v>6245</v>
      </c>
    </row>
    <row r="25" spans="1:5" ht="12.75">
      <c r="A25" s="78">
        <v>24</v>
      </c>
      <c r="B25" s="161">
        <f>Пр1!F65</f>
        <v>465</v>
      </c>
      <c r="C25" s="162" t="str">
        <f>Пр1!G65</f>
        <v>Семенов Сергей</v>
      </c>
      <c r="D25" s="163" t="str">
        <f>Пр2!E9</f>
        <v>Суюндуков Гайса</v>
      </c>
      <c r="E25" s="164">
        <f>Пр2!D9</f>
        <v>5704</v>
      </c>
    </row>
    <row r="26" spans="1:5" ht="12.75">
      <c r="A26" s="78">
        <v>25</v>
      </c>
      <c r="B26" s="161">
        <f>Пр1!H13</f>
        <v>3468</v>
      </c>
      <c r="C26" s="162" t="str">
        <f>Пр1!I13</f>
        <v>Семенов Константин</v>
      </c>
      <c r="D26" s="163" t="str">
        <f>Пр2!I6</f>
        <v>Можайко Владислав</v>
      </c>
      <c r="E26" s="164">
        <f>Пр2!H6</f>
        <v>4584</v>
      </c>
    </row>
    <row r="27" spans="1:5" ht="12.75">
      <c r="A27" s="78">
        <v>26</v>
      </c>
      <c r="B27" s="161">
        <f>Пр1!H29</f>
        <v>5346</v>
      </c>
      <c r="C27" s="162" t="str">
        <f>Пр1!I29</f>
        <v>Байназаров Азамат</v>
      </c>
      <c r="D27" s="163" t="str">
        <f>Пр2!I14</f>
        <v>Хабиров Марс</v>
      </c>
      <c r="E27" s="164">
        <f>Пр2!H14</f>
        <v>2452</v>
      </c>
    </row>
    <row r="28" spans="1:5" ht="12.75">
      <c r="A28" s="78">
        <v>27</v>
      </c>
      <c r="B28" s="161">
        <f>Пр1!H45</f>
        <v>4423</v>
      </c>
      <c r="C28" s="162" t="str">
        <f>Пр1!I45</f>
        <v>Коврижников Максим</v>
      </c>
      <c r="D28" s="163" t="str">
        <f>Пр2!I22</f>
        <v>Суюндуков Фанис</v>
      </c>
      <c r="E28" s="164">
        <f>Пр2!H22</f>
        <v>5703</v>
      </c>
    </row>
    <row r="29" spans="1:5" ht="12.75">
      <c r="A29" s="78">
        <v>28</v>
      </c>
      <c r="B29" s="161">
        <f>Пр1!H61</f>
        <v>465</v>
      </c>
      <c r="C29" s="162" t="str">
        <f>Пр1!I61</f>
        <v>Семенов Сергей</v>
      </c>
      <c r="D29" s="163" t="str">
        <f>Пр2!I30</f>
        <v>Гумеров Ильсур</v>
      </c>
      <c r="E29" s="164">
        <f>Пр2!H30</f>
        <v>5732</v>
      </c>
    </row>
    <row r="30" spans="1:5" ht="12.75">
      <c r="A30" s="78">
        <v>29</v>
      </c>
      <c r="B30" s="161">
        <f>Пр1!J21</f>
        <v>3468</v>
      </c>
      <c r="C30" s="162" t="str">
        <f>Пр1!K21</f>
        <v>Семенов Константин</v>
      </c>
      <c r="D30" s="163" t="str">
        <f>Пр2!M36</f>
        <v>Байназаров Азамат</v>
      </c>
      <c r="E30" s="164">
        <f>Пр2!L36</f>
        <v>5346</v>
      </c>
    </row>
    <row r="31" spans="1:5" ht="12.75">
      <c r="A31" s="78">
        <v>30</v>
      </c>
      <c r="B31" s="161">
        <f>Пр1!J53</f>
        <v>4423</v>
      </c>
      <c r="C31" s="162" t="str">
        <f>Пр1!K53</f>
        <v>Коврижников Максим</v>
      </c>
      <c r="D31" s="163" t="str">
        <f>Пр2!M20</f>
        <v>Семенов Сергей</v>
      </c>
      <c r="E31" s="164">
        <f>Пр2!L20</f>
        <v>465</v>
      </c>
    </row>
    <row r="32" spans="1:5" ht="12.75">
      <c r="A32" s="78">
        <v>31</v>
      </c>
      <c r="B32" s="161">
        <f>Пр1!L37</f>
        <v>3468</v>
      </c>
      <c r="C32" s="162" t="str">
        <f>Пр1!M37</f>
        <v>Семенов Константин</v>
      </c>
      <c r="D32" s="163" t="str">
        <f>Пр1!M57</f>
        <v>Коврижников Максим</v>
      </c>
      <c r="E32" s="164">
        <f>Пр1!L57</f>
        <v>4423</v>
      </c>
    </row>
    <row r="33" spans="1:5" ht="12.75">
      <c r="A33" s="78">
        <v>32</v>
      </c>
      <c r="B33" s="161">
        <f>Пр2!D7</f>
        <v>5702</v>
      </c>
      <c r="C33" s="162" t="str">
        <f>Пр2!E7</f>
        <v>Гумеров Мансур</v>
      </c>
      <c r="D33" s="163" t="str">
        <f>Пр2!C58</f>
        <v>_</v>
      </c>
      <c r="E33" s="164">
        <f>Пр2!B58</f>
        <v>0</v>
      </c>
    </row>
    <row r="34" spans="1:5" ht="12.75">
      <c r="A34" s="78">
        <v>33</v>
      </c>
      <c r="B34" s="161">
        <f>Пр2!D11</f>
        <v>0</v>
      </c>
      <c r="C34" s="162">
        <f>Пр2!E11</f>
        <v>0</v>
      </c>
      <c r="D34" s="163">
        <f>Пр2!C60</f>
        <v>0</v>
      </c>
      <c r="E34" s="164">
        <f>Пр2!B60</f>
        <v>0</v>
      </c>
    </row>
    <row r="35" spans="1:5" ht="12.75">
      <c r="A35" s="78">
        <v>34</v>
      </c>
      <c r="B35" s="161">
        <f>Пр2!D15</f>
        <v>6103</v>
      </c>
      <c r="C35" s="162" t="str">
        <f>Пр2!E15</f>
        <v>Кужина Ильгиза</v>
      </c>
      <c r="D35" s="163" t="str">
        <f>Пр2!C62</f>
        <v>_</v>
      </c>
      <c r="E35" s="164">
        <f>Пр2!B62</f>
        <v>0</v>
      </c>
    </row>
    <row r="36" spans="1:5" ht="12.75">
      <c r="A36" s="78">
        <v>35</v>
      </c>
      <c r="B36" s="161">
        <f>Пр2!D19</f>
        <v>788</v>
      </c>
      <c r="C36" s="162" t="str">
        <f>Пр2!E19</f>
        <v>Нестеренко Георгий</v>
      </c>
      <c r="D36" s="163" t="str">
        <f>Пр2!C64</f>
        <v>_</v>
      </c>
      <c r="E36" s="164">
        <f>Пр2!B64</f>
        <v>0</v>
      </c>
    </row>
    <row r="37" spans="1:5" ht="12.75">
      <c r="A37" s="78">
        <v>36</v>
      </c>
      <c r="B37" s="161">
        <f>Пр2!D23</f>
        <v>4202</v>
      </c>
      <c r="C37" s="162" t="str">
        <f>Пр2!E23</f>
        <v>Аксенов Андрей</v>
      </c>
      <c r="D37" s="163" t="str">
        <f>Пр2!C66</f>
        <v>_</v>
      </c>
      <c r="E37" s="164">
        <f>Пр2!B66</f>
        <v>0</v>
      </c>
    </row>
    <row r="38" spans="1:5" ht="12.75">
      <c r="A38" s="78">
        <v>37</v>
      </c>
      <c r="B38" s="161">
        <f>Пр2!D27</f>
        <v>6109</v>
      </c>
      <c r="C38" s="162" t="str">
        <f>Пр2!E27</f>
        <v>Ишкуватова Элеонора</v>
      </c>
      <c r="D38" s="163" t="str">
        <f>Пр2!C68</f>
        <v>_</v>
      </c>
      <c r="E38" s="164">
        <f>Пр2!B68</f>
        <v>0</v>
      </c>
    </row>
    <row r="39" spans="1:5" ht="12.75">
      <c r="A39" s="78">
        <v>38</v>
      </c>
      <c r="B39" s="161">
        <f>Пр2!D31</f>
        <v>6106</v>
      </c>
      <c r="C39" s="162" t="str">
        <f>Пр2!E31</f>
        <v>Байгужина Назгуль</v>
      </c>
      <c r="D39" s="163" t="str">
        <f>Пр2!C70</f>
        <v>_</v>
      </c>
      <c r="E39" s="164">
        <f>Пр2!B70</f>
        <v>0</v>
      </c>
    </row>
    <row r="40" spans="1:5" ht="12.75">
      <c r="A40" s="78">
        <v>39</v>
      </c>
      <c r="B40" s="161">
        <f>Пр2!D35</f>
        <v>6105</v>
      </c>
      <c r="C40" s="162" t="str">
        <f>Пр2!E35</f>
        <v>Искакова Карина</v>
      </c>
      <c r="D40" s="163" t="str">
        <f>Пр2!C72</f>
        <v>_</v>
      </c>
      <c r="E40" s="164">
        <f>Пр2!B72</f>
        <v>0</v>
      </c>
    </row>
    <row r="41" spans="1:5" ht="12.75">
      <c r="A41" s="78">
        <v>40</v>
      </c>
      <c r="B41" s="161">
        <f>Пр2!F8</f>
        <v>5704</v>
      </c>
      <c r="C41" s="162" t="str">
        <f>Пр2!G8</f>
        <v>Суюндуков Гайса</v>
      </c>
      <c r="D41" s="163" t="str">
        <f>Пр2!C39</f>
        <v>Гумеров Мансур</v>
      </c>
      <c r="E41" s="164">
        <f>Пр2!B39</f>
        <v>5702</v>
      </c>
    </row>
    <row r="42" spans="1:5" ht="12.75">
      <c r="A42" s="78">
        <v>41</v>
      </c>
      <c r="B42" s="161">
        <f>Пр2!F12</f>
        <v>6245</v>
      </c>
      <c r="C42" s="162" t="str">
        <f>Пр2!G12</f>
        <v>Абулаев Айрат</v>
      </c>
      <c r="D42" s="163">
        <f>Пр2!C41</f>
        <v>0</v>
      </c>
      <c r="E42" s="164">
        <f>Пр2!B41</f>
        <v>0</v>
      </c>
    </row>
    <row r="43" spans="1:5" ht="12.75">
      <c r="A43" s="78">
        <v>42</v>
      </c>
      <c r="B43" s="161">
        <f>Пр2!F16</f>
        <v>5731</v>
      </c>
      <c r="C43" s="162" t="str">
        <f>Пр2!G16</f>
        <v>Исянбаев Ильсур</v>
      </c>
      <c r="D43" s="163" t="str">
        <f>Пр2!C43</f>
        <v>Кужина Ильгиза</v>
      </c>
      <c r="E43" s="164">
        <f>Пр2!B43</f>
        <v>6103</v>
      </c>
    </row>
    <row r="44" spans="1:5" ht="12.75">
      <c r="A44" s="78">
        <v>43</v>
      </c>
      <c r="B44" s="161">
        <f>Пр2!F20</f>
        <v>2649</v>
      </c>
      <c r="C44" s="162" t="str">
        <f>Пр2!G20</f>
        <v>Лежнев Артем</v>
      </c>
      <c r="D44" s="163" t="str">
        <f>Пр2!C45</f>
        <v>Нестеренко Георгий</v>
      </c>
      <c r="E44" s="164">
        <f>Пр2!B45</f>
        <v>788</v>
      </c>
    </row>
    <row r="45" spans="1:5" ht="12.75">
      <c r="A45" s="78">
        <v>44</v>
      </c>
      <c r="B45" s="161">
        <f>Пр2!F24</f>
        <v>4202</v>
      </c>
      <c r="C45" s="162" t="str">
        <f>Пр2!G24</f>
        <v>Аксенов Андрей</v>
      </c>
      <c r="D45" s="163" t="str">
        <f>Пр2!C47</f>
        <v>Салимянов Руслан</v>
      </c>
      <c r="E45" s="164">
        <f>Пр2!B47</f>
        <v>4849</v>
      </c>
    </row>
    <row r="46" spans="1:5" ht="12.75">
      <c r="A46" s="78">
        <v>45</v>
      </c>
      <c r="B46" s="161">
        <f>Пр2!F28</f>
        <v>5962</v>
      </c>
      <c r="C46" s="162" t="str">
        <f>Пр2!G28</f>
        <v>Абулаев Салават</v>
      </c>
      <c r="D46" s="163" t="str">
        <f>Пр2!C49</f>
        <v>Ишкуватова Элеонора</v>
      </c>
      <c r="E46" s="164">
        <f>Пр2!B49</f>
        <v>6109</v>
      </c>
    </row>
    <row r="47" spans="1:5" ht="12.75">
      <c r="A47" s="78">
        <v>46</v>
      </c>
      <c r="B47" s="161">
        <f>Пр2!F32</f>
        <v>2616</v>
      </c>
      <c r="C47" s="162" t="str">
        <f>Пр2!G32</f>
        <v>Ишметов Александр</v>
      </c>
      <c r="D47" s="163" t="str">
        <f>Пр2!C51</f>
        <v>Байгужина Назгуль</v>
      </c>
      <c r="E47" s="164">
        <f>Пр2!B51</f>
        <v>6106</v>
      </c>
    </row>
    <row r="48" spans="1:5" ht="12.75">
      <c r="A48" s="78">
        <v>47</v>
      </c>
      <c r="B48" s="161">
        <f>Пр2!F36</f>
        <v>5705</v>
      </c>
      <c r="C48" s="162" t="str">
        <f>Пр2!G36</f>
        <v>Исянбаев Тагир</v>
      </c>
      <c r="D48" s="163" t="str">
        <f>Пр2!C53</f>
        <v>Искакова Карина</v>
      </c>
      <c r="E48" s="164">
        <f>Пр2!B53</f>
        <v>6105</v>
      </c>
    </row>
    <row r="49" spans="1:5" ht="12.75">
      <c r="A49" s="78">
        <v>48</v>
      </c>
      <c r="B49" s="161">
        <f>Пр2!H10</f>
        <v>6245</v>
      </c>
      <c r="C49" s="162" t="str">
        <f>Пр2!I10</f>
        <v>Абулаев Айрат</v>
      </c>
      <c r="D49" s="163" t="str">
        <f>Пр2!M39</f>
        <v>Суюндуков Гайса</v>
      </c>
      <c r="E49" s="164">
        <f>Пр2!L39</f>
        <v>5704</v>
      </c>
    </row>
    <row r="50" spans="1:5" ht="12.75">
      <c r="A50" s="78">
        <v>49</v>
      </c>
      <c r="B50" s="161">
        <f>Пр2!H18</f>
        <v>2649</v>
      </c>
      <c r="C50" s="162" t="str">
        <f>Пр2!I18</f>
        <v>Лежнев Артем</v>
      </c>
      <c r="D50" s="163" t="str">
        <f>Пр2!M41</f>
        <v>Исянбаев Ильсур</v>
      </c>
      <c r="E50" s="164">
        <f>Пр2!L41</f>
        <v>5731</v>
      </c>
    </row>
    <row r="51" spans="1:5" ht="12.75">
      <c r="A51" s="78">
        <v>50</v>
      </c>
      <c r="B51" s="161">
        <f>Пр2!H26</f>
        <v>5962</v>
      </c>
      <c r="C51" s="162" t="str">
        <f>Пр2!I26</f>
        <v>Абулаев Салават</v>
      </c>
      <c r="D51" s="163" t="str">
        <f>Пр2!M43</f>
        <v>Аксенов Андрей</v>
      </c>
      <c r="E51" s="164">
        <f>Пр2!L43</f>
        <v>4202</v>
      </c>
    </row>
    <row r="52" spans="1:5" ht="12.75">
      <c r="A52" s="78">
        <v>51</v>
      </c>
      <c r="B52" s="161">
        <f>Пр2!H34</f>
        <v>5705</v>
      </c>
      <c r="C52" s="162" t="str">
        <f>Пр2!I34</f>
        <v>Исянбаев Тагир</v>
      </c>
      <c r="D52" s="163" t="str">
        <f>Пр2!M45</f>
        <v>Ишметов Александр</v>
      </c>
      <c r="E52" s="164">
        <f>Пр2!L45</f>
        <v>2616</v>
      </c>
    </row>
    <row r="53" spans="1:5" ht="12.75">
      <c r="A53" s="78">
        <v>52</v>
      </c>
      <c r="B53" s="161">
        <f>Пр2!J8</f>
        <v>6245</v>
      </c>
      <c r="C53" s="162" t="str">
        <f>Пр2!K8</f>
        <v>Абулаев Айрат</v>
      </c>
      <c r="D53" s="163" t="str">
        <f>Пр1!C70</f>
        <v>Можайко Владислав</v>
      </c>
      <c r="E53" s="164">
        <f>Пр1!B70</f>
        <v>4584</v>
      </c>
    </row>
    <row r="54" spans="1:5" ht="12.75">
      <c r="A54" s="78">
        <v>53</v>
      </c>
      <c r="B54" s="161">
        <f>Пр2!J16</f>
        <v>2649</v>
      </c>
      <c r="C54" s="162" t="str">
        <f>Пр2!K16</f>
        <v>Лежнев Артем</v>
      </c>
      <c r="D54" s="163" t="str">
        <f>Пр1!C72</f>
        <v>Хабиров Марс</v>
      </c>
      <c r="E54" s="164">
        <f>Пр1!B72</f>
        <v>2452</v>
      </c>
    </row>
    <row r="55" spans="1:5" ht="12.75">
      <c r="A55" s="78">
        <v>54</v>
      </c>
      <c r="B55" s="161">
        <f>Пр2!J24</f>
        <v>5962</v>
      </c>
      <c r="C55" s="162" t="str">
        <f>Пр2!K24</f>
        <v>Абулаев Салават</v>
      </c>
      <c r="D55" s="163" t="str">
        <f>Пр1!C74</f>
        <v>Суюндуков Фанис</v>
      </c>
      <c r="E55" s="164">
        <f>Пр1!B74</f>
        <v>5703</v>
      </c>
    </row>
    <row r="56" spans="1:5" ht="12.75">
      <c r="A56" s="78">
        <v>55</v>
      </c>
      <c r="B56" s="161">
        <f>Пр2!J32</f>
        <v>5732</v>
      </c>
      <c r="C56" s="162" t="str">
        <f>Пр2!K32</f>
        <v>Гумеров Ильсур</v>
      </c>
      <c r="D56" s="163" t="str">
        <f>Пр1!C76</f>
        <v>Исянбаев Тагир</v>
      </c>
      <c r="E56" s="164">
        <f>Пр1!B76</f>
        <v>5705</v>
      </c>
    </row>
    <row r="57" spans="1:5" ht="12.75">
      <c r="A57" s="78">
        <v>56</v>
      </c>
      <c r="B57" s="161">
        <f>Пр2!L12</f>
        <v>2649</v>
      </c>
      <c r="C57" s="162" t="str">
        <f>Пр2!M12</f>
        <v>Лежнев Артем</v>
      </c>
      <c r="D57" s="163" t="str">
        <f>Пр1!K68</f>
        <v>Абулаев Айрат</v>
      </c>
      <c r="E57" s="164">
        <f>Пр1!J68</f>
        <v>6245</v>
      </c>
    </row>
    <row r="58" spans="1:5" ht="12.75">
      <c r="A58" s="78">
        <v>57</v>
      </c>
      <c r="B58" s="161">
        <f>Пр2!L28</f>
        <v>5962</v>
      </c>
      <c r="C58" s="162" t="str">
        <f>Пр2!M28</f>
        <v>Абулаев Салават</v>
      </c>
      <c r="D58" s="163" t="str">
        <f>Пр1!K70</f>
        <v>Гумеров Ильсур</v>
      </c>
      <c r="E58" s="164">
        <f>Пр1!J70</f>
        <v>5732</v>
      </c>
    </row>
    <row r="59" spans="1:5" ht="12.75">
      <c r="A59" s="78">
        <v>58</v>
      </c>
      <c r="B59" s="161">
        <f>Пр2!N16</f>
        <v>465</v>
      </c>
      <c r="C59" s="162" t="str">
        <f>Пр2!O16</f>
        <v>Семенов Сергей</v>
      </c>
      <c r="D59" s="163" t="str">
        <f>Пр1!K63</f>
        <v>Лежнев Артем</v>
      </c>
      <c r="E59" s="164">
        <f>Пр1!J63</f>
        <v>2649</v>
      </c>
    </row>
    <row r="60" spans="1:5" ht="12.75">
      <c r="A60" s="78">
        <v>59</v>
      </c>
      <c r="B60" s="161">
        <f>Пр2!N32</f>
        <v>5962</v>
      </c>
      <c r="C60" s="162" t="str">
        <f>Пр2!O32</f>
        <v>Абулаев Салават</v>
      </c>
      <c r="D60" s="163" t="str">
        <f>Пр1!K65</f>
        <v>Байназаров Азамат</v>
      </c>
      <c r="E60" s="164">
        <f>Пр1!J65</f>
        <v>5346</v>
      </c>
    </row>
    <row r="61" spans="1:5" ht="12.75">
      <c r="A61" s="78">
        <v>60</v>
      </c>
      <c r="B61" s="161">
        <f>Пр2!P24</f>
        <v>465</v>
      </c>
      <c r="C61" s="162" t="str">
        <f>Пр2!Q24</f>
        <v>Семенов Сергей</v>
      </c>
      <c r="D61" s="163" t="str">
        <f>Пр2!Q34</f>
        <v>Абулаев Салават</v>
      </c>
      <c r="E61" s="164">
        <f>Пр2!P34</f>
        <v>5962</v>
      </c>
    </row>
    <row r="62" spans="1:5" ht="12.75">
      <c r="A62" s="78">
        <v>61</v>
      </c>
      <c r="B62" s="161">
        <f>Пр1!L64</f>
        <v>5346</v>
      </c>
      <c r="C62" s="162" t="str">
        <f>Пр1!M64</f>
        <v>Байназаров Азамат</v>
      </c>
      <c r="D62" s="163" t="str">
        <f>Пр1!M66</f>
        <v>Лежнев Артем</v>
      </c>
      <c r="E62" s="164">
        <f>Пр1!L66</f>
        <v>2649</v>
      </c>
    </row>
    <row r="63" spans="1:5" ht="12.75">
      <c r="A63" s="78">
        <v>62</v>
      </c>
      <c r="B63" s="161">
        <f>Пр1!L69</f>
        <v>6245</v>
      </c>
      <c r="C63" s="162" t="str">
        <f>Пр1!M69</f>
        <v>Абулаев Айрат</v>
      </c>
      <c r="D63" s="163" t="str">
        <f>Пр1!M71</f>
        <v>Гумеров Ильсур</v>
      </c>
      <c r="E63" s="164">
        <f>Пр1!L71</f>
        <v>5732</v>
      </c>
    </row>
    <row r="64" spans="1:5" ht="12.75">
      <c r="A64" s="78">
        <v>63</v>
      </c>
      <c r="B64" s="161">
        <f>Пр1!D71</f>
        <v>4584</v>
      </c>
      <c r="C64" s="162" t="str">
        <f>Пр1!E71</f>
        <v>Можайко Владислав</v>
      </c>
      <c r="D64" s="163" t="str">
        <f>Пр1!K73</f>
        <v>Хабиров Марс</v>
      </c>
      <c r="E64" s="164">
        <f>Пр1!J73</f>
        <v>2452</v>
      </c>
    </row>
    <row r="65" spans="1:5" ht="12.75">
      <c r="A65" s="78">
        <v>64</v>
      </c>
      <c r="B65" s="161">
        <f>Пр1!D75</f>
        <v>5705</v>
      </c>
      <c r="C65" s="162" t="str">
        <f>Пр1!E75</f>
        <v>Исянбаев Тагир</v>
      </c>
      <c r="D65" s="163" t="str">
        <f>Пр1!K75</f>
        <v>Суюндуков Фанис</v>
      </c>
      <c r="E65" s="164">
        <f>Пр1!J75</f>
        <v>5703</v>
      </c>
    </row>
    <row r="66" spans="1:5" ht="12.75">
      <c r="A66" s="78">
        <v>65</v>
      </c>
      <c r="B66" s="161">
        <f>Пр1!F73</f>
        <v>5705</v>
      </c>
      <c r="C66" s="162" t="str">
        <f>Пр1!G73</f>
        <v>Исянбаев Тагир</v>
      </c>
      <c r="D66" s="163" t="str">
        <f>Пр1!G76</f>
        <v>Можайко Владислав</v>
      </c>
      <c r="E66" s="164">
        <f>Пр1!F76</f>
        <v>4584</v>
      </c>
    </row>
    <row r="67" spans="1:5" ht="12.75">
      <c r="A67" s="78">
        <v>66</v>
      </c>
      <c r="B67" s="161">
        <f>Пр1!L74</f>
        <v>2452</v>
      </c>
      <c r="C67" s="162" t="str">
        <f>Пр1!M74</f>
        <v>Хабиров Марс</v>
      </c>
      <c r="D67" s="163" t="str">
        <f>Пр1!M76</f>
        <v>Суюндуков Фанис</v>
      </c>
      <c r="E67" s="164">
        <f>Пр1!L76</f>
        <v>5703</v>
      </c>
    </row>
    <row r="68" spans="1:5" ht="12.75">
      <c r="A68" s="78">
        <v>67</v>
      </c>
      <c r="B68" s="161">
        <f>Пр2!N40</f>
        <v>5704</v>
      </c>
      <c r="C68" s="162" t="str">
        <f>Пр2!O40</f>
        <v>Суюндуков Гайса</v>
      </c>
      <c r="D68" s="163" t="str">
        <f>Пр2!O47</f>
        <v>Исянбаев Ильсур</v>
      </c>
      <c r="E68" s="164">
        <f>Пр2!N47</f>
        <v>5731</v>
      </c>
    </row>
    <row r="69" spans="1:5" ht="12.75">
      <c r="A69" s="78">
        <v>68</v>
      </c>
      <c r="B69" s="161">
        <f>Пр2!N44</f>
        <v>4202</v>
      </c>
      <c r="C69" s="162" t="str">
        <f>Пр2!O44</f>
        <v>Аксенов Андрей</v>
      </c>
      <c r="D69" s="163" t="str">
        <f>Пр2!O49</f>
        <v>Ишметов Александр</v>
      </c>
      <c r="E69" s="164">
        <f>Пр2!N49</f>
        <v>2616</v>
      </c>
    </row>
    <row r="70" spans="1:5" ht="12.75">
      <c r="A70" s="78">
        <v>69</v>
      </c>
      <c r="B70" s="161">
        <f>Пр2!P42</f>
        <v>5704</v>
      </c>
      <c r="C70" s="162" t="str">
        <f>Пр2!Q42</f>
        <v>Суюндуков Гайса</v>
      </c>
      <c r="D70" s="163" t="str">
        <f>Пр2!Q46</f>
        <v>Аксенов Андрей</v>
      </c>
      <c r="E70" s="164">
        <f>Пр2!P46</f>
        <v>4202</v>
      </c>
    </row>
    <row r="71" spans="1:5" ht="12.75">
      <c r="A71" s="78">
        <v>70</v>
      </c>
      <c r="B71" s="161">
        <f>Пр2!P48</f>
        <v>2616</v>
      </c>
      <c r="C71" s="162" t="str">
        <f>Пр2!Q48</f>
        <v>Ишметов Александр</v>
      </c>
      <c r="D71" s="163" t="str">
        <f>Пр2!Q50</f>
        <v>Исянбаев Ильсур</v>
      </c>
      <c r="E71" s="164">
        <f>Пр2!P50</f>
        <v>5731</v>
      </c>
    </row>
    <row r="72" spans="1:5" ht="12.75">
      <c r="A72" s="78">
        <v>71</v>
      </c>
      <c r="B72" s="161">
        <f>Пр2!D40</f>
        <v>5702</v>
      </c>
      <c r="C72" s="162" t="str">
        <f>Пр2!E40</f>
        <v>Гумеров Мансур</v>
      </c>
      <c r="D72" s="163">
        <f>Пр2!M52</f>
        <v>0</v>
      </c>
      <c r="E72" s="164">
        <f>Пр2!L52</f>
        <v>0</v>
      </c>
    </row>
    <row r="73" spans="1:5" ht="12.75">
      <c r="A73" s="78">
        <v>72</v>
      </c>
      <c r="B73" s="161">
        <f>Пр2!D44</f>
        <v>6103</v>
      </c>
      <c r="C73" s="162" t="str">
        <f>Пр2!E44</f>
        <v>Кужина Ильгиза</v>
      </c>
      <c r="D73" s="163" t="str">
        <f>Пр2!M54</f>
        <v>Нестеренко Георгий</v>
      </c>
      <c r="E73" s="164">
        <f>Пр2!L54</f>
        <v>788</v>
      </c>
    </row>
    <row r="74" spans="1:5" ht="12.75">
      <c r="A74" s="78">
        <v>73</v>
      </c>
      <c r="B74" s="161">
        <f>Пр2!D48</f>
        <v>6109</v>
      </c>
      <c r="C74" s="162" t="str">
        <f>Пр2!E48</f>
        <v>Ишкуватова Элеонора</v>
      </c>
      <c r="D74" s="163" t="str">
        <f>Пр2!M56</f>
        <v>Салимянов Руслан</v>
      </c>
      <c r="E74" s="164">
        <f>Пр2!L56</f>
        <v>4849</v>
      </c>
    </row>
    <row r="75" spans="1:5" ht="12.75">
      <c r="A75" s="78">
        <v>74</v>
      </c>
      <c r="B75" s="161">
        <f>Пр2!D52</f>
        <v>6105</v>
      </c>
      <c r="C75" s="162" t="str">
        <f>Пр2!E52</f>
        <v>Искакова Карина</v>
      </c>
      <c r="D75" s="163" t="str">
        <f>Пр2!M58</f>
        <v>Байгужина Назгуль</v>
      </c>
      <c r="E75" s="164">
        <f>Пр2!L58</f>
        <v>6106</v>
      </c>
    </row>
    <row r="76" spans="1:5" ht="12.75">
      <c r="A76" s="78">
        <v>75</v>
      </c>
      <c r="B76" s="161">
        <f>Пр2!F42</f>
        <v>5702</v>
      </c>
      <c r="C76" s="162" t="str">
        <f>Пр2!G42</f>
        <v>Гумеров Мансур</v>
      </c>
      <c r="D76" s="163" t="str">
        <f>Пр2!G54</f>
        <v>Кужина Ильгиза</v>
      </c>
      <c r="E76" s="164">
        <f>Пр2!F54</f>
        <v>6103</v>
      </c>
    </row>
    <row r="77" spans="1:5" ht="12.75">
      <c r="A77" s="78">
        <v>76</v>
      </c>
      <c r="B77" s="161">
        <f>Пр2!F50</f>
        <v>6105</v>
      </c>
      <c r="C77" s="162" t="str">
        <f>Пр2!G50</f>
        <v>Искакова Карина</v>
      </c>
      <c r="D77" s="163" t="str">
        <f>Пр2!G56</f>
        <v>Ишкуватова Элеонора</v>
      </c>
      <c r="E77" s="164">
        <f>Пр2!F56</f>
        <v>6109</v>
      </c>
    </row>
    <row r="78" spans="1:5" ht="12.75">
      <c r="A78" s="78">
        <v>77</v>
      </c>
      <c r="B78" s="161">
        <f>Пр2!H46</f>
        <v>5702</v>
      </c>
      <c r="C78" s="162" t="str">
        <f>Пр2!I46</f>
        <v>Гумеров Мансур</v>
      </c>
      <c r="D78" s="163" t="str">
        <f>Пр2!I52</f>
        <v>Искакова Карина</v>
      </c>
      <c r="E78" s="164">
        <f>Пр2!H52</f>
        <v>6105</v>
      </c>
    </row>
    <row r="79" spans="1:5" ht="12.75">
      <c r="A79" s="78">
        <v>78</v>
      </c>
      <c r="B79" s="161">
        <f>Пр2!H55</f>
        <v>6109</v>
      </c>
      <c r="C79" s="162" t="str">
        <f>Пр2!I55</f>
        <v>Ишкуватова Элеонора</v>
      </c>
      <c r="D79" s="163" t="str">
        <f>Пр2!I57</f>
        <v>Кужина Ильгиза</v>
      </c>
      <c r="E79" s="164">
        <f>Пр2!H57</f>
        <v>6103</v>
      </c>
    </row>
    <row r="80" spans="1:5" ht="12.75">
      <c r="A80" s="78">
        <v>79</v>
      </c>
      <c r="B80" s="161">
        <f>Пр2!N53</f>
        <v>788</v>
      </c>
      <c r="C80" s="162" t="str">
        <f>Пр2!O53</f>
        <v>Нестеренко Георгий</v>
      </c>
      <c r="D80" s="163">
        <f>Пр2!O60</f>
        <v>0</v>
      </c>
      <c r="E80" s="164">
        <f>Пр2!N60</f>
        <v>0</v>
      </c>
    </row>
    <row r="81" spans="1:5" ht="12.75">
      <c r="A81" s="78">
        <v>80</v>
      </c>
      <c r="B81" s="161">
        <f>Пр2!N57</f>
        <v>4849</v>
      </c>
      <c r="C81" s="162" t="str">
        <f>Пр2!O57</f>
        <v>Салимянов Руслан</v>
      </c>
      <c r="D81" s="163" t="str">
        <f>Пр2!O62</f>
        <v>Байгужина Назгуль</v>
      </c>
      <c r="E81" s="164">
        <f>Пр2!N62</f>
        <v>6106</v>
      </c>
    </row>
    <row r="82" spans="1:5" ht="12.75">
      <c r="A82" s="78">
        <v>81</v>
      </c>
      <c r="B82" s="161">
        <f>Пр2!P55</f>
        <v>4849</v>
      </c>
      <c r="C82" s="162" t="str">
        <f>Пр2!Q55</f>
        <v>Салимянов Руслан</v>
      </c>
      <c r="D82" s="163" t="str">
        <f>Пр2!Q59</f>
        <v>Нестеренко Георгий</v>
      </c>
      <c r="E82" s="164">
        <f>Пр2!P59</f>
        <v>788</v>
      </c>
    </row>
    <row r="83" spans="1:5" ht="12.75">
      <c r="A83" s="78">
        <v>82</v>
      </c>
      <c r="B83" s="161">
        <f>Пр2!P61</f>
        <v>6106</v>
      </c>
      <c r="C83" s="162" t="str">
        <f>Пр2!Q61</f>
        <v>Байгужина Назгуль</v>
      </c>
      <c r="D83" s="163">
        <f>Пр2!Q63</f>
        <v>0</v>
      </c>
      <c r="E83" s="164">
        <f>Пр2!P63</f>
        <v>0</v>
      </c>
    </row>
    <row r="84" spans="1:5" ht="12.75">
      <c r="A84" s="78">
        <v>83</v>
      </c>
      <c r="B84" s="161">
        <f>Пр2!D59</f>
        <v>0</v>
      </c>
      <c r="C84" s="162">
        <f>Пр2!E59</f>
        <v>0</v>
      </c>
      <c r="D84" s="163" t="str">
        <f>Пр2!M65</f>
        <v>_</v>
      </c>
      <c r="E84" s="164">
        <f>Пр2!L65</f>
        <v>0</v>
      </c>
    </row>
    <row r="85" spans="1:5" ht="12.75">
      <c r="A85" s="78">
        <v>84</v>
      </c>
      <c r="B85" s="161">
        <f>Пр2!D63</f>
        <v>0</v>
      </c>
      <c r="C85" s="162">
        <f>Пр2!E63</f>
        <v>0</v>
      </c>
      <c r="D85" s="163">
        <f>Пр2!M67</f>
        <v>0</v>
      </c>
      <c r="E85" s="164">
        <f>Пр2!L67</f>
        <v>0</v>
      </c>
    </row>
    <row r="86" spans="1:5" ht="12.75">
      <c r="A86" s="78">
        <v>85</v>
      </c>
      <c r="B86" s="161">
        <f>Пр2!D67</f>
        <v>0</v>
      </c>
      <c r="C86" s="162">
        <f>Пр2!E67</f>
        <v>0</v>
      </c>
      <c r="D86" s="163">
        <f>Пр2!M69</f>
        <v>0</v>
      </c>
      <c r="E86" s="164">
        <f>Пр2!L69</f>
        <v>0</v>
      </c>
    </row>
    <row r="87" spans="1:5" ht="12.75">
      <c r="A87" s="78">
        <v>86</v>
      </c>
      <c r="B87" s="161">
        <f>Пр2!D71</f>
        <v>0</v>
      </c>
      <c r="C87" s="162">
        <f>Пр2!E71</f>
        <v>0</v>
      </c>
      <c r="D87" s="163">
        <f>Пр2!M71</f>
        <v>0</v>
      </c>
      <c r="E87" s="164">
        <f>Пр2!L71</f>
        <v>0</v>
      </c>
    </row>
    <row r="88" spans="1:5" ht="12.75">
      <c r="A88" s="78">
        <v>87</v>
      </c>
      <c r="B88" s="161">
        <f>Пр2!F61</f>
        <v>0</v>
      </c>
      <c r="C88" s="162">
        <f>Пр2!G61</f>
        <v>0</v>
      </c>
      <c r="D88" s="163">
        <f>Пр2!G73</f>
        <v>0</v>
      </c>
      <c r="E88" s="164">
        <f>Пр2!F73</f>
        <v>0</v>
      </c>
    </row>
    <row r="89" spans="1:5" ht="12.75">
      <c r="A89" s="78">
        <v>88</v>
      </c>
      <c r="B89" s="161">
        <f>Пр2!F69</f>
        <v>0</v>
      </c>
      <c r="C89" s="162">
        <f>Пр2!G69</f>
        <v>0</v>
      </c>
      <c r="D89" s="163">
        <f>Пр2!G75</f>
        <v>0</v>
      </c>
      <c r="E89" s="164">
        <f>Пр2!F75</f>
        <v>0</v>
      </c>
    </row>
    <row r="90" spans="1:5" ht="12.75">
      <c r="A90" s="78">
        <v>89</v>
      </c>
      <c r="B90" s="161">
        <f>Пр2!H65</f>
        <v>0</v>
      </c>
      <c r="C90" s="162">
        <f>Пр2!I65</f>
        <v>0</v>
      </c>
      <c r="D90" s="163">
        <f>Пр2!I71</f>
        <v>0</v>
      </c>
      <c r="E90" s="164">
        <f>Пр2!H71</f>
        <v>0</v>
      </c>
    </row>
    <row r="91" spans="1:5" ht="12.75">
      <c r="A91" s="78">
        <v>90</v>
      </c>
      <c r="B91" s="161">
        <f>Пр2!H74</f>
        <v>0</v>
      </c>
      <c r="C91" s="162">
        <f>Пр2!I74</f>
        <v>0</v>
      </c>
      <c r="D91" s="163">
        <f>Пр2!I76</f>
        <v>0</v>
      </c>
      <c r="E91" s="164">
        <f>Пр2!H76</f>
        <v>0</v>
      </c>
    </row>
    <row r="92" spans="1:5" ht="12.75">
      <c r="A92" s="78">
        <v>91</v>
      </c>
      <c r="B92" s="161">
        <f>Пр2!N66</f>
        <v>0</v>
      </c>
      <c r="C92" s="162">
        <f>Пр2!O66</f>
        <v>0</v>
      </c>
      <c r="D92" s="163" t="str">
        <f>Пр2!O73</f>
        <v>_</v>
      </c>
      <c r="E92" s="164">
        <f>Пр2!N73</f>
        <v>0</v>
      </c>
    </row>
    <row r="93" spans="1:5" ht="12.75">
      <c r="A93" s="78">
        <v>92</v>
      </c>
      <c r="B93" s="161">
        <f>Пр2!N70</f>
        <v>0</v>
      </c>
      <c r="C93" s="162">
        <f>Пр2!O70</f>
        <v>0</v>
      </c>
      <c r="D93" s="163">
        <f>Пр2!O75</f>
        <v>0</v>
      </c>
      <c r="E93" s="164">
        <f>Пр2!N75</f>
        <v>0</v>
      </c>
    </row>
    <row r="94" spans="1:5" ht="12.75">
      <c r="A94" s="78">
        <v>93</v>
      </c>
      <c r="B94" s="161">
        <f>Пр2!P68</f>
        <v>0</v>
      </c>
      <c r="C94" s="162">
        <f>Пр2!Q68</f>
        <v>0</v>
      </c>
      <c r="D94" s="163">
        <f>Пр2!Q72</f>
        <v>0</v>
      </c>
      <c r="E94" s="164">
        <f>Пр2!P72</f>
        <v>0</v>
      </c>
    </row>
    <row r="95" spans="1:5" ht="12.75">
      <c r="A95" s="78">
        <v>94</v>
      </c>
      <c r="B95" s="161">
        <f>Пр2!P74</f>
        <v>0</v>
      </c>
      <c r="C95" s="162">
        <f>Пр2!Q74</f>
        <v>0</v>
      </c>
      <c r="D95" s="163" t="str">
        <f>Пр2!Q76</f>
        <v>_</v>
      </c>
      <c r="E95" s="164">
        <f>Пр2!P76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4" customWidth="1"/>
    <col min="2" max="2" width="42.75390625" style="14" customWidth="1"/>
    <col min="3" max="3" width="9.125" style="14" customWidth="1"/>
    <col min="4" max="4" width="25.75390625" style="14" customWidth="1"/>
    <col min="5" max="5" width="9.125" style="14" customWidth="1"/>
    <col min="6" max="6" width="4.75390625" style="14" customWidth="1"/>
    <col min="7" max="7" width="7.75390625" style="14" customWidth="1"/>
    <col min="8" max="8" width="23.75390625" style="14" customWidth="1"/>
    <col min="9" max="9" width="6.75390625" style="14" customWidth="1"/>
    <col min="10" max="16384" width="9.125" style="14" customWidth="1"/>
  </cols>
  <sheetData>
    <row r="1" spans="1:9" ht="54.75" customHeight="1" thickBot="1">
      <c r="A1" s="166" t="s">
        <v>42</v>
      </c>
      <c r="B1" s="166"/>
      <c r="C1" s="166"/>
      <c r="D1" s="166"/>
      <c r="E1" s="166"/>
      <c r="F1" s="166"/>
      <c r="G1" s="166"/>
      <c r="H1" s="166"/>
      <c r="I1" s="166"/>
    </row>
    <row r="2" spans="1:9" ht="13.5" thickBot="1">
      <c r="A2" s="172" t="s">
        <v>43</v>
      </c>
      <c r="B2" s="172"/>
      <c r="C2" s="172"/>
      <c r="D2" s="172"/>
      <c r="E2" s="172"/>
      <c r="F2" s="172"/>
      <c r="G2" s="172"/>
      <c r="H2" s="172"/>
      <c r="I2" s="172"/>
    </row>
    <row r="3" spans="1:10" ht="25.5">
      <c r="A3" s="167" t="s">
        <v>4</v>
      </c>
      <c r="B3" s="167"/>
      <c r="C3" s="167"/>
      <c r="D3" s="167"/>
      <c r="E3" s="167"/>
      <c r="F3" s="19">
        <v>35</v>
      </c>
      <c r="G3" s="20" t="s">
        <v>8</v>
      </c>
      <c r="H3" s="21" t="s">
        <v>57</v>
      </c>
      <c r="I3" s="22" t="s">
        <v>10</v>
      </c>
      <c r="J3" s="23"/>
    </row>
    <row r="4" spans="1:10" ht="15.75">
      <c r="A4" s="168" t="s">
        <v>79</v>
      </c>
      <c r="B4" s="168"/>
      <c r="C4" s="168"/>
      <c r="D4" s="168"/>
      <c r="E4" s="168"/>
      <c r="F4" s="168"/>
      <c r="G4" s="168"/>
      <c r="H4" s="168"/>
      <c r="I4" s="168"/>
      <c r="J4" s="24"/>
    </row>
    <row r="5" spans="1:10" ht="15.75">
      <c r="A5" s="169"/>
      <c r="B5" s="169"/>
      <c r="C5" s="169"/>
      <c r="D5" s="169"/>
      <c r="E5" s="170" t="s">
        <v>6</v>
      </c>
      <c r="F5" s="170"/>
      <c r="G5" s="170"/>
      <c r="H5" s="171">
        <v>43351</v>
      </c>
      <c r="I5" s="171"/>
      <c r="J5" s="25"/>
    </row>
    <row r="6" spans="1:10" ht="15.75">
      <c r="A6" s="26"/>
      <c r="B6" s="26"/>
      <c r="C6" s="26"/>
      <c r="D6" s="26"/>
      <c r="E6" s="26"/>
      <c r="F6" s="26"/>
      <c r="G6" s="26"/>
      <c r="H6" s="26"/>
      <c r="I6" s="26"/>
      <c r="J6" s="25"/>
    </row>
    <row r="7" spans="1:9" ht="10.5" customHeight="1">
      <c r="A7" s="1"/>
      <c r="B7" s="27" t="s">
        <v>11</v>
      </c>
      <c r="C7" s="28" t="s">
        <v>12</v>
      </c>
      <c r="D7" s="1" t="s">
        <v>13</v>
      </c>
      <c r="E7" s="1"/>
      <c r="F7" s="1"/>
      <c r="G7" s="1"/>
      <c r="H7" s="1"/>
      <c r="I7" s="1"/>
    </row>
    <row r="8" spans="1:10" ht="18">
      <c r="A8" s="52">
        <v>3468</v>
      </c>
      <c r="B8" s="53" t="s">
        <v>58</v>
      </c>
      <c r="C8" s="29">
        <v>1</v>
      </c>
      <c r="D8" s="30" t="str">
        <f>Нр1!M37</f>
        <v>Семенов Константин</v>
      </c>
      <c r="E8" s="1"/>
      <c r="F8" s="1"/>
      <c r="G8" s="1"/>
      <c r="H8" s="1"/>
      <c r="I8" s="1"/>
      <c r="J8" s="14">
        <v>1500</v>
      </c>
    </row>
    <row r="9" spans="1:10" ht="18">
      <c r="A9" s="52">
        <v>4423</v>
      </c>
      <c r="B9" s="53" t="s">
        <v>59</v>
      </c>
      <c r="C9" s="29">
        <v>2</v>
      </c>
      <c r="D9" s="30" t="str">
        <f>Нр1!M57</f>
        <v>Коврижников Максим</v>
      </c>
      <c r="E9" s="1"/>
      <c r="F9" s="1"/>
      <c r="G9" s="1"/>
      <c r="H9" s="1"/>
      <c r="I9" s="1"/>
      <c r="J9" s="14">
        <v>900</v>
      </c>
    </row>
    <row r="10" spans="1:10" ht="18">
      <c r="A10" s="52">
        <v>5346</v>
      </c>
      <c r="B10" s="53" t="s">
        <v>91</v>
      </c>
      <c r="C10" s="29">
        <v>3</v>
      </c>
      <c r="D10" s="30" t="str">
        <f>Нр2!Q24</f>
        <v>Суюндуков Фанис</v>
      </c>
      <c r="E10" s="1"/>
      <c r="F10" s="1"/>
      <c r="G10" s="1"/>
      <c r="H10" s="1"/>
      <c r="I10" s="1"/>
      <c r="J10" s="14">
        <v>600</v>
      </c>
    </row>
    <row r="11" spans="1:9" ht="18">
      <c r="A11" s="52">
        <v>5703</v>
      </c>
      <c r="B11" s="53" t="s">
        <v>92</v>
      </c>
      <c r="C11" s="29">
        <v>4</v>
      </c>
      <c r="D11" s="30" t="str">
        <f>Нр2!Q34</f>
        <v>Байназаров Азамат</v>
      </c>
      <c r="E11" s="1"/>
      <c r="F11" s="1"/>
      <c r="G11" s="1"/>
      <c r="H11" s="1"/>
      <c r="I11" s="1"/>
    </row>
    <row r="12" spans="1:9" ht="18">
      <c r="A12" s="52">
        <v>5732</v>
      </c>
      <c r="B12" s="53" t="s">
        <v>93</v>
      </c>
      <c r="C12" s="29">
        <v>5</v>
      </c>
      <c r="D12" s="30" t="str">
        <f>Нр1!M64</f>
        <v>Гумеров Ильсур</v>
      </c>
      <c r="E12" s="1"/>
      <c r="F12" s="1"/>
      <c r="G12" s="1"/>
      <c r="H12" s="1"/>
      <c r="I12" s="1"/>
    </row>
    <row r="13" spans="1:9" ht="18">
      <c r="A13" s="52">
        <v>5731</v>
      </c>
      <c r="B13" s="53" t="s">
        <v>94</v>
      </c>
      <c r="C13" s="29">
        <v>6</v>
      </c>
      <c r="D13" s="30" t="str">
        <f>Нр1!M66</f>
        <v>Березкин Борис</v>
      </c>
      <c r="E13" s="1"/>
      <c r="F13" s="1"/>
      <c r="G13" s="1"/>
      <c r="H13" s="1"/>
      <c r="I13" s="1"/>
    </row>
    <row r="14" spans="1:9" ht="18">
      <c r="A14" s="52">
        <v>4849</v>
      </c>
      <c r="B14" s="53" t="s">
        <v>16</v>
      </c>
      <c r="C14" s="29">
        <v>7</v>
      </c>
      <c r="D14" s="30" t="str">
        <f>Нр1!M69</f>
        <v>Ахметзянов Фауль</v>
      </c>
      <c r="E14" s="1"/>
      <c r="F14" s="1"/>
      <c r="G14" s="1"/>
      <c r="H14" s="1"/>
      <c r="I14" s="1"/>
    </row>
    <row r="15" spans="1:9" ht="18">
      <c r="A15" s="52">
        <v>2288</v>
      </c>
      <c r="B15" s="53" t="s">
        <v>61</v>
      </c>
      <c r="C15" s="29">
        <v>8</v>
      </c>
      <c r="D15" s="30" t="str">
        <f>Нр1!M71</f>
        <v>Тодрамович Александр</v>
      </c>
      <c r="E15" s="1"/>
      <c r="F15" s="1"/>
      <c r="G15" s="1"/>
      <c r="H15" s="1"/>
      <c r="I15" s="1"/>
    </row>
    <row r="16" spans="1:9" ht="18">
      <c r="A16" s="52">
        <v>3536</v>
      </c>
      <c r="B16" s="53" t="s">
        <v>52</v>
      </c>
      <c r="C16" s="29">
        <v>9</v>
      </c>
      <c r="D16" s="30" t="str">
        <f>Нр1!G73</f>
        <v>Гумеров Мансур</v>
      </c>
      <c r="E16" s="1"/>
      <c r="F16" s="1"/>
      <c r="G16" s="1"/>
      <c r="H16" s="1"/>
      <c r="I16" s="1"/>
    </row>
    <row r="17" spans="1:9" ht="18">
      <c r="A17" s="52">
        <v>6105</v>
      </c>
      <c r="B17" s="53" t="s">
        <v>95</v>
      </c>
      <c r="C17" s="29">
        <v>10</v>
      </c>
      <c r="D17" s="30" t="str">
        <f>Нр1!G76</f>
        <v>Суюндуков Гайса</v>
      </c>
      <c r="E17" s="1"/>
      <c r="F17" s="1"/>
      <c r="G17" s="1"/>
      <c r="H17" s="1"/>
      <c r="I17" s="1"/>
    </row>
    <row r="18" spans="1:9" ht="18">
      <c r="A18" s="52">
        <v>5702</v>
      </c>
      <c r="B18" s="53" t="s">
        <v>96</v>
      </c>
      <c r="C18" s="29">
        <v>11</v>
      </c>
      <c r="D18" s="30" t="str">
        <f>Нр1!M74</f>
        <v>Салимянов Руслан</v>
      </c>
      <c r="E18" s="1"/>
      <c r="F18" s="1"/>
      <c r="G18" s="1"/>
      <c r="H18" s="1"/>
      <c r="I18" s="1"/>
    </row>
    <row r="19" spans="1:9" ht="18">
      <c r="A19" s="52">
        <v>5705</v>
      </c>
      <c r="B19" s="53" t="s">
        <v>97</v>
      </c>
      <c r="C19" s="29">
        <v>12</v>
      </c>
      <c r="D19" s="30" t="str">
        <f>Нр1!M76</f>
        <v>Толкачев Иван</v>
      </c>
      <c r="E19" s="1"/>
      <c r="F19" s="1"/>
      <c r="G19" s="1"/>
      <c r="H19" s="1"/>
      <c r="I19" s="1"/>
    </row>
    <row r="20" spans="1:9" ht="18">
      <c r="A20" s="52">
        <v>5704</v>
      </c>
      <c r="B20" s="53" t="s">
        <v>98</v>
      </c>
      <c r="C20" s="29">
        <v>13</v>
      </c>
      <c r="D20" s="30" t="str">
        <f>Нр2!Q42</f>
        <v>Исянбаев Ильсур</v>
      </c>
      <c r="E20" s="1"/>
      <c r="F20" s="1"/>
      <c r="G20" s="1"/>
      <c r="H20" s="1"/>
      <c r="I20" s="1"/>
    </row>
    <row r="21" spans="1:9" ht="18">
      <c r="A21" s="52">
        <v>6001</v>
      </c>
      <c r="B21" s="53" t="s">
        <v>53</v>
      </c>
      <c r="C21" s="29">
        <v>14</v>
      </c>
      <c r="D21" s="30" t="str">
        <f>Нр2!Q46</f>
        <v>Ишкуватова Элеонора</v>
      </c>
      <c r="E21" s="1"/>
      <c r="F21" s="1"/>
      <c r="G21" s="1"/>
      <c r="H21" s="1"/>
      <c r="I21" s="1"/>
    </row>
    <row r="22" spans="1:9" ht="18">
      <c r="A22" s="52">
        <v>2784</v>
      </c>
      <c r="B22" s="53" t="s">
        <v>17</v>
      </c>
      <c r="C22" s="29">
        <v>15</v>
      </c>
      <c r="D22" s="30" t="str">
        <f>Нр2!Q48</f>
        <v>Искакова Карина</v>
      </c>
      <c r="E22" s="1"/>
      <c r="F22" s="1"/>
      <c r="G22" s="1"/>
      <c r="H22" s="1"/>
      <c r="I22" s="1"/>
    </row>
    <row r="23" spans="1:9" ht="18">
      <c r="A23" s="52">
        <v>788</v>
      </c>
      <c r="B23" s="53" t="s">
        <v>78</v>
      </c>
      <c r="C23" s="29">
        <v>16</v>
      </c>
      <c r="D23" s="30" t="str">
        <f>Нр2!Q50</f>
        <v>Исянбаев Тагир</v>
      </c>
      <c r="E23" s="1"/>
      <c r="F23" s="1"/>
      <c r="G23" s="1"/>
      <c r="H23" s="1"/>
      <c r="I23" s="1"/>
    </row>
    <row r="24" spans="1:9" ht="18">
      <c r="A24" s="52">
        <v>6103</v>
      </c>
      <c r="B24" s="53" t="s">
        <v>99</v>
      </c>
      <c r="C24" s="29">
        <v>17</v>
      </c>
      <c r="D24" s="30" t="str">
        <f>Нр2!I46</f>
        <v>Кужина Ильгиза</v>
      </c>
      <c r="E24" s="1"/>
      <c r="F24" s="1"/>
      <c r="G24" s="1"/>
      <c r="H24" s="1"/>
      <c r="I24" s="1"/>
    </row>
    <row r="25" spans="1:9" ht="18">
      <c r="A25" s="52">
        <v>6109</v>
      </c>
      <c r="B25" s="53" t="s">
        <v>100</v>
      </c>
      <c r="C25" s="29">
        <v>18</v>
      </c>
      <c r="D25" s="30" t="str">
        <f>Нр2!I52</f>
        <v>Нестеренко Георгий</v>
      </c>
      <c r="E25" s="1"/>
      <c r="F25" s="1"/>
      <c r="G25" s="1"/>
      <c r="H25" s="1"/>
      <c r="I25" s="1"/>
    </row>
    <row r="26" spans="1:9" ht="18">
      <c r="A26" s="52">
        <v>6106</v>
      </c>
      <c r="B26" s="53" t="s">
        <v>101</v>
      </c>
      <c r="C26" s="29">
        <v>19</v>
      </c>
      <c r="D26" s="30" t="str">
        <f>Нр2!I55</f>
        <v>Байгужина Назгуль</v>
      </c>
      <c r="E26" s="1"/>
      <c r="F26" s="1"/>
      <c r="G26" s="1"/>
      <c r="H26" s="1"/>
      <c r="I26" s="1"/>
    </row>
    <row r="27" spans="1:9" ht="18">
      <c r="A27" s="52"/>
      <c r="B27" s="53" t="s">
        <v>22</v>
      </c>
      <c r="C27" s="29">
        <v>20</v>
      </c>
      <c r="D27" s="30">
        <f>Нр2!I57</f>
        <v>0</v>
      </c>
      <c r="E27" s="1"/>
      <c r="F27" s="1"/>
      <c r="G27" s="1"/>
      <c r="H27" s="1"/>
      <c r="I27" s="1"/>
    </row>
    <row r="28" spans="1:9" ht="18">
      <c r="A28" s="52"/>
      <c r="B28" s="53" t="s">
        <v>22</v>
      </c>
      <c r="C28" s="29">
        <v>21</v>
      </c>
      <c r="D28" s="30">
        <f>Нр2!Q55</f>
        <v>0</v>
      </c>
      <c r="E28" s="1"/>
      <c r="F28" s="1"/>
      <c r="G28" s="1"/>
      <c r="H28" s="1"/>
      <c r="I28" s="1"/>
    </row>
    <row r="29" spans="1:9" ht="18">
      <c r="A29" s="52"/>
      <c r="B29" s="53" t="s">
        <v>22</v>
      </c>
      <c r="C29" s="29">
        <v>22</v>
      </c>
      <c r="D29" s="30">
        <f>Нр2!Q59</f>
        <v>0</v>
      </c>
      <c r="E29" s="1"/>
      <c r="F29" s="1"/>
      <c r="G29" s="1"/>
      <c r="H29" s="1"/>
      <c r="I29" s="1"/>
    </row>
    <row r="30" spans="1:9" ht="18">
      <c r="A30" s="52"/>
      <c r="B30" s="53" t="s">
        <v>22</v>
      </c>
      <c r="C30" s="29">
        <v>23</v>
      </c>
      <c r="D30" s="30">
        <f>Нр2!Q61</f>
        <v>0</v>
      </c>
      <c r="E30" s="1"/>
      <c r="F30" s="1"/>
      <c r="G30" s="1"/>
      <c r="H30" s="1"/>
      <c r="I30" s="1"/>
    </row>
    <row r="31" spans="1:9" ht="18">
      <c r="A31" s="52"/>
      <c r="B31" s="53" t="s">
        <v>22</v>
      </c>
      <c r="C31" s="29">
        <v>24</v>
      </c>
      <c r="D31" s="30">
        <f>Нр2!Q63</f>
        <v>0</v>
      </c>
      <c r="E31" s="1"/>
      <c r="F31" s="1"/>
      <c r="G31" s="1"/>
      <c r="H31" s="1"/>
      <c r="I31" s="1"/>
    </row>
    <row r="32" spans="1:9" ht="18">
      <c r="A32" s="52"/>
      <c r="B32" s="53" t="s">
        <v>22</v>
      </c>
      <c r="C32" s="29">
        <v>25</v>
      </c>
      <c r="D32" s="30">
        <f>Нр2!I65</f>
        <v>0</v>
      </c>
      <c r="E32" s="1"/>
      <c r="F32" s="1"/>
      <c r="G32" s="1"/>
      <c r="H32" s="1"/>
      <c r="I32" s="1"/>
    </row>
    <row r="33" spans="1:9" ht="18">
      <c r="A33" s="52"/>
      <c r="B33" s="53" t="s">
        <v>22</v>
      </c>
      <c r="C33" s="29">
        <v>26</v>
      </c>
      <c r="D33" s="30">
        <f>Нр2!I71</f>
        <v>0</v>
      </c>
      <c r="E33" s="1"/>
      <c r="F33" s="1"/>
      <c r="G33" s="1"/>
      <c r="H33" s="1"/>
      <c r="I33" s="1"/>
    </row>
    <row r="34" spans="1:9" ht="18">
      <c r="A34" s="52"/>
      <c r="B34" s="53" t="s">
        <v>22</v>
      </c>
      <c r="C34" s="29">
        <v>27</v>
      </c>
      <c r="D34" s="30">
        <f>Нр2!I74</f>
        <v>0</v>
      </c>
      <c r="E34" s="1"/>
      <c r="F34" s="1"/>
      <c r="G34" s="1"/>
      <c r="H34" s="1"/>
      <c r="I34" s="1"/>
    </row>
    <row r="35" spans="1:9" ht="18">
      <c r="A35" s="52"/>
      <c r="B35" s="53" t="s">
        <v>22</v>
      </c>
      <c r="C35" s="29">
        <v>28</v>
      </c>
      <c r="D35" s="30">
        <f>Нр2!I76</f>
        <v>0</v>
      </c>
      <c r="E35" s="1"/>
      <c r="F35" s="1"/>
      <c r="G35" s="1"/>
      <c r="H35" s="1"/>
      <c r="I35" s="1"/>
    </row>
    <row r="36" spans="1:9" ht="18">
      <c r="A36" s="52"/>
      <c r="B36" s="53" t="s">
        <v>22</v>
      </c>
      <c r="C36" s="29">
        <v>29</v>
      </c>
      <c r="D36" s="30">
        <f>Нр2!Q68</f>
        <v>0</v>
      </c>
      <c r="E36" s="1"/>
      <c r="F36" s="1"/>
      <c r="G36" s="1"/>
      <c r="H36" s="1"/>
      <c r="I36" s="1"/>
    </row>
    <row r="37" spans="1:9" ht="18">
      <c r="A37" s="52"/>
      <c r="B37" s="53" t="s">
        <v>22</v>
      </c>
      <c r="C37" s="29">
        <v>30</v>
      </c>
      <c r="D37" s="30">
        <f>Нр2!Q72</f>
        <v>0</v>
      </c>
      <c r="E37" s="1"/>
      <c r="F37" s="1"/>
      <c r="G37" s="1"/>
      <c r="H37" s="1"/>
      <c r="I37" s="1"/>
    </row>
    <row r="38" spans="1:9" ht="18">
      <c r="A38" s="52"/>
      <c r="B38" s="53" t="s">
        <v>22</v>
      </c>
      <c r="C38" s="29">
        <v>31</v>
      </c>
      <c r="D38" s="30">
        <f>Нр2!Q74</f>
        <v>0</v>
      </c>
      <c r="E38" s="1"/>
      <c r="F38" s="1"/>
      <c r="G38" s="1"/>
      <c r="H38" s="1"/>
      <c r="I38" s="1"/>
    </row>
    <row r="39" spans="1:9" ht="18">
      <c r="A39" s="52"/>
      <c r="B39" s="53" t="s">
        <v>22</v>
      </c>
      <c r="C39" s="29">
        <v>32</v>
      </c>
      <c r="D39" s="30" t="str">
        <f>Нр2!Q76</f>
        <v>_</v>
      </c>
      <c r="E39" s="1"/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3:E3"/>
    <mergeCell ref="A4:I4"/>
    <mergeCell ref="A5:D5"/>
    <mergeCell ref="E5:G5"/>
    <mergeCell ref="H5:I5"/>
    <mergeCell ref="A2:I2"/>
  </mergeCells>
  <conditionalFormatting sqref="D8:D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Y116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4.375" style="32" customWidth="1"/>
    <col min="2" max="2" width="4.75390625" style="32" customWidth="1"/>
    <col min="3" max="3" width="16.75390625" style="32" customWidth="1"/>
    <col min="4" max="4" width="3.75390625" style="32" customWidth="1"/>
    <col min="5" max="5" width="14.75390625" style="32" customWidth="1"/>
    <col min="6" max="6" width="3.75390625" style="32" customWidth="1"/>
    <col min="7" max="7" width="15.75390625" style="32" customWidth="1"/>
    <col min="8" max="8" width="3.75390625" style="32" customWidth="1"/>
    <col min="9" max="9" width="15.75390625" style="32" customWidth="1"/>
    <col min="10" max="10" width="3.75390625" style="32" customWidth="1"/>
    <col min="11" max="11" width="15.75390625" style="32" customWidth="1"/>
    <col min="12" max="12" width="3.75390625" style="32" customWidth="1"/>
    <col min="13" max="13" width="22.75390625" style="32" customWidth="1"/>
    <col min="14" max="16384" width="9.125" style="32" customWidth="1"/>
  </cols>
  <sheetData>
    <row r="1" spans="1:13" s="14" customFormat="1" ht="54.75" customHeight="1" thickBot="1">
      <c r="A1" s="166" t="s">
        <v>44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4" s="14" customFormat="1" ht="13.5" thickBot="1">
      <c r="A2" s="175" t="s">
        <v>45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83"/>
    </row>
    <row r="3" spans="1:13" ht="20.25">
      <c r="A3" s="174" t="str">
        <f>CONCATENATE(сНр!A3," ",сНр!F3,сНр!G3," ",сНр!H3," ",сНр!I3)</f>
        <v>LX Личный Чемпионат Республики Башкортостан. 35-й  тур. Народная лига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15.75">
      <c r="A4" s="173" t="str">
        <f>CONCATENATE(сНр!A4," ",сНр!C4)</f>
        <v>ЧЕМПИОН БАШКИРИИ НИКОЛАЙ СМИРНОВ 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ht="12.7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25" ht="10.5" customHeight="1">
      <c r="A6" s="105">
        <v>1</v>
      </c>
      <c r="B6" s="106">
        <f>сНр!A8</f>
        <v>3468</v>
      </c>
      <c r="C6" s="107" t="str">
        <f>сНр!B8</f>
        <v>Семенов Константин</v>
      </c>
      <c r="D6" s="108"/>
      <c r="E6" s="104"/>
      <c r="F6" s="104"/>
      <c r="G6" s="104"/>
      <c r="H6" s="104"/>
      <c r="I6" s="104"/>
      <c r="J6" s="104"/>
      <c r="K6" s="104"/>
      <c r="L6" s="104"/>
      <c r="M6" s="104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1:25" ht="10.5" customHeight="1">
      <c r="A7" s="105"/>
      <c r="B7" s="110"/>
      <c r="C7" s="111">
        <v>1</v>
      </c>
      <c r="D7" s="112">
        <v>3468</v>
      </c>
      <c r="E7" s="113" t="s">
        <v>58</v>
      </c>
      <c r="F7" s="114"/>
      <c r="G7" s="104"/>
      <c r="H7" s="115"/>
      <c r="I7" s="104"/>
      <c r="J7" s="115"/>
      <c r="K7" s="104"/>
      <c r="L7" s="115"/>
      <c r="M7" s="104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1:25" ht="10.5" customHeight="1">
      <c r="A8" s="105">
        <v>32</v>
      </c>
      <c r="B8" s="106">
        <f>сНр!A39</f>
        <v>0</v>
      </c>
      <c r="C8" s="116" t="str">
        <f>сНр!B39</f>
        <v>_</v>
      </c>
      <c r="D8" s="117"/>
      <c r="E8" s="118"/>
      <c r="F8" s="114"/>
      <c r="G8" s="104"/>
      <c r="H8" s="115"/>
      <c r="I8" s="104"/>
      <c r="J8" s="115"/>
      <c r="K8" s="104"/>
      <c r="L8" s="115"/>
      <c r="M8" s="104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</row>
    <row r="9" spans="1:25" ht="10.5" customHeight="1">
      <c r="A9" s="105"/>
      <c r="B9" s="110"/>
      <c r="C9" s="104"/>
      <c r="D9" s="115"/>
      <c r="E9" s="111">
        <v>17</v>
      </c>
      <c r="F9" s="112">
        <v>3468</v>
      </c>
      <c r="G9" s="113" t="s">
        <v>58</v>
      </c>
      <c r="H9" s="114"/>
      <c r="I9" s="104"/>
      <c r="J9" s="115"/>
      <c r="K9" s="104"/>
      <c r="L9" s="115"/>
      <c r="M9" s="104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</row>
    <row r="10" spans="1:25" ht="10.5" customHeight="1">
      <c r="A10" s="105">
        <v>17</v>
      </c>
      <c r="B10" s="106">
        <f>сНр!A24</f>
        <v>6103</v>
      </c>
      <c r="C10" s="107" t="str">
        <f>сНр!B24</f>
        <v>Кужина Ильгиза</v>
      </c>
      <c r="D10" s="119"/>
      <c r="E10" s="111"/>
      <c r="F10" s="120"/>
      <c r="G10" s="118"/>
      <c r="H10" s="114"/>
      <c r="I10" s="104"/>
      <c r="J10" s="115"/>
      <c r="K10" s="104"/>
      <c r="L10" s="115"/>
      <c r="M10" s="104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0.5" customHeight="1">
      <c r="A11" s="105"/>
      <c r="B11" s="110"/>
      <c r="C11" s="111">
        <v>2</v>
      </c>
      <c r="D11" s="112">
        <v>788</v>
      </c>
      <c r="E11" s="121" t="s">
        <v>78</v>
      </c>
      <c r="F11" s="122"/>
      <c r="G11" s="118"/>
      <c r="H11" s="114"/>
      <c r="I11" s="104"/>
      <c r="J11" s="115"/>
      <c r="K11" s="104"/>
      <c r="L11" s="115"/>
      <c r="M11" s="104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</row>
    <row r="12" spans="1:25" ht="10.5" customHeight="1">
      <c r="A12" s="105">
        <v>16</v>
      </c>
      <c r="B12" s="106">
        <f>сНр!A23</f>
        <v>788</v>
      </c>
      <c r="C12" s="116" t="str">
        <f>сНр!B23</f>
        <v>Нестеренко Георгий</v>
      </c>
      <c r="D12" s="117"/>
      <c r="E12" s="105"/>
      <c r="F12" s="123"/>
      <c r="G12" s="118"/>
      <c r="H12" s="114"/>
      <c r="I12" s="104"/>
      <c r="J12" s="115"/>
      <c r="K12" s="104"/>
      <c r="L12" s="115"/>
      <c r="M12" s="104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</row>
    <row r="13" spans="1:25" ht="10.5" customHeight="1">
      <c r="A13" s="105"/>
      <c r="B13" s="110"/>
      <c r="C13" s="104"/>
      <c r="D13" s="115"/>
      <c r="E13" s="105"/>
      <c r="F13" s="123"/>
      <c r="G13" s="111">
        <v>25</v>
      </c>
      <c r="H13" s="112">
        <v>3468</v>
      </c>
      <c r="I13" s="113" t="s">
        <v>58</v>
      </c>
      <c r="J13" s="114"/>
      <c r="K13" s="104"/>
      <c r="L13" s="115"/>
      <c r="M13" s="115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</row>
    <row r="14" spans="1:25" ht="12" customHeight="1">
      <c r="A14" s="105">
        <v>9</v>
      </c>
      <c r="B14" s="106">
        <f>сНр!A16</f>
        <v>3536</v>
      </c>
      <c r="C14" s="107" t="str">
        <f>сНр!B16</f>
        <v>Ахметзянов Фауль</v>
      </c>
      <c r="D14" s="119"/>
      <c r="E14" s="105"/>
      <c r="F14" s="123"/>
      <c r="G14" s="111"/>
      <c r="H14" s="120"/>
      <c r="I14" s="118"/>
      <c r="J14" s="114"/>
      <c r="K14" s="104"/>
      <c r="L14" s="115"/>
      <c r="M14" s="115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</row>
    <row r="15" spans="1:25" ht="12" customHeight="1">
      <c r="A15" s="105"/>
      <c r="B15" s="110"/>
      <c r="C15" s="111">
        <v>3</v>
      </c>
      <c r="D15" s="112">
        <v>3536</v>
      </c>
      <c r="E15" s="124" t="s">
        <v>52</v>
      </c>
      <c r="F15" s="125"/>
      <c r="G15" s="111"/>
      <c r="H15" s="122"/>
      <c r="I15" s="118"/>
      <c r="J15" s="114"/>
      <c r="K15" s="104"/>
      <c r="L15" s="115"/>
      <c r="M15" s="115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</row>
    <row r="16" spans="1:25" ht="12" customHeight="1">
      <c r="A16" s="105">
        <v>24</v>
      </c>
      <c r="B16" s="106">
        <f>сНр!A31</f>
        <v>0</v>
      </c>
      <c r="C16" s="116" t="str">
        <f>сНр!B31</f>
        <v>_</v>
      </c>
      <c r="D16" s="117"/>
      <c r="E16" s="111"/>
      <c r="F16" s="114"/>
      <c r="G16" s="111"/>
      <c r="H16" s="122"/>
      <c r="I16" s="118"/>
      <c r="J16" s="114"/>
      <c r="K16" s="104"/>
      <c r="L16" s="115"/>
      <c r="M16" s="115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</row>
    <row r="17" spans="1:25" ht="12" customHeight="1">
      <c r="A17" s="105"/>
      <c r="B17" s="110"/>
      <c r="C17" s="104"/>
      <c r="D17" s="115"/>
      <c r="E17" s="111">
        <v>18</v>
      </c>
      <c r="F17" s="112">
        <v>3536</v>
      </c>
      <c r="G17" s="121" t="s">
        <v>52</v>
      </c>
      <c r="H17" s="122"/>
      <c r="I17" s="118"/>
      <c r="J17" s="114"/>
      <c r="K17" s="104"/>
      <c r="L17" s="115"/>
      <c r="M17" s="115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</row>
    <row r="18" spans="1:25" ht="12" customHeight="1">
      <c r="A18" s="105">
        <v>25</v>
      </c>
      <c r="B18" s="106">
        <f>сНр!A32</f>
        <v>0</v>
      </c>
      <c r="C18" s="107" t="str">
        <f>сНр!B32</f>
        <v>_</v>
      </c>
      <c r="D18" s="119"/>
      <c r="E18" s="111"/>
      <c r="F18" s="120"/>
      <c r="G18" s="105"/>
      <c r="H18" s="123"/>
      <c r="I18" s="118"/>
      <c r="J18" s="114"/>
      <c r="K18" s="104"/>
      <c r="L18" s="115"/>
      <c r="M18" s="115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</row>
    <row r="19" spans="1:25" ht="12" customHeight="1">
      <c r="A19" s="105"/>
      <c r="B19" s="110"/>
      <c r="C19" s="111">
        <v>4</v>
      </c>
      <c r="D19" s="112">
        <v>2288</v>
      </c>
      <c r="E19" s="121" t="s">
        <v>61</v>
      </c>
      <c r="F19" s="122"/>
      <c r="G19" s="105"/>
      <c r="H19" s="123"/>
      <c r="I19" s="118"/>
      <c r="J19" s="114"/>
      <c r="K19" s="104"/>
      <c r="L19" s="115"/>
      <c r="M19" s="104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</row>
    <row r="20" spans="1:25" ht="12" customHeight="1">
      <c r="A20" s="105">
        <v>8</v>
      </c>
      <c r="B20" s="106">
        <f>сНр!A15</f>
        <v>2288</v>
      </c>
      <c r="C20" s="116" t="str">
        <f>сНр!B15</f>
        <v>Тодрамович Александр</v>
      </c>
      <c r="D20" s="117"/>
      <c r="E20" s="105"/>
      <c r="F20" s="123"/>
      <c r="G20" s="105"/>
      <c r="H20" s="123"/>
      <c r="I20" s="118"/>
      <c r="J20" s="114"/>
      <c r="K20" s="104"/>
      <c r="L20" s="115"/>
      <c r="M20" s="104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</row>
    <row r="21" spans="1:25" ht="12" customHeight="1">
      <c r="A21" s="105"/>
      <c r="B21" s="110"/>
      <c r="C21" s="104"/>
      <c r="D21" s="115"/>
      <c r="E21" s="105"/>
      <c r="F21" s="123"/>
      <c r="G21" s="105"/>
      <c r="H21" s="123"/>
      <c r="I21" s="111">
        <v>29</v>
      </c>
      <c r="J21" s="112">
        <v>3468</v>
      </c>
      <c r="K21" s="113" t="s">
        <v>58</v>
      </c>
      <c r="L21" s="114"/>
      <c r="M21" s="104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</row>
    <row r="22" spans="1:25" ht="12" customHeight="1">
      <c r="A22" s="105">
        <v>5</v>
      </c>
      <c r="B22" s="106">
        <f>сНр!A12</f>
        <v>5732</v>
      </c>
      <c r="C22" s="107" t="str">
        <f>сНр!B12</f>
        <v>Гумеров Ильсур</v>
      </c>
      <c r="D22" s="119"/>
      <c r="E22" s="105"/>
      <c r="F22" s="123"/>
      <c r="G22" s="105"/>
      <c r="H22" s="123"/>
      <c r="I22" s="118"/>
      <c r="J22" s="126"/>
      <c r="K22" s="118"/>
      <c r="L22" s="114"/>
      <c r="M22" s="104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</row>
    <row r="23" spans="1:25" ht="12" customHeight="1">
      <c r="A23" s="105"/>
      <c r="B23" s="110"/>
      <c r="C23" s="111">
        <v>5</v>
      </c>
      <c r="D23" s="112">
        <v>5732</v>
      </c>
      <c r="E23" s="124" t="s">
        <v>93</v>
      </c>
      <c r="F23" s="125"/>
      <c r="G23" s="105"/>
      <c r="H23" s="123"/>
      <c r="I23" s="118"/>
      <c r="J23" s="127"/>
      <c r="K23" s="118"/>
      <c r="L23" s="114"/>
      <c r="M23" s="104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</row>
    <row r="24" spans="1:25" ht="12" customHeight="1">
      <c r="A24" s="105">
        <v>28</v>
      </c>
      <c r="B24" s="106">
        <f>сНр!A35</f>
        <v>0</v>
      </c>
      <c r="C24" s="116" t="str">
        <f>сНр!B35</f>
        <v>_</v>
      </c>
      <c r="D24" s="117"/>
      <c r="E24" s="111"/>
      <c r="F24" s="114"/>
      <c r="G24" s="105"/>
      <c r="H24" s="123"/>
      <c r="I24" s="118"/>
      <c r="J24" s="127"/>
      <c r="K24" s="118"/>
      <c r="L24" s="114"/>
      <c r="M24" s="104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</row>
    <row r="25" spans="1:25" ht="12" customHeight="1">
      <c r="A25" s="105"/>
      <c r="B25" s="110"/>
      <c r="C25" s="104"/>
      <c r="D25" s="115"/>
      <c r="E25" s="111">
        <v>19</v>
      </c>
      <c r="F25" s="112">
        <v>5732</v>
      </c>
      <c r="G25" s="124" t="s">
        <v>93</v>
      </c>
      <c r="H25" s="125"/>
      <c r="I25" s="118"/>
      <c r="J25" s="127"/>
      <c r="K25" s="118"/>
      <c r="L25" s="114"/>
      <c r="M25" s="104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</row>
    <row r="26" spans="1:25" ht="12" customHeight="1">
      <c r="A26" s="105">
        <v>21</v>
      </c>
      <c r="B26" s="106">
        <f>сНр!A28</f>
        <v>0</v>
      </c>
      <c r="C26" s="107" t="str">
        <f>сНр!B28</f>
        <v>_</v>
      </c>
      <c r="D26" s="119"/>
      <c r="E26" s="111"/>
      <c r="F26" s="120"/>
      <c r="G26" s="111"/>
      <c r="H26" s="114"/>
      <c r="I26" s="118"/>
      <c r="J26" s="127"/>
      <c r="K26" s="118"/>
      <c r="L26" s="114"/>
      <c r="M26" s="104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</row>
    <row r="27" spans="1:25" ht="12" customHeight="1">
      <c r="A27" s="105"/>
      <c r="B27" s="110"/>
      <c r="C27" s="111">
        <v>6</v>
      </c>
      <c r="D27" s="112">
        <v>5705</v>
      </c>
      <c r="E27" s="121" t="s">
        <v>97</v>
      </c>
      <c r="F27" s="122"/>
      <c r="G27" s="111"/>
      <c r="H27" s="114"/>
      <c r="I27" s="118"/>
      <c r="J27" s="127"/>
      <c r="K27" s="118"/>
      <c r="L27" s="114"/>
      <c r="M27" s="104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</row>
    <row r="28" spans="1:25" ht="12" customHeight="1">
      <c r="A28" s="105">
        <v>12</v>
      </c>
      <c r="B28" s="106">
        <f>сНр!A19</f>
        <v>5705</v>
      </c>
      <c r="C28" s="116" t="str">
        <f>сНр!B19</f>
        <v>Исянбаев Тагир</v>
      </c>
      <c r="D28" s="117"/>
      <c r="E28" s="105"/>
      <c r="F28" s="123"/>
      <c r="G28" s="111"/>
      <c r="H28" s="114"/>
      <c r="I28" s="118"/>
      <c r="J28" s="127"/>
      <c r="K28" s="118"/>
      <c r="L28" s="114"/>
      <c r="M28" s="104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</row>
    <row r="29" spans="1:25" ht="12" customHeight="1">
      <c r="A29" s="105"/>
      <c r="B29" s="110"/>
      <c r="C29" s="104"/>
      <c r="D29" s="115"/>
      <c r="E29" s="105"/>
      <c r="F29" s="123"/>
      <c r="G29" s="111">
        <v>26</v>
      </c>
      <c r="H29" s="112">
        <v>5732</v>
      </c>
      <c r="I29" s="128" t="s">
        <v>93</v>
      </c>
      <c r="J29" s="127"/>
      <c r="K29" s="118"/>
      <c r="L29" s="114"/>
      <c r="M29" s="104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" customHeight="1">
      <c r="A30" s="105">
        <v>13</v>
      </c>
      <c r="B30" s="106">
        <f>сНр!A20</f>
        <v>5704</v>
      </c>
      <c r="C30" s="107" t="str">
        <f>сНр!B20</f>
        <v>Суюндуков Гайса</v>
      </c>
      <c r="D30" s="119"/>
      <c r="E30" s="105"/>
      <c r="F30" s="123"/>
      <c r="G30" s="111"/>
      <c r="H30" s="120"/>
      <c r="I30" s="104"/>
      <c r="J30" s="115"/>
      <c r="K30" s="118"/>
      <c r="L30" s="114"/>
      <c r="M30" s="104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" customHeight="1">
      <c r="A31" s="105"/>
      <c r="B31" s="110"/>
      <c r="C31" s="111">
        <v>7</v>
      </c>
      <c r="D31" s="112">
        <v>5704</v>
      </c>
      <c r="E31" s="124" t="s">
        <v>98</v>
      </c>
      <c r="F31" s="125"/>
      <c r="G31" s="111"/>
      <c r="H31" s="122"/>
      <c r="I31" s="104"/>
      <c r="J31" s="115"/>
      <c r="K31" s="118"/>
      <c r="L31" s="114"/>
      <c r="M31" s="104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" customHeight="1">
      <c r="A32" s="105">
        <v>20</v>
      </c>
      <c r="B32" s="106">
        <f>сНр!A27</f>
        <v>0</v>
      </c>
      <c r="C32" s="116" t="str">
        <f>сНр!B27</f>
        <v>_</v>
      </c>
      <c r="D32" s="117"/>
      <c r="E32" s="111"/>
      <c r="F32" s="114"/>
      <c r="G32" s="111"/>
      <c r="H32" s="122"/>
      <c r="I32" s="104"/>
      <c r="J32" s="115"/>
      <c r="K32" s="118"/>
      <c r="L32" s="114"/>
      <c r="M32" s="104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5"/>
      <c r="B33" s="110"/>
      <c r="C33" s="104"/>
      <c r="D33" s="115"/>
      <c r="E33" s="111">
        <v>20</v>
      </c>
      <c r="F33" s="112">
        <v>5704</v>
      </c>
      <c r="G33" s="121" t="s">
        <v>98</v>
      </c>
      <c r="H33" s="122"/>
      <c r="I33" s="104"/>
      <c r="J33" s="115"/>
      <c r="K33" s="118"/>
      <c r="L33" s="114"/>
      <c r="M33" s="104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" customHeight="1">
      <c r="A34" s="105">
        <v>29</v>
      </c>
      <c r="B34" s="106">
        <f>сНр!A36</f>
        <v>0</v>
      </c>
      <c r="C34" s="107" t="str">
        <f>сНр!B36</f>
        <v>_</v>
      </c>
      <c r="D34" s="119"/>
      <c r="E34" s="111"/>
      <c r="F34" s="120"/>
      <c r="G34" s="105"/>
      <c r="H34" s="123"/>
      <c r="I34" s="104"/>
      <c r="J34" s="115"/>
      <c r="K34" s="118"/>
      <c r="L34" s="114"/>
      <c r="M34" s="104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" customHeight="1">
      <c r="A35" s="105"/>
      <c r="B35" s="110"/>
      <c r="C35" s="111">
        <v>8</v>
      </c>
      <c r="D35" s="112">
        <v>5703</v>
      </c>
      <c r="E35" s="121" t="s">
        <v>92</v>
      </c>
      <c r="F35" s="122"/>
      <c r="G35" s="105"/>
      <c r="H35" s="123"/>
      <c r="I35" s="104"/>
      <c r="J35" s="115"/>
      <c r="K35" s="118"/>
      <c r="L35" s="114"/>
      <c r="M35" s="104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" customHeight="1">
      <c r="A36" s="105">
        <v>4</v>
      </c>
      <c r="B36" s="106">
        <f>сНр!A11</f>
        <v>5703</v>
      </c>
      <c r="C36" s="116" t="str">
        <f>сНр!B11</f>
        <v>Суюндуков Фанис</v>
      </c>
      <c r="D36" s="117"/>
      <c r="E36" s="105"/>
      <c r="F36" s="123"/>
      <c r="G36" s="105"/>
      <c r="H36" s="123"/>
      <c r="I36" s="104"/>
      <c r="J36" s="115"/>
      <c r="K36" s="118"/>
      <c r="L36" s="114"/>
      <c r="M36" s="104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" customHeight="1">
      <c r="A37" s="105"/>
      <c r="B37" s="110"/>
      <c r="C37" s="104"/>
      <c r="D37" s="115"/>
      <c r="E37" s="105"/>
      <c r="F37" s="123"/>
      <c r="G37" s="105"/>
      <c r="H37" s="123"/>
      <c r="I37" s="104"/>
      <c r="J37" s="115"/>
      <c r="K37" s="111">
        <v>31</v>
      </c>
      <c r="L37" s="129">
        <v>3468</v>
      </c>
      <c r="M37" s="113" t="s">
        <v>58</v>
      </c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" customHeight="1">
      <c r="A38" s="105">
        <v>3</v>
      </c>
      <c r="B38" s="106">
        <f>сНр!A10</f>
        <v>5346</v>
      </c>
      <c r="C38" s="107" t="str">
        <f>сНр!B10</f>
        <v>Байназаров Азамат</v>
      </c>
      <c r="D38" s="119"/>
      <c r="E38" s="105"/>
      <c r="F38" s="123"/>
      <c r="G38" s="105"/>
      <c r="H38" s="123"/>
      <c r="I38" s="104"/>
      <c r="J38" s="115"/>
      <c r="K38" s="118"/>
      <c r="L38" s="114"/>
      <c r="M38" s="130" t="s">
        <v>23</v>
      </c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" customHeight="1">
      <c r="A39" s="105"/>
      <c r="B39" s="110"/>
      <c r="C39" s="111">
        <v>9</v>
      </c>
      <c r="D39" s="112">
        <v>5346</v>
      </c>
      <c r="E39" s="124" t="s">
        <v>91</v>
      </c>
      <c r="F39" s="125"/>
      <c r="G39" s="105"/>
      <c r="H39" s="123"/>
      <c r="I39" s="104"/>
      <c r="J39" s="115"/>
      <c r="K39" s="118"/>
      <c r="L39" s="114"/>
      <c r="M39" s="104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" customHeight="1">
      <c r="A40" s="105">
        <v>30</v>
      </c>
      <c r="B40" s="106">
        <f>сНр!A37</f>
        <v>0</v>
      </c>
      <c r="C40" s="116" t="str">
        <f>сНр!B37</f>
        <v>_</v>
      </c>
      <c r="D40" s="117"/>
      <c r="E40" s="111"/>
      <c r="F40" s="114"/>
      <c r="G40" s="105"/>
      <c r="H40" s="123"/>
      <c r="I40" s="104"/>
      <c r="J40" s="115"/>
      <c r="K40" s="118"/>
      <c r="L40" s="114"/>
      <c r="M40" s="104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" customHeight="1">
      <c r="A41" s="105"/>
      <c r="B41" s="110"/>
      <c r="C41" s="104"/>
      <c r="D41" s="115"/>
      <c r="E41" s="111">
        <v>21</v>
      </c>
      <c r="F41" s="112">
        <v>6001</v>
      </c>
      <c r="G41" s="124" t="s">
        <v>53</v>
      </c>
      <c r="H41" s="125"/>
      <c r="I41" s="104"/>
      <c r="J41" s="115"/>
      <c r="K41" s="118"/>
      <c r="L41" s="114"/>
      <c r="M41" s="104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spans="1:25" ht="12" customHeight="1">
      <c r="A42" s="105">
        <v>19</v>
      </c>
      <c r="B42" s="106">
        <f>сНр!A26</f>
        <v>6106</v>
      </c>
      <c r="C42" s="107" t="str">
        <f>сНр!B26</f>
        <v>Байгужина Назгуль</v>
      </c>
      <c r="D42" s="119"/>
      <c r="E42" s="111"/>
      <c r="F42" s="120"/>
      <c r="G42" s="111"/>
      <c r="H42" s="114"/>
      <c r="I42" s="104"/>
      <c r="J42" s="115"/>
      <c r="K42" s="118"/>
      <c r="L42" s="114"/>
      <c r="M42" s="104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</row>
    <row r="43" spans="1:25" ht="12" customHeight="1">
      <c r="A43" s="105"/>
      <c r="B43" s="110"/>
      <c r="C43" s="111">
        <v>10</v>
      </c>
      <c r="D43" s="112">
        <v>6001</v>
      </c>
      <c r="E43" s="121" t="s">
        <v>53</v>
      </c>
      <c r="F43" s="122"/>
      <c r="G43" s="111"/>
      <c r="H43" s="114"/>
      <c r="I43" s="104"/>
      <c r="J43" s="115"/>
      <c r="K43" s="118"/>
      <c r="L43" s="114"/>
      <c r="M43" s="104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</row>
    <row r="44" spans="1:25" ht="12" customHeight="1">
      <c r="A44" s="105">
        <v>14</v>
      </c>
      <c r="B44" s="106">
        <f>сНр!A21</f>
        <v>6001</v>
      </c>
      <c r="C44" s="116" t="str">
        <f>сНр!B21</f>
        <v>Березкин Борис</v>
      </c>
      <c r="D44" s="117"/>
      <c r="E44" s="105"/>
      <c r="F44" s="123"/>
      <c r="G44" s="111"/>
      <c r="H44" s="114"/>
      <c r="I44" s="104"/>
      <c r="J44" s="115"/>
      <c r="K44" s="118"/>
      <c r="L44" s="114"/>
      <c r="M44" s="104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</row>
    <row r="45" spans="1:25" ht="12" customHeight="1">
      <c r="A45" s="105"/>
      <c r="B45" s="110"/>
      <c r="C45" s="104"/>
      <c r="D45" s="115"/>
      <c r="E45" s="105"/>
      <c r="F45" s="123"/>
      <c r="G45" s="111">
        <v>27</v>
      </c>
      <c r="H45" s="112">
        <v>6001</v>
      </c>
      <c r="I45" s="113" t="s">
        <v>53</v>
      </c>
      <c r="J45" s="114"/>
      <c r="K45" s="118"/>
      <c r="L45" s="114"/>
      <c r="M45" s="104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</row>
    <row r="46" spans="1:25" ht="12" customHeight="1">
      <c r="A46" s="105">
        <v>11</v>
      </c>
      <c r="B46" s="106">
        <f>сНр!A18</f>
        <v>5702</v>
      </c>
      <c r="C46" s="107" t="str">
        <f>сНр!B18</f>
        <v>Гумеров Мансур</v>
      </c>
      <c r="D46" s="119"/>
      <c r="E46" s="105"/>
      <c r="F46" s="123"/>
      <c r="G46" s="111"/>
      <c r="H46" s="120"/>
      <c r="I46" s="118"/>
      <c r="J46" s="114"/>
      <c r="K46" s="118"/>
      <c r="L46" s="114"/>
      <c r="M46" s="104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</row>
    <row r="47" spans="1:25" ht="12" customHeight="1">
      <c r="A47" s="105"/>
      <c r="B47" s="110"/>
      <c r="C47" s="111">
        <v>11</v>
      </c>
      <c r="D47" s="112">
        <v>5702</v>
      </c>
      <c r="E47" s="124" t="s">
        <v>96</v>
      </c>
      <c r="F47" s="125"/>
      <c r="G47" s="111"/>
      <c r="H47" s="122"/>
      <c r="I47" s="118"/>
      <c r="J47" s="114"/>
      <c r="K47" s="118"/>
      <c r="L47" s="114"/>
      <c r="M47" s="104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</row>
    <row r="48" spans="1:25" ht="12" customHeight="1">
      <c r="A48" s="105">
        <v>22</v>
      </c>
      <c r="B48" s="106">
        <f>сНр!A29</f>
        <v>0</v>
      </c>
      <c r="C48" s="116" t="str">
        <f>сНр!B29</f>
        <v>_</v>
      </c>
      <c r="D48" s="117"/>
      <c r="E48" s="111"/>
      <c r="F48" s="114"/>
      <c r="G48" s="111"/>
      <c r="H48" s="122"/>
      <c r="I48" s="118"/>
      <c r="J48" s="114"/>
      <c r="K48" s="118"/>
      <c r="L48" s="114"/>
      <c r="M48" s="104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</row>
    <row r="49" spans="1:25" ht="12" customHeight="1">
      <c r="A49" s="105"/>
      <c r="B49" s="110"/>
      <c r="C49" s="104"/>
      <c r="D49" s="115"/>
      <c r="E49" s="111">
        <v>22</v>
      </c>
      <c r="F49" s="112">
        <v>5702</v>
      </c>
      <c r="G49" s="121" t="s">
        <v>96</v>
      </c>
      <c r="H49" s="122"/>
      <c r="I49" s="118"/>
      <c r="J49" s="114"/>
      <c r="K49" s="118"/>
      <c r="L49" s="114"/>
      <c r="M49" s="104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</row>
    <row r="50" spans="1:25" ht="12" customHeight="1">
      <c r="A50" s="105">
        <v>27</v>
      </c>
      <c r="B50" s="106">
        <f>сНр!A34</f>
        <v>0</v>
      </c>
      <c r="C50" s="107" t="str">
        <f>сНр!B34</f>
        <v>_</v>
      </c>
      <c r="D50" s="119"/>
      <c r="E50" s="111"/>
      <c r="F50" s="120"/>
      <c r="G50" s="105"/>
      <c r="H50" s="123"/>
      <c r="I50" s="118"/>
      <c r="J50" s="114"/>
      <c r="K50" s="118"/>
      <c r="L50" s="114"/>
      <c r="M50" s="104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</row>
    <row r="51" spans="1:25" ht="12" customHeight="1">
      <c r="A51" s="105"/>
      <c r="B51" s="110"/>
      <c r="C51" s="111">
        <v>12</v>
      </c>
      <c r="D51" s="112">
        <v>5731</v>
      </c>
      <c r="E51" s="121" t="s">
        <v>94</v>
      </c>
      <c r="F51" s="122"/>
      <c r="G51" s="105"/>
      <c r="H51" s="123"/>
      <c r="I51" s="118"/>
      <c r="J51" s="114"/>
      <c r="K51" s="118"/>
      <c r="L51" s="114"/>
      <c r="M51" s="104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</row>
    <row r="52" spans="1:25" ht="12" customHeight="1">
      <c r="A52" s="105">
        <v>6</v>
      </c>
      <c r="B52" s="106">
        <f>сНр!A13</f>
        <v>5731</v>
      </c>
      <c r="C52" s="116" t="str">
        <f>сНр!B13</f>
        <v>Исянбаев Ильсур</v>
      </c>
      <c r="D52" s="117"/>
      <c r="E52" s="105"/>
      <c r="F52" s="123"/>
      <c r="G52" s="104"/>
      <c r="H52" s="115"/>
      <c r="I52" s="118"/>
      <c r="J52" s="114"/>
      <c r="K52" s="118"/>
      <c r="L52" s="114"/>
      <c r="M52" s="104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</row>
    <row r="53" spans="1:25" ht="12" customHeight="1">
      <c r="A53" s="105"/>
      <c r="B53" s="110"/>
      <c r="C53" s="104"/>
      <c r="D53" s="115"/>
      <c r="E53" s="105"/>
      <c r="F53" s="123"/>
      <c r="G53" s="104"/>
      <c r="H53" s="115"/>
      <c r="I53" s="111">
        <v>30</v>
      </c>
      <c r="J53" s="112">
        <v>4423</v>
      </c>
      <c r="K53" s="128" t="s">
        <v>59</v>
      </c>
      <c r="L53" s="114"/>
      <c r="M53" s="104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</row>
    <row r="54" spans="1:25" ht="12" customHeight="1">
      <c r="A54" s="105">
        <v>7</v>
      </c>
      <c r="B54" s="106">
        <f>сНр!A14</f>
        <v>4849</v>
      </c>
      <c r="C54" s="107" t="str">
        <f>сНр!B14</f>
        <v>Салимянов Руслан</v>
      </c>
      <c r="D54" s="119"/>
      <c r="E54" s="105"/>
      <c r="F54" s="123"/>
      <c r="G54" s="104"/>
      <c r="H54" s="115"/>
      <c r="I54" s="118"/>
      <c r="J54" s="126"/>
      <c r="K54" s="104"/>
      <c r="L54" s="115"/>
      <c r="M54" s="104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</row>
    <row r="55" spans="1:25" ht="12" customHeight="1">
      <c r="A55" s="105"/>
      <c r="B55" s="110"/>
      <c r="C55" s="111">
        <v>13</v>
      </c>
      <c r="D55" s="112">
        <v>4849</v>
      </c>
      <c r="E55" s="124" t="s">
        <v>16</v>
      </c>
      <c r="F55" s="125"/>
      <c r="G55" s="104"/>
      <c r="H55" s="115"/>
      <c r="I55" s="118"/>
      <c r="J55" s="131"/>
      <c r="K55" s="104"/>
      <c r="L55" s="115"/>
      <c r="M55" s="104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</row>
    <row r="56" spans="1:25" ht="12" customHeight="1">
      <c r="A56" s="105">
        <v>26</v>
      </c>
      <c r="B56" s="106">
        <f>сНр!A33</f>
        <v>0</v>
      </c>
      <c r="C56" s="116" t="str">
        <f>сНр!B33</f>
        <v>_</v>
      </c>
      <c r="D56" s="117"/>
      <c r="E56" s="111"/>
      <c r="F56" s="114"/>
      <c r="G56" s="104"/>
      <c r="H56" s="115"/>
      <c r="I56" s="118"/>
      <c r="J56" s="131"/>
      <c r="K56" s="104"/>
      <c r="L56" s="115"/>
      <c r="M56" s="104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</row>
    <row r="57" spans="1:25" ht="12" customHeight="1">
      <c r="A57" s="105"/>
      <c r="B57" s="110"/>
      <c r="C57" s="104"/>
      <c r="D57" s="115"/>
      <c r="E57" s="111">
        <v>23</v>
      </c>
      <c r="F57" s="112">
        <v>4849</v>
      </c>
      <c r="G57" s="113" t="s">
        <v>16</v>
      </c>
      <c r="H57" s="114"/>
      <c r="I57" s="118"/>
      <c r="J57" s="131"/>
      <c r="K57" s="132">
        <v>-31</v>
      </c>
      <c r="L57" s="106">
        <f>IF(L37=J21,J53,IF(L37=J53,J21,0))</f>
        <v>4423</v>
      </c>
      <c r="M57" s="107" t="str">
        <f>IF(M37=K21,K53,IF(M37=K53,K21,0))</f>
        <v>Коврижников Максим</v>
      </c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</row>
    <row r="58" spans="1:25" ht="12" customHeight="1">
      <c r="A58" s="105">
        <v>23</v>
      </c>
      <c r="B58" s="106">
        <f>сНр!A30</f>
        <v>0</v>
      </c>
      <c r="C58" s="107" t="str">
        <f>сНр!B30</f>
        <v>_</v>
      </c>
      <c r="D58" s="119"/>
      <c r="E58" s="118"/>
      <c r="F58" s="120"/>
      <c r="G58" s="118"/>
      <c r="H58" s="114"/>
      <c r="I58" s="118"/>
      <c r="J58" s="131"/>
      <c r="K58" s="104"/>
      <c r="L58" s="115"/>
      <c r="M58" s="130" t="s">
        <v>24</v>
      </c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</row>
    <row r="59" spans="1:25" ht="12" customHeight="1">
      <c r="A59" s="105"/>
      <c r="B59" s="110"/>
      <c r="C59" s="111">
        <v>14</v>
      </c>
      <c r="D59" s="112">
        <v>6105</v>
      </c>
      <c r="E59" s="128" t="s">
        <v>95</v>
      </c>
      <c r="F59" s="122"/>
      <c r="G59" s="118"/>
      <c r="H59" s="114"/>
      <c r="I59" s="118"/>
      <c r="J59" s="131"/>
      <c r="K59" s="104"/>
      <c r="L59" s="115"/>
      <c r="M59" s="104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</row>
    <row r="60" spans="1:25" ht="12" customHeight="1">
      <c r="A60" s="105">
        <v>10</v>
      </c>
      <c r="B60" s="106">
        <f>сНр!A17</f>
        <v>6105</v>
      </c>
      <c r="C60" s="116" t="str">
        <f>сНр!B17</f>
        <v>Искакова Карина</v>
      </c>
      <c r="D60" s="117"/>
      <c r="E60" s="104"/>
      <c r="F60" s="123"/>
      <c r="G60" s="118"/>
      <c r="H60" s="114"/>
      <c r="I60" s="118"/>
      <c r="J60" s="131"/>
      <c r="K60" s="104"/>
      <c r="L60" s="115"/>
      <c r="M60" s="104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</row>
    <row r="61" spans="1:25" ht="12" customHeight="1">
      <c r="A61" s="105"/>
      <c r="B61" s="110"/>
      <c r="C61" s="104"/>
      <c r="D61" s="115"/>
      <c r="E61" s="104"/>
      <c r="F61" s="123"/>
      <c r="G61" s="111">
        <v>28</v>
      </c>
      <c r="H61" s="112">
        <v>4423</v>
      </c>
      <c r="I61" s="128" t="s">
        <v>59</v>
      </c>
      <c r="J61" s="133"/>
      <c r="K61" s="104"/>
      <c r="L61" s="115"/>
      <c r="M61" s="104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</row>
    <row r="62" spans="1:25" ht="12" customHeight="1">
      <c r="A62" s="105">
        <v>15</v>
      </c>
      <c r="B62" s="106">
        <f>сНр!A22</f>
        <v>2784</v>
      </c>
      <c r="C62" s="107" t="str">
        <f>сНр!B22</f>
        <v>Толкачев Иван</v>
      </c>
      <c r="D62" s="119"/>
      <c r="E62" s="104"/>
      <c r="F62" s="123"/>
      <c r="G62" s="118"/>
      <c r="H62" s="120"/>
      <c r="I62" s="104"/>
      <c r="J62" s="104"/>
      <c r="K62" s="104"/>
      <c r="L62" s="115"/>
      <c r="M62" s="104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</row>
    <row r="63" spans="1:25" ht="12" customHeight="1">
      <c r="A63" s="105"/>
      <c r="B63" s="110"/>
      <c r="C63" s="111">
        <v>15</v>
      </c>
      <c r="D63" s="112">
        <v>2784</v>
      </c>
      <c r="E63" s="113" t="s">
        <v>17</v>
      </c>
      <c r="F63" s="125"/>
      <c r="G63" s="118"/>
      <c r="H63" s="122"/>
      <c r="I63" s="105">
        <v>-58</v>
      </c>
      <c r="J63" s="106">
        <f>IF(Нр2!N16=Нр2!L12,Нр2!L20,IF(Нр2!N16=Нр2!L20,Нр2!L12,0))</f>
        <v>6001</v>
      </c>
      <c r="K63" s="107" t="str">
        <f>IF(Нр2!O16=Нр2!M12,Нр2!M20,IF(Нр2!O16=Нр2!M20,Нр2!M12,0))</f>
        <v>Березкин Борис</v>
      </c>
      <c r="L63" s="119"/>
      <c r="M63" s="104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</row>
    <row r="64" spans="1:25" ht="12" customHeight="1">
      <c r="A64" s="105">
        <v>18</v>
      </c>
      <c r="B64" s="106">
        <f>сНр!A25</f>
        <v>6109</v>
      </c>
      <c r="C64" s="116" t="str">
        <f>сНр!B25</f>
        <v>Ишкуватова Элеонора</v>
      </c>
      <c r="D64" s="117"/>
      <c r="E64" s="118"/>
      <c r="F64" s="114"/>
      <c r="G64" s="118"/>
      <c r="H64" s="122"/>
      <c r="I64" s="105"/>
      <c r="J64" s="123"/>
      <c r="K64" s="111">
        <v>61</v>
      </c>
      <c r="L64" s="129">
        <v>5732</v>
      </c>
      <c r="M64" s="113" t="s">
        <v>93</v>
      </c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</row>
    <row r="65" spans="1:25" ht="12" customHeight="1">
      <c r="A65" s="105"/>
      <c r="B65" s="110"/>
      <c r="C65" s="104"/>
      <c r="D65" s="115"/>
      <c r="E65" s="111">
        <v>24</v>
      </c>
      <c r="F65" s="112">
        <v>4423</v>
      </c>
      <c r="G65" s="128" t="s">
        <v>59</v>
      </c>
      <c r="H65" s="122"/>
      <c r="I65" s="105">
        <v>-59</v>
      </c>
      <c r="J65" s="106">
        <f>IF(Нр2!N32=Нр2!L28,Нр2!L36,IF(Нр2!N32=Нр2!L36,Нр2!L28,0))</f>
        <v>5732</v>
      </c>
      <c r="K65" s="116" t="str">
        <f>IF(Нр2!O32=Нр2!M28,Нр2!M36,IF(Нр2!O32=Нр2!M36,Нр2!M28,0))</f>
        <v>Гумеров Ильсур</v>
      </c>
      <c r="L65" s="119"/>
      <c r="M65" s="130" t="s">
        <v>27</v>
      </c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</row>
    <row r="66" spans="1:25" ht="12" customHeight="1">
      <c r="A66" s="105">
        <v>31</v>
      </c>
      <c r="B66" s="106">
        <f>сНр!A38</f>
        <v>0</v>
      </c>
      <c r="C66" s="107" t="str">
        <f>сНр!B38</f>
        <v>_</v>
      </c>
      <c r="D66" s="119"/>
      <c r="E66" s="118"/>
      <c r="F66" s="120"/>
      <c r="G66" s="104"/>
      <c r="H66" s="115"/>
      <c r="I66" s="104"/>
      <c r="J66" s="115"/>
      <c r="K66" s="105">
        <v>-61</v>
      </c>
      <c r="L66" s="106">
        <f>IF(L64=J63,J65,IF(L64=J65,J63,0))</f>
        <v>6001</v>
      </c>
      <c r="M66" s="107" t="str">
        <f>IF(M64=K63,K65,IF(M64=K65,K63,0))</f>
        <v>Березкин Борис</v>
      </c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</row>
    <row r="67" spans="1:25" ht="12" customHeight="1">
      <c r="A67" s="105"/>
      <c r="B67" s="110"/>
      <c r="C67" s="111">
        <v>16</v>
      </c>
      <c r="D67" s="112">
        <v>4423</v>
      </c>
      <c r="E67" s="128" t="s">
        <v>59</v>
      </c>
      <c r="F67" s="122"/>
      <c r="G67" s="104"/>
      <c r="H67" s="115"/>
      <c r="I67" s="104"/>
      <c r="J67" s="115"/>
      <c r="K67" s="104"/>
      <c r="L67" s="115"/>
      <c r="M67" s="130" t="s">
        <v>28</v>
      </c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</row>
    <row r="68" spans="1:25" ht="12" customHeight="1">
      <c r="A68" s="105">
        <v>2</v>
      </c>
      <c r="B68" s="106">
        <f>сНр!A9</f>
        <v>4423</v>
      </c>
      <c r="C68" s="116" t="str">
        <f>сНр!B9</f>
        <v>Коврижников Максим</v>
      </c>
      <c r="D68" s="117"/>
      <c r="E68" s="104"/>
      <c r="F68" s="123"/>
      <c r="G68" s="104"/>
      <c r="H68" s="115"/>
      <c r="I68" s="105">
        <v>-56</v>
      </c>
      <c r="J68" s="106">
        <f>IF(Нр2!L12=Нр2!J8,Нр2!J16,IF(Нр2!L12=Нр2!J16,Нр2!J8,0))</f>
        <v>3536</v>
      </c>
      <c r="K68" s="107" t="str">
        <f>IF(Нр2!M12=Нр2!K8,Нр2!K16,IF(Нр2!M12=Нр2!K16,Нр2!K8,0))</f>
        <v>Ахметзянов Фауль</v>
      </c>
      <c r="L68" s="119"/>
      <c r="M68" s="104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spans="1:25" ht="12" customHeight="1">
      <c r="A69" s="105"/>
      <c r="B69" s="110"/>
      <c r="C69" s="104"/>
      <c r="D69" s="115"/>
      <c r="E69" s="104"/>
      <c r="F69" s="123"/>
      <c r="G69" s="104"/>
      <c r="H69" s="115"/>
      <c r="I69" s="105"/>
      <c r="J69" s="123"/>
      <c r="K69" s="111">
        <v>62</v>
      </c>
      <c r="L69" s="129">
        <v>3536</v>
      </c>
      <c r="M69" s="113" t="s">
        <v>52</v>
      </c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</row>
    <row r="70" spans="1:25" ht="12" customHeight="1">
      <c r="A70" s="105">
        <v>-52</v>
      </c>
      <c r="B70" s="106">
        <f>IF(Нр2!J8=Нр2!H6,Нр2!H10,IF(Нр2!J8=Нр2!H10,Нр2!H6,0))</f>
        <v>2784</v>
      </c>
      <c r="C70" s="107" t="str">
        <f>IF(Нр2!K8=Нр2!I6,Нр2!I10,IF(Нр2!K8=Нр2!I10,Нр2!I6,0))</f>
        <v>Толкачев Иван</v>
      </c>
      <c r="D70" s="119"/>
      <c r="E70" s="104"/>
      <c r="F70" s="123"/>
      <c r="G70" s="104"/>
      <c r="H70" s="115"/>
      <c r="I70" s="105">
        <v>-57</v>
      </c>
      <c r="J70" s="106">
        <f>IF(Нр2!L28=Нр2!J24,Нр2!J32,IF(Нр2!L28=Нр2!J32,Нр2!J24,0))</f>
        <v>2288</v>
      </c>
      <c r="K70" s="116" t="str">
        <f>IF(Нр2!M28=Нр2!K24,Нр2!K32,IF(Нр2!M28=Нр2!K32,Нр2!K24,0))</f>
        <v>Тодрамович Александр</v>
      </c>
      <c r="L70" s="119"/>
      <c r="M70" s="130" t="s">
        <v>30</v>
      </c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</row>
    <row r="71" spans="1:25" ht="12" customHeight="1">
      <c r="A71" s="105"/>
      <c r="B71" s="110"/>
      <c r="C71" s="111">
        <v>63</v>
      </c>
      <c r="D71" s="129">
        <v>5704</v>
      </c>
      <c r="E71" s="113" t="s">
        <v>98</v>
      </c>
      <c r="F71" s="125"/>
      <c r="G71" s="104"/>
      <c r="H71" s="115"/>
      <c r="I71" s="105"/>
      <c r="J71" s="123"/>
      <c r="K71" s="105">
        <v>-62</v>
      </c>
      <c r="L71" s="106">
        <f>IF(L69=J68,J70,IF(L69=J70,J68,0))</f>
        <v>2288</v>
      </c>
      <c r="M71" s="107" t="str">
        <f>IF(M69=K68,K70,IF(M69=K70,K68,0))</f>
        <v>Тодрамович Александр</v>
      </c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spans="1:25" ht="12" customHeight="1">
      <c r="A72" s="105">
        <v>-53</v>
      </c>
      <c r="B72" s="106">
        <f>IF(Нр2!J16=Нр2!H14,Нр2!H18,IF(Нр2!J16=Нр2!H18,Нр2!H14,0))</f>
        <v>5704</v>
      </c>
      <c r="C72" s="116" t="str">
        <f>IF(Нр2!K16=Нр2!I14,Нр2!I18,IF(Нр2!K16=Нр2!I18,Нр2!I14,0))</f>
        <v>Суюндуков Гайса</v>
      </c>
      <c r="D72" s="117"/>
      <c r="E72" s="118"/>
      <c r="F72" s="114"/>
      <c r="G72" s="134"/>
      <c r="H72" s="114"/>
      <c r="I72" s="105"/>
      <c r="J72" s="123"/>
      <c r="K72" s="104"/>
      <c r="L72" s="115"/>
      <c r="M72" s="130" t="s">
        <v>32</v>
      </c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</row>
    <row r="73" spans="1:25" ht="12" customHeight="1">
      <c r="A73" s="105"/>
      <c r="B73" s="110"/>
      <c r="C73" s="104"/>
      <c r="D73" s="115"/>
      <c r="E73" s="111">
        <v>65</v>
      </c>
      <c r="F73" s="129">
        <v>5702</v>
      </c>
      <c r="G73" s="113" t="s">
        <v>96</v>
      </c>
      <c r="H73" s="114"/>
      <c r="I73" s="105">
        <v>-63</v>
      </c>
      <c r="J73" s="106">
        <f>IF(D71=B70,B72,IF(D71=B72,B70,0))</f>
        <v>2784</v>
      </c>
      <c r="K73" s="107" t="str">
        <f>IF(E71=C70,C72,IF(E71=C72,C70,0))</f>
        <v>Толкачев Иван</v>
      </c>
      <c r="L73" s="119"/>
      <c r="M73" s="104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</row>
    <row r="74" spans="1:25" ht="12" customHeight="1">
      <c r="A74" s="105">
        <v>-54</v>
      </c>
      <c r="B74" s="106">
        <f>IF(Нр2!J24=Нр2!H22,Нр2!H26,IF(Нр2!J24=Нр2!H26,Нр2!H22,0))</f>
        <v>5702</v>
      </c>
      <c r="C74" s="107" t="str">
        <f>IF(Нр2!K24=Нр2!I22,Нр2!I26,IF(Нр2!K24=Нр2!I26,Нр2!I22,0))</f>
        <v>Гумеров Мансур</v>
      </c>
      <c r="D74" s="119"/>
      <c r="E74" s="118"/>
      <c r="F74" s="114"/>
      <c r="G74" s="135" t="s">
        <v>29</v>
      </c>
      <c r="H74" s="136"/>
      <c r="I74" s="105"/>
      <c r="J74" s="123"/>
      <c r="K74" s="111">
        <v>66</v>
      </c>
      <c r="L74" s="129">
        <v>4849</v>
      </c>
      <c r="M74" s="113" t="s">
        <v>16</v>
      </c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</row>
    <row r="75" spans="1:25" ht="12" customHeight="1">
      <c r="A75" s="105"/>
      <c r="B75" s="110"/>
      <c r="C75" s="111">
        <v>64</v>
      </c>
      <c r="D75" s="129">
        <v>5702</v>
      </c>
      <c r="E75" s="128" t="s">
        <v>96</v>
      </c>
      <c r="F75" s="114"/>
      <c r="G75" s="137"/>
      <c r="H75" s="115"/>
      <c r="I75" s="105">
        <v>-64</v>
      </c>
      <c r="J75" s="106">
        <f>IF(D75=B74,B76,IF(D75=B76,B74,0))</f>
        <v>4849</v>
      </c>
      <c r="K75" s="116" t="str">
        <f>IF(E75=C74,C76,IF(E75=C76,C74,0))</f>
        <v>Салимянов Руслан</v>
      </c>
      <c r="L75" s="119"/>
      <c r="M75" s="130" t="s">
        <v>33</v>
      </c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</row>
    <row r="76" spans="1:25" ht="12" customHeight="1">
      <c r="A76" s="105">
        <v>-55</v>
      </c>
      <c r="B76" s="106">
        <f>IF(Нр2!J32=Нр2!H30,Нр2!H34,IF(Нр2!J32=Нр2!H34,Нр2!H30,0))</f>
        <v>4849</v>
      </c>
      <c r="C76" s="116" t="str">
        <f>IF(Нр2!K32=Нр2!I30,Нр2!I34,IF(Нр2!K32=Нр2!I34,Нр2!I30,0))</f>
        <v>Салимянов Руслан</v>
      </c>
      <c r="D76" s="119"/>
      <c r="E76" s="105">
        <v>-65</v>
      </c>
      <c r="F76" s="106">
        <f>IF(F73=D71,D75,IF(F73=D75,D71,0))</f>
        <v>5704</v>
      </c>
      <c r="G76" s="107" t="str">
        <f>IF(G73=E71,E75,IF(G73=E75,E71,0))</f>
        <v>Суюндуков Гайса</v>
      </c>
      <c r="H76" s="119"/>
      <c r="I76" s="104"/>
      <c r="J76" s="104"/>
      <c r="K76" s="105">
        <v>-66</v>
      </c>
      <c r="L76" s="106">
        <f>IF(L74=J73,J75,IF(L74=J75,J73,0))</f>
        <v>2784</v>
      </c>
      <c r="M76" s="107" t="str">
        <f>IF(M74=K73,K75,IF(M74=K75,K73,0))</f>
        <v>Толкачев Иван</v>
      </c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</row>
    <row r="77" spans="1:25" ht="12" customHeight="1">
      <c r="A77" s="105"/>
      <c r="B77" s="138"/>
      <c r="C77" s="104"/>
      <c r="D77" s="115"/>
      <c r="E77" s="104"/>
      <c r="F77" s="115"/>
      <c r="G77" s="130" t="s">
        <v>31</v>
      </c>
      <c r="H77" s="139"/>
      <c r="I77" s="104"/>
      <c r="J77" s="104"/>
      <c r="K77" s="104"/>
      <c r="L77" s="115"/>
      <c r="M77" s="130" t="s">
        <v>34</v>
      </c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</row>
    <row r="78" spans="1:25" ht="9" customHeight="1">
      <c r="A78" s="140"/>
      <c r="B78" s="141"/>
      <c r="C78" s="140"/>
      <c r="D78" s="142"/>
      <c r="E78" s="140"/>
      <c r="F78" s="142"/>
      <c r="G78" s="140"/>
      <c r="H78" s="142"/>
      <c r="I78" s="140"/>
      <c r="J78" s="140"/>
      <c r="K78" s="140"/>
      <c r="L78" s="142"/>
      <c r="M78" s="140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spans="1:25" ht="9" customHeight="1">
      <c r="A79" s="140"/>
      <c r="B79" s="141"/>
      <c r="C79" s="140"/>
      <c r="D79" s="142"/>
      <c r="E79" s="140"/>
      <c r="F79" s="142"/>
      <c r="G79" s="140"/>
      <c r="H79" s="142"/>
      <c r="I79" s="140"/>
      <c r="J79" s="140"/>
      <c r="K79" s="140"/>
      <c r="L79" s="142"/>
      <c r="M79" s="140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spans="1:25" ht="9" customHeight="1">
      <c r="A80" s="143"/>
      <c r="B80" s="51"/>
      <c r="C80" s="143"/>
      <c r="D80" s="144"/>
      <c r="E80" s="143"/>
      <c r="F80" s="144"/>
      <c r="G80" s="143"/>
      <c r="H80" s="144"/>
      <c r="I80" s="143"/>
      <c r="J80" s="143"/>
      <c r="K80" s="143"/>
      <c r="L80" s="144"/>
      <c r="M80" s="143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spans="1:25" ht="12.75">
      <c r="A81" s="143"/>
      <c r="B81" s="51"/>
      <c r="C81" s="143"/>
      <c r="D81" s="144"/>
      <c r="E81" s="143"/>
      <c r="F81" s="144"/>
      <c r="G81" s="143"/>
      <c r="H81" s="144"/>
      <c r="I81" s="143"/>
      <c r="J81" s="143"/>
      <c r="K81" s="143"/>
      <c r="L81" s="144"/>
      <c r="M81" s="143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spans="1:13" ht="12.75">
      <c r="A82" s="140"/>
      <c r="B82" s="141"/>
      <c r="C82" s="140"/>
      <c r="D82" s="142"/>
      <c r="E82" s="140"/>
      <c r="F82" s="142"/>
      <c r="G82" s="140"/>
      <c r="H82" s="142"/>
      <c r="I82" s="140"/>
      <c r="J82" s="140"/>
      <c r="K82" s="140"/>
      <c r="L82" s="142"/>
      <c r="M82" s="140"/>
    </row>
    <row r="83" spans="1:13" ht="12.75">
      <c r="A83" s="140"/>
      <c r="B83" s="140"/>
      <c r="C83" s="140"/>
      <c r="D83" s="142"/>
      <c r="E83" s="140"/>
      <c r="F83" s="142"/>
      <c r="G83" s="140"/>
      <c r="H83" s="142"/>
      <c r="I83" s="140"/>
      <c r="J83" s="140"/>
      <c r="K83" s="140"/>
      <c r="L83" s="142"/>
      <c r="M83" s="140"/>
    </row>
    <row r="84" spans="1:13" ht="12.75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</row>
    <row r="85" spans="1:13" ht="12.7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</row>
    <row r="86" spans="1:13" ht="12.75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</row>
    <row r="87" spans="1:13" ht="12.75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</row>
    <row r="88" spans="1:13" ht="12.75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</row>
    <row r="89" spans="1:13" ht="12.75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</row>
    <row r="90" spans="1:13" ht="12.75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</row>
    <row r="91" spans="1:13" ht="12.7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</row>
    <row r="92" spans="1:13" ht="12.75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</row>
    <row r="93" spans="1:13" ht="12.75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</row>
    <row r="94" spans="1:13" ht="12.75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</row>
    <row r="95" spans="1:13" ht="12.7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</row>
    <row r="96" spans="1:13" ht="12.75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</row>
    <row r="97" spans="1:13" ht="12.75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</row>
    <row r="98" spans="1:13" ht="12.75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</row>
    <row r="99" spans="1:13" ht="12.75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</row>
    <row r="100" spans="1:13" ht="12.75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</row>
    <row r="101" spans="1:13" ht="12.7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</row>
    <row r="102" spans="1:13" ht="12.75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</row>
    <row r="103" spans="1:13" ht="12.75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</row>
    <row r="104" spans="1:13" ht="12.75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</row>
    <row r="105" spans="1:13" ht="12.7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</row>
    <row r="106" spans="1:13" ht="12.75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</row>
    <row r="107" spans="1:13" ht="12.75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</row>
    <row r="108" spans="1:13" ht="12.75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</row>
    <row r="109" spans="1:13" ht="12.7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</row>
    <row r="110" spans="1:13" ht="12.75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</row>
    <row r="111" spans="1:13" ht="12.75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</row>
    <row r="112" spans="1:13" ht="12.75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</row>
    <row r="113" spans="1:13" ht="12.7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</row>
    <row r="114" spans="1:13" ht="12.75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</row>
    <row r="115" spans="1:13" ht="12.75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</row>
    <row r="116" spans="1:13" ht="12.75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AA79"/>
  <sheetViews>
    <sheetView showRowColHeaders="0" showZeros="0" showOutlineSymbol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4.375" style="145" customWidth="1"/>
    <col min="2" max="2" width="4.75390625" style="145" customWidth="1"/>
    <col min="3" max="3" width="12.75390625" style="145" customWidth="1"/>
    <col min="4" max="4" width="3.75390625" style="145" customWidth="1"/>
    <col min="5" max="5" width="10.75390625" style="145" customWidth="1"/>
    <col min="6" max="6" width="3.75390625" style="145" customWidth="1"/>
    <col min="7" max="7" width="9.75390625" style="145" customWidth="1"/>
    <col min="8" max="8" width="3.75390625" style="145" customWidth="1"/>
    <col min="9" max="9" width="9.75390625" style="145" customWidth="1"/>
    <col min="10" max="10" width="3.75390625" style="145" customWidth="1"/>
    <col min="11" max="11" width="9.75390625" style="145" customWidth="1"/>
    <col min="12" max="12" width="3.75390625" style="145" customWidth="1"/>
    <col min="13" max="13" width="10.75390625" style="145" customWidth="1"/>
    <col min="14" max="14" width="3.75390625" style="145" customWidth="1"/>
    <col min="15" max="15" width="10.75390625" style="145" customWidth="1"/>
    <col min="16" max="16" width="3.75390625" style="145" customWidth="1"/>
    <col min="17" max="17" width="9.75390625" style="145" customWidth="1"/>
    <col min="18" max="18" width="5.75390625" style="145" customWidth="1"/>
    <col min="19" max="19" width="4.75390625" style="145" customWidth="1"/>
    <col min="20" max="16384" width="9.125" style="145" customWidth="1"/>
  </cols>
  <sheetData>
    <row r="1" spans="1:19" s="14" customFormat="1" ht="54.75" customHeight="1" thickBot="1">
      <c r="A1" s="166" t="s">
        <v>44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19" s="14" customFormat="1" ht="13.5" thickBot="1">
      <c r="A2" s="175" t="s">
        <v>45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20.25">
      <c r="A3" s="178" t="str">
        <f>Нр1!A3</f>
        <v>LX Личный Чемпионат Республики Башкортостан. 35-й  тур. Народная лига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19" ht="19.5" customHeight="1">
      <c r="A4" s="176" t="str">
        <f>Нр1!A4:M4</f>
        <v>ЧЕМПИОН БАШКИРИИ НИКОЛАЙ СМИРНОВ 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ht="1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</row>
    <row r="6" spans="1:27" ht="12.75" customHeight="1">
      <c r="A6" s="34">
        <v>-1</v>
      </c>
      <c r="B6" s="147">
        <f>IF(Нр1!D7=Нр1!B6,Нр1!B8,IF(Нр1!D7=Нр1!B8,Нр1!B6,0))</f>
        <v>0</v>
      </c>
      <c r="C6" s="56" t="str">
        <f>IF(Нр1!E7=Нр1!C6,Нр1!C8,IF(Нр1!E7=Нр1!C8,Нр1!C6,0))</f>
        <v>_</v>
      </c>
      <c r="D6" s="35"/>
      <c r="E6" s="33"/>
      <c r="F6" s="33"/>
      <c r="G6" s="34">
        <v>-25</v>
      </c>
      <c r="H6" s="147">
        <f>IF(Нр1!H13=Нр1!F9,Нр1!F17,IF(Нр1!H13=Нр1!F17,Нр1!F9,0))</f>
        <v>3536</v>
      </c>
      <c r="I6" s="56" t="str">
        <f>IF(Нр1!I13=Нр1!G9,Нр1!G17,IF(Нр1!I13=Нр1!G17,Нр1!G9,0))</f>
        <v>Ахметзянов Фауль</v>
      </c>
      <c r="J6" s="35"/>
      <c r="K6" s="33"/>
      <c r="L6" s="33"/>
      <c r="M6" s="33"/>
      <c r="N6" s="33"/>
      <c r="O6" s="33"/>
      <c r="P6" s="33"/>
      <c r="Q6" s="33"/>
      <c r="R6" s="33"/>
      <c r="S6" s="33"/>
      <c r="T6" s="49"/>
      <c r="U6" s="49"/>
      <c r="V6" s="49"/>
      <c r="W6" s="49"/>
      <c r="X6" s="49"/>
      <c r="Y6" s="49"/>
      <c r="Z6" s="49"/>
      <c r="AA6" s="49"/>
    </row>
    <row r="7" spans="1:27" ht="12.75" customHeight="1">
      <c r="A7" s="34"/>
      <c r="B7" s="34"/>
      <c r="C7" s="57">
        <v>32</v>
      </c>
      <c r="D7" s="148">
        <v>6103</v>
      </c>
      <c r="E7" s="66" t="s">
        <v>99</v>
      </c>
      <c r="F7" s="39"/>
      <c r="G7" s="33"/>
      <c r="H7" s="33"/>
      <c r="I7" s="62"/>
      <c r="J7" s="39"/>
      <c r="K7" s="33"/>
      <c r="L7" s="33"/>
      <c r="M7" s="33"/>
      <c r="N7" s="33"/>
      <c r="O7" s="33"/>
      <c r="P7" s="33"/>
      <c r="Q7" s="33"/>
      <c r="R7" s="33"/>
      <c r="S7" s="33"/>
      <c r="T7" s="49"/>
      <c r="U7" s="49"/>
      <c r="V7" s="49"/>
      <c r="W7" s="49"/>
      <c r="X7" s="49"/>
      <c r="Y7" s="49"/>
      <c r="Z7" s="49"/>
      <c r="AA7" s="49"/>
    </row>
    <row r="8" spans="1:27" ht="12.75" customHeight="1">
      <c r="A8" s="34">
        <v>-2</v>
      </c>
      <c r="B8" s="147">
        <f>IF(Нр1!D11=Нр1!B10,Нр1!B12,IF(Нр1!D11=Нр1!B12,Нр1!B10,0))</f>
        <v>6103</v>
      </c>
      <c r="C8" s="60" t="str">
        <f>IF(Нр1!E11=Нр1!C10,Нр1!C12,IF(Нр1!E11=Нр1!C12,Нр1!C10,0))</f>
        <v>Кужина Ильгиза</v>
      </c>
      <c r="D8" s="149"/>
      <c r="E8" s="57">
        <v>40</v>
      </c>
      <c r="F8" s="148">
        <v>2784</v>
      </c>
      <c r="G8" s="66" t="s">
        <v>17</v>
      </c>
      <c r="H8" s="39"/>
      <c r="I8" s="57">
        <v>52</v>
      </c>
      <c r="J8" s="148">
        <v>3536</v>
      </c>
      <c r="K8" s="66" t="s">
        <v>52</v>
      </c>
      <c r="L8" s="39"/>
      <c r="M8" s="33"/>
      <c r="N8" s="33"/>
      <c r="O8" s="33"/>
      <c r="P8" s="33"/>
      <c r="Q8" s="33"/>
      <c r="R8" s="33"/>
      <c r="S8" s="33"/>
      <c r="T8" s="49"/>
      <c r="U8" s="49"/>
      <c r="V8" s="49"/>
      <c r="W8" s="49"/>
      <c r="X8" s="49"/>
      <c r="Y8" s="49"/>
      <c r="Z8" s="49"/>
      <c r="AA8" s="49"/>
    </row>
    <row r="9" spans="1:27" ht="12.75" customHeight="1">
      <c r="A9" s="34"/>
      <c r="B9" s="34"/>
      <c r="C9" s="34">
        <v>-24</v>
      </c>
      <c r="D9" s="147">
        <f>IF(Нр1!F65=Нр1!D63,Нр1!D67,IF(Нр1!F65=Нр1!D67,Нр1!D63,0))</f>
        <v>2784</v>
      </c>
      <c r="E9" s="60" t="str">
        <f>IF(Нр1!G65=Нр1!E63,Нр1!E67,IF(Нр1!G65=Нр1!E67,Нр1!E63,0))</f>
        <v>Толкачев Иван</v>
      </c>
      <c r="F9" s="73"/>
      <c r="G9" s="62"/>
      <c r="H9" s="70"/>
      <c r="I9" s="62"/>
      <c r="J9" s="68"/>
      <c r="K9" s="62"/>
      <c r="L9" s="39"/>
      <c r="M9" s="33"/>
      <c r="N9" s="33"/>
      <c r="O9" s="33"/>
      <c r="P9" s="33"/>
      <c r="Q9" s="33"/>
      <c r="R9" s="33"/>
      <c r="S9" s="33"/>
      <c r="T9" s="49"/>
      <c r="U9" s="49"/>
      <c r="V9" s="49"/>
      <c r="W9" s="49"/>
      <c r="X9" s="49"/>
      <c r="Y9" s="49"/>
      <c r="Z9" s="49"/>
      <c r="AA9" s="49"/>
    </row>
    <row r="10" spans="1:27" ht="12.75" customHeight="1">
      <c r="A10" s="34">
        <v>-3</v>
      </c>
      <c r="B10" s="147">
        <f>IF(Нр1!D15=Нр1!B14,Нр1!B16,IF(Нр1!D15=Нр1!B16,Нр1!B14,0))</f>
        <v>0</v>
      </c>
      <c r="C10" s="56" t="str">
        <f>IF(Нр1!E15=Нр1!C14,Нр1!C16,IF(Нр1!E15=Нр1!C16,Нр1!C14,0))</f>
        <v>_</v>
      </c>
      <c r="D10" s="150"/>
      <c r="E10" s="33"/>
      <c r="F10" s="33"/>
      <c r="G10" s="57">
        <v>48</v>
      </c>
      <c r="H10" s="151">
        <v>2784</v>
      </c>
      <c r="I10" s="152" t="s">
        <v>17</v>
      </c>
      <c r="J10" s="70"/>
      <c r="K10" s="62"/>
      <c r="L10" s="39"/>
      <c r="M10" s="33"/>
      <c r="N10" s="33"/>
      <c r="O10" s="33"/>
      <c r="P10" s="33"/>
      <c r="Q10" s="33"/>
      <c r="R10" s="33"/>
      <c r="S10" s="33"/>
      <c r="T10" s="49"/>
      <c r="U10" s="49"/>
      <c r="V10" s="49"/>
      <c r="W10" s="49"/>
      <c r="X10" s="49"/>
      <c r="Y10" s="49"/>
      <c r="Z10" s="49"/>
      <c r="AA10" s="49"/>
    </row>
    <row r="11" spans="1:27" ht="12.75" customHeight="1">
      <c r="A11" s="34"/>
      <c r="B11" s="34"/>
      <c r="C11" s="57">
        <v>33</v>
      </c>
      <c r="D11" s="148"/>
      <c r="E11" s="66"/>
      <c r="F11" s="39"/>
      <c r="G11" s="57"/>
      <c r="H11" s="44"/>
      <c r="I11" s="39"/>
      <c r="J11" s="39"/>
      <c r="K11" s="62"/>
      <c r="L11" s="39"/>
      <c r="M11" s="33"/>
      <c r="N11" s="33"/>
      <c r="O11" s="33"/>
      <c r="P11" s="33"/>
      <c r="Q11" s="33"/>
      <c r="R11" s="33"/>
      <c r="S11" s="33"/>
      <c r="T11" s="49"/>
      <c r="U11" s="49"/>
      <c r="V11" s="49"/>
      <c r="W11" s="49"/>
      <c r="X11" s="49"/>
      <c r="Y11" s="49"/>
      <c r="Z11" s="49"/>
      <c r="AA11" s="49"/>
    </row>
    <row r="12" spans="1:27" ht="12.75" customHeight="1">
      <c r="A12" s="34">
        <v>-4</v>
      </c>
      <c r="B12" s="147">
        <f>IF(Нр1!D19=Нр1!B18,Нр1!B20,IF(Нр1!D19=Нр1!B20,Нр1!B18,0))</f>
        <v>0</v>
      </c>
      <c r="C12" s="60" t="str">
        <f>IF(Нр1!E19=Нр1!C18,Нр1!C20,IF(Нр1!E19=Нр1!C20,Нр1!C18,0))</f>
        <v>_</v>
      </c>
      <c r="D12" s="149"/>
      <c r="E12" s="57">
        <v>41</v>
      </c>
      <c r="F12" s="148">
        <v>6105</v>
      </c>
      <c r="G12" s="153" t="s">
        <v>95</v>
      </c>
      <c r="H12" s="44"/>
      <c r="I12" s="39"/>
      <c r="J12" s="39"/>
      <c r="K12" s="57">
        <v>56</v>
      </c>
      <c r="L12" s="148">
        <v>5346</v>
      </c>
      <c r="M12" s="66" t="s">
        <v>91</v>
      </c>
      <c r="N12" s="39"/>
      <c r="O12" s="39"/>
      <c r="P12" s="39"/>
      <c r="Q12" s="33"/>
      <c r="R12" s="33"/>
      <c r="S12" s="33"/>
      <c r="T12" s="49"/>
      <c r="U12" s="49"/>
      <c r="V12" s="49"/>
      <c r="W12" s="49"/>
      <c r="X12" s="49"/>
      <c r="Y12" s="49"/>
      <c r="Z12" s="49"/>
      <c r="AA12" s="49"/>
    </row>
    <row r="13" spans="1:27" ht="12.75" customHeight="1">
      <c r="A13" s="34"/>
      <c r="B13" s="34"/>
      <c r="C13" s="34">
        <v>-23</v>
      </c>
      <c r="D13" s="147">
        <f>IF(Нр1!F57=Нр1!D55,Нр1!D59,IF(Нр1!F57=Нр1!D59,Нр1!D55,0))</f>
        <v>6105</v>
      </c>
      <c r="E13" s="60" t="str">
        <f>IF(Нр1!G57=Нр1!E55,Нр1!E59,IF(Нр1!G57=Нр1!E59,Нр1!E55,0))</f>
        <v>Искакова Карина</v>
      </c>
      <c r="F13" s="73"/>
      <c r="G13" s="34"/>
      <c r="H13" s="34"/>
      <c r="I13" s="39"/>
      <c r="J13" s="39"/>
      <c r="K13" s="62"/>
      <c r="L13" s="68"/>
      <c r="M13" s="62"/>
      <c r="N13" s="39"/>
      <c r="O13" s="39"/>
      <c r="P13" s="39"/>
      <c r="Q13" s="33"/>
      <c r="R13" s="33"/>
      <c r="S13" s="33"/>
      <c r="T13" s="49"/>
      <c r="U13" s="49"/>
      <c r="V13" s="49"/>
      <c r="W13" s="49"/>
      <c r="X13" s="49"/>
      <c r="Y13" s="49"/>
      <c r="Z13" s="49"/>
      <c r="AA13" s="49"/>
    </row>
    <row r="14" spans="1:27" ht="12.75" customHeight="1">
      <c r="A14" s="34">
        <v>-5</v>
      </c>
      <c r="B14" s="147">
        <f>IF(Нр1!D23=Нр1!B22,Нр1!B24,IF(Нр1!D23=Нр1!B24,Нр1!B22,0))</f>
        <v>0</v>
      </c>
      <c r="C14" s="56" t="str">
        <f>IF(Нр1!E23=Нр1!C22,Нр1!C24,IF(Нр1!E23=Нр1!C24,Нр1!C22,0))</f>
        <v>_</v>
      </c>
      <c r="D14" s="150"/>
      <c r="E14" s="33"/>
      <c r="F14" s="33"/>
      <c r="G14" s="34">
        <v>-26</v>
      </c>
      <c r="H14" s="147">
        <f>IF(Нр1!H29=Нр1!F25,Нр1!F33,IF(Нр1!H29=Нр1!F33,Нр1!F25,0))</f>
        <v>5704</v>
      </c>
      <c r="I14" s="56" t="str">
        <f>IF(Нр1!I29=Нр1!G25,Нр1!G33,IF(Нр1!I29=Нр1!G33,Нр1!G25,0))</f>
        <v>Суюндуков Гайса</v>
      </c>
      <c r="J14" s="35"/>
      <c r="K14" s="62"/>
      <c r="L14" s="70"/>
      <c r="M14" s="62"/>
      <c r="N14" s="39"/>
      <c r="O14" s="39"/>
      <c r="P14" s="39"/>
      <c r="Q14" s="33"/>
      <c r="R14" s="33"/>
      <c r="S14" s="33"/>
      <c r="T14" s="49"/>
      <c r="U14" s="49"/>
      <c r="V14" s="49"/>
      <c r="W14" s="49"/>
      <c r="X14" s="49"/>
      <c r="Y14" s="49"/>
      <c r="Z14" s="49"/>
      <c r="AA14" s="49"/>
    </row>
    <row r="15" spans="1:27" ht="12.75" customHeight="1">
      <c r="A15" s="34"/>
      <c r="B15" s="34"/>
      <c r="C15" s="57">
        <v>34</v>
      </c>
      <c r="D15" s="148"/>
      <c r="E15" s="66"/>
      <c r="F15" s="39"/>
      <c r="G15" s="34"/>
      <c r="H15" s="34"/>
      <c r="I15" s="62"/>
      <c r="J15" s="39"/>
      <c r="K15" s="62"/>
      <c r="L15" s="70"/>
      <c r="M15" s="62"/>
      <c r="N15" s="39"/>
      <c r="O15" s="39"/>
      <c r="P15" s="39"/>
      <c r="Q15" s="33"/>
      <c r="R15" s="33"/>
      <c r="S15" s="33"/>
      <c r="T15" s="49"/>
      <c r="U15" s="49"/>
      <c r="V15" s="49"/>
      <c r="W15" s="49"/>
      <c r="X15" s="49"/>
      <c r="Y15" s="49"/>
      <c r="Z15" s="49"/>
      <c r="AA15" s="49"/>
    </row>
    <row r="16" spans="1:27" ht="12.75" customHeight="1">
      <c r="A16" s="34">
        <v>-6</v>
      </c>
      <c r="B16" s="147">
        <f>IF(Нр1!D27=Нр1!B26,Нр1!B28,IF(Нр1!D27=Нр1!B28,Нр1!B26,0))</f>
        <v>0</v>
      </c>
      <c r="C16" s="60" t="str">
        <f>IF(Нр1!E27=Нр1!C26,Нр1!C28,IF(Нр1!E27=Нр1!C28,Нр1!C26,0))</f>
        <v>_</v>
      </c>
      <c r="D16" s="149"/>
      <c r="E16" s="57">
        <v>42</v>
      </c>
      <c r="F16" s="148">
        <v>5731</v>
      </c>
      <c r="G16" s="154" t="s">
        <v>94</v>
      </c>
      <c r="H16" s="44"/>
      <c r="I16" s="57">
        <v>53</v>
      </c>
      <c r="J16" s="148">
        <v>5346</v>
      </c>
      <c r="K16" s="152" t="s">
        <v>91</v>
      </c>
      <c r="L16" s="70"/>
      <c r="M16" s="57">
        <v>58</v>
      </c>
      <c r="N16" s="148">
        <v>5346</v>
      </c>
      <c r="O16" s="66" t="s">
        <v>91</v>
      </c>
      <c r="P16" s="39"/>
      <c r="Q16" s="33"/>
      <c r="R16" s="33"/>
      <c r="S16" s="33"/>
      <c r="T16" s="49"/>
      <c r="U16" s="49"/>
      <c r="V16" s="49"/>
      <c r="W16" s="49"/>
      <c r="X16" s="49"/>
      <c r="Y16" s="49"/>
      <c r="Z16" s="49"/>
      <c r="AA16" s="49"/>
    </row>
    <row r="17" spans="1:27" ht="12.75" customHeight="1">
      <c r="A17" s="34"/>
      <c r="B17" s="34"/>
      <c r="C17" s="34">
        <v>-22</v>
      </c>
      <c r="D17" s="147">
        <f>IF(Нр1!F49=Нр1!D47,Нр1!D51,IF(Нр1!F49=Нр1!D51,Нр1!D47,0))</f>
        <v>5731</v>
      </c>
      <c r="E17" s="60" t="str">
        <f>IF(Нр1!G49=Нр1!E47,Нр1!E51,IF(Нр1!G49=Нр1!E51,Нр1!E47,0))</f>
        <v>Исянбаев Ильсур</v>
      </c>
      <c r="F17" s="73"/>
      <c r="G17" s="57"/>
      <c r="H17" s="70"/>
      <c r="I17" s="62"/>
      <c r="J17" s="68"/>
      <c r="K17" s="33"/>
      <c r="L17" s="33"/>
      <c r="M17" s="62"/>
      <c r="N17" s="68"/>
      <c r="O17" s="62"/>
      <c r="P17" s="39"/>
      <c r="Q17" s="33"/>
      <c r="R17" s="33"/>
      <c r="S17" s="33"/>
      <c r="T17" s="49"/>
      <c r="U17" s="49"/>
      <c r="V17" s="49"/>
      <c r="W17" s="49"/>
      <c r="X17" s="49"/>
      <c r="Y17" s="49"/>
      <c r="Z17" s="49"/>
      <c r="AA17" s="49"/>
    </row>
    <row r="18" spans="1:27" ht="12.75" customHeight="1">
      <c r="A18" s="34">
        <v>-7</v>
      </c>
      <c r="B18" s="147">
        <f>IF(Нр1!D31=Нр1!B30,Нр1!B32,IF(Нр1!D31=Нр1!B32,Нр1!B30,0))</f>
        <v>0</v>
      </c>
      <c r="C18" s="56" t="str">
        <f>IF(Нр1!E31=Нр1!C30,Нр1!C32,IF(Нр1!E31=Нр1!C32,Нр1!C30,0))</f>
        <v>_</v>
      </c>
      <c r="D18" s="150"/>
      <c r="E18" s="33"/>
      <c r="F18" s="33"/>
      <c r="G18" s="57">
        <v>49</v>
      </c>
      <c r="H18" s="151">
        <v>5346</v>
      </c>
      <c r="I18" s="152" t="s">
        <v>91</v>
      </c>
      <c r="J18" s="70"/>
      <c r="K18" s="33"/>
      <c r="L18" s="33"/>
      <c r="M18" s="62"/>
      <c r="N18" s="70"/>
      <c r="O18" s="62"/>
      <c r="P18" s="39"/>
      <c r="Q18" s="33"/>
      <c r="R18" s="33"/>
      <c r="S18" s="33"/>
      <c r="T18" s="49"/>
      <c r="U18" s="49"/>
      <c r="V18" s="49"/>
      <c r="W18" s="49"/>
      <c r="X18" s="49"/>
      <c r="Y18" s="49"/>
      <c r="Z18" s="49"/>
      <c r="AA18" s="49"/>
    </row>
    <row r="19" spans="1:27" ht="12.75" customHeight="1">
      <c r="A19" s="34"/>
      <c r="B19" s="34"/>
      <c r="C19" s="57">
        <v>35</v>
      </c>
      <c r="D19" s="148"/>
      <c r="E19" s="66"/>
      <c r="F19" s="39"/>
      <c r="G19" s="57"/>
      <c r="H19" s="44"/>
      <c r="I19" s="39"/>
      <c r="J19" s="39"/>
      <c r="K19" s="33"/>
      <c r="L19" s="33"/>
      <c r="M19" s="62"/>
      <c r="N19" s="70"/>
      <c r="O19" s="62"/>
      <c r="P19" s="39"/>
      <c r="Q19" s="33"/>
      <c r="R19" s="33"/>
      <c r="S19" s="33"/>
      <c r="T19" s="49"/>
      <c r="U19" s="49"/>
      <c r="V19" s="49"/>
      <c r="W19" s="49"/>
      <c r="X19" s="49"/>
      <c r="Y19" s="49"/>
      <c r="Z19" s="49"/>
      <c r="AA19" s="49"/>
    </row>
    <row r="20" spans="1:27" ht="12.75" customHeight="1">
      <c r="A20" s="34">
        <v>-8</v>
      </c>
      <c r="B20" s="147">
        <f>IF(Нр1!D35=Нр1!B34,Нр1!B36,IF(Нр1!D35=Нр1!B36,Нр1!B34,0))</f>
        <v>0</v>
      </c>
      <c r="C20" s="60" t="str">
        <f>IF(Нр1!E35=Нр1!C34,Нр1!C36,IF(Нр1!E35=Нр1!C36,Нр1!C34,0))</f>
        <v>_</v>
      </c>
      <c r="D20" s="149"/>
      <c r="E20" s="57">
        <v>43</v>
      </c>
      <c r="F20" s="148">
        <v>5346</v>
      </c>
      <c r="G20" s="153" t="s">
        <v>91</v>
      </c>
      <c r="H20" s="44"/>
      <c r="I20" s="39"/>
      <c r="J20" s="39"/>
      <c r="K20" s="34">
        <v>-30</v>
      </c>
      <c r="L20" s="147">
        <f>IF(Нр1!J53=Нр1!H45,Нр1!H61,IF(Нр1!J53=Нр1!H61,Нр1!H45,0))</f>
        <v>6001</v>
      </c>
      <c r="M20" s="60" t="str">
        <f>IF(Нр1!K53=Нр1!I45,Нр1!I61,IF(Нр1!K53=Нр1!I61,Нр1!I45,0))</f>
        <v>Березкин Борис</v>
      </c>
      <c r="N20" s="155"/>
      <c r="O20" s="62"/>
      <c r="P20" s="39"/>
      <c r="Q20" s="33"/>
      <c r="R20" s="33"/>
      <c r="S20" s="33"/>
      <c r="T20" s="49"/>
      <c r="U20" s="49"/>
      <c r="V20" s="49"/>
      <c r="W20" s="49"/>
      <c r="X20" s="49"/>
      <c r="Y20" s="49"/>
      <c r="Z20" s="49"/>
      <c r="AA20" s="49"/>
    </row>
    <row r="21" spans="1:27" ht="12.75" customHeight="1">
      <c r="A21" s="34"/>
      <c r="B21" s="34"/>
      <c r="C21" s="34">
        <v>-21</v>
      </c>
      <c r="D21" s="147">
        <f>IF(Нр1!F41=Нр1!D39,Нр1!D43,IF(Нр1!F41=Нр1!D43,Нр1!D39,0))</f>
        <v>5346</v>
      </c>
      <c r="E21" s="60" t="str">
        <f>IF(Нр1!G41=Нр1!E39,Нр1!E43,IF(Нр1!G41=Нр1!E43,Нр1!E39,0))</f>
        <v>Байназаров Азамат</v>
      </c>
      <c r="F21" s="73"/>
      <c r="G21" s="34"/>
      <c r="H21" s="34"/>
      <c r="I21" s="39"/>
      <c r="J21" s="39"/>
      <c r="K21" s="33"/>
      <c r="L21" s="33"/>
      <c r="M21" s="39"/>
      <c r="N21" s="39"/>
      <c r="O21" s="62"/>
      <c r="P21" s="39"/>
      <c r="Q21" s="33"/>
      <c r="R21" s="33"/>
      <c r="S21" s="33"/>
      <c r="T21" s="49"/>
      <c r="U21" s="49"/>
      <c r="V21" s="49"/>
      <c r="W21" s="49"/>
      <c r="X21" s="49"/>
      <c r="Y21" s="49"/>
      <c r="Z21" s="49"/>
      <c r="AA21" s="49"/>
    </row>
    <row r="22" spans="1:27" ht="12.75" customHeight="1">
      <c r="A22" s="34">
        <v>-9</v>
      </c>
      <c r="B22" s="147">
        <f>IF(Нр1!D39=Нр1!B38,Нр1!B40,IF(Нр1!D39=Нр1!B40,Нр1!B38,0))</f>
        <v>0</v>
      </c>
      <c r="C22" s="56" t="str">
        <f>IF(Нр1!E39=Нр1!C38,Нр1!C40,IF(Нр1!E39=Нр1!C40,Нр1!C38,0))</f>
        <v>_</v>
      </c>
      <c r="D22" s="150"/>
      <c r="E22" s="33"/>
      <c r="F22" s="33"/>
      <c r="G22" s="34">
        <v>-27</v>
      </c>
      <c r="H22" s="147">
        <f>IF(Нр1!H45=Нр1!F41,Нр1!F49,IF(Нр1!H45=Нр1!F49,Нр1!F41,0))</f>
        <v>5702</v>
      </c>
      <c r="I22" s="56" t="str">
        <f>IF(Нр1!I45=Нр1!G41,Нр1!G49,IF(Нр1!I45=Нр1!G49,Нр1!G41,0))</f>
        <v>Гумеров Мансур</v>
      </c>
      <c r="J22" s="35"/>
      <c r="K22" s="33"/>
      <c r="L22" s="33"/>
      <c r="M22" s="39"/>
      <c r="N22" s="39"/>
      <c r="O22" s="62"/>
      <c r="P22" s="39"/>
      <c r="Q22" s="33"/>
      <c r="R22" s="33"/>
      <c r="S22" s="33"/>
      <c r="T22" s="49"/>
      <c r="U22" s="49"/>
      <c r="V22" s="49"/>
      <c r="W22" s="49"/>
      <c r="X22" s="49"/>
      <c r="Y22" s="49"/>
      <c r="Z22" s="49"/>
      <c r="AA22" s="49"/>
    </row>
    <row r="23" spans="1:27" ht="12.75" customHeight="1">
      <c r="A23" s="34"/>
      <c r="B23" s="34"/>
      <c r="C23" s="57">
        <v>36</v>
      </c>
      <c r="D23" s="148">
        <v>6106</v>
      </c>
      <c r="E23" s="66" t="s">
        <v>101</v>
      </c>
      <c r="F23" s="39"/>
      <c r="G23" s="34"/>
      <c r="H23" s="34"/>
      <c r="I23" s="62"/>
      <c r="J23" s="39"/>
      <c r="K23" s="33"/>
      <c r="L23" s="33"/>
      <c r="M23" s="39"/>
      <c r="N23" s="39"/>
      <c r="O23" s="62"/>
      <c r="P23" s="39"/>
      <c r="Q23" s="33"/>
      <c r="R23" s="33"/>
      <c r="S23" s="33"/>
      <c r="T23" s="49"/>
      <c r="U23" s="49"/>
      <c r="V23" s="49"/>
      <c r="W23" s="49"/>
      <c r="X23" s="49"/>
      <c r="Y23" s="49"/>
      <c r="Z23" s="49"/>
      <c r="AA23" s="49"/>
    </row>
    <row r="24" spans="1:27" ht="12.75" customHeight="1">
      <c r="A24" s="34">
        <v>-10</v>
      </c>
      <c r="B24" s="147">
        <f>IF(Нр1!D43=Нр1!B42,Нр1!B44,IF(Нр1!D43=Нр1!B44,Нр1!B42,0))</f>
        <v>6106</v>
      </c>
      <c r="C24" s="60" t="str">
        <f>IF(Нр1!E43=Нр1!C42,Нр1!C44,IF(Нр1!E43=Нр1!C44,Нр1!C42,0))</f>
        <v>Байгужина Назгуль</v>
      </c>
      <c r="D24" s="149"/>
      <c r="E24" s="57">
        <v>44</v>
      </c>
      <c r="F24" s="148">
        <v>5703</v>
      </c>
      <c r="G24" s="154" t="s">
        <v>92</v>
      </c>
      <c r="H24" s="44"/>
      <c r="I24" s="57">
        <v>54</v>
      </c>
      <c r="J24" s="148">
        <v>5703</v>
      </c>
      <c r="K24" s="66" t="s">
        <v>92</v>
      </c>
      <c r="L24" s="39"/>
      <c r="M24" s="39"/>
      <c r="N24" s="39"/>
      <c r="O24" s="57">
        <v>60</v>
      </c>
      <c r="P24" s="151">
        <v>5703</v>
      </c>
      <c r="Q24" s="66" t="s">
        <v>92</v>
      </c>
      <c r="R24" s="66"/>
      <c r="S24" s="66"/>
      <c r="T24" s="49"/>
      <c r="U24" s="49"/>
      <c r="V24" s="49"/>
      <c r="W24" s="49"/>
      <c r="X24" s="49"/>
      <c r="Y24" s="49"/>
      <c r="Z24" s="49"/>
      <c r="AA24" s="49"/>
    </row>
    <row r="25" spans="1:27" ht="12.75" customHeight="1">
      <c r="A25" s="34"/>
      <c r="B25" s="34"/>
      <c r="C25" s="34">
        <v>-20</v>
      </c>
      <c r="D25" s="147">
        <f>IF(Нр1!F33=Нр1!D31,Нр1!D35,IF(Нр1!F33=Нр1!D35,Нр1!D31,0))</f>
        <v>5703</v>
      </c>
      <c r="E25" s="60" t="str">
        <f>IF(Нр1!G33=Нр1!E31,Нр1!E35,IF(Нр1!G33=Нр1!E35,Нр1!E31,0))</f>
        <v>Суюндуков Фанис</v>
      </c>
      <c r="F25" s="73"/>
      <c r="G25" s="57"/>
      <c r="H25" s="70"/>
      <c r="I25" s="62"/>
      <c r="J25" s="68"/>
      <c r="K25" s="62"/>
      <c r="L25" s="39"/>
      <c r="M25" s="39"/>
      <c r="N25" s="39"/>
      <c r="O25" s="62"/>
      <c r="P25" s="39"/>
      <c r="Q25" s="47"/>
      <c r="R25" s="177" t="s">
        <v>25</v>
      </c>
      <c r="S25" s="177"/>
      <c r="T25" s="49"/>
      <c r="U25" s="49"/>
      <c r="V25" s="49"/>
      <c r="W25" s="49"/>
      <c r="X25" s="49"/>
      <c r="Y25" s="49"/>
      <c r="Z25" s="49"/>
      <c r="AA25" s="49"/>
    </row>
    <row r="26" spans="1:27" ht="12.75" customHeight="1">
      <c r="A26" s="34">
        <v>-11</v>
      </c>
      <c r="B26" s="147">
        <f>IF(Нр1!D47=Нр1!B46,Нр1!B48,IF(Нр1!D47=Нр1!B48,Нр1!B46,0))</f>
        <v>0</v>
      </c>
      <c r="C26" s="56" t="str">
        <f>IF(Нр1!E47=Нр1!C46,Нр1!C48,IF(Нр1!E47=Нр1!C48,Нр1!C46,0))</f>
        <v>_</v>
      </c>
      <c r="D26" s="150"/>
      <c r="E26" s="33"/>
      <c r="F26" s="33"/>
      <c r="G26" s="57">
        <v>50</v>
      </c>
      <c r="H26" s="151">
        <v>5703</v>
      </c>
      <c r="I26" s="152" t="s">
        <v>92</v>
      </c>
      <c r="J26" s="70"/>
      <c r="K26" s="62"/>
      <c r="L26" s="39"/>
      <c r="M26" s="39"/>
      <c r="N26" s="39"/>
      <c r="O26" s="62"/>
      <c r="P26" s="39"/>
      <c r="Q26" s="33"/>
      <c r="R26" s="33"/>
      <c r="S26" s="33"/>
      <c r="T26" s="49"/>
      <c r="U26" s="49"/>
      <c r="V26" s="49"/>
      <c r="W26" s="49"/>
      <c r="X26" s="49"/>
      <c r="Y26" s="49"/>
      <c r="Z26" s="49"/>
      <c r="AA26" s="49"/>
    </row>
    <row r="27" spans="1:27" ht="12.75" customHeight="1">
      <c r="A27" s="34"/>
      <c r="B27" s="34"/>
      <c r="C27" s="57">
        <v>37</v>
      </c>
      <c r="D27" s="148"/>
      <c r="E27" s="66"/>
      <c r="F27" s="39"/>
      <c r="G27" s="57"/>
      <c r="H27" s="44"/>
      <c r="I27" s="39"/>
      <c r="J27" s="39"/>
      <c r="K27" s="62"/>
      <c r="L27" s="39"/>
      <c r="M27" s="39"/>
      <c r="N27" s="39"/>
      <c r="O27" s="62"/>
      <c r="P27" s="39"/>
      <c r="Q27" s="33"/>
      <c r="R27" s="33"/>
      <c r="S27" s="33"/>
      <c r="T27" s="49"/>
      <c r="U27" s="49"/>
      <c r="V27" s="49"/>
      <c r="W27" s="49"/>
      <c r="X27" s="49"/>
      <c r="Y27" s="49"/>
      <c r="Z27" s="49"/>
      <c r="AA27" s="49"/>
    </row>
    <row r="28" spans="1:27" ht="12.75" customHeight="1">
      <c r="A28" s="34">
        <v>-12</v>
      </c>
      <c r="B28" s="147">
        <f>IF(Нр1!D51=Нр1!B50,Нр1!B52,IF(Нр1!D51=Нр1!B52,Нр1!B50,0))</f>
        <v>0</v>
      </c>
      <c r="C28" s="60" t="str">
        <f>IF(Нр1!E51=Нр1!C50,Нр1!C52,IF(Нр1!E51=Нр1!C52,Нр1!C50,0))</f>
        <v>_</v>
      </c>
      <c r="D28" s="149"/>
      <c r="E28" s="57">
        <v>45</v>
      </c>
      <c r="F28" s="148">
        <v>5705</v>
      </c>
      <c r="G28" s="153" t="s">
        <v>97</v>
      </c>
      <c r="H28" s="44"/>
      <c r="I28" s="39"/>
      <c r="J28" s="39"/>
      <c r="K28" s="57">
        <v>57</v>
      </c>
      <c r="L28" s="148">
        <v>5703</v>
      </c>
      <c r="M28" s="66" t="s">
        <v>92</v>
      </c>
      <c r="N28" s="39"/>
      <c r="O28" s="62"/>
      <c r="P28" s="39"/>
      <c r="Q28" s="33"/>
      <c r="R28" s="33"/>
      <c r="S28" s="33"/>
      <c r="T28" s="49"/>
      <c r="U28" s="49"/>
      <c r="V28" s="49"/>
      <c r="W28" s="49"/>
      <c r="X28" s="49"/>
      <c r="Y28" s="49"/>
      <c r="Z28" s="49"/>
      <c r="AA28" s="49"/>
    </row>
    <row r="29" spans="1:27" ht="12.75" customHeight="1">
      <c r="A29" s="34"/>
      <c r="B29" s="34"/>
      <c r="C29" s="34">
        <v>-19</v>
      </c>
      <c r="D29" s="147">
        <f>IF(Нр1!F25=Нр1!D23,Нр1!D27,IF(Нр1!F25=Нр1!D27,Нр1!D23,0))</f>
        <v>5705</v>
      </c>
      <c r="E29" s="60" t="str">
        <f>IF(Нр1!G25=Нр1!E23,Нр1!E27,IF(Нр1!G25=Нр1!E27,Нр1!E23,0))</f>
        <v>Исянбаев Тагир</v>
      </c>
      <c r="F29" s="73"/>
      <c r="G29" s="34"/>
      <c r="H29" s="34"/>
      <c r="I29" s="39"/>
      <c r="J29" s="39"/>
      <c r="K29" s="62"/>
      <c r="L29" s="68"/>
      <c r="M29" s="62"/>
      <c r="N29" s="39"/>
      <c r="O29" s="62"/>
      <c r="P29" s="39"/>
      <c r="Q29" s="33"/>
      <c r="R29" s="33"/>
      <c r="S29" s="33"/>
      <c r="T29" s="49"/>
      <c r="U29" s="49"/>
      <c r="V29" s="49"/>
      <c r="W29" s="49"/>
      <c r="X29" s="49"/>
      <c r="Y29" s="49"/>
      <c r="Z29" s="49"/>
      <c r="AA29" s="49"/>
    </row>
    <row r="30" spans="1:27" ht="12.75" customHeight="1">
      <c r="A30" s="34">
        <v>-13</v>
      </c>
      <c r="B30" s="147">
        <f>IF(Нр1!D55=Нр1!B54,Нр1!B56,IF(Нр1!D55=Нр1!B56,Нр1!B54,0))</f>
        <v>0</v>
      </c>
      <c r="C30" s="56" t="str">
        <f>IF(Нр1!E55=Нр1!C54,Нр1!C56,IF(Нр1!E55=Нр1!C56,Нр1!C54,0))</f>
        <v>_</v>
      </c>
      <c r="D30" s="150"/>
      <c r="E30" s="33"/>
      <c r="F30" s="33"/>
      <c r="G30" s="34">
        <v>-28</v>
      </c>
      <c r="H30" s="147">
        <f>IF(Нр1!H61=Нр1!F57,Нр1!F65,IF(Нр1!H61=Нр1!F65,Нр1!F57,0))</f>
        <v>4849</v>
      </c>
      <c r="I30" s="56" t="str">
        <f>IF(Нр1!I61=Нр1!G57,Нр1!G65,IF(Нр1!I61=Нр1!G65,Нр1!G57,0))</f>
        <v>Салимянов Руслан</v>
      </c>
      <c r="J30" s="35"/>
      <c r="K30" s="62"/>
      <c r="L30" s="70"/>
      <c r="M30" s="62"/>
      <c r="N30" s="39"/>
      <c r="O30" s="62"/>
      <c r="P30" s="39"/>
      <c r="Q30" s="33"/>
      <c r="R30" s="33"/>
      <c r="S30" s="33"/>
      <c r="T30" s="49"/>
      <c r="U30" s="49"/>
      <c r="V30" s="49"/>
      <c r="W30" s="49"/>
      <c r="X30" s="49"/>
      <c r="Y30" s="49"/>
      <c r="Z30" s="49"/>
      <c r="AA30" s="49"/>
    </row>
    <row r="31" spans="1:27" ht="12.75" customHeight="1">
      <c r="A31" s="34"/>
      <c r="B31" s="34"/>
      <c r="C31" s="57">
        <v>38</v>
      </c>
      <c r="D31" s="148"/>
      <c r="E31" s="66"/>
      <c r="F31" s="39"/>
      <c r="G31" s="34"/>
      <c r="H31" s="34"/>
      <c r="I31" s="62"/>
      <c r="J31" s="39"/>
      <c r="K31" s="62"/>
      <c r="L31" s="70"/>
      <c r="M31" s="62"/>
      <c r="N31" s="39"/>
      <c r="O31" s="62"/>
      <c r="P31" s="39"/>
      <c r="Q31" s="33"/>
      <c r="R31" s="33"/>
      <c r="S31" s="33"/>
      <c r="T31" s="49"/>
      <c r="U31" s="49"/>
      <c r="V31" s="49"/>
      <c r="W31" s="49"/>
      <c r="X31" s="49"/>
      <c r="Y31" s="49"/>
      <c r="Z31" s="49"/>
      <c r="AA31" s="49"/>
    </row>
    <row r="32" spans="1:27" ht="12.75" customHeight="1">
      <c r="A32" s="34">
        <v>-14</v>
      </c>
      <c r="B32" s="147">
        <f>IF(Нр1!D59=Нр1!B58,Нр1!B60,IF(Нр1!D59=Нр1!B60,Нр1!B58,0))</f>
        <v>0</v>
      </c>
      <c r="C32" s="60" t="str">
        <f>IF(Нр1!E59=Нр1!C58,Нр1!C60,IF(Нр1!E59=Нр1!C60,Нр1!C58,0))</f>
        <v>_</v>
      </c>
      <c r="D32" s="149"/>
      <c r="E32" s="57">
        <v>46</v>
      </c>
      <c r="F32" s="148">
        <v>2288</v>
      </c>
      <c r="G32" s="154" t="s">
        <v>61</v>
      </c>
      <c r="H32" s="44"/>
      <c r="I32" s="57">
        <v>55</v>
      </c>
      <c r="J32" s="148">
        <v>2288</v>
      </c>
      <c r="K32" s="152" t="s">
        <v>61</v>
      </c>
      <c r="L32" s="70"/>
      <c r="M32" s="57">
        <v>59</v>
      </c>
      <c r="N32" s="148">
        <v>5703</v>
      </c>
      <c r="O32" s="152" t="s">
        <v>92</v>
      </c>
      <c r="P32" s="39"/>
      <c r="Q32" s="33"/>
      <c r="R32" s="33"/>
      <c r="S32" s="33"/>
      <c r="T32" s="49"/>
      <c r="U32" s="49"/>
      <c r="V32" s="49"/>
      <c r="W32" s="49"/>
      <c r="X32" s="49"/>
      <c r="Y32" s="49"/>
      <c r="Z32" s="49"/>
      <c r="AA32" s="49"/>
    </row>
    <row r="33" spans="1:27" ht="12.75" customHeight="1">
      <c r="A33" s="34"/>
      <c r="B33" s="34"/>
      <c r="C33" s="34">
        <v>-18</v>
      </c>
      <c r="D33" s="147">
        <f>IF(Нр1!F17=Нр1!D15,Нр1!D19,IF(Нр1!F17=Нр1!D19,Нр1!D15,0))</f>
        <v>2288</v>
      </c>
      <c r="E33" s="60" t="str">
        <f>IF(Нр1!G17=Нр1!E15,Нр1!E19,IF(Нр1!G17=Нр1!E19,Нр1!E15,0))</f>
        <v>Тодрамович Александр</v>
      </c>
      <c r="F33" s="73"/>
      <c r="G33" s="57"/>
      <c r="H33" s="70"/>
      <c r="I33" s="62"/>
      <c r="J33" s="68"/>
      <c r="K33" s="33"/>
      <c r="L33" s="33"/>
      <c r="M33" s="62"/>
      <c r="N33" s="68"/>
      <c r="O33" s="33"/>
      <c r="P33" s="33"/>
      <c r="Q33" s="33"/>
      <c r="R33" s="33"/>
      <c r="S33" s="33"/>
      <c r="T33" s="49"/>
      <c r="U33" s="49"/>
      <c r="V33" s="49"/>
      <c r="W33" s="49"/>
      <c r="X33" s="49"/>
      <c r="Y33" s="49"/>
      <c r="Z33" s="49"/>
      <c r="AA33" s="49"/>
    </row>
    <row r="34" spans="1:27" ht="12.75" customHeight="1">
      <c r="A34" s="34">
        <v>-15</v>
      </c>
      <c r="B34" s="147">
        <f>IF(Нр1!D63=Нр1!B62,Нр1!B64,IF(Нр1!D63=Нр1!B64,Нр1!B62,0))</f>
        <v>6109</v>
      </c>
      <c r="C34" s="56" t="str">
        <f>IF(Нр1!E63=Нр1!C62,Нр1!C64,IF(Нр1!E63=Нр1!C64,Нр1!C62,0))</f>
        <v>Ишкуватова Элеонора</v>
      </c>
      <c r="D34" s="150"/>
      <c r="E34" s="33"/>
      <c r="F34" s="33"/>
      <c r="G34" s="57">
        <v>51</v>
      </c>
      <c r="H34" s="151">
        <v>2288</v>
      </c>
      <c r="I34" s="152" t="s">
        <v>61</v>
      </c>
      <c r="J34" s="70"/>
      <c r="K34" s="33"/>
      <c r="L34" s="33"/>
      <c r="M34" s="62"/>
      <c r="N34" s="70"/>
      <c r="O34" s="34">
        <v>-60</v>
      </c>
      <c r="P34" s="147">
        <f>IF(P24=N16,N32,IF(P24=N32,N16,0))</f>
        <v>5346</v>
      </c>
      <c r="Q34" s="56" t="str">
        <f>IF(Q24=O16,O32,IF(Q24=O32,O16,0))</f>
        <v>Байназаров Азамат</v>
      </c>
      <c r="R34" s="56"/>
      <c r="S34" s="56"/>
      <c r="T34" s="49"/>
      <c r="U34" s="49"/>
      <c r="V34" s="49"/>
      <c r="W34" s="49"/>
      <c r="X34" s="49"/>
      <c r="Y34" s="49"/>
      <c r="Z34" s="49"/>
      <c r="AA34" s="49"/>
    </row>
    <row r="35" spans="1:27" ht="12.75" customHeight="1">
      <c r="A35" s="34"/>
      <c r="B35" s="34"/>
      <c r="C35" s="57">
        <v>39</v>
      </c>
      <c r="D35" s="148">
        <v>6109</v>
      </c>
      <c r="E35" s="66" t="s">
        <v>100</v>
      </c>
      <c r="F35" s="39"/>
      <c r="G35" s="62"/>
      <c r="H35" s="44"/>
      <c r="I35" s="39"/>
      <c r="J35" s="39"/>
      <c r="K35" s="33"/>
      <c r="L35" s="33"/>
      <c r="M35" s="62"/>
      <c r="N35" s="70"/>
      <c r="O35" s="33"/>
      <c r="P35" s="33"/>
      <c r="Q35" s="47"/>
      <c r="R35" s="177" t="s">
        <v>26</v>
      </c>
      <c r="S35" s="177"/>
      <c r="T35" s="49"/>
      <c r="U35" s="49"/>
      <c r="V35" s="49"/>
      <c r="W35" s="49"/>
      <c r="X35" s="49"/>
      <c r="Y35" s="49"/>
      <c r="Z35" s="49"/>
      <c r="AA35" s="49"/>
    </row>
    <row r="36" spans="1:27" ht="12.75" customHeight="1">
      <c r="A36" s="34">
        <v>-16</v>
      </c>
      <c r="B36" s="147">
        <f>IF(Нр1!D67=Нр1!B66,Нр1!B68,IF(Нр1!D67=Нр1!B68,Нр1!B66,0))</f>
        <v>0</v>
      </c>
      <c r="C36" s="60" t="str">
        <f>IF(Нр1!E67=Нр1!C66,Нр1!C68,IF(Нр1!E67=Нр1!C68,Нр1!C66,0))</f>
        <v>_</v>
      </c>
      <c r="D36" s="149"/>
      <c r="E36" s="57">
        <v>47</v>
      </c>
      <c r="F36" s="148">
        <v>6109</v>
      </c>
      <c r="G36" s="152" t="s">
        <v>100</v>
      </c>
      <c r="H36" s="44"/>
      <c r="I36" s="39"/>
      <c r="J36" s="39"/>
      <c r="K36" s="34">
        <v>-29</v>
      </c>
      <c r="L36" s="147">
        <f>IF(Нр1!J21=Нр1!H13,Нр1!H29,IF(Нр1!J21=Нр1!H29,Нр1!H13,0))</f>
        <v>5732</v>
      </c>
      <c r="M36" s="60" t="str">
        <f>IF(Нр1!K21=Нр1!I13,Нр1!I29,IF(Нр1!K21=Нр1!I29,Нр1!I13,0))</f>
        <v>Гумеров Ильсур</v>
      </c>
      <c r="N36" s="155"/>
      <c r="O36" s="33"/>
      <c r="P36" s="33"/>
      <c r="Q36" s="33"/>
      <c r="R36" s="33"/>
      <c r="S36" s="33"/>
      <c r="T36" s="49"/>
      <c r="U36" s="49"/>
      <c r="V36" s="49"/>
      <c r="W36" s="49"/>
      <c r="X36" s="49"/>
      <c r="Y36" s="49"/>
      <c r="Z36" s="49"/>
      <c r="AA36" s="49"/>
    </row>
    <row r="37" spans="1:27" ht="12.75" customHeight="1">
      <c r="A37" s="34"/>
      <c r="B37" s="34"/>
      <c r="C37" s="34">
        <v>-17</v>
      </c>
      <c r="D37" s="147">
        <f>IF(Нр1!F9=Нр1!D7,Нр1!D11,IF(Нр1!F9=Нр1!D11,Нр1!D7,0))</f>
        <v>788</v>
      </c>
      <c r="E37" s="60" t="str">
        <f>IF(Нр1!G9=Нр1!E7,Нр1!E11,IF(Нр1!G9=Нр1!E11,Нр1!E7,0))</f>
        <v>Нестеренко Георгий</v>
      </c>
      <c r="F37" s="73"/>
      <c r="G37" s="33"/>
      <c r="H37" s="34"/>
      <c r="I37" s="39"/>
      <c r="J37" s="39"/>
      <c r="K37" s="33"/>
      <c r="L37" s="33"/>
      <c r="M37" s="33"/>
      <c r="N37" s="33"/>
      <c r="O37" s="33"/>
      <c r="P37" s="33"/>
      <c r="Q37" s="33"/>
      <c r="R37" s="33"/>
      <c r="S37" s="33"/>
      <c r="T37" s="49"/>
      <c r="U37" s="49"/>
      <c r="V37" s="49"/>
      <c r="W37" s="49"/>
      <c r="X37" s="49"/>
      <c r="Y37" s="49"/>
      <c r="Z37" s="49"/>
      <c r="AA37" s="49"/>
    </row>
    <row r="38" spans="1:27" ht="12.75" customHeight="1">
      <c r="A38" s="34"/>
      <c r="B38" s="34"/>
      <c r="C38" s="33"/>
      <c r="D38" s="150"/>
      <c r="E38" s="33"/>
      <c r="F38" s="33"/>
      <c r="G38" s="33"/>
      <c r="H38" s="34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49"/>
      <c r="U38" s="49"/>
      <c r="V38" s="49"/>
      <c r="W38" s="49"/>
      <c r="X38" s="49"/>
      <c r="Y38" s="49"/>
      <c r="Z38" s="49"/>
      <c r="AA38" s="49"/>
    </row>
    <row r="39" spans="1:27" ht="12.75" customHeight="1">
      <c r="A39" s="34">
        <v>-40</v>
      </c>
      <c r="B39" s="147">
        <f>IF(F8=D7,D9,IF(F8=D9,D7,0))</f>
        <v>6103</v>
      </c>
      <c r="C39" s="56" t="str">
        <f>IF(G8=E7,E9,IF(G8=E9,E7,0))</f>
        <v>Кужина Ильгиза</v>
      </c>
      <c r="D39" s="150"/>
      <c r="E39" s="33"/>
      <c r="F39" s="33"/>
      <c r="G39" s="33"/>
      <c r="H39" s="34"/>
      <c r="I39" s="33"/>
      <c r="J39" s="33"/>
      <c r="K39" s="34">
        <v>-48</v>
      </c>
      <c r="L39" s="147">
        <f>IF(H10=F8,F12,IF(H10=F12,F8,0))</f>
        <v>6105</v>
      </c>
      <c r="M39" s="56" t="str">
        <f>IF(I10=G8,G12,IF(I10=G12,G8,0))</f>
        <v>Искакова Карина</v>
      </c>
      <c r="N39" s="35"/>
      <c r="O39" s="33"/>
      <c r="P39" s="33"/>
      <c r="Q39" s="33"/>
      <c r="R39" s="33"/>
      <c r="S39" s="33"/>
      <c r="T39" s="49"/>
      <c r="U39" s="49"/>
      <c r="V39" s="49"/>
      <c r="W39" s="49"/>
      <c r="X39" s="49"/>
      <c r="Y39" s="49"/>
      <c r="Z39" s="49"/>
      <c r="AA39" s="49"/>
    </row>
    <row r="40" spans="1:27" ht="12.75" customHeight="1">
      <c r="A40" s="34"/>
      <c r="B40" s="34"/>
      <c r="C40" s="57">
        <v>71</v>
      </c>
      <c r="D40" s="151">
        <v>6103</v>
      </c>
      <c r="E40" s="66" t="s">
        <v>99</v>
      </c>
      <c r="F40" s="39"/>
      <c r="G40" s="33"/>
      <c r="H40" s="44"/>
      <c r="I40" s="33"/>
      <c r="J40" s="33"/>
      <c r="K40" s="34"/>
      <c r="L40" s="34"/>
      <c r="M40" s="57">
        <v>67</v>
      </c>
      <c r="N40" s="151">
        <v>5731</v>
      </c>
      <c r="O40" s="66" t="s">
        <v>94</v>
      </c>
      <c r="P40" s="39"/>
      <c r="Q40" s="33"/>
      <c r="R40" s="33"/>
      <c r="S40" s="33"/>
      <c r="T40" s="49"/>
      <c r="U40" s="49"/>
      <c r="V40" s="49"/>
      <c r="W40" s="49"/>
      <c r="X40" s="49"/>
      <c r="Y40" s="49"/>
      <c r="Z40" s="49"/>
      <c r="AA40" s="49"/>
    </row>
    <row r="41" spans="1:27" ht="12.75" customHeight="1">
      <c r="A41" s="34">
        <v>-41</v>
      </c>
      <c r="B41" s="147">
        <f>IF(F12=D11,D13,IF(F12=D13,D11,0))</f>
        <v>0</v>
      </c>
      <c r="C41" s="60">
        <f>IF(G12=E11,E13,IF(G12=E13,E11,0))</f>
        <v>0</v>
      </c>
      <c r="D41" s="156"/>
      <c r="E41" s="62"/>
      <c r="F41" s="39"/>
      <c r="G41" s="33"/>
      <c r="H41" s="33"/>
      <c r="I41" s="33"/>
      <c r="J41" s="33"/>
      <c r="K41" s="34">
        <v>-49</v>
      </c>
      <c r="L41" s="147">
        <f>IF(H18=F16,F20,IF(H18=F20,F16,0))</f>
        <v>5731</v>
      </c>
      <c r="M41" s="60" t="str">
        <f>IF(I18=G16,G20,IF(I18=G20,G16,0))</f>
        <v>Исянбаев Ильсур</v>
      </c>
      <c r="N41" s="39"/>
      <c r="O41" s="62"/>
      <c r="P41" s="39"/>
      <c r="Q41" s="39"/>
      <c r="R41" s="33"/>
      <c r="S41" s="39"/>
      <c r="T41" s="49"/>
      <c r="U41" s="49"/>
      <c r="V41" s="49"/>
      <c r="W41" s="49"/>
      <c r="X41" s="49"/>
      <c r="Y41" s="49"/>
      <c r="Z41" s="49"/>
      <c r="AA41" s="49"/>
    </row>
    <row r="42" spans="1:27" ht="12.75" customHeight="1">
      <c r="A42" s="34"/>
      <c r="B42" s="34"/>
      <c r="C42" s="33"/>
      <c r="D42" s="157"/>
      <c r="E42" s="57">
        <v>75</v>
      </c>
      <c r="F42" s="151">
        <v>6103</v>
      </c>
      <c r="G42" s="66" t="s">
        <v>99</v>
      </c>
      <c r="H42" s="39"/>
      <c r="I42" s="33"/>
      <c r="J42" s="33"/>
      <c r="K42" s="34"/>
      <c r="L42" s="34"/>
      <c r="M42" s="33"/>
      <c r="N42" s="33"/>
      <c r="O42" s="57">
        <v>69</v>
      </c>
      <c r="P42" s="151">
        <v>5731</v>
      </c>
      <c r="Q42" s="59" t="s">
        <v>94</v>
      </c>
      <c r="R42" s="59"/>
      <c r="S42" s="59"/>
      <c r="T42" s="49"/>
      <c r="U42" s="49"/>
      <c r="V42" s="49"/>
      <c r="W42" s="49"/>
      <c r="X42" s="49"/>
      <c r="Y42" s="49"/>
      <c r="Z42" s="49"/>
      <c r="AA42" s="49"/>
    </row>
    <row r="43" spans="1:27" ht="12.75" customHeight="1">
      <c r="A43" s="34">
        <v>-42</v>
      </c>
      <c r="B43" s="147">
        <f>IF(F16=D15,D17,IF(F16=D17,D15,0))</f>
        <v>0</v>
      </c>
      <c r="C43" s="56">
        <f>IF(G16=E15,E17,IF(G16=E17,E15,0))</f>
        <v>0</v>
      </c>
      <c r="D43" s="150"/>
      <c r="E43" s="62"/>
      <c r="F43" s="68"/>
      <c r="G43" s="62"/>
      <c r="H43" s="39"/>
      <c r="I43" s="33"/>
      <c r="J43" s="33"/>
      <c r="K43" s="34">
        <v>-50</v>
      </c>
      <c r="L43" s="147">
        <f>IF(H26=F24,F28,IF(H26=F28,F24,0))</f>
        <v>5705</v>
      </c>
      <c r="M43" s="56" t="str">
        <f>IF(I26=G24,G28,IF(I26=G28,G24,0))</f>
        <v>Исянбаев Тагир</v>
      </c>
      <c r="N43" s="35"/>
      <c r="O43" s="62"/>
      <c r="P43" s="39"/>
      <c r="Q43" s="45"/>
      <c r="R43" s="177" t="s">
        <v>35</v>
      </c>
      <c r="S43" s="177"/>
      <c r="T43" s="49"/>
      <c r="U43" s="49"/>
      <c r="V43" s="49"/>
      <c r="W43" s="49"/>
      <c r="X43" s="49"/>
      <c r="Y43" s="49"/>
      <c r="Z43" s="49"/>
      <c r="AA43" s="49"/>
    </row>
    <row r="44" spans="1:27" ht="12.75" customHeight="1">
      <c r="A44" s="34"/>
      <c r="B44" s="34"/>
      <c r="C44" s="57">
        <v>72</v>
      </c>
      <c r="D44" s="151"/>
      <c r="E44" s="152"/>
      <c r="F44" s="70"/>
      <c r="G44" s="62"/>
      <c r="H44" s="39"/>
      <c r="I44" s="33"/>
      <c r="J44" s="33"/>
      <c r="K44" s="34"/>
      <c r="L44" s="34"/>
      <c r="M44" s="57">
        <v>68</v>
      </c>
      <c r="N44" s="151">
        <v>6109</v>
      </c>
      <c r="O44" s="152" t="s">
        <v>100</v>
      </c>
      <c r="P44" s="39"/>
      <c r="Q44" s="47"/>
      <c r="R44" s="33"/>
      <c r="S44" s="47"/>
      <c r="T44" s="49"/>
      <c r="U44" s="49"/>
      <c r="V44" s="49"/>
      <c r="W44" s="49"/>
      <c r="X44" s="49"/>
      <c r="Y44" s="49"/>
      <c r="Z44" s="49"/>
      <c r="AA44" s="49"/>
    </row>
    <row r="45" spans="1:27" ht="12.75" customHeight="1">
      <c r="A45" s="34">
        <v>-43</v>
      </c>
      <c r="B45" s="147">
        <f>IF(F20=D19,D21,IF(F20=D21,D19,0))</f>
        <v>0</v>
      </c>
      <c r="C45" s="60">
        <f>IF(G20=E19,E21,IF(G20=E21,E19,0))</f>
        <v>0</v>
      </c>
      <c r="D45" s="156"/>
      <c r="E45" s="33"/>
      <c r="F45" s="33"/>
      <c r="G45" s="62"/>
      <c r="H45" s="39"/>
      <c r="I45" s="33"/>
      <c r="J45" s="33"/>
      <c r="K45" s="34">
        <v>-51</v>
      </c>
      <c r="L45" s="147">
        <f>IF(H34=F32,F36,IF(H34=F36,F32,0))</f>
        <v>6109</v>
      </c>
      <c r="M45" s="60" t="str">
        <f>IF(I34=G32,G36,IF(I34=G36,G32,0))</f>
        <v>Ишкуватова Элеонора</v>
      </c>
      <c r="N45" s="39"/>
      <c r="O45" s="33"/>
      <c r="P45" s="33"/>
      <c r="Q45" s="33"/>
      <c r="R45" s="33"/>
      <c r="S45" s="33"/>
      <c r="T45" s="49"/>
      <c r="U45" s="49"/>
      <c r="V45" s="49"/>
      <c r="W45" s="49"/>
      <c r="X45" s="49"/>
      <c r="Y45" s="49"/>
      <c r="Z45" s="49"/>
      <c r="AA45" s="49"/>
    </row>
    <row r="46" spans="1:27" ht="12.75" customHeight="1">
      <c r="A46" s="34"/>
      <c r="B46" s="34"/>
      <c r="C46" s="39"/>
      <c r="D46" s="156"/>
      <c r="E46" s="33"/>
      <c r="F46" s="33"/>
      <c r="G46" s="57">
        <v>77</v>
      </c>
      <c r="H46" s="151">
        <v>6103</v>
      </c>
      <c r="I46" s="66" t="s">
        <v>99</v>
      </c>
      <c r="J46" s="39"/>
      <c r="K46" s="34"/>
      <c r="L46" s="34"/>
      <c r="M46" s="33"/>
      <c r="N46" s="33"/>
      <c r="O46" s="34">
        <v>-69</v>
      </c>
      <c r="P46" s="147">
        <f>IF(P42=N40,N44,IF(P42=N44,N40,0))</f>
        <v>6109</v>
      </c>
      <c r="Q46" s="56" t="str">
        <f>IF(Q42=O40,O44,IF(Q42=O44,O40,0))</f>
        <v>Ишкуватова Элеонора</v>
      </c>
      <c r="R46" s="66"/>
      <c r="S46" s="66"/>
      <c r="T46" s="49"/>
      <c r="U46" s="49"/>
      <c r="V46" s="49"/>
      <c r="W46" s="49"/>
      <c r="X46" s="49"/>
      <c r="Y46" s="49"/>
      <c r="Z46" s="49"/>
      <c r="AA46" s="49"/>
    </row>
    <row r="47" spans="1:27" ht="12.75" customHeight="1">
      <c r="A47" s="34">
        <v>-44</v>
      </c>
      <c r="B47" s="147">
        <f>IF(F24=D23,D25,IF(F24=D25,D23,0))</f>
        <v>6106</v>
      </c>
      <c r="C47" s="56" t="str">
        <f>IF(G24=E23,E25,IF(G24=E25,E23,0))</f>
        <v>Байгужина Назгуль</v>
      </c>
      <c r="D47" s="150"/>
      <c r="E47" s="33"/>
      <c r="F47" s="33"/>
      <c r="G47" s="62"/>
      <c r="H47" s="68"/>
      <c r="I47" s="46" t="s">
        <v>102</v>
      </c>
      <c r="J47" s="46"/>
      <c r="K47" s="33"/>
      <c r="L47" s="33"/>
      <c r="M47" s="34">
        <v>-67</v>
      </c>
      <c r="N47" s="147">
        <f>IF(N40=L39,L41,IF(N40=L41,L39,0))</f>
        <v>6105</v>
      </c>
      <c r="O47" s="56" t="str">
        <f>IF(O40=M39,M41,IF(O40=M41,M39,0))</f>
        <v>Искакова Карина</v>
      </c>
      <c r="P47" s="35"/>
      <c r="Q47" s="47"/>
      <c r="R47" s="177" t="s">
        <v>37</v>
      </c>
      <c r="S47" s="177"/>
      <c r="T47" s="49"/>
      <c r="U47" s="49"/>
      <c r="V47" s="49"/>
      <c r="W47" s="49"/>
      <c r="X47" s="49"/>
      <c r="Y47" s="49"/>
      <c r="Z47" s="49"/>
      <c r="AA47" s="49"/>
    </row>
    <row r="48" spans="1:27" ht="12.75" customHeight="1">
      <c r="A48" s="34"/>
      <c r="B48" s="34"/>
      <c r="C48" s="57">
        <v>73</v>
      </c>
      <c r="D48" s="151">
        <v>6106</v>
      </c>
      <c r="E48" s="66" t="s">
        <v>101</v>
      </c>
      <c r="F48" s="39"/>
      <c r="G48" s="62"/>
      <c r="H48" s="70"/>
      <c r="I48" s="33"/>
      <c r="J48" s="33"/>
      <c r="K48" s="33"/>
      <c r="L48" s="33"/>
      <c r="M48" s="34"/>
      <c r="N48" s="34"/>
      <c r="O48" s="57">
        <v>70</v>
      </c>
      <c r="P48" s="151">
        <v>6105</v>
      </c>
      <c r="Q48" s="66" t="s">
        <v>95</v>
      </c>
      <c r="R48" s="66"/>
      <c r="S48" s="66"/>
      <c r="T48" s="49"/>
      <c r="U48" s="49"/>
      <c r="V48" s="49"/>
      <c r="W48" s="49"/>
      <c r="X48" s="49"/>
      <c r="Y48" s="49"/>
      <c r="Z48" s="49"/>
      <c r="AA48" s="49"/>
    </row>
    <row r="49" spans="1:27" ht="12.75" customHeight="1">
      <c r="A49" s="34">
        <v>-45</v>
      </c>
      <c r="B49" s="147">
        <f>IF(F28=D27,D29,IF(F28=D29,D27,0))</f>
        <v>0</v>
      </c>
      <c r="C49" s="60">
        <f>IF(G28=E27,E29,IF(G28=E29,E27,0))</f>
        <v>0</v>
      </c>
      <c r="D49" s="156"/>
      <c r="E49" s="62"/>
      <c r="F49" s="39"/>
      <c r="G49" s="62"/>
      <c r="H49" s="39"/>
      <c r="I49" s="33"/>
      <c r="J49" s="33"/>
      <c r="K49" s="33"/>
      <c r="L49" s="33"/>
      <c r="M49" s="34">
        <v>-68</v>
      </c>
      <c r="N49" s="147">
        <f>IF(N44=L43,L45,IF(N44=L45,L43,0))</f>
        <v>5705</v>
      </c>
      <c r="O49" s="60" t="str">
        <f>IF(O44=M43,M45,IF(O44=M45,M43,0))</f>
        <v>Исянбаев Тагир</v>
      </c>
      <c r="P49" s="39"/>
      <c r="Q49" s="47"/>
      <c r="R49" s="177" t="s">
        <v>36</v>
      </c>
      <c r="S49" s="177"/>
      <c r="T49" s="49"/>
      <c r="U49" s="49"/>
      <c r="V49" s="49"/>
      <c r="W49" s="49"/>
      <c r="X49" s="49"/>
      <c r="Y49" s="49"/>
      <c r="Z49" s="49"/>
      <c r="AA49" s="49"/>
    </row>
    <row r="50" spans="1:27" ht="12.75" customHeight="1">
      <c r="A50" s="34"/>
      <c r="B50" s="34"/>
      <c r="C50" s="33"/>
      <c r="D50" s="157"/>
      <c r="E50" s="57">
        <v>76</v>
      </c>
      <c r="F50" s="151">
        <v>788</v>
      </c>
      <c r="G50" s="152" t="s">
        <v>78</v>
      </c>
      <c r="H50" s="39"/>
      <c r="I50" s="33"/>
      <c r="J50" s="33"/>
      <c r="K50" s="33"/>
      <c r="L50" s="33"/>
      <c r="M50" s="33"/>
      <c r="N50" s="33"/>
      <c r="O50" s="34">
        <v>-70</v>
      </c>
      <c r="P50" s="147">
        <f>IF(P48=N47,N49,IF(P48=N49,N47,0))</f>
        <v>5705</v>
      </c>
      <c r="Q50" s="56" t="str">
        <f>IF(Q48=O47,O49,IF(Q48=O49,O47,0))</f>
        <v>Исянбаев Тагир</v>
      </c>
      <c r="R50" s="66"/>
      <c r="S50" s="66"/>
      <c r="T50" s="49"/>
      <c r="U50" s="49"/>
      <c r="V50" s="49"/>
      <c r="W50" s="49"/>
      <c r="X50" s="49"/>
      <c r="Y50" s="49"/>
      <c r="Z50" s="49"/>
      <c r="AA50" s="49"/>
    </row>
    <row r="51" spans="1:27" ht="12.75" customHeight="1">
      <c r="A51" s="34">
        <v>-46</v>
      </c>
      <c r="B51" s="147">
        <f>IF(F32=D31,D33,IF(F32=D33,D31,0))</f>
        <v>0</v>
      </c>
      <c r="C51" s="56">
        <f>IF(G32=E31,E33,IF(G32=E33,E31,0))</f>
        <v>0</v>
      </c>
      <c r="D51" s="150"/>
      <c r="E51" s="62"/>
      <c r="F51" s="68"/>
      <c r="G51" s="33"/>
      <c r="H51" s="33"/>
      <c r="I51" s="33"/>
      <c r="J51" s="33"/>
      <c r="K51" s="33"/>
      <c r="L51" s="33"/>
      <c r="M51" s="39"/>
      <c r="N51" s="39"/>
      <c r="O51" s="33"/>
      <c r="P51" s="33"/>
      <c r="Q51" s="47"/>
      <c r="R51" s="177" t="s">
        <v>38</v>
      </c>
      <c r="S51" s="177"/>
      <c r="T51" s="49"/>
      <c r="U51" s="49"/>
      <c r="V51" s="49"/>
      <c r="W51" s="49"/>
      <c r="X51" s="49"/>
      <c r="Y51" s="49"/>
      <c r="Z51" s="49"/>
      <c r="AA51" s="49"/>
    </row>
    <row r="52" spans="1:27" ht="12.75" customHeight="1">
      <c r="A52" s="34"/>
      <c r="B52" s="34"/>
      <c r="C52" s="57">
        <v>74</v>
      </c>
      <c r="D52" s="151">
        <v>788</v>
      </c>
      <c r="E52" s="152" t="s">
        <v>78</v>
      </c>
      <c r="F52" s="70"/>
      <c r="G52" s="34">
        <v>-77</v>
      </c>
      <c r="H52" s="147">
        <f>IF(H46=F42,F50,IF(H46=F50,F42,0))</f>
        <v>788</v>
      </c>
      <c r="I52" s="56" t="str">
        <f>IF(I46=G42,G50,IF(I46=G50,G42,0))</f>
        <v>Нестеренко Георгий</v>
      </c>
      <c r="J52" s="35"/>
      <c r="K52" s="34">
        <v>-71</v>
      </c>
      <c r="L52" s="147">
        <f>IF(D40=B39,B41,IF(D40=B41,B39,0))</f>
        <v>0</v>
      </c>
      <c r="M52" s="56">
        <f>IF(E40=C39,C41,IF(E40=C41,C39,0))</f>
        <v>0</v>
      </c>
      <c r="N52" s="35"/>
      <c r="O52" s="33"/>
      <c r="P52" s="33"/>
      <c r="Q52" s="33"/>
      <c r="R52" s="33"/>
      <c r="S52" s="33"/>
      <c r="T52" s="49"/>
      <c r="U52" s="49"/>
      <c r="V52" s="49"/>
      <c r="W52" s="49"/>
      <c r="X52" s="49"/>
      <c r="Y52" s="49"/>
      <c r="Z52" s="49"/>
      <c r="AA52" s="49"/>
    </row>
    <row r="53" spans="1:27" ht="12.75" customHeight="1">
      <c r="A53" s="34">
        <v>-47</v>
      </c>
      <c r="B53" s="147">
        <f>IF(F36=D35,D37,IF(F36=D37,D35,0))</f>
        <v>788</v>
      </c>
      <c r="C53" s="60" t="str">
        <f>IF(G36=E35,E37,IF(G36=E37,E35,0))</f>
        <v>Нестеренко Георгий</v>
      </c>
      <c r="D53" s="156"/>
      <c r="E53" s="33"/>
      <c r="F53" s="33"/>
      <c r="G53" s="33"/>
      <c r="H53" s="33"/>
      <c r="I53" s="46" t="s">
        <v>103</v>
      </c>
      <c r="J53" s="46"/>
      <c r="K53" s="34"/>
      <c r="L53" s="34"/>
      <c r="M53" s="57">
        <v>79</v>
      </c>
      <c r="N53" s="151"/>
      <c r="O53" s="66"/>
      <c r="P53" s="39"/>
      <c r="Q53" s="33"/>
      <c r="R53" s="33"/>
      <c r="S53" s="33"/>
      <c r="T53" s="49"/>
      <c r="U53" s="49"/>
      <c r="V53" s="49"/>
      <c r="W53" s="49"/>
      <c r="X53" s="49"/>
      <c r="Y53" s="49"/>
      <c r="Z53" s="49"/>
      <c r="AA53" s="49"/>
    </row>
    <row r="54" spans="1:27" ht="12.75" customHeight="1">
      <c r="A54" s="34"/>
      <c r="B54" s="34"/>
      <c r="C54" s="33"/>
      <c r="D54" s="157"/>
      <c r="E54" s="34">
        <v>-75</v>
      </c>
      <c r="F54" s="147">
        <f>IF(F42=D40,D44,IF(F42=D44,D40,0))</f>
        <v>0</v>
      </c>
      <c r="G54" s="56">
        <f>IF(G42=E40,E44,IF(G42=E44,E40,0))</f>
        <v>0</v>
      </c>
      <c r="H54" s="35"/>
      <c r="I54" s="47"/>
      <c r="J54" s="47"/>
      <c r="K54" s="34">
        <v>-72</v>
      </c>
      <c r="L54" s="147">
        <f>IF(D44=B43,B45,IF(D44=B45,B43,0))</f>
        <v>0</v>
      </c>
      <c r="M54" s="60">
        <f>IF(E44=C43,C45,IF(E44=C45,C43,0))</f>
        <v>0</v>
      </c>
      <c r="N54" s="39"/>
      <c r="O54" s="62"/>
      <c r="P54" s="39"/>
      <c r="Q54" s="39"/>
      <c r="R54" s="33"/>
      <c r="S54" s="39"/>
      <c r="T54" s="49"/>
      <c r="U54" s="49"/>
      <c r="V54" s="49"/>
      <c r="W54" s="49"/>
      <c r="X54" s="49"/>
      <c r="Y54" s="49"/>
      <c r="Z54" s="49"/>
      <c r="AA54" s="49"/>
    </row>
    <row r="55" spans="1:27" ht="12.75" customHeight="1">
      <c r="A55" s="34"/>
      <c r="B55" s="34"/>
      <c r="C55" s="33"/>
      <c r="D55" s="157"/>
      <c r="E55" s="34"/>
      <c r="F55" s="34"/>
      <c r="G55" s="57">
        <v>78</v>
      </c>
      <c r="H55" s="151">
        <v>6106</v>
      </c>
      <c r="I55" s="66" t="s">
        <v>101</v>
      </c>
      <c r="J55" s="39"/>
      <c r="K55" s="34"/>
      <c r="L55" s="34"/>
      <c r="M55" s="33"/>
      <c r="N55" s="33"/>
      <c r="O55" s="57">
        <v>81</v>
      </c>
      <c r="P55" s="151"/>
      <c r="Q55" s="59"/>
      <c r="R55" s="59"/>
      <c r="S55" s="59"/>
      <c r="T55" s="49"/>
      <c r="U55" s="49"/>
      <c r="V55" s="49"/>
      <c r="W55" s="49"/>
      <c r="X55" s="49"/>
      <c r="Y55" s="49"/>
      <c r="Z55" s="49"/>
      <c r="AA55" s="49"/>
    </row>
    <row r="56" spans="1:27" ht="12.75" customHeight="1">
      <c r="A56" s="34"/>
      <c r="B56" s="34"/>
      <c r="C56" s="33"/>
      <c r="D56" s="157"/>
      <c r="E56" s="34">
        <v>-76</v>
      </c>
      <c r="F56" s="147">
        <f>IF(F50=D48,D52,IF(F50=D52,D48,0))</f>
        <v>6106</v>
      </c>
      <c r="G56" s="60" t="str">
        <f>IF(G50=E48,E52,IF(G50=E52,E48,0))</f>
        <v>Байгужина Назгуль</v>
      </c>
      <c r="H56" s="39"/>
      <c r="I56" s="46" t="s">
        <v>104</v>
      </c>
      <c r="J56" s="46"/>
      <c r="K56" s="34">
        <v>-73</v>
      </c>
      <c r="L56" s="147">
        <f>IF(D48=B47,B49,IF(D48=B49,B47,0))</f>
        <v>0</v>
      </c>
      <c r="M56" s="56">
        <f>IF(E48=C47,C49,IF(E48=C49,C47,0))</f>
        <v>0</v>
      </c>
      <c r="N56" s="35"/>
      <c r="O56" s="62"/>
      <c r="P56" s="39"/>
      <c r="Q56" s="45"/>
      <c r="R56" s="177" t="s">
        <v>105</v>
      </c>
      <c r="S56" s="177"/>
      <c r="T56" s="49"/>
      <c r="U56" s="49"/>
      <c r="V56" s="49"/>
      <c r="W56" s="49"/>
      <c r="X56" s="49"/>
      <c r="Y56" s="49"/>
      <c r="Z56" s="49"/>
      <c r="AA56" s="49"/>
    </row>
    <row r="57" spans="1:27" ht="12.75" customHeight="1">
      <c r="A57" s="34"/>
      <c r="B57" s="34"/>
      <c r="C57" s="33"/>
      <c r="D57" s="157"/>
      <c r="E57" s="33"/>
      <c r="F57" s="33"/>
      <c r="G57" s="34">
        <v>-78</v>
      </c>
      <c r="H57" s="147">
        <f>IF(H55=F54,F56,IF(H55=F56,F54,0))</f>
        <v>0</v>
      </c>
      <c r="I57" s="56">
        <f>IF(I55=G54,G56,IF(I55=G56,G54,0))</f>
        <v>0</v>
      </c>
      <c r="J57" s="35"/>
      <c r="K57" s="34"/>
      <c r="L57" s="34"/>
      <c r="M57" s="57">
        <v>80</v>
      </c>
      <c r="N57" s="151"/>
      <c r="O57" s="152"/>
      <c r="P57" s="39"/>
      <c r="Q57" s="47"/>
      <c r="R57" s="33"/>
      <c r="S57" s="47"/>
      <c r="T57" s="49"/>
      <c r="U57" s="49"/>
      <c r="V57" s="49"/>
      <c r="W57" s="49"/>
      <c r="X57" s="49"/>
      <c r="Y57" s="49"/>
      <c r="Z57" s="49"/>
      <c r="AA57" s="49"/>
    </row>
    <row r="58" spans="1:27" ht="12.75" customHeight="1">
      <c r="A58" s="34">
        <v>-32</v>
      </c>
      <c r="B58" s="147">
        <f>IF(D7=B6,B8,IF(D7=B8,B6,0))</f>
        <v>0</v>
      </c>
      <c r="C58" s="56" t="str">
        <f>IF(E7=C6,C8,IF(E7=C8,C6,0))</f>
        <v>_</v>
      </c>
      <c r="D58" s="150"/>
      <c r="E58" s="39"/>
      <c r="F58" s="39"/>
      <c r="G58" s="33"/>
      <c r="H58" s="33"/>
      <c r="I58" s="46" t="s">
        <v>106</v>
      </c>
      <c r="J58" s="46"/>
      <c r="K58" s="34">
        <v>-74</v>
      </c>
      <c r="L58" s="147">
        <f>IF(D52=B51,B53,IF(D52=B53,B51,0))</f>
        <v>0</v>
      </c>
      <c r="M58" s="60">
        <f>IF(E52=C51,C53,IF(E52=C53,C51,0))</f>
        <v>0</v>
      </c>
      <c r="N58" s="39"/>
      <c r="O58" s="33"/>
      <c r="P58" s="33"/>
      <c r="Q58" s="33"/>
      <c r="R58" s="33"/>
      <c r="S58" s="33"/>
      <c r="T58" s="49"/>
      <c r="U58" s="49"/>
      <c r="V58" s="49"/>
      <c r="W58" s="49"/>
      <c r="X58" s="49"/>
      <c r="Y58" s="49"/>
      <c r="Z58" s="49"/>
      <c r="AA58" s="49"/>
    </row>
    <row r="59" spans="1:27" ht="12.75" customHeight="1">
      <c r="A59" s="34"/>
      <c r="B59" s="34"/>
      <c r="C59" s="57">
        <v>83</v>
      </c>
      <c r="D59" s="151"/>
      <c r="E59" s="66"/>
      <c r="F59" s="39"/>
      <c r="G59" s="33"/>
      <c r="H59" s="33"/>
      <c r="I59" s="33"/>
      <c r="J59" s="33"/>
      <c r="K59" s="33"/>
      <c r="L59" s="33"/>
      <c r="M59" s="33"/>
      <c r="N59" s="33"/>
      <c r="O59" s="34">
        <v>-81</v>
      </c>
      <c r="P59" s="147">
        <f>IF(P55=N53,N57,IF(P55=N57,N53,0))</f>
        <v>0</v>
      </c>
      <c r="Q59" s="56">
        <f>IF(Q55=O53,O57,IF(Q55=O57,O53,0))</f>
        <v>0</v>
      </c>
      <c r="R59" s="66"/>
      <c r="S59" s="66"/>
      <c r="T59" s="49"/>
      <c r="U59" s="49"/>
      <c r="V59" s="49"/>
      <c r="W59" s="49"/>
      <c r="X59" s="49"/>
      <c r="Y59" s="49"/>
      <c r="Z59" s="49"/>
      <c r="AA59" s="49"/>
    </row>
    <row r="60" spans="1:27" ht="12.75" customHeight="1">
      <c r="A60" s="34">
        <v>-33</v>
      </c>
      <c r="B60" s="147">
        <f>IF(D11=B10,B12,IF(D11=B12,B10,0))</f>
        <v>0</v>
      </c>
      <c r="C60" s="60">
        <f>IF(E11=C10,C12,IF(E11=C12,C10,0))</f>
        <v>0</v>
      </c>
      <c r="D60" s="158"/>
      <c r="E60" s="62"/>
      <c r="F60" s="39"/>
      <c r="G60" s="33"/>
      <c r="H60" s="33"/>
      <c r="I60" s="33"/>
      <c r="J60" s="33"/>
      <c r="K60" s="33"/>
      <c r="L60" s="33"/>
      <c r="M60" s="34">
        <v>-79</v>
      </c>
      <c r="N60" s="147">
        <f>IF(N53=L52,L54,IF(N53=L54,L52,0))</f>
        <v>0</v>
      </c>
      <c r="O60" s="56">
        <f>IF(O53=M52,M54,IF(O53=M54,M52,0))</f>
        <v>0</v>
      </c>
      <c r="P60" s="35"/>
      <c r="Q60" s="47"/>
      <c r="R60" s="177" t="s">
        <v>107</v>
      </c>
      <c r="S60" s="177"/>
      <c r="T60" s="49"/>
      <c r="U60" s="49"/>
      <c r="V60" s="49"/>
      <c r="W60" s="49"/>
      <c r="X60" s="49"/>
      <c r="Y60" s="49"/>
      <c r="Z60" s="49"/>
      <c r="AA60" s="49"/>
    </row>
    <row r="61" spans="1:27" ht="12.75" customHeight="1">
      <c r="A61" s="34"/>
      <c r="B61" s="34"/>
      <c r="C61" s="33"/>
      <c r="D61" s="156"/>
      <c r="E61" s="57">
        <v>87</v>
      </c>
      <c r="F61" s="151"/>
      <c r="G61" s="66"/>
      <c r="H61" s="39"/>
      <c r="I61" s="33"/>
      <c r="J61" s="33"/>
      <c r="K61" s="33"/>
      <c r="L61" s="33"/>
      <c r="M61" s="34"/>
      <c r="N61" s="34"/>
      <c r="O61" s="57">
        <v>82</v>
      </c>
      <c r="P61" s="151"/>
      <c r="Q61" s="66"/>
      <c r="R61" s="66"/>
      <c r="S61" s="66"/>
      <c r="T61" s="49"/>
      <c r="U61" s="49"/>
      <c r="V61" s="49"/>
      <c r="W61" s="49"/>
      <c r="X61" s="49"/>
      <c r="Y61" s="49"/>
      <c r="Z61" s="49"/>
      <c r="AA61" s="49"/>
    </row>
    <row r="62" spans="1:27" ht="12.75" customHeight="1">
      <c r="A62" s="34">
        <v>-34</v>
      </c>
      <c r="B62" s="147">
        <f>IF(D15=B14,B16,IF(D15=B16,B14,0))</f>
        <v>0</v>
      </c>
      <c r="C62" s="56">
        <f>IF(E15=C14,C16,IF(E15=C16,C14,0))</f>
        <v>0</v>
      </c>
      <c r="D62" s="150"/>
      <c r="E62" s="62"/>
      <c r="F62" s="159"/>
      <c r="G62" s="62"/>
      <c r="H62" s="39"/>
      <c r="I62" s="33"/>
      <c r="J62" s="33"/>
      <c r="K62" s="33"/>
      <c r="L62" s="33"/>
      <c r="M62" s="34">
        <v>-80</v>
      </c>
      <c r="N62" s="147">
        <f>IF(N57=L56,L58,IF(N57=L58,L56,0))</f>
        <v>0</v>
      </c>
      <c r="O62" s="60">
        <f>IF(O57=M56,M58,IF(O57=M58,M56,0))</f>
        <v>0</v>
      </c>
      <c r="P62" s="35"/>
      <c r="Q62" s="47"/>
      <c r="R62" s="177" t="s">
        <v>108</v>
      </c>
      <c r="S62" s="177"/>
      <c r="T62" s="49"/>
      <c r="U62" s="49"/>
      <c r="V62" s="49"/>
      <c r="W62" s="49"/>
      <c r="X62" s="49"/>
      <c r="Y62" s="49"/>
      <c r="Z62" s="49"/>
      <c r="AA62" s="49"/>
    </row>
    <row r="63" spans="1:27" ht="12.75" customHeight="1">
      <c r="A63" s="34"/>
      <c r="B63" s="34"/>
      <c r="C63" s="57">
        <v>84</v>
      </c>
      <c r="D63" s="151"/>
      <c r="E63" s="152"/>
      <c r="F63" s="39"/>
      <c r="G63" s="62"/>
      <c r="H63" s="39"/>
      <c r="I63" s="33"/>
      <c r="J63" s="33"/>
      <c r="K63" s="33"/>
      <c r="L63" s="33"/>
      <c r="M63" s="33"/>
      <c r="N63" s="33"/>
      <c r="O63" s="34">
        <v>-82</v>
      </c>
      <c r="P63" s="147">
        <f>IF(P61=N60,N62,IF(P61=N62,N60,0))</f>
        <v>0</v>
      </c>
      <c r="Q63" s="56">
        <f>IF(Q61=O60,O62,IF(Q61=O62,O60,0))</f>
        <v>0</v>
      </c>
      <c r="R63" s="66"/>
      <c r="S63" s="66"/>
      <c r="T63" s="49"/>
      <c r="U63" s="49"/>
      <c r="V63" s="49"/>
      <c r="W63" s="49"/>
      <c r="X63" s="49"/>
      <c r="Y63" s="49"/>
      <c r="Z63" s="49"/>
      <c r="AA63" s="49"/>
    </row>
    <row r="64" spans="1:27" ht="12.75" customHeight="1">
      <c r="A64" s="34">
        <v>-35</v>
      </c>
      <c r="B64" s="147">
        <f>IF(D19=B18,B20,IF(D19=B20,B18,0))</f>
        <v>0</v>
      </c>
      <c r="C64" s="60">
        <f>IF(E19=C18,C20,IF(E19=C20,C18,0))</f>
        <v>0</v>
      </c>
      <c r="D64" s="150"/>
      <c r="E64" s="33"/>
      <c r="F64" s="39"/>
      <c r="G64" s="62"/>
      <c r="H64" s="39"/>
      <c r="I64" s="33"/>
      <c r="J64" s="33"/>
      <c r="K64" s="33"/>
      <c r="L64" s="33"/>
      <c r="M64" s="39"/>
      <c r="N64" s="39"/>
      <c r="O64" s="33"/>
      <c r="P64" s="33"/>
      <c r="Q64" s="47"/>
      <c r="R64" s="177" t="s">
        <v>109</v>
      </c>
      <c r="S64" s="177"/>
      <c r="T64" s="49"/>
      <c r="U64" s="49"/>
      <c r="V64" s="49"/>
      <c r="W64" s="49"/>
      <c r="X64" s="49"/>
      <c r="Y64" s="49"/>
      <c r="Z64" s="49"/>
      <c r="AA64" s="49"/>
    </row>
    <row r="65" spans="1:27" ht="12.75" customHeight="1">
      <c r="A65" s="34"/>
      <c r="B65" s="34"/>
      <c r="C65" s="39"/>
      <c r="D65" s="156"/>
      <c r="E65" s="33"/>
      <c r="F65" s="39"/>
      <c r="G65" s="57">
        <v>89</v>
      </c>
      <c r="H65" s="151"/>
      <c r="I65" s="66"/>
      <c r="J65" s="39"/>
      <c r="K65" s="34">
        <v>-83</v>
      </c>
      <c r="L65" s="147">
        <f>IF(D59=B58,B60,IF(D59=B60,B58,0))</f>
        <v>0</v>
      </c>
      <c r="M65" s="56" t="str">
        <f>IF(E59=C58,C60,IF(E59=C60,C58,0))</f>
        <v>_</v>
      </c>
      <c r="N65" s="35"/>
      <c r="O65" s="33"/>
      <c r="P65" s="33"/>
      <c r="Q65" s="33"/>
      <c r="R65" s="33"/>
      <c r="S65" s="33"/>
      <c r="T65" s="49"/>
      <c r="U65" s="49"/>
      <c r="V65" s="49"/>
      <c r="W65" s="49"/>
      <c r="X65" s="49"/>
      <c r="Y65" s="49"/>
      <c r="Z65" s="49"/>
      <c r="AA65" s="49"/>
    </row>
    <row r="66" spans="1:27" ht="12.75" customHeight="1">
      <c r="A66" s="34">
        <v>-36</v>
      </c>
      <c r="B66" s="147">
        <f>IF(D23=B22,B24,IF(D23=B24,B22,0))</f>
        <v>0</v>
      </c>
      <c r="C66" s="56" t="str">
        <f>IF(E23=C22,C24,IF(E23=C24,C22,0))</f>
        <v>_</v>
      </c>
      <c r="D66" s="150"/>
      <c r="E66" s="33"/>
      <c r="F66" s="39"/>
      <c r="G66" s="62"/>
      <c r="H66" s="39"/>
      <c r="I66" s="46" t="s">
        <v>110</v>
      </c>
      <c r="J66" s="46"/>
      <c r="K66" s="34"/>
      <c r="L66" s="34"/>
      <c r="M66" s="57">
        <v>91</v>
      </c>
      <c r="N66" s="151"/>
      <c r="O66" s="66"/>
      <c r="P66" s="39"/>
      <c r="Q66" s="33"/>
      <c r="R66" s="33"/>
      <c r="S66" s="33"/>
      <c r="T66" s="49"/>
      <c r="U66" s="49"/>
      <c r="V66" s="49"/>
      <c r="W66" s="49"/>
      <c r="X66" s="49"/>
      <c r="Y66" s="49"/>
      <c r="Z66" s="49"/>
      <c r="AA66" s="49"/>
    </row>
    <row r="67" spans="1:27" ht="12.75" customHeight="1">
      <c r="A67" s="34"/>
      <c r="B67" s="34"/>
      <c r="C67" s="57">
        <v>85</v>
      </c>
      <c r="D67" s="151"/>
      <c r="E67" s="66"/>
      <c r="F67" s="39"/>
      <c r="G67" s="62"/>
      <c r="H67" s="39"/>
      <c r="I67" s="33"/>
      <c r="J67" s="33"/>
      <c r="K67" s="34">
        <v>-84</v>
      </c>
      <c r="L67" s="147">
        <f>IF(D63=B62,B64,IF(D63=B64,B62,0))</f>
        <v>0</v>
      </c>
      <c r="M67" s="60">
        <f>IF(E63=C62,C64,IF(E63=C64,C62,0))</f>
        <v>0</v>
      </c>
      <c r="N67" s="160"/>
      <c r="O67" s="62"/>
      <c r="P67" s="39"/>
      <c r="Q67" s="39"/>
      <c r="R67" s="33"/>
      <c r="S67" s="39"/>
      <c r="T67" s="49"/>
      <c r="U67" s="49"/>
      <c r="V67" s="49"/>
      <c r="W67" s="49"/>
      <c r="X67" s="49"/>
      <c r="Y67" s="49"/>
      <c r="Z67" s="49"/>
      <c r="AA67" s="49"/>
    </row>
    <row r="68" spans="1:27" ht="12.75" customHeight="1">
      <c r="A68" s="34">
        <v>-37</v>
      </c>
      <c r="B68" s="147">
        <f>IF(D27=B26,B28,IF(D27=B28,B26,0))</f>
        <v>0</v>
      </c>
      <c r="C68" s="60">
        <f>IF(E27=C26,C28,IF(E27=C28,C26,0))</f>
        <v>0</v>
      </c>
      <c r="D68" s="150"/>
      <c r="E68" s="62"/>
      <c r="F68" s="39"/>
      <c r="G68" s="62"/>
      <c r="H68" s="39"/>
      <c r="I68" s="33"/>
      <c r="J68" s="33"/>
      <c r="K68" s="34"/>
      <c r="L68" s="34"/>
      <c r="M68" s="33"/>
      <c r="N68" s="33"/>
      <c r="O68" s="57">
        <v>93</v>
      </c>
      <c r="P68" s="151"/>
      <c r="Q68" s="59"/>
      <c r="R68" s="59"/>
      <c r="S68" s="59"/>
      <c r="T68" s="49"/>
      <c r="U68" s="49"/>
      <c r="V68" s="49"/>
      <c r="W68" s="49"/>
      <c r="X68" s="49"/>
      <c r="Y68" s="49"/>
      <c r="Z68" s="49"/>
      <c r="AA68" s="49"/>
    </row>
    <row r="69" spans="1:27" ht="12.75" customHeight="1">
      <c r="A69" s="34"/>
      <c r="B69" s="34"/>
      <c r="C69" s="33"/>
      <c r="D69" s="157"/>
      <c r="E69" s="57">
        <v>88</v>
      </c>
      <c r="F69" s="151"/>
      <c r="G69" s="152"/>
      <c r="H69" s="39"/>
      <c r="I69" s="33"/>
      <c r="J69" s="33"/>
      <c r="K69" s="34">
        <v>-85</v>
      </c>
      <c r="L69" s="147">
        <f>IF(D67=B66,B68,IF(D67=B68,B66,0))</f>
        <v>0</v>
      </c>
      <c r="M69" s="56" t="str">
        <f>IF(E67=C66,C68,IF(E67=C68,C66,0))</f>
        <v>_</v>
      </c>
      <c r="N69" s="35"/>
      <c r="O69" s="62"/>
      <c r="P69" s="39"/>
      <c r="Q69" s="45"/>
      <c r="R69" s="177" t="s">
        <v>111</v>
      </c>
      <c r="S69" s="177"/>
      <c r="T69" s="49"/>
      <c r="U69" s="49"/>
      <c r="V69" s="49"/>
      <c r="W69" s="49"/>
      <c r="X69" s="49"/>
      <c r="Y69" s="49"/>
      <c r="Z69" s="49"/>
      <c r="AA69" s="49"/>
    </row>
    <row r="70" spans="1:27" ht="12.75" customHeight="1">
      <c r="A70" s="34">
        <v>-38</v>
      </c>
      <c r="B70" s="147">
        <f>IF(D31=B30,B32,IF(D31=B32,B30,0))</f>
        <v>0</v>
      </c>
      <c r="C70" s="56">
        <f>IF(E31=C30,C32,IF(E31=C32,C30,0))</f>
        <v>0</v>
      </c>
      <c r="D70" s="150"/>
      <c r="E70" s="62"/>
      <c r="F70" s="39"/>
      <c r="G70" s="33"/>
      <c r="H70" s="33"/>
      <c r="I70" s="33"/>
      <c r="J70" s="33"/>
      <c r="K70" s="34"/>
      <c r="L70" s="34"/>
      <c r="M70" s="57">
        <v>92</v>
      </c>
      <c r="N70" s="151"/>
      <c r="O70" s="152"/>
      <c r="P70" s="39"/>
      <c r="Q70" s="47"/>
      <c r="R70" s="33"/>
      <c r="S70" s="47"/>
      <c r="T70" s="49"/>
      <c r="U70" s="49"/>
      <c r="V70" s="49"/>
      <c r="W70" s="49"/>
      <c r="X70" s="49"/>
      <c r="Y70" s="49"/>
      <c r="Z70" s="49"/>
      <c r="AA70" s="49"/>
    </row>
    <row r="71" spans="1:27" ht="12.75" customHeight="1">
      <c r="A71" s="34"/>
      <c r="B71" s="34"/>
      <c r="C71" s="57">
        <v>86</v>
      </c>
      <c r="D71" s="151"/>
      <c r="E71" s="152"/>
      <c r="F71" s="39"/>
      <c r="G71" s="34">
        <v>-89</v>
      </c>
      <c r="H71" s="147">
        <f>IF(H65=F61,F69,IF(H65=F69,F61,0))</f>
        <v>0</v>
      </c>
      <c r="I71" s="56">
        <f>IF(I65=G61,G69,IF(I65=G69,G61,0))</f>
        <v>0</v>
      </c>
      <c r="J71" s="35"/>
      <c r="K71" s="34">
        <v>-86</v>
      </c>
      <c r="L71" s="147">
        <f>IF(D71=B70,B72,IF(D71=B72,B70,0))</f>
        <v>0</v>
      </c>
      <c r="M71" s="60" t="str">
        <f>IF(E71=C70,C72,IF(E71=C72,C70,0))</f>
        <v>_</v>
      </c>
      <c r="N71" s="160"/>
      <c r="O71" s="33"/>
      <c r="P71" s="33"/>
      <c r="Q71" s="33"/>
      <c r="R71" s="33"/>
      <c r="S71" s="33"/>
      <c r="T71" s="49"/>
      <c r="U71" s="49"/>
      <c r="V71" s="49"/>
      <c r="W71" s="49"/>
      <c r="X71" s="49"/>
      <c r="Y71" s="49"/>
      <c r="Z71" s="49"/>
      <c r="AA71" s="49"/>
    </row>
    <row r="72" spans="1:27" ht="12.75" customHeight="1">
      <c r="A72" s="34">
        <v>-39</v>
      </c>
      <c r="B72" s="147">
        <f>IF(D35=B34,B36,IF(D35=B36,B34,0))</f>
        <v>0</v>
      </c>
      <c r="C72" s="60" t="str">
        <f>IF(E35=C34,C36,IF(E35=C36,C34,0))</f>
        <v>_</v>
      </c>
      <c r="D72" s="150"/>
      <c r="E72" s="33"/>
      <c r="F72" s="33"/>
      <c r="G72" s="33"/>
      <c r="H72" s="33"/>
      <c r="I72" s="46" t="s">
        <v>112</v>
      </c>
      <c r="J72" s="46"/>
      <c r="K72" s="33"/>
      <c r="L72" s="33"/>
      <c r="M72" s="33"/>
      <c r="N72" s="33"/>
      <c r="O72" s="34">
        <v>-93</v>
      </c>
      <c r="P72" s="147">
        <f>IF(P68=N66,N70,IF(P68=N70,N66,0))</f>
        <v>0</v>
      </c>
      <c r="Q72" s="56">
        <f>IF(Q68=O66,O70,IF(Q68=O70,O66,0))</f>
        <v>0</v>
      </c>
      <c r="R72" s="66"/>
      <c r="S72" s="66"/>
      <c r="T72" s="49"/>
      <c r="U72" s="49"/>
      <c r="V72" s="49"/>
      <c r="W72" s="49"/>
      <c r="X72" s="49"/>
      <c r="Y72" s="49"/>
      <c r="Z72" s="49"/>
      <c r="AA72" s="49"/>
    </row>
    <row r="73" spans="1:27" ht="12.75" customHeight="1">
      <c r="A73" s="34"/>
      <c r="B73" s="34"/>
      <c r="C73" s="33"/>
      <c r="D73" s="157"/>
      <c r="E73" s="34">
        <v>-87</v>
      </c>
      <c r="F73" s="147">
        <f>IF(F61=D59,D63,IF(F61=D63,D59,0))</f>
        <v>0</v>
      </c>
      <c r="G73" s="56">
        <f>IF(G61=E59,E63,IF(G61=E63,E59,0))</f>
        <v>0</v>
      </c>
      <c r="H73" s="35"/>
      <c r="I73" s="47"/>
      <c r="J73" s="47"/>
      <c r="K73" s="33"/>
      <c r="L73" s="33"/>
      <c r="M73" s="34">
        <v>-91</v>
      </c>
      <c r="N73" s="147">
        <f>IF(N66=L65,L67,IF(N66=L67,L65,0))</f>
        <v>0</v>
      </c>
      <c r="O73" s="56" t="str">
        <f>IF(O66=M65,M67,IF(O66=M67,M65,0))</f>
        <v>_</v>
      </c>
      <c r="P73" s="35"/>
      <c r="Q73" s="47"/>
      <c r="R73" s="177" t="s">
        <v>113</v>
      </c>
      <c r="S73" s="177"/>
      <c r="T73" s="49"/>
      <c r="U73" s="49"/>
      <c r="V73" s="49"/>
      <c r="W73" s="49"/>
      <c r="X73" s="49"/>
      <c r="Y73" s="49"/>
      <c r="Z73" s="49"/>
      <c r="AA73" s="49"/>
    </row>
    <row r="74" spans="1:27" ht="12.75" customHeight="1">
      <c r="A74" s="34"/>
      <c r="B74" s="34"/>
      <c r="C74" s="33"/>
      <c r="D74" s="157"/>
      <c r="E74" s="34"/>
      <c r="F74" s="34"/>
      <c r="G74" s="57">
        <v>90</v>
      </c>
      <c r="H74" s="151"/>
      <c r="I74" s="66"/>
      <c r="J74" s="39"/>
      <c r="K74" s="33"/>
      <c r="L74" s="33"/>
      <c r="M74" s="34"/>
      <c r="N74" s="34"/>
      <c r="O74" s="57">
        <v>94</v>
      </c>
      <c r="P74" s="151"/>
      <c r="Q74" s="66"/>
      <c r="R74" s="66"/>
      <c r="S74" s="66"/>
      <c r="T74" s="49"/>
      <c r="U74" s="49"/>
      <c r="V74" s="49"/>
      <c r="W74" s="49"/>
      <c r="X74" s="49"/>
      <c r="Y74" s="49"/>
      <c r="Z74" s="49"/>
      <c r="AA74" s="49"/>
    </row>
    <row r="75" spans="1:27" ht="12.75" customHeight="1">
      <c r="A75" s="33"/>
      <c r="B75" s="33"/>
      <c r="C75" s="33"/>
      <c r="D75" s="157"/>
      <c r="E75" s="34">
        <v>-88</v>
      </c>
      <c r="F75" s="147">
        <f>IF(F69=D67,D71,IF(F69=D71,D67,0))</f>
        <v>0</v>
      </c>
      <c r="G75" s="60">
        <f>IF(G69=E67,E71,IF(G69=E71,E67,0))</f>
        <v>0</v>
      </c>
      <c r="H75" s="35"/>
      <c r="I75" s="46" t="s">
        <v>114</v>
      </c>
      <c r="J75" s="46"/>
      <c r="K75" s="33"/>
      <c r="L75" s="33"/>
      <c r="M75" s="34">
        <v>-92</v>
      </c>
      <c r="N75" s="147">
        <f>IF(N70=L69,L71,IF(N70=L71,L69,0))</f>
        <v>0</v>
      </c>
      <c r="O75" s="60">
        <f>IF(O70=M69,M71,IF(O70=M71,M69,0))</f>
        <v>0</v>
      </c>
      <c r="P75" s="35"/>
      <c r="Q75" s="47"/>
      <c r="R75" s="177" t="s">
        <v>115</v>
      </c>
      <c r="S75" s="177"/>
      <c r="T75" s="49"/>
      <c r="U75" s="49"/>
      <c r="V75" s="49"/>
      <c r="W75" s="49"/>
      <c r="X75" s="49"/>
      <c r="Y75" s="49"/>
      <c r="Z75" s="49"/>
      <c r="AA75" s="49"/>
    </row>
    <row r="76" spans="1:27" ht="12.75" customHeight="1">
      <c r="A76" s="33"/>
      <c r="B76" s="33"/>
      <c r="C76" s="33"/>
      <c r="D76" s="33"/>
      <c r="E76" s="33"/>
      <c r="F76" s="33"/>
      <c r="G76" s="34">
        <v>-90</v>
      </c>
      <c r="H76" s="147">
        <f>IF(H74=F73,F75,IF(H74=F75,F73,0))</f>
        <v>0</v>
      </c>
      <c r="I76" s="56">
        <f>IF(I74=G73,G75,IF(I74=G75,G73,0))</f>
        <v>0</v>
      </c>
      <c r="J76" s="35"/>
      <c r="K76" s="33"/>
      <c r="L76" s="33"/>
      <c r="M76" s="33"/>
      <c r="N76" s="33"/>
      <c r="O76" s="34">
        <v>-94</v>
      </c>
      <c r="P76" s="147">
        <f>IF(P74=N73,N75,IF(P74=N75,N73,0))</f>
        <v>0</v>
      </c>
      <c r="Q76" s="56" t="str">
        <f>IF(Q74=O73,O75,IF(Q74=O75,O73,0))</f>
        <v>_</v>
      </c>
      <c r="R76" s="66"/>
      <c r="S76" s="66"/>
      <c r="T76" s="49"/>
      <c r="U76" s="49"/>
      <c r="V76" s="49"/>
      <c r="W76" s="49"/>
      <c r="X76" s="49"/>
      <c r="Y76" s="49"/>
      <c r="Z76" s="49"/>
      <c r="AA76" s="49"/>
    </row>
    <row r="77" spans="1:27" ht="12.75" customHeight="1">
      <c r="A77" s="33"/>
      <c r="B77" s="33"/>
      <c r="C77" s="33"/>
      <c r="D77" s="33"/>
      <c r="E77" s="39"/>
      <c r="F77" s="39"/>
      <c r="G77" s="33"/>
      <c r="H77" s="33"/>
      <c r="I77" s="46" t="s">
        <v>116</v>
      </c>
      <c r="J77" s="46"/>
      <c r="K77" s="33"/>
      <c r="L77" s="33"/>
      <c r="M77" s="39"/>
      <c r="N77" s="39"/>
      <c r="O77" s="33"/>
      <c r="P77" s="33"/>
      <c r="Q77" s="47"/>
      <c r="R77" s="177" t="s">
        <v>117</v>
      </c>
      <c r="S77" s="177"/>
      <c r="T77" s="49"/>
      <c r="U77" s="49"/>
      <c r="V77" s="49"/>
      <c r="W77" s="49"/>
      <c r="X77" s="49"/>
      <c r="Y77" s="49"/>
      <c r="Z77" s="49"/>
      <c r="AA77" s="49"/>
    </row>
    <row r="78" spans="1:27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</row>
    <row r="79" spans="1:27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S1"/>
    <mergeCell ref="R56:S56"/>
    <mergeCell ref="R77:S77"/>
    <mergeCell ref="R60:S60"/>
    <mergeCell ref="R62:S62"/>
    <mergeCell ref="R64:S64"/>
    <mergeCell ref="R69:S69"/>
    <mergeCell ref="R75:S75"/>
    <mergeCell ref="R73:S73"/>
    <mergeCell ref="A3:S3"/>
    <mergeCell ref="A2:S2"/>
    <mergeCell ref="A4:S4"/>
    <mergeCell ref="R43:S43"/>
    <mergeCell ref="R51:S51"/>
    <mergeCell ref="R49:S49"/>
    <mergeCell ref="R47:S47"/>
    <mergeCell ref="R25:S25"/>
    <mergeCell ref="R35:S35"/>
  </mergeCells>
  <conditionalFormatting sqref="C6:S77 A4:B77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1">
      <selection activeCell="A2" sqref="A2:I2"/>
    </sheetView>
  </sheetViews>
  <sheetFormatPr defaultColWidth="9.00390625" defaultRowHeight="12.75"/>
  <cols>
    <col min="1" max="1" width="9.125" style="165" customWidth="1"/>
    <col min="2" max="2" width="5.75390625" style="165" customWidth="1"/>
    <col min="3" max="4" width="25.75390625" style="0" customWidth="1"/>
    <col min="5" max="5" width="5.75390625" style="0" customWidth="1"/>
  </cols>
  <sheetData>
    <row r="1" spans="1:5" ht="12.75">
      <c r="A1" s="77" t="s">
        <v>39</v>
      </c>
      <c r="B1" s="181" t="s">
        <v>40</v>
      </c>
      <c r="C1" s="182"/>
      <c r="D1" s="179" t="s">
        <v>41</v>
      </c>
      <c r="E1" s="180"/>
    </row>
    <row r="2" spans="1:5" ht="12.75">
      <c r="A2" s="78">
        <v>1</v>
      </c>
      <c r="B2" s="161">
        <f>Нр1!D7</f>
        <v>3468</v>
      </c>
      <c r="C2" s="162" t="str">
        <f>Нр1!E7</f>
        <v>Семенов Константин</v>
      </c>
      <c r="D2" s="163" t="str">
        <f>Нр2!C6</f>
        <v>_</v>
      </c>
      <c r="E2" s="164">
        <f>Нр2!B6</f>
        <v>0</v>
      </c>
    </row>
    <row r="3" spans="1:5" ht="12.75">
      <c r="A3" s="78">
        <v>2</v>
      </c>
      <c r="B3" s="161">
        <f>Нр1!D11</f>
        <v>788</v>
      </c>
      <c r="C3" s="162" t="str">
        <f>Нр1!E11</f>
        <v>Нестеренко Георгий</v>
      </c>
      <c r="D3" s="163" t="str">
        <f>Нр2!C8</f>
        <v>Кужина Ильгиза</v>
      </c>
      <c r="E3" s="164">
        <f>Нр2!B8</f>
        <v>6103</v>
      </c>
    </row>
    <row r="4" spans="1:5" ht="12.75">
      <c r="A4" s="78">
        <v>3</v>
      </c>
      <c r="B4" s="161">
        <f>Нр1!D15</f>
        <v>3536</v>
      </c>
      <c r="C4" s="162" t="str">
        <f>Нр1!E15</f>
        <v>Ахметзянов Фауль</v>
      </c>
      <c r="D4" s="163" t="str">
        <f>Нр2!C10</f>
        <v>_</v>
      </c>
      <c r="E4" s="164">
        <f>Нр2!B10</f>
        <v>0</v>
      </c>
    </row>
    <row r="5" spans="1:5" ht="12.75">
      <c r="A5" s="78">
        <v>4</v>
      </c>
      <c r="B5" s="161">
        <f>Нр1!D19</f>
        <v>2288</v>
      </c>
      <c r="C5" s="162" t="str">
        <f>Нр1!E19</f>
        <v>Тодрамович Александр</v>
      </c>
      <c r="D5" s="163" t="str">
        <f>Нр2!C12</f>
        <v>_</v>
      </c>
      <c r="E5" s="164">
        <f>Нр2!B12</f>
        <v>0</v>
      </c>
    </row>
    <row r="6" spans="1:5" ht="12.75">
      <c r="A6" s="78">
        <v>5</v>
      </c>
      <c r="B6" s="161">
        <f>Нр1!D23</f>
        <v>5732</v>
      </c>
      <c r="C6" s="162" t="str">
        <f>Нр1!E23</f>
        <v>Гумеров Ильсур</v>
      </c>
      <c r="D6" s="163" t="str">
        <f>Нр2!C14</f>
        <v>_</v>
      </c>
      <c r="E6" s="164">
        <f>Нр2!B14</f>
        <v>0</v>
      </c>
    </row>
    <row r="7" spans="1:5" ht="12.75">
      <c r="A7" s="78">
        <v>6</v>
      </c>
      <c r="B7" s="161">
        <f>Нр1!D27</f>
        <v>5705</v>
      </c>
      <c r="C7" s="162" t="str">
        <f>Нр1!E27</f>
        <v>Исянбаев Тагир</v>
      </c>
      <c r="D7" s="163" t="str">
        <f>Нр2!C16</f>
        <v>_</v>
      </c>
      <c r="E7" s="164">
        <f>Нр2!B16</f>
        <v>0</v>
      </c>
    </row>
    <row r="8" spans="1:5" ht="12.75">
      <c r="A8" s="78">
        <v>7</v>
      </c>
      <c r="B8" s="161">
        <f>Нр1!D31</f>
        <v>5704</v>
      </c>
      <c r="C8" s="162" t="str">
        <f>Нр1!E31</f>
        <v>Суюндуков Гайса</v>
      </c>
      <c r="D8" s="163" t="str">
        <f>Нр2!C18</f>
        <v>_</v>
      </c>
      <c r="E8" s="164">
        <f>Нр2!B18</f>
        <v>0</v>
      </c>
    </row>
    <row r="9" spans="1:5" ht="12.75">
      <c r="A9" s="78">
        <v>8</v>
      </c>
      <c r="B9" s="161">
        <f>Нр1!D35</f>
        <v>5703</v>
      </c>
      <c r="C9" s="162" t="str">
        <f>Нр1!E35</f>
        <v>Суюндуков Фанис</v>
      </c>
      <c r="D9" s="163" t="str">
        <f>Нр2!C20</f>
        <v>_</v>
      </c>
      <c r="E9" s="164">
        <f>Нр2!B20</f>
        <v>0</v>
      </c>
    </row>
    <row r="10" spans="1:5" ht="12.75">
      <c r="A10" s="78">
        <v>9</v>
      </c>
      <c r="B10" s="161">
        <f>Нр1!D39</f>
        <v>5346</v>
      </c>
      <c r="C10" s="162" t="str">
        <f>Нр1!E39</f>
        <v>Байназаров Азамат</v>
      </c>
      <c r="D10" s="163" t="str">
        <f>Нр2!C22</f>
        <v>_</v>
      </c>
      <c r="E10" s="164">
        <f>Нр2!B22</f>
        <v>0</v>
      </c>
    </row>
    <row r="11" spans="1:5" ht="12.75">
      <c r="A11" s="78">
        <v>10</v>
      </c>
      <c r="B11" s="161">
        <f>Нр1!D43</f>
        <v>6001</v>
      </c>
      <c r="C11" s="162" t="str">
        <f>Нр1!E43</f>
        <v>Березкин Борис</v>
      </c>
      <c r="D11" s="163" t="str">
        <f>Нр2!C24</f>
        <v>Байгужина Назгуль</v>
      </c>
      <c r="E11" s="164">
        <f>Нр2!B24</f>
        <v>6106</v>
      </c>
    </row>
    <row r="12" spans="1:5" ht="12.75">
      <c r="A12" s="78">
        <v>11</v>
      </c>
      <c r="B12" s="161">
        <f>Нр1!D47</f>
        <v>5702</v>
      </c>
      <c r="C12" s="162" t="str">
        <f>Нр1!E47</f>
        <v>Гумеров Мансур</v>
      </c>
      <c r="D12" s="163" t="str">
        <f>Нр2!C26</f>
        <v>_</v>
      </c>
      <c r="E12" s="164">
        <f>Нр2!B26</f>
        <v>0</v>
      </c>
    </row>
    <row r="13" spans="1:5" ht="12.75">
      <c r="A13" s="78">
        <v>12</v>
      </c>
      <c r="B13" s="161">
        <f>Нр1!D51</f>
        <v>5731</v>
      </c>
      <c r="C13" s="162" t="str">
        <f>Нр1!E51</f>
        <v>Исянбаев Ильсур</v>
      </c>
      <c r="D13" s="163" t="str">
        <f>Нр2!C28</f>
        <v>_</v>
      </c>
      <c r="E13" s="164">
        <f>Нр2!B28</f>
        <v>0</v>
      </c>
    </row>
    <row r="14" spans="1:5" ht="12.75">
      <c r="A14" s="78">
        <v>13</v>
      </c>
      <c r="B14" s="161">
        <f>Нр1!D55</f>
        <v>4849</v>
      </c>
      <c r="C14" s="162" t="str">
        <f>Нр1!E55</f>
        <v>Салимянов Руслан</v>
      </c>
      <c r="D14" s="163" t="str">
        <f>Нр2!C30</f>
        <v>_</v>
      </c>
      <c r="E14" s="164">
        <f>Нр2!B30</f>
        <v>0</v>
      </c>
    </row>
    <row r="15" spans="1:5" ht="12.75">
      <c r="A15" s="78">
        <v>14</v>
      </c>
      <c r="B15" s="161">
        <f>Нр1!D59</f>
        <v>6105</v>
      </c>
      <c r="C15" s="162" t="str">
        <f>Нр1!E59</f>
        <v>Искакова Карина</v>
      </c>
      <c r="D15" s="163" t="str">
        <f>Нр2!C32</f>
        <v>_</v>
      </c>
      <c r="E15" s="164">
        <f>Нр2!B32</f>
        <v>0</v>
      </c>
    </row>
    <row r="16" spans="1:5" ht="12.75">
      <c r="A16" s="78">
        <v>15</v>
      </c>
      <c r="B16" s="161">
        <f>Нр1!D63</f>
        <v>2784</v>
      </c>
      <c r="C16" s="162" t="str">
        <f>Нр1!E63</f>
        <v>Толкачев Иван</v>
      </c>
      <c r="D16" s="163" t="str">
        <f>Нр2!C34</f>
        <v>Ишкуватова Элеонора</v>
      </c>
      <c r="E16" s="164">
        <f>Нр2!B34</f>
        <v>6109</v>
      </c>
    </row>
    <row r="17" spans="1:5" ht="12.75">
      <c r="A17" s="78">
        <v>16</v>
      </c>
      <c r="B17" s="161">
        <f>Нр1!D67</f>
        <v>4423</v>
      </c>
      <c r="C17" s="162" t="str">
        <f>Нр1!E67</f>
        <v>Коврижников Максим</v>
      </c>
      <c r="D17" s="163" t="str">
        <f>Нр2!C36</f>
        <v>_</v>
      </c>
      <c r="E17" s="164">
        <f>Нр2!B36</f>
        <v>0</v>
      </c>
    </row>
    <row r="18" spans="1:5" ht="12.75">
      <c r="A18" s="78">
        <v>17</v>
      </c>
      <c r="B18" s="161">
        <f>Нр1!F9</f>
        <v>3468</v>
      </c>
      <c r="C18" s="162" t="str">
        <f>Нр1!G9</f>
        <v>Семенов Константин</v>
      </c>
      <c r="D18" s="163" t="str">
        <f>Нр2!E37</f>
        <v>Нестеренко Георгий</v>
      </c>
      <c r="E18" s="164">
        <f>Нр2!D37</f>
        <v>788</v>
      </c>
    </row>
    <row r="19" spans="1:5" ht="12.75">
      <c r="A19" s="78">
        <v>18</v>
      </c>
      <c r="B19" s="161">
        <f>Нр1!F17</f>
        <v>3536</v>
      </c>
      <c r="C19" s="162" t="str">
        <f>Нр1!G17</f>
        <v>Ахметзянов Фауль</v>
      </c>
      <c r="D19" s="163" t="str">
        <f>Нр2!E33</f>
        <v>Тодрамович Александр</v>
      </c>
      <c r="E19" s="164">
        <f>Нр2!D33</f>
        <v>2288</v>
      </c>
    </row>
    <row r="20" spans="1:5" ht="12.75">
      <c r="A20" s="78">
        <v>19</v>
      </c>
      <c r="B20" s="161">
        <f>Нр1!F25</f>
        <v>5732</v>
      </c>
      <c r="C20" s="162" t="str">
        <f>Нр1!G25</f>
        <v>Гумеров Ильсур</v>
      </c>
      <c r="D20" s="163" t="str">
        <f>Нр2!E29</f>
        <v>Исянбаев Тагир</v>
      </c>
      <c r="E20" s="164">
        <f>Нр2!D29</f>
        <v>5705</v>
      </c>
    </row>
    <row r="21" spans="1:5" ht="12.75">
      <c r="A21" s="78">
        <v>20</v>
      </c>
      <c r="B21" s="161">
        <f>Нр1!F33</f>
        <v>5704</v>
      </c>
      <c r="C21" s="162" t="str">
        <f>Нр1!G33</f>
        <v>Суюндуков Гайса</v>
      </c>
      <c r="D21" s="163" t="str">
        <f>Нр2!E25</f>
        <v>Суюндуков Фанис</v>
      </c>
      <c r="E21" s="164">
        <f>Нр2!D25</f>
        <v>5703</v>
      </c>
    </row>
    <row r="22" spans="1:5" ht="12.75">
      <c r="A22" s="78">
        <v>21</v>
      </c>
      <c r="B22" s="161">
        <f>Нр1!F41</f>
        <v>6001</v>
      </c>
      <c r="C22" s="162" t="str">
        <f>Нр1!G41</f>
        <v>Березкин Борис</v>
      </c>
      <c r="D22" s="163" t="str">
        <f>Нр2!E21</f>
        <v>Байназаров Азамат</v>
      </c>
      <c r="E22" s="164">
        <f>Нр2!D21</f>
        <v>5346</v>
      </c>
    </row>
    <row r="23" spans="1:5" ht="12.75">
      <c r="A23" s="78">
        <v>22</v>
      </c>
      <c r="B23" s="161">
        <f>Нр1!F49</f>
        <v>5702</v>
      </c>
      <c r="C23" s="162" t="str">
        <f>Нр1!G49</f>
        <v>Гумеров Мансур</v>
      </c>
      <c r="D23" s="163" t="str">
        <f>Нр2!E17</f>
        <v>Исянбаев Ильсур</v>
      </c>
      <c r="E23" s="164">
        <f>Нр2!D17</f>
        <v>5731</v>
      </c>
    </row>
    <row r="24" spans="1:5" ht="12.75">
      <c r="A24" s="78">
        <v>23</v>
      </c>
      <c r="B24" s="161">
        <f>Нр1!F57</f>
        <v>4849</v>
      </c>
      <c r="C24" s="162" t="str">
        <f>Нр1!G57</f>
        <v>Салимянов Руслан</v>
      </c>
      <c r="D24" s="163" t="str">
        <f>Нр2!E13</f>
        <v>Искакова Карина</v>
      </c>
      <c r="E24" s="164">
        <f>Нр2!D13</f>
        <v>6105</v>
      </c>
    </row>
    <row r="25" spans="1:5" ht="12.75">
      <c r="A25" s="78">
        <v>24</v>
      </c>
      <c r="B25" s="161">
        <f>Нр1!F65</f>
        <v>4423</v>
      </c>
      <c r="C25" s="162" t="str">
        <f>Нр1!G65</f>
        <v>Коврижников Максим</v>
      </c>
      <c r="D25" s="163" t="str">
        <f>Нр2!E9</f>
        <v>Толкачев Иван</v>
      </c>
      <c r="E25" s="164">
        <f>Нр2!D9</f>
        <v>2784</v>
      </c>
    </row>
    <row r="26" spans="1:5" ht="12.75">
      <c r="A26" s="78">
        <v>25</v>
      </c>
      <c r="B26" s="161">
        <f>Нр1!H13</f>
        <v>3468</v>
      </c>
      <c r="C26" s="162" t="str">
        <f>Нр1!I13</f>
        <v>Семенов Константин</v>
      </c>
      <c r="D26" s="163" t="str">
        <f>Нр2!I6</f>
        <v>Ахметзянов Фауль</v>
      </c>
      <c r="E26" s="164">
        <f>Нр2!H6</f>
        <v>3536</v>
      </c>
    </row>
    <row r="27" spans="1:5" ht="12.75">
      <c r="A27" s="78">
        <v>26</v>
      </c>
      <c r="B27" s="161">
        <f>Нр1!H29</f>
        <v>5732</v>
      </c>
      <c r="C27" s="162" t="str">
        <f>Нр1!I29</f>
        <v>Гумеров Ильсур</v>
      </c>
      <c r="D27" s="163" t="str">
        <f>Нр2!I14</f>
        <v>Суюндуков Гайса</v>
      </c>
      <c r="E27" s="164">
        <f>Нр2!H14</f>
        <v>5704</v>
      </c>
    </row>
    <row r="28" spans="1:5" ht="12.75">
      <c r="A28" s="78">
        <v>27</v>
      </c>
      <c r="B28" s="161">
        <f>Нр1!H45</f>
        <v>6001</v>
      </c>
      <c r="C28" s="162" t="str">
        <f>Нр1!I45</f>
        <v>Березкин Борис</v>
      </c>
      <c r="D28" s="163" t="str">
        <f>Нр2!I22</f>
        <v>Гумеров Мансур</v>
      </c>
      <c r="E28" s="164">
        <f>Нр2!H22</f>
        <v>5702</v>
      </c>
    </row>
    <row r="29" spans="1:5" ht="12.75">
      <c r="A29" s="78">
        <v>28</v>
      </c>
      <c r="B29" s="161">
        <f>Нр1!H61</f>
        <v>4423</v>
      </c>
      <c r="C29" s="162" t="str">
        <f>Нр1!I61</f>
        <v>Коврижников Максим</v>
      </c>
      <c r="D29" s="163" t="str">
        <f>Нр2!I30</f>
        <v>Салимянов Руслан</v>
      </c>
      <c r="E29" s="164">
        <f>Нр2!H30</f>
        <v>4849</v>
      </c>
    </row>
    <row r="30" spans="1:5" ht="12.75">
      <c r="A30" s="78">
        <v>29</v>
      </c>
      <c r="B30" s="161">
        <f>Нр1!J21</f>
        <v>3468</v>
      </c>
      <c r="C30" s="162" t="str">
        <f>Нр1!K21</f>
        <v>Семенов Константин</v>
      </c>
      <c r="D30" s="163" t="str">
        <f>Нр2!M36</f>
        <v>Гумеров Ильсур</v>
      </c>
      <c r="E30" s="164">
        <f>Нр2!L36</f>
        <v>5732</v>
      </c>
    </row>
    <row r="31" spans="1:5" ht="12.75">
      <c r="A31" s="78">
        <v>30</v>
      </c>
      <c r="B31" s="161">
        <f>Нр1!J53</f>
        <v>4423</v>
      </c>
      <c r="C31" s="162" t="str">
        <f>Нр1!K53</f>
        <v>Коврижников Максим</v>
      </c>
      <c r="D31" s="163" t="str">
        <f>Нр2!M20</f>
        <v>Березкин Борис</v>
      </c>
      <c r="E31" s="164">
        <f>Нр2!L20</f>
        <v>6001</v>
      </c>
    </row>
    <row r="32" spans="1:5" ht="12.75">
      <c r="A32" s="78">
        <v>31</v>
      </c>
      <c r="B32" s="161">
        <f>Нр1!L37</f>
        <v>3468</v>
      </c>
      <c r="C32" s="162" t="str">
        <f>Нр1!M37</f>
        <v>Семенов Константин</v>
      </c>
      <c r="D32" s="163" t="str">
        <f>Нр1!M57</f>
        <v>Коврижников Максим</v>
      </c>
      <c r="E32" s="164">
        <f>Нр1!L57</f>
        <v>4423</v>
      </c>
    </row>
    <row r="33" spans="1:5" ht="12.75">
      <c r="A33" s="78">
        <v>32</v>
      </c>
      <c r="B33" s="161">
        <f>Нр2!D7</f>
        <v>6103</v>
      </c>
      <c r="C33" s="162" t="str">
        <f>Нр2!E7</f>
        <v>Кужина Ильгиза</v>
      </c>
      <c r="D33" s="163" t="str">
        <f>Нр2!C58</f>
        <v>_</v>
      </c>
      <c r="E33" s="164">
        <f>Нр2!B58</f>
        <v>0</v>
      </c>
    </row>
    <row r="34" spans="1:5" ht="12.75">
      <c r="A34" s="78">
        <v>33</v>
      </c>
      <c r="B34" s="161">
        <f>Нр2!D11</f>
        <v>0</v>
      </c>
      <c r="C34" s="162">
        <f>Нр2!E11</f>
        <v>0</v>
      </c>
      <c r="D34" s="163">
        <f>Нр2!C60</f>
        <v>0</v>
      </c>
      <c r="E34" s="164">
        <f>Нр2!B60</f>
        <v>0</v>
      </c>
    </row>
    <row r="35" spans="1:5" ht="12.75">
      <c r="A35" s="78">
        <v>34</v>
      </c>
      <c r="B35" s="161">
        <f>Нр2!D15</f>
        <v>0</v>
      </c>
      <c r="C35" s="162">
        <f>Нр2!E15</f>
        <v>0</v>
      </c>
      <c r="D35" s="163">
        <f>Нр2!C62</f>
        <v>0</v>
      </c>
      <c r="E35" s="164">
        <f>Нр2!B62</f>
        <v>0</v>
      </c>
    </row>
    <row r="36" spans="1:5" ht="12.75">
      <c r="A36" s="78">
        <v>35</v>
      </c>
      <c r="B36" s="161">
        <f>Нр2!D19</f>
        <v>0</v>
      </c>
      <c r="C36" s="162">
        <f>Нр2!E19</f>
        <v>0</v>
      </c>
      <c r="D36" s="163">
        <f>Нр2!C64</f>
        <v>0</v>
      </c>
      <c r="E36" s="164">
        <f>Нр2!B64</f>
        <v>0</v>
      </c>
    </row>
    <row r="37" spans="1:5" ht="12.75">
      <c r="A37" s="78">
        <v>36</v>
      </c>
      <c r="B37" s="161">
        <f>Нр2!D23</f>
        <v>6106</v>
      </c>
      <c r="C37" s="162" t="str">
        <f>Нр2!E23</f>
        <v>Байгужина Назгуль</v>
      </c>
      <c r="D37" s="163" t="str">
        <f>Нр2!C66</f>
        <v>_</v>
      </c>
      <c r="E37" s="164">
        <f>Нр2!B66</f>
        <v>0</v>
      </c>
    </row>
    <row r="38" spans="1:5" ht="12.75">
      <c r="A38" s="78">
        <v>37</v>
      </c>
      <c r="B38" s="161">
        <f>Нр2!D27</f>
        <v>0</v>
      </c>
      <c r="C38" s="162">
        <f>Нр2!E27</f>
        <v>0</v>
      </c>
      <c r="D38" s="163">
        <f>Нр2!C68</f>
        <v>0</v>
      </c>
      <c r="E38" s="164">
        <f>Нр2!B68</f>
        <v>0</v>
      </c>
    </row>
    <row r="39" spans="1:5" ht="12.75">
      <c r="A39" s="78">
        <v>38</v>
      </c>
      <c r="B39" s="161">
        <f>Нр2!D31</f>
        <v>0</v>
      </c>
      <c r="C39" s="162">
        <f>Нр2!E31</f>
        <v>0</v>
      </c>
      <c r="D39" s="163">
        <f>Нр2!C70</f>
        <v>0</v>
      </c>
      <c r="E39" s="164">
        <f>Нр2!B70</f>
        <v>0</v>
      </c>
    </row>
    <row r="40" spans="1:5" ht="12.75">
      <c r="A40" s="78">
        <v>39</v>
      </c>
      <c r="B40" s="161">
        <f>Нр2!D35</f>
        <v>6109</v>
      </c>
      <c r="C40" s="162" t="str">
        <f>Нр2!E35</f>
        <v>Ишкуватова Элеонора</v>
      </c>
      <c r="D40" s="163" t="str">
        <f>Нр2!C72</f>
        <v>_</v>
      </c>
      <c r="E40" s="164">
        <f>Нр2!B72</f>
        <v>0</v>
      </c>
    </row>
    <row r="41" spans="1:5" ht="12.75">
      <c r="A41" s="78">
        <v>40</v>
      </c>
      <c r="B41" s="161">
        <f>Нр2!F8</f>
        <v>2784</v>
      </c>
      <c r="C41" s="162" t="str">
        <f>Нр2!G8</f>
        <v>Толкачев Иван</v>
      </c>
      <c r="D41" s="163" t="str">
        <f>Нр2!C39</f>
        <v>Кужина Ильгиза</v>
      </c>
      <c r="E41" s="164">
        <f>Нр2!B39</f>
        <v>6103</v>
      </c>
    </row>
    <row r="42" spans="1:5" ht="12.75">
      <c r="A42" s="78">
        <v>41</v>
      </c>
      <c r="B42" s="161">
        <f>Нр2!F12</f>
        <v>6105</v>
      </c>
      <c r="C42" s="162" t="str">
        <f>Нр2!G12</f>
        <v>Искакова Карина</v>
      </c>
      <c r="D42" s="163">
        <f>Нр2!C41</f>
        <v>0</v>
      </c>
      <c r="E42" s="164">
        <f>Нр2!B41</f>
        <v>0</v>
      </c>
    </row>
    <row r="43" spans="1:5" ht="12.75">
      <c r="A43" s="78">
        <v>42</v>
      </c>
      <c r="B43" s="161">
        <f>Нр2!F16</f>
        <v>5731</v>
      </c>
      <c r="C43" s="162" t="str">
        <f>Нр2!G16</f>
        <v>Исянбаев Ильсур</v>
      </c>
      <c r="D43" s="163">
        <f>Нр2!C43</f>
        <v>0</v>
      </c>
      <c r="E43" s="164">
        <f>Нр2!B43</f>
        <v>0</v>
      </c>
    </row>
    <row r="44" spans="1:5" ht="12.75">
      <c r="A44" s="78">
        <v>43</v>
      </c>
      <c r="B44" s="161">
        <f>Нр2!F20</f>
        <v>5346</v>
      </c>
      <c r="C44" s="162" t="str">
        <f>Нр2!G20</f>
        <v>Байназаров Азамат</v>
      </c>
      <c r="D44" s="163">
        <f>Нр2!C45</f>
        <v>0</v>
      </c>
      <c r="E44" s="164">
        <f>Нр2!B45</f>
        <v>0</v>
      </c>
    </row>
    <row r="45" spans="1:5" ht="12.75">
      <c r="A45" s="78">
        <v>44</v>
      </c>
      <c r="B45" s="161">
        <f>Нр2!F24</f>
        <v>5703</v>
      </c>
      <c r="C45" s="162" t="str">
        <f>Нр2!G24</f>
        <v>Суюндуков Фанис</v>
      </c>
      <c r="D45" s="163" t="str">
        <f>Нр2!C47</f>
        <v>Байгужина Назгуль</v>
      </c>
      <c r="E45" s="164">
        <f>Нр2!B47</f>
        <v>6106</v>
      </c>
    </row>
    <row r="46" spans="1:5" ht="12.75">
      <c r="A46" s="78">
        <v>45</v>
      </c>
      <c r="B46" s="161">
        <f>Нр2!F28</f>
        <v>5705</v>
      </c>
      <c r="C46" s="162" t="str">
        <f>Нр2!G28</f>
        <v>Исянбаев Тагир</v>
      </c>
      <c r="D46" s="163">
        <f>Нр2!C49</f>
        <v>0</v>
      </c>
      <c r="E46" s="164">
        <f>Нр2!B49</f>
        <v>0</v>
      </c>
    </row>
    <row r="47" spans="1:5" ht="12.75">
      <c r="A47" s="78">
        <v>46</v>
      </c>
      <c r="B47" s="161">
        <f>Нр2!F32</f>
        <v>2288</v>
      </c>
      <c r="C47" s="162" t="str">
        <f>Нр2!G32</f>
        <v>Тодрамович Александр</v>
      </c>
      <c r="D47" s="163">
        <f>Нр2!C51</f>
        <v>0</v>
      </c>
      <c r="E47" s="164">
        <f>Нр2!B51</f>
        <v>0</v>
      </c>
    </row>
    <row r="48" spans="1:5" ht="12.75">
      <c r="A48" s="78">
        <v>47</v>
      </c>
      <c r="B48" s="161">
        <f>Нр2!F36</f>
        <v>6109</v>
      </c>
      <c r="C48" s="162" t="str">
        <f>Нр2!G36</f>
        <v>Ишкуватова Элеонора</v>
      </c>
      <c r="D48" s="163" t="str">
        <f>Нр2!C53</f>
        <v>Нестеренко Георгий</v>
      </c>
      <c r="E48" s="164">
        <f>Нр2!B53</f>
        <v>788</v>
      </c>
    </row>
    <row r="49" spans="1:5" ht="12.75">
      <c r="A49" s="78">
        <v>48</v>
      </c>
      <c r="B49" s="161">
        <f>Нр2!H10</f>
        <v>2784</v>
      </c>
      <c r="C49" s="162" t="str">
        <f>Нр2!I10</f>
        <v>Толкачев Иван</v>
      </c>
      <c r="D49" s="163" t="str">
        <f>Нр2!M39</f>
        <v>Искакова Карина</v>
      </c>
      <c r="E49" s="164">
        <f>Нр2!L39</f>
        <v>6105</v>
      </c>
    </row>
    <row r="50" spans="1:5" ht="12.75">
      <c r="A50" s="78">
        <v>49</v>
      </c>
      <c r="B50" s="161">
        <f>Нр2!H18</f>
        <v>5346</v>
      </c>
      <c r="C50" s="162" t="str">
        <f>Нр2!I18</f>
        <v>Байназаров Азамат</v>
      </c>
      <c r="D50" s="163" t="str">
        <f>Нр2!M41</f>
        <v>Исянбаев Ильсур</v>
      </c>
      <c r="E50" s="164">
        <f>Нр2!L41</f>
        <v>5731</v>
      </c>
    </row>
    <row r="51" spans="1:5" ht="12.75">
      <c r="A51" s="78">
        <v>50</v>
      </c>
      <c r="B51" s="161">
        <f>Нр2!H26</f>
        <v>5703</v>
      </c>
      <c r="C51" s="162" t="str">
        <f>Нр2!I26</f>
        <v>Суюндуков Фанис</v>
      </c>
      <c r="D51" s="163" t="str">
        <f>Нр2!M43</f>
        <v>Исянбаев Тагир</v>
      </c>
      <c r="E51" s="164">
        <f>Нр2!L43</f>
        <v>5705</v>
      </c>
    </row>
    <row r="52" spans="1:5" ht="12.75">
      <c r="A52" s="78">
        <v>51</v>
      </c>
      <c r="B52" s="161">
        <f>Нр2!H34</f>
        <v>2288</v>
      </c>
      <c r="C52" s="162" t="str">
        <f>Нр2!I34</f>
        <v>Тодрамович Александр</v>
      </c>
      <c r="D52" s="163" t="str">
        <f>Нр2!M45</f>
        <v>Ишкуватова Элеонора</v>
      </c>
      <c r="E52" s="164">
        <f>Нр2!L45</f>
        <v>6109</v>
      </c>
    </row>
    <row r="53" spans="1:5" ht="12.75">
      <c r="A53" s="78">
        <v>52</v>
      </c>
      <c r="B53" s="161">
        <f>Нр2!J8</f>
        <v>3536</v>
      </c>
      <c r="C53" s="162" t="str">
        <f>Нр2!K8</f>
        <v>Ахметзянов Фауль</v>
      </c>
      <c r="D53" s="163" t="str">
        <f>Нр1!C70</f>
        <v>Толкачев Иван</v>
      </c>
      <c r="E53" s="164">
        <f>Нр1!B70</f>
        <v>2784</v>
      </c>
    </row>
    <row r="54" spans="1:5" ht="12.75">
      <c r="A54" s="78">
        <v>53</v>
      </c>
      <c r="B54" s="161">
        <f>Нр2!J16</f>
        <v>5346</v>
      </c>
      <c r="C54" s="162" t="str">
        <f>Нр2!K16</f>
        <v>Байназаров Азамат</v>
      </c>
      <c r="D54" s="163" t="str">
        <f>Нр1!C72</f>
        <v>Суюндуков Гайса</v>
      </c>
      <c r="E54" s="164">
        <f>Нр1!B72</f>
        <v>5704</v>
      </c>
    </row>
    <row r="55" spans="1:5" ht="12.75">
      <c r="A55" s="78">
        <v>54</v>
      </c>
      <c r="B55" s="161">
        <f>Нр2!J24</f>
        <v>5703</v>
      </c>
      <c r="C55" s="162" t="str">
        <f>Нр2!K24</f>
        <v>Суюндуков Фанис</v>
      </c>
      <c r="D55" s="163" t="str">
        <f>Нр1!C74</f>
        <v>Гумеров Мансур</v>
      </c>
      <c r="E55" s="164">
        <f>Нр1!B74</f>
        <v>5702</v>
      </c>
    </row>
    <row r="56" spans="1:5" ht="12.75">
      <c r="A56" s="78">
        <v>55</v>
      </c>
      <c r="B56" s="161">
        <f>Нр2!J32</f>
        <v>2288</v>
      </c>
      <c r="C56" s="162" t="str">
        <f>Нр2!K32</f>
        <v>Тодрамович Александр</v>
      </c>
      <c r="D56" s="163" t="str">
        <f>Нр1!C76</f>
        <v>Салимянов Руслан</v>
      </c>
      <c r="E56" s="164">
        <f>Нр1!B76</f>
        <v>4849</v>
      </c>
    </row>
    <row r="57" spans="1:5" ht="12.75">
      <c r="A57" s="78">
        <v>56</v>
      </c>
      <c r="B57" s="161">
        <f>Нр2!L12</f>
        <v>5346</v>
      </c>
      <c r="C57" s="162" t="str">
        <f>Нр2!M12</f>
        <v>Байназаров Азамат</v>
      </c>
      <c r="D57" s="163" t="str">
        <f>Нр1!K68</f>
        <v>Ахметзянов Фауль</v>
      </c>
      <c r="E57" s="164">
        <f>Нр1!J68</f>
        <v>3536</v>
      </c>
    </row>
    <row r="58" spans="1:5" ht="12.75">
      <c r="A58" s="78">
        <v>57</v>
      </c>
      <c r="B58" s="161">
        <f>Нр2!L28</f>
        <v>5703</v>
      </c>
      <c r="C58" s="162" t="str">
        <f>Нр2!M28</f>
        <v>Суюндуков Фанис</v>
      </c>
      <c r="D58" s="163" t="str">
        <f>Нр1!K70</f>
        <v>Тодрамович Александр</v>
      </c>
      <c r="E58" s="164">
        <f>Нр1!J70</f>
        <v>2288</v>
      </c>
    </row>
    <row r="59" spans="1:5" ht="12.75">
      <c r="A59" s="78">
        <v>58</v>
      </c>
      <c r="B59" s="161">
        <f>Нр2!N16</f>
        <v>5346</v>
      </c>
      <c r="C59" s="162" t="str">
        <f>Нр2!O16</f>
        <v>Байназаров Азамат</v>
      </c>
      <c r="D59" s="163" t="str">
        <f>Нр1!K63</f>
        <v>Березкин Борис</v>
      </c>
      <c r="E59" s="164">
        <f>Нр1!J63</f>
        <v>6001</v>
      </c>
    </row>
    <row r="60" spans="1:5" ht="12.75">
      <c r="A60" s="78">
        <v>59</v>
      </c>
      <c r="B60" s="161">
        <f>Нр2!N32</f>
        <v>5703</v>
      </c>
      <c r="C60" s="162" t="str">
        <f>Нр2!O32</f>
        <v>Суюндуков Фанис</v>
      </c>
      <c r="D60" s="163" t="str">
        <f>Нр1!K65</f>
        <v>Гумеров Ильсур</v>
      </c>
      <c r="E60" s="164">
        <f>Нр1!J65</f>
        <v>5732</v>
      </c>
    </row>
    <row r="61" spans="1:5" ht="12.75">
      <c r="A61" s="78">
        <v>60</v>
      </c>
      <c r="B61" s="161">
        <f>Нр2!P24</f>
        <v>5703</v>
      </c>
      <c r="C61" s="162" t="str">
        <f>Нр2!Q24</f>
        <v>Суюндуков Фанис</v>
      </c>
      <c r="D61" s="163" t="str">
        <f>Нр2!Q34</f>
        <v>Байназаров Азамат</v>
      </c>
      <c r="E61" s="164">
        <f>Нр2!P34</f>
        <v>5346</v>
      </c>
    </row>
    <row r="62" spans="1:5" ht="12.75">
      <c r="A62" s="78">
        <v>61</v>
      </c>
      <c r="B62" s="161">
        <f>Нр1!L64</f>
        <v>5732</v>
      </c>
      <c r="C62" s="162" t="str">
        <f>Нр1!M64</f>
        <v>Гумеров Ильсур</v>
      </c>
      <c r="D62" s="163" t="str">
        <f>Нр1!M66</f>
        <v>Березкин Борис</v>
      </c>
      <c r="E62" s="164">
        <f>Нр1!L66</f>
        <v>6001</v>
      </c>
    </row>
    <row r="63" spans="1:5" ht="12.75">
      <c r="A63" s="78">
        <v>62</v>
      </c>
      <c r="B63" s="161">
        <f>Нр1!L69</f>
        <v>3536</v>
      </c>
      <c r="C63" s="162" t="str">
        <f>Нр1!M69</f>
        <v>Ахметзянов Фауль</v>
      </c>
      <c r="D63" s="163" t="str">
        <f>Нр1!M71</f>
        <v>Тодрамович Александр</v>
      </c>
      <c r="E63" s="164">
        <f>Нр1!L71</f>
        <v>2288</v>
      </c>
    </row>
    <row r="64" spans="1:5" ht="12.75">
      <c r="A64" s="78">
        <v>63</v>
      </c>
      <c r="B64" s="161">
        <f>Нр1!D71</f>
        <v>5704</v>
      </c>
      <c r="C64" s="162" t="str">
        <f>Нр1!E71</f>
        <v>Суюндуков Гайса</v>
      </c>
      <c r="D64" s="163" t="str">
        <f>Нр1!K73</f>
        <v>Толкачев Иван</v>
      </c>
      <c r="E64" s="164">
        <f>Нр1!J73</f>
        <v>2784</v>
      </c>
    </row>
    <row r="65" spans="1:5" ht="12.75">
      <c r="A65" s="78">
        <v>64</v>
      </c>
      <c r="B65" s="161">
        <f>Нр1!D75</f>
        <v>5702</v>
      </c>
      <c r="C65" s="162" t="str">
        <f>Нр1!E75</f>
        <v>Гумеров Мансур</v>
      </c>
      <c r="D65" s="163" t="str">
        <f>Нр1!K75</f>
        <v>Салимянов Руслан</v>
      </c>
      <c r="E65" s="164">
        <f>Нр1!J75</f>
        <v>4849</v>
      </c>
    </row>
    <row r="66" spans="1:5" ht="12.75">
      <c r="A66" s="78">
        <v>65</v>
      </c>
      <c r="B66" s="161">
        <f>Нр1!F73</f>
        <v>5702</v>
      </c>
      <c r="C66" s="162" t="str">
        <f>Нр1!G73</f>
        <v>Гумеров Мансур</v>
      </c>
      <c r="D66" s="163" t="str">
        <f>Нр1!G76</f>
        <v>Суюндуков Гайса</v>
      </c>
      <c r="E66" s="164">
        <f>Нр1!F76</f>
        <v>5704</v>
      </c>
    </row>
    <row r="67" spans="1:5" ht="12.75">
      <c r="A67" s="78">
        <v>66</v>
      </c>
      <c r="B67" s="161">
        <f>Нр1!L74</f>
        <v>4849</v>
      </c>
      <c r="C67" s="162" t="str">
        <f>Нр1!M74</f>
        <v>Салимянов Руслан</v>
      </c>
      <c r="D67" s="163" t="str">
        <f>Нр1!M76</f>
        <v>Толкачев Иван</v>
      </c>
      <c r="E67" s="164">
        <f>Нр1!L76</f>
        <v>2784</v>
      </c>
    </row>
    <row r="68" spans="1:5" ht="12.75">
      <c r="A68" s="78">
        <v>67</v>
      </c>
      <c r="B68" s="161">
        <f>Нр2!N40</f>
        <v>5731</v>
      </c>
      <c r="C68" s="162" t="str">
        <f>Нр2!O40</f>
        <v>Исянбаев Ильсур</v>
      </c>
      <c r="D68" s="163" t="str">
        <f>Нр2!O47</f>
        <v>Искакова Карина</v>
      </c>
      <c r="E68" s="164">
        <f>Нр2!N47</f>
        <v>6105</v>
      </c>
    </row>
    <row r="69" spans="1:5" ht="12.75">
      <c r="A69" s="78">
        <v>68</v>
      </c>
      <c r="B69" s="161">
        <f>Нр2!N44</f>
        <v>6109</v>
      </c>
      <c r="C69" s="162" t="str">
        <f>Нр2!O44</f>
        <v>Ишкуватова Элеонора</v>
      </c>
      <c r="D69" s="163" t="str">
        <f>Нр2!O49</f>
        <v>Исянбаев Тагир</v>
      </c>
      <c r="E69" s="164">
        <f>Нр2!N49</f>
        <v>5705</v>
      </c>
    </row>
    <row r="70" spans="1:5" ht="12.75">
      <c r="A70" s="78">
        <v>69</v>
      </c>
      <c r="B70" s="161">
        <f>Нр2!P42</f>
        <v>5731</v>
      </c>
      <c r="C70" s="162" t="str">
        <f>Нр2!Q42</f>
        <v>Исянбаев Ильсур</v>
      </c>
      <c r="D70" s="163" t="str">
        <f>Нр2!Q46</f>
        <v>Ишкуватова Элеонора</v>
      </c>
      <c r="E70" s="164">
        <f>Нр2!P46</f>
        <v>6109</v>
      </c>
    </row>
    <row r="71" spans="1:5" ht="12.75">
      <c r="A71" s="78">
        <v>70</v>
      </c>
      <c r="B71" s="161">
        <f>Нр2!P48</f>
        <v>6105</v>
      </c>
      <c r="C71" s="162" t="str">
        <f>Нр2!Q48</f>
        <v>Искакова Карина</v>
      </c>
      <c r="D71" s="163" t="str">
        <f>Нр2!Q50</f>
        <v>Исянбаев Тагир</v>
      </c>
      <c r="E71" s="164">
        <f>Нр2!P50</f>
        <v>5705</v>
      </c>
    </row>
    <row r="72" spans="1:5" ht="12.75">
      <c r="A72" s="78">
        <v>71</v>
      </c>
      <c r="B72" s="161">
        <f>Нр2!D40</f>
        <v>6103</v>
      </c>
      <c r="C72" s="162" t="str">
        <f>Нр2!E40</f>
        <v>Кужина Ильгиза</v>
      </c>
      <c r="D72" s="163">
        <f>Нр2!M52</f>
        <v>0</v>
      </c>
      <c r="E72" s="164">
        <f>Нр2!L52</f>
        <v>0</v>
      </c>
    </row>
    <row r="73" spans="1:5" ht="12.75">
      <c r="A73" s="78">
        <v>72</v>
      </c>
      <c r="B73" s="161">
        <f>Нр2!D44</f>
        <v>0</v>
      </c>
      <c r="C73" s="162">
        <f>Нр2!E44</f>
        <v>0</v>
      </c>
      <c r="D73" s="163">
        <f>Нр2!M54</f>
        <v>0</v>
      </c>
      <c r="E73" s="164">
        <f>Нр2!L54</f>
        <v>0</v>
      </c>
    </row>
    <row r="74" spans="1:5" ht="12.75">
      <c r="A74" s="78">
        <v>73</v>
      </c>
      <c r="B74" s="161">
        <f>Нр2!D48</f>
        <v>6106</v>
      </c>
      <c r="C74" s="162" t="str">
        <f>Нр2!E48</f>
        <v>Байгужина Назгуль</v>
      </c>
      <c r="D74" s="163">
        <f>Нр2!M56</f>
        <v>0</v>
      </c>
      <c r="E74" s="164">
        <f>Нр2!L56</f>
        <v>0</v>
      </c>
    </row>
    <row r="75" spans="1:5" ht="12.75">
      <c r="A75" s="78">
        <v>74</v>
      </c>
      <c r="B75" s="161">
        <f>Нр2!D52</f>
        <v>788</v>
      </c>
      <c r="C75" s="162" t="str">
        <f>Нр2!E52</f>
        <v>Нестеренко Георгий</v>
      </c>
      <c r="D75" s="163">
        <f>Нр2!M58</f>
        <v>0</v>
      </c>
      <c r="E75" s="164">
        <f>Нр2!L58</f>
        <v>0</v>
      </c>
    </row>
    <row r="76" spans="1:5" ht="12.75">
      <c r="A76" s="78">
        <v>75</v>
      </c>
      <c r="B76" s="161">
        <f>Нр2!F42</f>
        <v>6103</v>
      </c>
      <c r="C76" s="162" t="str">
        <f>Нр2!G42</f>
        <v>Кужина Ильгиза</v>
      </c>
      <c r="D76" s="163">
        <f>Нр2!G54</f>
        <v>0</v>
      </c>
      <c r="E76" s="164">
        <f>Нр2!F54</f>
        <v>0</v>
      </c>
    </row>
    <row r="77" spans="1:5" ht="12.75">
      <c r="A77" s="78">
        <v>76</v>
      </c>
      <c r="B77" s="161">
        <f>Нр2!F50</f>
        <v>788</v>
      </c>
      <c r="C77" s="162" t="str">
        <f>Нр2!G50</f>
        <v>Нестеренко Георгий</v>
      </c>
      <c r="D77" s="163" t="str">
        <f>Нр2!G56</f>
        <v>Байгужина Назгуль</v>
      </c>
      <c r="E77" s="164">
        <f>Нр2!F56</f>
        <v>6106</v>
      </c>
    </row>
    <row r="78" spans="1:5" ht="12.75">
      <c r="A78" s="78">
        <v>77</v>
      </c>
      <c r="B78" s="161">
        <f>Нр2!H46</f>
        <v>6103</v>
      </c>
      <c r="C78" s="162" t="str">
        <f>Нр2!I46</f>
        <v>Кужина Ильгиза</v>
      </c>
      <c r="D78" s="163" t="str">
        <f>Нр2!I52</f>
        <v>Нестеренко Георгий</v>
      </c>
      <c r="E78" s="164">
        <f>Нр2!H52</f>
        <v>788</v>
      </c>
    </row>
    <row r="79" spans="1:5" ht="12.75">
      <c r="A79" s="78">
        <v>78</v>
      </c>
      <c r="B79" s="161">
        <f>Нр2!H55</f>
        <v>6106</v>
      </c>
      <c r="C79" s="162" t="str">
        <f>Нр2!I55</f>
        <v>Байгужина Назгуль</v>
      </c>
      <c r="D79" s="163">
        <f>Нр2!I57</f>
        <v>0</v>
      </c>
      <c r="E79" s="164">
        <f>Нр2!H57</f>
        <v>0</v>
      </c>
    </row>
    <row r="80" spans="1:5" ht="12.75">
      <c r="A80" s="78">
        <v>79</v>
      </c>
      <c r="B80" s="161">
        <f>Нр2!N53</f>
        <v>0</v>
      </c>
      <c r="C80" s="162">
        <f>Нр2!O53</f>
        <v>0</v>
      </c>
      <c r="D80" s="163">
        <f>Нр2!O60</f>
        <v>0</v>
      </c>
      <c r="E80" s="164">
        <f>Нр2!N60</f>
        <v>0</v>
      </c>
    </row>
    <row r="81" spans="1:5" ht="12.75">
      <c r="A81" s="78">
        <v>80</v>
      </c>
      <c r="B81" s="161">
        <f>Нр2!N57</f>
        <v>0</v>
      </c>
      <c r="C81" s="162">
        <f>Нр2!O57</f>
        <v>0</v>
      </c>
      <c r="D81" s="163">
        <f>Нр2!O62</f>
        <v>0</v>
      </c>
      <c r="E81" s="164">
        <f>Нр2!N62</f>
        <v>0</v>
      </c>
    </row>
    <row r="82" spans="1:5" ht="12.75">
      <c r="A82" s="78">
        <v>81</v>
      </c>
      <c r="B82" s="161">
        <f>Нр2!P55</f>
        <v>0</v>
      </c>
      <c r="C82" s="162">
        <f>Нр2!Q55</f>
        <v>0</v>
      </c>
      <c r="D82" s="163">
        <f>Нр2!Q59</f>
        <v>0</v>
      </c>
      <c r="E82" s="164">
        <f>Нр2!P59</f>
        <v>0</v>
      </c>
    </row>
    <row r="83" spans="1:5" ht="12.75">
      <c r="A83" s="78">
        <v>82</v>
      </c>
      <c r="B83" s="161">
        <f>Нр2!P61</f>
        <v>0</v>
      </c>
      <c r="C83" s="162">
        <f>Нр2!Q61</f>
        <v>0</v>
      </c>
      <c r="D83" s="163">
        <f>Нр2!Q63</f>
        <v>0</v>
      </c>
      <c r="E83" s="164">
        <f>Нр2!P63</f>
        <v>0</v>
      </c>
    </row>
    <row r="84" spans="1:5" ht="12.75">
      <c r="A84" s="78">
        <v>83</v>
      </c>
      <c r="B84" s="161">
        <f>Нр2!D59</f>
        <v>0</v>
      </c>
      <c r="C84" s="162">
        <f>Нр2!E59</f>
        <v>0</v>
      </c>
      <c r="D84" s="163" t="str">
        <f>Нр2!M65</f>
        <v>_</v>
      </c>
      <c r="E84" s="164">
        <f>Нр2!L65</f>
        <v>0</v>
      </c>
    </row>
    <row r="85" spans="1:5" ht="12.75">
      <c r="A85" s="78">
        <v>84</v>
      </c>
      <c r="B85" s="161">
        <f>Нр2!D63</f>
        <v>0</v>
      </c>
      <c r="C85" s="162">
        <f>Нр2!E63</f>
        <v>0</v>
      </c>
      <c r="D85" s="163">
        <f>Нр2!M67</f>
        <v>0</v>
      </c>
      <c r="E85" s="164">
        <f>Нр2!L67</f>
        <v>0</v>
      </c>
    </row>
    <row r="86" spans="1:5" ht="12.75">
      <c r="A86" s="78">
        <v>85</v>
      </c>
      <c r="B86" s="161">
        <f>Нр2!D67</f>
        <v>0</v>
      </c>
      <c r="C86" s="162">
        <f>Нр2!E67</f>
        <v>0</v>
      </c>
      <c r="D86" s="163" t="str">
        <f>Нр2!M69</f>
        <v>_</v>
      </c>
      <c r="E86" s="164">
        <f>Нр2!L69</f>
        <v>0</v>
      </c>
    </row>
    <row r="87" spans="1:5" ht="12.75">
      <c r="A87" s="78">
        <v>86</v>
      </c>
      <c r="B87" s="161">
        <f>Нр2!D71</f>
        <v>0</v>
      </c>
      <c r="C87" s="162">
        <f>Нр2!E71</f>
        <v>0</v>
      </c>
      <c r="D87" s="163" t="str">
        <f>Нр2!M71</f>
        <v>_</v>
      </c>
      <c r="E87" s="164">
        <f>Нр2!L71</f>
        <v>0</v>
      </c>
    </row>
    <row r="88" spans="1:5" ht="12.75">
      <c r="A88" s="78">
        <v>87</v>
      </c>
      <c r="B88" s="161">
        <f>Нр2!F61</f>
        <v>0</v>
      </c>
      <c r="C88" s="162">
        <f>Нр2!G61</f>
        <v>0</v>
      </c>
      <c r="D88" s="163">
        <f>Нр2!G73</f>
        <v>0</v>
      </c>
      <c r="E88" s="164">
        <f>Нр2!F73</f>
        <v>0</v>
      </c>
    </row>
    <row r="89" spans="1:5" ht="12.75">
      <c r="A89" s="78">
        <v>88</v>
      </c>
      <c r="B89" s="161">
        <f>Нр2!F69</f>
        <v>0</v>
      </c>
      <c r="C89" s="162">
        <f>Нр2!G69</f>
        <v>0</v>
      </c>
      <c r="D89" s="163">
        <f>Нр2!G75</f>
        <v>0</v>
      </c>
      <c r="E89" s="164">
        <f>Нр2!F75</f>
        <v>0</v>
      </c>
    </row>
    <row r="90" spans="1:5" ht="12.75">
      <c r="A90" s="78">
        <v>89</v>
      </c>
      <c r="B90" s="161">
        <f>Нр2!H65</f>
        <v>0</v>
      </c>
      <c r="C90" s="162">
        <f>Нр2!I65</f>
        <v>0</v>
      </c>
      <c r="D90" s="163">
        <f>Нр2!I71</f>
        <v>0</v>
      </c>
      <c r="E90" s="164">
        <f>Нр2!H71</f>
        <v>0</v>
      </c>
    </row>
    <row r="91" spans="1:5" ht="12.75">
      <c r="A91" s="78">
        <v>90</v>
      </c>
      <c r="B91" s="161">
        <f>Нр2!H74</f>
        <v>0</v>
      </c>
      <c r="C91" s="162">
        <f>Нр2!I74</f>
        <v>0</v>
      </c>
      <c r="D91" s="163">
        <f>Нр2!I76</f>
        <v>0</v>
      </c>
      <c r="E91" s="164">
        <f>Нр2!H76</f>
        <v>0</v>
      </c>
    </row>
    <row r="92" spans="1:5" ht="12.75">
      <c r="A92" s="78">
        <v>91</v>
      </c>
      <c r="B92" s="161">
        <f>Нр2!N66</f>
        <v>0</v>
      </c>
      <c r="C92" s="162">
        <f>Нр2!O66</f>
        <v>0</v>
      </c>
      <c r="D92" s="163" t="str">
        <f>Нр2!O73</f>
        <v>_</v>
      </c>
      <c r="E92" s="164">
        <f>Нр2!N73</f>
        <v>0</v>
      </c>
    </row>
    <row r="93" spans="1:5" ht="12.75">
      <c r="A93" s="78">
        <v>92</v>
      </c>
      <c r="B93" s="161">
        <f>Нр2!N70</f>
        <v>0</v>
      </c>
      <c r="C93" s="162">
        <f>Нр2!O70</f>
        <v>0</v>
      </c>
      <c r="D93" s="163">
        <f>Нр2!O75</f>
        <v>0</v>
      </c>
      <c r="E93" s="164">
        <f>Нр2!N75</f>
        <v>0</v>
      </c>
    </row>
    <row r="94" spans="1:5" ht="12.75">
      <c r="A94" s="78">
        <v>93</v>
      </c>
      <c r="B94" s="161">
        <f>Нр2!P68</f>
        <v>0</v>
      </c>
      <c r="C94" s="162">
        <f>Нр2!Q68</f>
        <v>0</v>
      </c>
      <c r="D94" s="163">
        <f>Нр2!Q72</f>
        <v>0</v>
      </c>
      <c r="E94" s="164">
        <f>Нр2!P72</f>
        <v>0</v>
      </c>
    </row>
    <row r="95" spans="1:5" ht="12.75">
      <c r="A95" s="78">
        <v>94</v>
      </c>
      <c r="B95" s="161">
        <f>Нр2!P74</f>
        <v>0</v>
      </c>
      <c r="C95" s="162">
        <f>Нр2!Q74</f>
        <v>0</v>
      </c>
      <c r="D95" s="163" t="str">
        <f>Нр2!Q76</f>
        <v>_</v>
      </c>
      <c r="E95" s="164">
        <f>Нр2!P76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4" customWidth="1"/>
    <col min="2" max="2" width="41.75390625" style="14" customWidth="1"/>
    <col min="3" max="3" width="9.125" style="14" customWidth="1"/>
    <col min="4" max="4" width="35.75390625" style="14" customWidth="1"/>
    <col min="5" max="5" width="2.75390625" style="14" customWidth="1"/>
    <col min="6" max="6" width="4.875" style="14" customWidth="1"/>
    <col min="7" max="7" width="7.75390625" style="14" customWidth="1"/>
    <col min="8" max="8" width="20.75390625" style="14" customWidth="1"/>
    <col min="9" max="9" width="7.125" style="14" customWidth="1"/>
    <col min="10" max="16384" width="9.125" style="14" customWidth="1"/>
  </cols>
  <sheetData>
    <row r="1" spans="1:9" ht="54.75" customHeight="1" thickBot="1">
      <c r="A1" s="166" t="s">
        <v>42</v>
      </c>
      <c r="B1" s="166"/>
      <c r="C1" s="166"/>
      <c r="D1" s="166"/>
      <c r="E1" s="166"/>
      <c r="F1" s="166"/>
      <c r="G1" s="166"/>
      <c r="H1" s="166"/>
      <c r="I1" s="166"/>
    </row>
    <row r="2" spans="1:9" ht="13.5" thickBot="1">
      <c r="A2" s="172" t="s">
        <v>43</v>
      </c>
      <c r="B2" s="172"/>
      <c r="C2" s="172"/>
      <c r="D2" s="172"/>
      <c r="E2" s="172"/>
      <c r="F2" s="172"/>
      <c r="G2" s="172"/>
      <c r="H2" s="172"/>
      <c r="I2" s="172"/>
    </row>
    <row r="3" spans="1:10" ht="25.5">
      <c r="A3" s="167" t="s">
        <v>4</v>
      </c>
      <c r="B3" s="167"/>
      <c r="C3" s="167"/>
      <c r="D3" s="167"/>
      <c r="E3" s="167"/>
      <c r="F3" s="19">
        <v>35</v>
      </c>
      <c r="G3" s="20" t="s">
        <v>8</v>
      </c>
      <c r="H3" s="21" t="s">
        <v>49</v>
      </c>
      <c r="I3" s="22" t="s">
        <v>10</v>
      </c>
      <c r="J3" s="23"/>
    </row>
    <row r="4" spans="1:10" ht="15.75">
      <c r="A4" s="168" t="s">
        <v>79</v>
      </c>
      <c r="B4" s="168"/>
      <c r="C4" s="168"/>
      <c r="D4" s="168"/>
      <c r="E4" s="168"/>
      <c r="F4" s="168"/>
      <c r="G4" s="168"/>
      <c r="H4" s="168"/>
      <c r="I4" s="168"/>
      <c r="J4" s="24"/>
    </row>
    <row r="5" spans="1:10" ht="15.75">
      <c r="A5" s="169"/>
      <c r="B5" s="169"/>
      <c r="C5" s="169"/>
      <c r="D5" s="169"/>
      <c r="E5" s="170" t="s">
        <v>6</v>
      </c>
      <c r="F5" s="170"/>
      <c r="G5" s="170"/>
      <c r="H5" s="171">
        <v>43351</v>
      </c>
      <c r="I5" s="171"/>
      <c r="J5" s="25"/>
    </row>
    <row r="6" spans="1:10" ht="15.75">
      <c r="A6" s="26"/>
      <c r="B6" s="26"/>
      <c r="C6" s="26"/>
      <c r="D6" s="26"/>
      <c r="E6" s="26"/>
      <c r="F6" s="26"/>
      <c r="G6" s="26"/>
      <c r="H6" s="26"/>
      <c r="I6" s="26"/>
      <c r="J6" s="25"/>
    </row>
    <row r="7" spans="1:9" ht="10.5" customHeight="1">
      <c r="A7" s="1"/>
      <c r="B7" s="27" t="s">
        <v>11</v>
      </c>
      <c r="C7" s="28" t="s">
        <v>12</v>
      </c>
      <c r="D7" s="1" t="s">
        <v>13</v>
      </c>
      <c r="E7" s="1"/>
      <c r="F7" s="1"/>
      <c r="G7" s="1"/>
      <c r="H7" s="1"/>
      <c r="I7" s="1"/>
    </row>
    <row r="8" spans="1:9" ht="18">
      <c r="A8" s="52">
        <v>300</v>
      </c>
      <c r="B8" s="53" t="s">
        <v>88</v>
      </c>
      <c r="C8" s="29">
        <v>1</v>
      </c>
      <c r="D8" s="30" t="str">
        <f>Ст!K21</f>
        <v>Коротеев Георгий</v>
      </c>
      <c r="E8" s="31"/>
      <c r="F8" s="1"/>
      <c r="G8" s="1"/>
      <c r="H8" s="1"/>
      <c r="I8" s="1"/>
    </row>
    <row r="9" spans="1:9" ht="18">
      <c r="A9" s="52">
        <v>370</v>
      </c>
      <c r="B9" s="54" t="s">
        <v>89</v>
      </c>
      <c r="C9" s="29">
        <v>2</v>
      </c>
      <c r="D9" s="30" t="str">
        <f>Ст!K32</f>
        <v>Ахметзянов Фауль</v>
      </c>
      <c r="E9" s="1"/>
      <c r="F9" s="1"/>
      <c r="G9" s="1"/>
      <c r="H9" s="1"/>
      <c r="I9" s="1"/>
    </row>
    <row r="10" spans="1:9" ht="18">
      <c r="A10" s="52">
        <v>1655</v>
      </c>
      <c r="B10" s="53" t="s">
        <v>50</v>
      </c>
      <c r="C10" s="29">
        <v>3</v>
      </c>
      <c r="D10" s="30" t="str">
        <f>Ст!M44</f>
        <v>Уткулов Ринат</v>
      </c>
      <c r="E10" s="1"/>
      <c r="F10" s="1"/>
      <c r="G10" s="1"/>
      <c r="H10" s="1"/>
      <c r="I10" s="1"/>
    </row>
    <row r="11" spans="1:9" ht="18">
      <c r="A11" s="52">
        <v>1672</v>
      </c>
      <c r="B11" s="53" t="s">
        <v>90</v>
      </c>
      <c r="C11" s="29">
        <v>4</v>
      </c>
      <c r="D11" s="30" t="str">
        <f>Ст!M52</f>
        <v>Раянов Айрат</v>
      </c>
      <c r="E11" s="1"/>
      <c r="F11" s="1"/>
      <c r="G11" s="1"/>
      <c r="H11" s="1"/>
      <c r="I11" s="1"/>
    </row>
    <row r="12" spans="1:9" ht="18">
      <c r="A12" s="52">
        <v>2288</v>
      </c>
      <c r="B12" s="53" t="s">
        <v>61</v>
      </c>
      <c r="C12" s="29">
        <v>5</v>
      </c>
      <c r="D12" s="30" t="str">
        <f>Ст!E56</f>
        <v>Мицул Тимофей</v>
      </c>
      <c r="E12" s="1"/>
      <c r="F12" s="1"/>
      <c r="G12" s="1"/>
      <c r="H12" s="1"/>
      <c r="I12" s="1"/>
    </row>
    <row r="13" spans="1:9" ht="18">
      <c r="A13" s="52">
        <v>3536</v>
      </c>
      <c r="B13" s="53" t="s">
        <v>52</v>
      </c>
      <c r="C13" s="29">
        <v>6</v>
      </c>
      <c r="D13" s="30" t="str">
        <f>Ст!E58</f>
        <v>Тодрамович Александр</v>
      </c>
      <c r="E13" s="1"/>
      <c r="F13" s="1"/>
      <c r="G13" s="1"/>
      <c r="H13" s="1"/>
      <c r="I13" s="1"/>
    </row>
    <row r="14" spans="1:9" ht="18">
      <c r="A14" s="52">
        <v>5228</v>
      </c>
      <c r="B14" s="53" t="s">
        <v>51</v>
      </c>
      <c r="C14" s="29">
        <v>7</v>
      </c>
      <c r="D14" s="30" t="str">
        <f>Ст!E61</f>
        <v>Барышев Сергей</v>
      </c>
      <c r="E14" s="1"/>
      <c r="F14" s="1"/>
      <c r="G14" s="1"/>
      <c r="H14" s="1"/>
      <c r="I14" s="1"/>
    </row>
    <row r="15" spans="1:9" ht="18">
      <c r="A15" s="52">
        <v>6001</v>
      </c>
      <c r="B15" s="53" t="s">
        <v>53</v>
      </c>
      <c r="C15" s="29">
        <v>8</v>
      </c>
      <c r="D15" s="30" t="str">
        <f>Ст!E63</f>
        <v>Толкачев Иван</v>
      </c>
      <c r="E15" s="1"/>
      <c r="F15" s="1"/>
      <c r="G15" s="1"/>
      <c r="H15" s="1"/>
      <c r="I15" s="1"/>
    </row>
    <row r="16" spans="1:9" ht="18">
      <c r="A16" s="52">
        <v>342</v>
      </c>
      <c r="B16" s="53" t="s">
        <v>55</v>
      </c>
      <c r="C16" s="29">
        <v>9</v>
      </c>
      <c r="D16" s="30" t="str">
        <f>Ст!M58</f>
        <v>Березкин Борис</v>
      </c>
      <c r="E16" s="1"/>
      <c r="F16" s="1"/>
      <c r="G16" s="1"/>
      <c r="H16" s="1"/>
      <c r="I16" s="1"/>
    </row>
    <row r="17" spans="1:9" ht="18">
      <c r="A17" s="52">
        <v>2784</v>
      </c>
      <c r="B17" s="53" t="s">
        <v>17</v>
      </c>
      <c r="C17" s="29">
        <v>10</v>
      </c>
      <c r="D17" s="30" t="str">
        <f>Ст!M61</f>
        <v>Мазурин Викентий</v>
      </c>
      <c r="E17" s="1"/>
      <c r="F17" s="1"/>
      <c r="G17" s="1"/>
      <c r="H17" s="1"/>
      <c r="I17" s="1"/>
    </row>
    <row r="18" spans="1:9" ht="18">
      <c r="A18" s="52">
        <v>3305</v>
      </c>
      <c r="B18" s="53" t="s">
        <v>54</v>
      </c>
      <c r="C18" s="29">
        <v>11</v>
      </c>
      <c r="D18" s="30" t="str">
        <f>Ст!M65</f>
        <v>Зиновьев Александр</v>
      </c>
      <c r="E18" s="1"/>
      <c r="F18" s="1"/>
      <c r="G18" s="1"/>
      <c r="H18" s="1"/>
      <c r="I18" s="1"/>
    </row>
    <row r="19" spans="1:9" ht="18">
      <c r="A19" s="52">
        <v>788</v>
      </c>
      <c r="B19" s="53" t="s">
        <v>78</v>
      </c>
      <c r="C19" s="29">
        <v>12</v>
      </c>
      <c r="D19" s="30" t="str">
        <f>Ст!M67</f>
        <v>Петухова Надежда</v>
      </c>
      <c r="E19" s="1"/>
      <c r="F19" s="1"/>
      <c r="G19" s="1"/>
      <c r="H19" s="1"/>
      <c r="I19" s="1"/>
    </row>
    <row r="20" spans="1:9" ht="18">
      <c r="A20" s="52">
        <v>5235</v>
      </c>
      <c r="B20" s="53" t="s">
        <v>56</v>
      </c>
      <c r="C20" s="29">
        <v>13</v>
      </c>
      <c r="D20" s="30" t="str">
        <f>Ст!G68</f>
        <v>Нестеренко Георгий</v>
      </c>
      <c r="E20" s="1"/>
      <c r="F20" s="1"/>
      <c r="G20" s="1"/>
      <c r="H20" s="1"/>
      <c r="I20" s="1"/>
    </row>
    <row r="21" spans="1:9" ht="18">
      <c r="A21" s="52">
        <v>1787</v>
      </c>
      <c r="B21" s="53" t="s">
        <v>72</v>
      </c>
      <c r="C21" s="29">
        <v>14</v>
      </c>
      <c r="D21" s="30" t="str">
        <f>Ст!G71</f>
        <v>Грошев Юрий</v>
      </c>
      <c r="E21" s="1"/>
      <c r="F21" s="1"/>
      <c r="G21" s="1"/>
      <c r="H21" s="1"/>
      <c r="I21" s="1"/>
    </row>
    <row r="22" spans="1:9" ht="18">
      <c r="A22" s="52"/>
      <c r="B22" s="53" t="s">
        <v>22</v>
      </c>
      <c r="C22" s="29">
        <v>15</v>
      </c>
      <c r="D22" s="30">
        <f>Ст!M70</f>
        <v>0</v>
      </c>
      <c r="E22" s="1"/>
      <c r="F22" s="1"/>
      <c r="G22" s="1"/>
      <c r="H22" s="1"/>
      <c r="I22" s="1"/>
    </row>
    <row r="23" spans="1:9" ht="18">
      <c r="A23" s="52"/>
      <c r="B23" s="53" t="s">
        <v>22</v>
      </c>
      <c r="C23" s="29">
        <v>16</v>
      </c>
      <c r="D23" s="30">
        <f>Ст!M72</f>
        <v>0</v>
      </c>
      <c r="E23" s="1"/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3:E3"/>
    <mergeCell ref="A4:I4"/>
    <mergeCell ref="A5:D5"/>
    <mergeCell ref="E5:G5"/>
    <mergeCell ref="H5:I5"/>
    <mergeCell ref="A2:I2"/>
  </mergeCells>
  <conditionalFormatting sqref="D8:D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6.00390625" style="32" customWidth="1"/>
    <col min="2" max="2" width="3.75390625" style="32" customWidth="1"/>
    <col min="3" max="3" width="25.75390625" style="32" customWidth="1"/>
    <col min="4" max="4" width="3.75390625" style="32" customWidth="1"/>
    <col min="5" max="5" width="15.75390625" style="32" customWidth="1"/>
    <col min="6" max="6" width="3.75390625" style="32" customWidth="1"/>
    <col min="7" max="7" width="15.75390625" style="32" customWidth="1"/>
    <col min="8" max="8" width="3.75390625" style="32" customWidth="1"/>
    <col min="9" max="9" width="15.75390625" style="32" customWidth="1"/>
    <col min="10" max="10" width="3.75390625" style="32" customWidth="1"/>
    <col min="11" max="11" width="9.75390625" style="32" customWidth="1"/>
    <col min="12" max="12" width="3.75390625" style="32" customWidth="1"/>
    <col min="13" max="15" width="5.75390625" style="32" customWidth="1"/>
    <col min="16" max="16384" width="9.125" style="32" customWidth="1"/>
  </cols>
  <sheetData>
    <row r="1" spans="1:15" s="14" customFormat="1" ht="54.75" customHeight="1" thickBot="1">
      <c r="A1" s="166" t="s">
        <v>44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s="14" customFormat="1" ht="13.5" thickBot="1">
      <c r="A2" s="175" t="s">
        <v>45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20.25">
      <c r="A3" s="183" t="str">
        <f>CONCATENATE(сСт!A3," ",сСт!F3,сСт!G3," ",сСт!H3," ",сСт!I3)</f>
        <v>LX Личный Чемпионат Республики Башкортостан. 35-й  тур. Старшая лига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ht="15.75">
      <c r="A4" s="173" t="str">
        <f>CONCATENATE(сСт!A4," ",сСт!C4)</f>
        <v>ЧЕМПИОН БАШКИРИИ НИКОЛАЙ СМИРНОВ 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2.75">
      <c r="A6" s="34">
        <v>1</v>
      </c>
      <c r="B6" s="55">
        <f>сСт!A8</f>
        <v>300</v>
      </c>
      <c r="C6" s="56" t="str">
        <f>сСт!B8</f>
        <v>Коротеев Георгий</v>
      </c>
      <c r="D6" s="35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2.75">
      <c r="A7" s="34"/>
      <c r="B7" s="36"/>
      <c r="C7" s="57">
        <v>1</v>
      </c>
      <c r="D7" s="58">
        <v>300</v>
      </c>
      <c r="E7" s="59" t="s">
        <v>88</v>
      </c>
      <c r="F7" s="37"/>
      <c r="G7" s="33"/>
      <c r="H7" s="33"/>
      <c r="I7" s="38"/>
      <c r="J7" s="38"/>
      <c r="K7" s="33"/>
      <c r="L7" s="33"/>
      <c r="M7" s="33"/>
      <c r="N7" s="33"/>
      <c r="O7" s="33"/>
    </row>
    <row r="8" spans="1:15" ht="12.75">
      <c r="A8" s="34">
        <v>16</v>
      </c>
      <c r="B8" s="55">
        <f>сСт!A23</f>
        <v>0</v>
      </c>
      <c r="C8" s="60" t="str">
        <f>сСт!B23</f>
        <v>_</v>
      </c>
      <c r="D8" s="61"/>
      <c r="E8" s="62"/>
      <c r="F8" s="39"/>
      <c r="G8" s="33"/>
      <c r="H8" s="33"/>
      <c r="I8" s="33"/>
      <c r="J8" s="33"/>
      <c r="K8" s="33"/>
      <c r="L8" s="33"/>
      <c r="M8" s="33"/>
      <c r="N8" s="33"/>
      <c r="O8" s="33"/>
    </row>
    <row r="9" spans="1:15" ht="12.75">
      <c r="A9" s="34"/>
      <c r="B9" s="36"/>
      <c r="C9" s="33"/>
      <c r="D9" s="36"/>
      <c r="E9" s="57">
        <v>9</v>
      </c>
      <c r="F9" s="58">
        <v>300</v>
      </c>
      <c r="G9" s="59" t="s">
        <v>88</v>
      </c>
      <c r="H9" s="37"/>
      <c r="I9" s="33"/>
      <c r="J9" s="33"/>
      <c r="K9" s="33"/>
      <c r="L9" s="33"/>
      <c r="M9" s="33"/>
      <c r="N9" s="33"/>
      <c r="O9" s="33"/>
    </row>
    <row r="10" spans="1:15" ht="12.75">
      <c r="A10" s="34">
        <v>9</v>
      </c>
      <c r="B10" s="55">
        <f>сСт!A16</f>
        <v>342</v>
      </c>
      <c r="C10" s="56" t="str">
        <f>сСт!B16</f>
        <v>Мазурин Викентий</v>
      </c>
      <c r="D10" s="40"/>
      <c r="E10" s="62"/>
      <c r="F10" s="63"/>
      <c r="G10" s="62"/>
      <c r="H10" s="39"/>
      <c r="I10" s="33"/>
      <c r="J10" s="33"/>
      <c r="K10" s="33"/>
      <c r="L10" s="33"/>
      <c r="M10" s="33"/>
      <c r="N10" s="33"/>
      <c r="O10" s="33"/>
    </row>
    <row r="11" spans="1:15" ht="12.75">
      <c r="A11" s="34"/>
      <c r="B11" s="36"/>
      <c r="C11" s="57">
        <v>2</v>
      </c>
      <c r="D11" s="58">
        <v>342</v>
      </c>
      <c r="E11" s="64" t="s">
        <v>55</v>
      </c>
      <c r="F11" s="65"/>
      <c r="G11" s="62"/>
      <c r="H11" s="39"/>
      <c r="I11" s="33"/>
      <c r="J11" s="33"/>
      <c r="K11" s="33"/>
      <c r="L11" s="33"/>
      <c r="M11" s="33"/>
      <c r="N11" s="33"/>
      <c r="O11" s="33"/>
    </row>
    <row r="12" spans="1:15" ht="12.75">
      <c r="A12" s="34">
        <v>8</v>
      </c>
      <c r="B12" s="55">
        <f>сСт!A15</f>
        <v>6001</v>
      </c>
      <c r="C12" s="60" t="str">
        <f>сСт!B15</f>
        <v>Березкин Борис</v>
      </c>
      <c r="D12" s="61"/>
      <c r="E12" s="33"/>
      <c r="F12" s="36"/>
      <c r="G12" s="62"/>
      <c r="H12" s="39"/>
      <c r="I12" s="33"/>
      <c r="J12" s="33"/>
      <c r="K12" s="33"/>
      <c r="L12" s="33"/>
      <c r="M12" s="41"/>
      <c r="N12" s="33"/>
      <c r="O12" s="33"/>
    </row>
    <row r="13" spans="1:15" ht="12.75">
      <c r="A13" s="34"/>
      <c r="B13" s="36"/>
      <c r="C13" s="33"/>
      <c r="D13" s="36"/>
      <c r="E13" s="33"/>
      <c r="F13" s="36"/>
      <c r="G13" s="57">
        <v>13</v>
      </c>
      <c r="H13" s="58">
        <v>300</v>
      </c>
      <c r="I13" s="59" t="s">
        <v>88</v>
      </c>
      <c r="J13" s="37"/>
      <c r="K13" s="33"/>
      <c r="L13" s="33"/>
      <c r="M13" s="41"/>
      <c r="N13" s="33"/>
      <c r="O13" s="33"/>
    </row>
    <row r="14" spans="1:15" ht="12.75">
      <c r="A14" s="34">
        <v>5</v>
      </c>
      <c r="B14" s="55">
        <f>сСт!A12</f>
        <v>2288</v>
      </c>
      <c r="C14" s="56" t="str">
        <f>сСт!B12</f>
        <v>Тодрамович Александр</v>
      </c>
      <c r="D14" s="40"/>
      <c r="E14" s="33"/>
      <c r="F14" s="36"/>
      <c r="G14" s="62"/>
      <c r="H14" s="63"/>
      <c r="I14" s="62"/>
      <c r="J14" s="39"/>
      <c r="K14" s="33"/>
      <c r="L14" s="33"/>
      <c r="M14" s="41"/>
      <c r="N14" s="33"/>
      <c r="O14" s="33"/>
    </row>
    <row r="15" spans="1:15" ht="12.75">
      <c r="A15" s="34"/>
      <c r="B15" s="36"/>
      <c r="C15" s="57">
        <v>3</v>
      </c>
      <c r="D15" s="58">
        <v>2288</v>
      </c>
      <c r="E15" s="66" t="s">
        <v>61</v>
      </c>
      <c r="F15" s="42"/>
      <c r="G15" s="62"/>
      <c r="H15" s="67"/>
      <c r="I15" s="62"/>
      <c r="J15" s="39"/>
      <c r="K15" s="35"/>
      <c r="L15" s="33"/>
      <c r="M15" s="41"/>
      <c r="N15" s="33"/>
      <c r="O15" s="33"/>
    </row>
    <row r="16" spans="1:15" ht="12.75">
      <c r="A16" s="34">
        <v>12</v>
      </c>
      <c r="B16" s="55">
        <f>сСт!A19</f>
        <v>788</v>
      </c>
      <c r="C16" s="60" t="str">
        <f>сСт!B19</f>
        <v>Нестеренко Георгий</v>
      </c>
      <c r="D16" s="61"/>
      <c r="E16" s="62"/>
      <c r="F16" s="42"/>
      <c r="G16" s="62"/>
      <c r="H16" s="67"/>
      <c r="I16" s="62"/>
      <c r="J16" s="39"/>
      <c r="K16" s="33"/>
      <c r="L16" s="33"/>
      <c r="M16" s="41"/>
      <c r="N16" s="33"/>
      <c r="O16" s="33"/>
    </row>
    <row r="17" spans="1:15" ht="12.75">
      <c r="A17" s="34"/>
      <c r="B17" s="36"/>
      <c r="C17" s="33"/>
      <c r="D17" s="36"/>
      <c r="E17" s="57">
        <v>10</v>
      </c>
      <c r="F17" s="58">
        <v>2288</v>
      </c>
      <c r="G17" s="64" t="s">
        <v>61</v>
      </c>
      <c r="H17" s="65"/>
      <c r="I17" s="62"/>
      <c r="J17" s="39"/>
      <c r="K17" s="33"/>
      <c r="L17" s="33"/>
      <c r="M17" s="33"/>
      <c r="N17" s="33"/>
      <c r="O17" s="33"/>
    </row>
    <row r="18" spans="1:15" ht="12.75">
      <c r="A18" s="34">
        <v>13</v>
      </c>
      <c r="B18" s="55">
        <f>сСт!A20</f>
        <v>5235</v>
      </c>
      <c r="C18" s="56" t="str">
        <f>сСт!B20</f>
        <v>Петухова Надежда</v>
      </c>
      <c r="D18" s="40"/>
      <c r="E18" s="62"/>
      <c r="F18" s="63"/>
      <c r="G18" s="33"/>
      <c r="H18" s="36"/>
      <c r="I18" s="62"/>
      <c r="J18" s="39"/>
      <c r="K18" s="33"/>
      <c r="L18" s="33"/>
      <c r="M18" s="33"/>
      <c r="N18" s="33"/>
      <c r="O18" s="33"/>
    </row>
    <row r="19" spans="1:15" ht="12.75">
      <c r="A19" s="34"/>
      <c r="B19" s="36"/>
      <c r="C19" s="57">
        <v>4</v>
      </c>
      <c r="D19" s="58">
        <v>1672</v>
      </c>
      <c r="E19" s="64" t="s">
        <v>90</v>
      </c>
      <c r="F19" s="65"/>
      <c r="G19" s="33"/>
      <c r="H19" s="36"/>
      <c r="I19" s="62"/>
      <c r="J19" s="39"/>
      <c r="K19" s="33"/>
      <c r="L19" s="33"/>
      <c r="M19" s="33"/>
      <c r="N19" s="33"/>
      <c r="O19" s="33"/>
    </row>
    <row r="20" spans="1:15" ht="12.75">
      <c r="A20" s="34">
        <v>4</v>
      </c>
      <c r="B20" s="55">
        <f>сСт!A11</f>
        <v>1672</v>
      </c>
      <c r="C20" s="60" t="str">
        <f>сСт!B11</f>
        <v>Уткулов Ринат</v>
      </c>
      <c r="D20" s="61"/>
      <c r="E20" s="33"/>
      <c r="F20" s="36"/>
      <c r="G20" s="33"/>
      <c r="H20" s="36"/>
      <c r="I20" s="62"/>
      <c r="J20" s="39"/>
      <c r="K20" s="33"/>
      <c r="L20" s="33"/>
      <c r="M20" s="33"/>
      <c r="N20" s="33"/>
      <c r="O20" s="33"/>
    </row>
    <row r="21" spans="1:15" ht="12.75">
      <c r="A21" s="34"/>
      <c r="B21" s="36"/>
      <c r="C21" s="33"/>
      <c r="D21" s="36"/>
      <c r="E21" s="33"/>
      <c r="F21" s="36"/>
      <c r="G21" s="33"/>
      <c r="H21" s="36"/>
      <c r="I21" s="57">
        <v>15</v>
      </c>
      <c r="J21" s="58">
        <v>300</v>
      </c>
      <c r="K21" s="59" t="s">
        <v>88</v>
      </c>
      <c r="L21" s="59"/>
      <c r="M21" s="59"/>
      <c r="N21" s="59"/>
      <c r="O21" s="59"/>
    </row>
    <row r="22" spans="1:15" ht="12.75">
      <c r="A22" s="34">
        <v>3</v>
      </c>
      <c r="B22" s="55">
        <f>сСт!A10</f>
        <v>1655</v>
      </c>
      <c r="C22" s="56" t="str">
        <f>сСт!B10</f>
        <v>Барышев Сергей</v>
      </c>
      <c r="D22" s="40"/>
      <c r="E22" s="33"/>
      <c r="F22" s="36"/>
      <c r="G22" s="33"/>
      <c r="H22" s="36"/>
      <c r="I22" s="62"/>
      <c r="J22" s="68"/>
      <c r="K22" s="39"/>
      <c r="L22" s="39"/>
      <c r="M22" s="33"/>
      <c r="N22" s="177" t="s">
        <v>23</v>
      </c>
      <c r="O22" s="177"/>
    </row>
    <row r="23" spans="1:15" ht="12.75">
      <c r="A23" s="34"/>
      <c r="B23" s="36"/>
      <c r="C23" s="57">
        <v>5</v>
      </c>
      <c r="D23" s="58">
        <v>1655</v>
      </c>
      <c r="E23" s="59" t="s">
        <v>50</v>
      </c>
      <c r="F23" s="40"/>
      <c r="G23" s="33"/>
      <c r="H23" s="36"/>
      <c r="I23" s="62"/>
      <c r="J23" s="69"/>
      <c r="K23" s="39"/>
      <c r="L23" s="39"/>
      <c r="M23" s="33"/>
      <c r="N23" s="33"/>
      <c r="O23" s="33"/>
    </row>
    <row r="24" spans="1:15" ht="12.75">
      <c r="A24" s="34">
        <v>14</v>
      </c>
      <c r="B24" s="55">
        <f>сСт!A21</f>
        <v>1787</v>
      </c>
      <c r="C24" s="60" t="str">
        <f>сСт!B21</f>
        <v>Грошев Юрий</v>
      </c>
      <c r="D24" s="61"/>
      <c r="E24" s="62"/>
      <c r="F24" s="42"/>
      <c r="G24" s="33"/>
      <c r="H24" s="36"/>
      <c r="I24" s="62"/>
      <c r="J24" s="39"/>
      <c r="K24" s="39"/>
      <c r="L24" s="39"/>
      <c r="M24" s="33"/>
      <c r="N24" s="33"/>
      <c r="O24" s="33"/>
    </row>
    <row r="25" spans="1:15" ht="12.75">
      <c r="A25" s="34"/>
      <c r="B25" s="36"/>
      <c r="C25" s="33"/>
      <c r="D25" s="36"/>
      <c r="E25" s="57">
        <v>11</v>
      </c>
      <c r="F25" s="58">
        <v>3536</v>
      </c>
      <c r="G25" s="59" t="s">
        <v>52</v>
      </c>
      <c r="H25" s="40"/>
      <c r="I25" s="62"/>
      <c r="J25" s="39"/>
      <c r="K25" s="39"/>
      <c r="L25" s="39"/>
      <c r="M25" s="33"/>
      <c r="N25" s="33"/>
      <c r="O25" s="33"/>
    </row>
    <row r="26" spans="1:15" ht="12.75">
      <c r="A26" s="34">
        <v>11</v>
      </c>
      <c r="B26" s="55">
        <f>сСт!A18</f>
        <v>3305</v>
      </c>
      <c r="C26" s="56" t="str">
        <f>сСт!B18</f>
        <v>Зиновьев Александр</v>
      </c>
      <c r="D26" s="40"/>
      <c r="E26" s="62"/>
      <c r="F26" s="63"/>
      <c r="G26" s="62"/>
      <c r="H26" s="42"/>
      <c r="I26" s="62"/>
      <c r="J26" s="39"/>
      <c r="K26" s="39"/>
      <c r="L26" s="39"/>
      <c r="M26" s="33"/>
      <c r="N26" s="33"/>
      <c r="O26" s="33"/>
    </row>
    <row r="27" spans="1:15" ht="12.75">
      <c r="A27" s="34"/>
      <c r="B27" s="36"/>
      <c r="C27" s="57">
        <v>6</v>
      </c>
      <c r="D27" s="58">
        <v>3536</v>
      </c>
      <c r="E27" s="64" t="s">
        <v>52</v>
      </c>
      <c r="F27" s="65"/>
      <c r="G27" s="62"/>
      <c r="H27" s="42"/>
      <c r="I27" s="62"/>
      <c r="J27" s="39"/>
      <c r="K27" s="39"/>
      <c r="L27" s="39"/>
      <c r="M27" s="33"/>
      <c r="N27" s="33"/>
      <c r="O27" s="33"/>
    </row>
    <row r="28" spans="1:15" ht="12.75">
      <c r="A28" s="34">
        <v>6</v>
      </c>
      <c r="B28" s="55">
        <f>сСт!A13</f>
        <v>3536</v>
      </c>
      <c r="C28" s="60" t="str">
        <f>сСт!B13</f>
        <v>Ахметзянов Фауль</v>
      </c>
      <c r="D28" s="61"/>
      <c r="E28" s="33"/>
      <c r="F28" s="36"/>
      <c r="G28" s="62"/>
      <c r="H28" s="42"/>
      <c r="I28" s="62"/>
      <c r="J28" s="39"/>
      <c r="K28" s="39"/>
      <c r="L28" s="39"/>
      <c r="M28" s="33"/>
      <c r="N28" s="33"/>
      <c r="O28" s="33"/>
    </row>
    <row r="29" spans="1:15" ht="12.75">
      <c r="A29" s="34"/>
      <c r="B29" s="36"/>
      <c r="C29" s="33"/>
      <c r="D29" s="36"/>
      <c r="E29" s="33"/>
      <c r="F29" s="36"/>
      <c r="G29" s="57">
        <v>14</v>
      </c>
      <c r="H29" s="58">
        <v>3536</v>
      </c>
      <c r="I29" s="64" t="s">
        <v>52</v>
      </c>
      <c r="J29" s="37"/>
      <c r="K29" s="39"/>
      <c r="L29" s="39"/>
      <c r="M29" s="33"/>
      <c r="N29" s="33"/>
      <c r="O29" s="33"/>
    </row>
    <row r="30" spans="1:15" ht="12.75">
      <c r="A30" s="34">
        <v>7</v>
      </c>
      <c r="B30" s="55">
        <f>сСт!A14</f>
        <v>5228</v>
      </c>
      <c r="C30" s="56" t="str">
        <f>сСт!B14</f>
        <v>Раянов Айрат</v>
      </c>
      <c r="D30" s="40"/>
      <c r="E30" s="33"/>
      <c r="F30" s="36"/>
      <c r="G30" s="62"/>
      <c r="H30" s="68"/>
      <c r="I30" s="33"/>
      <c r="J30" s="33"/>
      <c r="K30" s="39"/>
      <c r="L30" s="39"/>
      <c r="M30" s="33"/>
      <c r="N30" s="33"/>
      <c r="O30" s="33"/>
    </row>
    <row r="31" spans="1:15" ht="12.75">
      <c r="A31" s="34"/>
      <c r="B31" s="36"/>
      <c r="C31" s="57">
        <v>7</v>
      </c>
      <c r="D31" s="58">
        <v>5228</v>
      </c>
      <c r="E31" s="59" t="s">
        <v>51</v>
      </c>
      <c r="F31" s="40"/>
      <c r="G31" s="62"/>
      <c r="H31" s="70"/>
      <c r="I31" s="33"/>
      <c r="J31" s="33"/>
      <c r="K31" s="39"/>
      <c r="L31" s="39"/>
      <c r="M31" s="33"/>
      <c r="N31" s="33"/>
      <c r="O31" s="33"/>
    </row>
    <row r="32" spans="1:15" ht="12.75">
      <c r="A32" s="34">
        <v>10</v>
      </c>
      <c r="B32" s="55">
        <f>сСт!A17</f>
        <v>2784</v>
      </c>
      <c r="C32" s="60" t="str">
        <f>сСт!B17</f>
        <v>Толкачев Иван</v>
      </c>
      <c r="D32" s="61"/>
      <c r="E32" s="62"/>
      <c r="F32" s="42"/>
      <c r="G32" s="62"/>
      <c r="H32" s="70"/>
      <c r="I32" s="34">
        <v>-15</v>
      </c>
      <c r="J32" s="71">
        <f>IF(J21=H13,H29,IF(J21=H29,H13,0))</f>
        <v>3536</v>
      </c>
      <c r="K32" s="56" t="str">
        <f>IF(K21=I13,I29,IF(K21=I29,I13,0))</f>
        <v>Ахметзянов Фауль</v>
      </c>
      <c r="L32" s="56"/>
      <c r="M32" s="66"/>
      <c r="N32" s="66"/>
      <c r="O32" s="66"/>
    </row>
    <row r="33" spans="1:15" ht="12.75">
      <c r="A33" s="34"/>
      <c r="B33" s="36"/>
      <c r="C33" s="33"/>
      <c r="D33" s="36"/>
      <c r="E33" s="57">
        <v>12</v>
      </c>
      <c r="F33" s="58">
        <v>370</v>
      </c>
      <c r="G33" s="64" t="s">
        <v>89</v>
      </c>
      <c r="H33" s="72"/>
      <c r="I33" s="33"/>
      <c r="J33" s="33"/>
      <c r="K33" s="39"/>
      <c r="L33" s="39"/>
      <c r="M33" s="33"/>
      <c r="N33" s="177" t="s">
        <v>24</v>
      </c>
      <c r="O33" s="177"/>
    </row>
    <row r="34" spans="1:15" ht="12.75">
      <c r="A34" s="34">
        <v>15</v>
      </c>
      <c r="B34" s="55">
        <f>сСт!A22</f>
        <v>0</v>
      </c>
      <c r="C34" s="56" t="str">
        <f>сСт!B22</f>
        <v>_</v>
      </c>
      <c r="D34" s="40"/>
      <c r="E34" s="62"/>
      <c r="F34" s="68"/>
      <c r="G34" s="33"/>
      <c r="H34" s="33"/>
      <c r="I34" s="33"/>
      <c r="J34" s="33"/>
      <c r="K34" s="39"/>
      <c r="L34" s="39"/>
      <c r="M34" s="33"/>
      <c r="N34" s="33"/>
      <c r="O34" s="33"/>
    </row>
    <row r="35" spans="1:15" ht="12.75">
      <c r="A35" s="34"/>
      <c r="B35" s="36"/>
      <c r="C35" s="57">
        <v>8</v>
      </c>
      <c r="D35" s="58">
        <v>370</v>
      </c>
      <c r="E35" s="64" t="s">
        <v>89</v>
      </c>
      <c r="F35" s="72"/>
      <c r="G35" s="33"/>
      <c r="H35" s="33"/>
      <c r="I35" s="33"/>
      <c r="J35" s="33"/>
      <c r="K35" s="39"/>
      <c r="L35" s="39"/>
      <c r="M35" s="33"/>
      <c r="N35" s="33"/>
      <c r="O35" s="33"/>
    </row>
    <row r="36" spans="1:15" ht="12.75">
      <c r="A36" s="34">
        <v>2</v>
      </c>
      <c r="B36" s="55">
        <f>сСт!A9</f>
        <v>370</v>
      </c>
      <c r="C36" s="60" t="str">
        <f>сСт!B9</f>
        <v>Мицул Тимофей</v>
      </c>
      <c r="D36" s="73"/>
      <c r="E36" s="33"/>
      <c r="F36" s="33"/>
      <c r="G36" s="33"/>
      <c r="H36" s="33"/>
      <c r="I36" s="33"/>
      <c r="J36" s="33"/>
      <c r="K36" s="39"/>
      <c r="L36" s="39"/>
      <c r="M36" s="33"/>
      <c r="N36" s="33"/>
      <c r="O36" s="33"/>
    </row>
    <row r="37" spans="1:15" ht="12.75">
      <c r="A37" s="34"/>
      <c r="B37" s="34"/>
      <c r="C37" s="33"/>
      <c r="D37" s="33"/>
      <c r="E37" s="33"/>
      <c r="F37" s="33"/>
      <c r="G37" s="33"/>
      <c r="H37" s="33"/>
      <c r="I37" s="33"/>
      <c r="J37" s="33"/>
      <c r="K37" s="39"/>
      <c r="L37" s="39"/>
      <c r="M37" s="33"/>
      <c r="N37" s="33"/>
      <c r="O37" s="33"/>
    </row>
    <row r="38" spans="1:15" ht="12.75">
      <c r="A38" s="34">
        <v>-1</v>
      </c>
      <c r="B38" s="71">
        <f>IF(D7=B6,B8,IF(D7=B8,B6,0))</f>
        <v>0</v>
      </c>
      <c r="C38" s="56" t="str">
        <f>IF(E7=C6,C8,IF(E7=C8,C6,0))</f>
        <v>_</v>
      </c>
      <c r="D38" s="35"/>
      <c r="E38" s="33"/>
      <c r="F38" s="33"/>
      <c r="G38" s="34">
        <v>-13</v>
      </c>
      <c r="H38" s="71">
        <f>IF(H13=F9,F17,IF(H13=F17,F9,0))</f>
        <v>2288</v>
      </c>
      <c r="I38" s="56" t="str">
        <f>IF(I13=G9,G17,IF(I13=G17,G9,0))</f>
        <v>Тодрамович Александр</v>
      </c>
      <c r="J38" s="35"/>
      <c r="K38" s="33"/>
      <c r="L38" s="33"/>
      <c r="M38" s="33"/>
      <c r="N38" s="33"/>
      <c r="O38" s="33"/>
    </row>
    <row r="39" spans="1:15" ht="12.75">
      <c r="A39" s="34"/>
      <c r="B39" s="34"/>
      <c r="C39" s="57">
        <v>16</v>
      </c>
      <c r="D39" s="58">
        <v>6001</v>
      </c>
      <c r="E39" s="74" t="s">
        <v>53</v>
      </c>
      <c r="F39" s="43"/>
      <c r="G39" s="33"/>
      <c r="H39" s="33"/>
      <c r="I39" s="62"/>
      <c r="J39" s="39"/>
      <c r="K39" s="33"/>
      <c r="L39" s="33"/>
      <c r="M39" s="33"/>
      <c r="N39" s="33"/>
      <c r="O39" s="33"/>
    </row>
    <row r="40" spans="1:15" ht="12.75">
      <c r="A40" s="34">
        <v>-2</v>
      </c>
      <c r="B40" s="71">
        <f>IF(D11=B10,B12,IF(D11=B12,B10,0))</f>
        <v>6001</v>
      </c>
      <c r="C40" s="60" t="str">
        <f>IF(E11=C10,C12,IF(E11=C12,C10,0))</f>
        <v>Березкин Борис</v>
      </c>
      <c r="D40" s="73"/>
      <c r="E40" s="57">
        <v>20</v>
      </c>
      <c r="F40" s="58">
        <v>5228</v>
      </c>
      <c r="G40" s="74" t="s">
        <v>51</v>
      </c>
      <c r="H40" s="43"/>
      <c r="I40" s="57">
        <v>26</v>
      </c>
      <c r="J40" s="58">
        <v>5228</v>
      </c>
      <c r="K40" s="74" t="s">
        <v>51</v>
      </c>
      <c r="L40" s="43"/>
      <c r="M40" s="33"/>
      <c r="N40" s="33"/>
      <c r="O40" s="33"/>
    </row>
    <row r="41" spans="1:15" ht="12.75">
      <c r="A41" s="34"/>
      <c r="B41" s="34"/>
      <c r="C41" s="34">
        <v>-12</v>
      </c>
      <c r="D41" s="71">
        <f>IF(F33=D31,D35,IF(F33=D35,D31,0))</f>
        <v>5228</v>
      </c>
      <c r="E41" s="60" t="str">
        <f>IF(G33=E31,E35,IF(G33=E35,E31,0))</f>
        <v>Раянов Айрат</v>
      </c>
      <c r="F41" s="73"/>
      <c r="G41" s="62"/>
      <c r="H41" s="70"/>
      <c r="I41" s="62"/>
      <c r="J41" s="68"/>
      <c r="K41" s="62"/>
      <c r="L41" s="39"/>
      <c r="M41" s="33"/>
      <c r="N41" s="33"/>
      <c r="O41" s="33"/>
    </row>
    <row r="42" spans="1:15" ht="12.75">
      <c r="A42" s="34">
        <v>-3</v>
      </c>
      <c r="B42" s="71">
        <f>IF(D15=B14,B16,IF(D15=B16,B14,0))</f>
        <v>788</v>
      </c>
      <c r="C42" s="56" t="str">
        <f>IF(E15=C14,C16,IF(E15=C16,C14,0))</f>
        <v>Нестеренко Георгий</v>
      </c>
      <c r="D42" s="35"/>
      <c r="E42" s="33"/>
      <c r="F42" s="33"/>
      <c r="G42" s="57">
        <v>24</v>
      </c>
      <c r="H42" s="58">
        <v>5228</v>
      </c>
      <c r="I42" s="75" t="s">
        <v>51</v>
      </c>
      <c r="J42" s="69"/>
      <c r="K42" s="62"/>
      <c r="L42" s="39"/>
      <c r="M42" s="33"/>
      <c r="N42" s="33"/>
      <c r="O42" s="33"/>
    </row>
    <row r="43" spans="1:15" ht="12.75">
      <c r="A43" s="34"/>
      <c r="B43" s="34"/>
      <c r="C43" s="57">
        <v>17</v>
      </c>
      <c r="D43" s="58">
        <v>5235</v>
      </c>
      <c r="E43" s="74" t="s">
        <v>56</v>
      </c>
      <c r="F43" s="43"/>
      <c r="G43" s="62"/>
      <c r="H43" s="39"/>
      <c r="I43" s="39"/>
      <c r="J43" s="39"/>
      <c r="K43" s="62"/>
      <c r="L43" s="39"/>
      <c r="M43" s="33"/>
      <c r="N43" s="33"/>
      <c r="O43" s="33"/>
    </row>
    <row r="44" spans="1:15" ht="12.75">
      <c r="A44" s="34">
        <v>-4</v>
      </c>
      <c r="B44" s="71">
        <f>IF(D19=B18,B20,IF(D19=B20,B18,0))</f>
        <v>5235</v>
      </c>
      <c r="C44" s="60" t="str">
        <f>IF(E19=C18,C20,IF(E19=C20,C18,0))</f>
        <v>Петухова Надежда</v>
      </c>
      <c r="D44" s="73"/>
      <c r="E44" s="57">
        <v>21</v>
      </c>
      <c r="F44" s="58">
        <v>1655</v>
      </c>
      <c r="G44" s="75" t="s">
        <v>50</v>
      </c>
      <c r="H44" s="43"/>
      <c r="I44" s="39"/>
      <c r="J44" s="39"/>
      <c r="K44" s="57">
        <v>28</v>
      </c>
      <c r="L44" s="58">
        <v>1672</v>
      </c>
      <c r="M44" s="74" t="s">
        <v>90</v>
      </c>
      <c r="N44" s="66"/>
      <c r="O44" s="66"/>
    </row>
    <row r="45" spans="1:15" ht="12.75">
      <c r="A45" s="34"/>
      <c r="B45" s="34"/>
      <c r="C45" s="34">
        <v>-11</v>
      </c>
      <c r="D45" s="71">
        <f>IF(F25=D23,D27,IF(F25=D27,D23,0))</f>
        <v>1655</v>
      </c>
      <c r="E45" s="60" t="str">
        <f>IF(G25=E23,E27,IF(G25=E27,E23,0))</f>
        <v>Барышев Сергей</v>
      </c>
      <c r="F45" s="73"/>
      <c r="G45" s="33"/>
      <c r="H45" s="33"/>
      <c r="I45" s="39"/>
      <c r="J45" s="39"/>
      <c r="K45" s="62"/>
      <c r="L45" s="39"/>
      <c r="M45" s="33"/>
      <c r="N45" s="177" t="s">
        <v>25</v>
      </c>
      <c r="O45" s="177"/>
    </row>
    <row r="46" spans="1:15" ht="12.75">
      <c r="A46" s="34">
        <v>-5</v>
      </c>
      <c r="B46" s="71">
        <f>IF(D23=B22,B24,IF(D23=B24,B22,0))</f>
        <v>1787</v>
      </c>
      <c r="C46" s="56" t="str">
        <f>IF(E23=C22,C24,IF(E23=C24,C22,0))</f>
        <v>Грошев Юрий</v>
      </c>
      <c r="D46" s="35"/>
      <c r="E46" s="33"/>
      <c r="F46" s="33"/>
      <c r="G46" s="34">
        <v>-14</v>
      </c>
      <c r="H46" s="71">
        <f>IF(H29=F25,F33,IF(H29=F33,F25,0))</f>
        <v>370</v>
      </c>
      <c r="I46" s="56" t="str">
        <f>IF(I29=G25,G33,IF(I29=G33,G25,0))</f>
        <v>Мицул Тимофей</v>
      </c>
      <c r="J46" s="35"/>
      <c r="K46" s="62"/>
      <c r="L46" s="39"/>
      <c r="M46" s="39"/>
      <c r="N46" s="33"/>
      <c r="O46" s="33"/>
    </row>
    <row r="47" spans="1:15" ht="12.75">
      <c r="A47" s="34"/>
      <c r="B47" s="34"/>
      <c r="C47" s="57">
        <v>18</v>
      </c>
      <c r="D47" s="58">
        <v>3305</v>
      </c>
      <c r="E47" s="74" t="s">
        <v>54</v>
      </c>
      <c r="F47" s="43"/>
      <c r="G47" s="33"/>
      <c r="H47" s="33"/>
      <c r="I47" s="76"/>
      <c r="J47" s="39"/>
      <c r="K47" s="62"/>
      <c r="L47" s="39"/>
      <c r="M47" s="39"/>
      <c r="N47" s="33"/>
      <c r="O47" s="33"/>
    </row>
    <row r="48" spans="1:15" ht="12.75">
      <c r="A48" s="34">
        <v>-6</v>
      </c>
      <c r="B48" s="71">
        <f>IF(D27=B26,B28,IF(D27=B28,B26,0))</f>
        <v>3305</v>
      </c>
      <c r="C48" s="60" t="str">
        <f>IF(E27=C26,C28,IF(E27=C28,C26,0))</f>
        <v>Зиновьев Александр</v>
      </c>
      <c r="D48" s="73"/>
      <c r="E48" s="57">
        <v>22</v>
      </c>
      <c r="F48" s="58">
        <v>1672</v>
      </c>
      <c r="G48" s="74" t="s">
        <v>90</v>
      </c>
      <c r="H48" s="43"/>
      <c r="I48" s="57">
        <v>27</v>
      </c>
      <c r="J48" s="58">
        <v>1672</v>
      </c>
      <c r="K48" s="75" t="s">
        <v>90</v>
      </c>
      <c r="L48" s="43"/>
      <c r="M48" s="39"/>
      <c r="N48" s="33"/>
      <c r="O48" s="33"/>
    </row>
    <row r="49" spans="1:15" ht="12.75">
      <c r="A49" s="34"/>
      <c r="B49" s="34"/>
      <c r="C49" s="34">
        <v>-10</v>
      </c>
      <c r="D49" s="71">
        <f>IF(F17=D15,D19,IF(F17=D19,D15,0))</f>
        <v>1672</v>
      </c>
      <c r="E49" s="60" t="str">
        <f>IF(G17=E15,E19,IF(G17=E19,E15,0))</f>
        <v>Уткулов Ринат</v>
      </c>
      <c r="F49" s="73"/>
      <c r="G49" s="62"/>
      <c r="H49" s="70"/>
      <c r="I49" s="62"/>
      <c r="J49" s="68"/>
      <c r="K49" s="33"/>
      <c r="L49" s="33"/>
      <c r="M49" s="39"/>
      <c r="N49" s="33"/>
      <c r="O49" s="33"/>
    </row>
    <row r="50" spans="1:15" ht="12.75">
      <c r="A50" s="34">
        <v>-7</v>
      </c>
      <c r="B50" s="71">
        <f>IF(D31=B30,B32,IF(D31=B32,B30,0))</f>
        <v>2784</v>
      </c>
      <c r="C50" s="56" t="str">
        <f>IF(E31=C30,C32,IF(E31=C32,C30,0))</f>
        <v>Толкачев Иван</v>
      </c>
      <c r="D50" s="35"/>
      <c r="E50" s="33"/>
      <c r="F50" s="33"/>
      <c r="G50" s="57">
        <v>25</v>
      </c>
      <c r="H50" s="58">
        <v>1672</v>
      </c>
      <c r="I50" s="75" t="s">
        <v>90</v>
      </c>
      <c r="J50" s="69"/>
      <c r="K50" s="33"/>
      <c r="L50" s="33"/>
      <c r="M50" s="39"/>
      <c r="N50" s="33"/>
      <c r="O50" s="33"/>
    </row>
    <row r="51" spans="1:15" ht="12.75">
      <c r="A51" s="34"/>
      <c r="B51" s="34"/>
      <c r="C51" s="57">
        <v>19</v>
      </c>
      <c r="D51" s="58">
        <v>2784</v>
      </c>
      <c r="E51" s="74" t="s">
        <v>17</v>
      </c>
      <c r="F51" s="43"/>
      <c r="G51" s="62"/>
      <c r="H51" s="39"/>
      <c r="I51" s="39"/>
      <c r="J51" s="39"/>
      <c r="K51" s="33"/>
      <c r="L51" s="33"/>
      <c r="M51" s="39"/>
      <c r="N51" s="33"/>
      <c r="O51" s="33"/>
    </row>
    <row r="52" spans="1:15" ht="12.75">
      <c r="A52" s="34">
        <v>-8</v>
      </c>
      <c r="B52" s="71">
        <f>IF(D35=B34,B36,IF(D35=B36,B34,0))</f>
        <v>0</v>
      </c>
      <c r="C52" s="60" t="str">
        <f>IF(E35=C34,C36,IF(E35=C36,C34,0))</f>
        <v>_</v>
      </c>
      <c r="D52" s="73"/>
      <c r="E52" s="57">
        <v>23</v>
      </c>
      <c r="F52" s="58">
        <v>2784</v>
      </c>
      <c r="G52" s="75" t="s">
        <v>17</v>
      </c>
      <c r="H52" s="43"/>
      <c r="I52" s="39"/>
      <c r="J52" s="39"/>
      <c r="K52" s="34">
        <v>-28</v>
      </c>
      <c r="L52" s="71">
        <f>IF(L44=J40,J48,IF(L44=J48,J40,0))</f>
        <v>5228</v>
      </c>
      <c r="M52" s="56" t="str">
        <f>IF(M44=K40,K48,IF(M44=K48,K40,0))</f>
        <v>Раянов Айрат</v>
      </c>
      <c r="N52" s="66"/>
      <c r="O52" s="66"/>
    </row>
    <row r="53" spans="1:15" ht="12.75">
      <c r="A53" s="34"/>
      <c r="B53" s="34"/>
      <c r="C53" s="44">
        <v>-9</v>
      </c>
      <c r="D53" s="71">
        <f>IF(F9=D7,D11,IF(F9=D11,D7,0))</f>
        <v>342</v>
      </c>
      <c r="E53" s="60" t="str">
        <f>IF(G9=E7,E11,IF(G9=E11,E7,0))</f>
        <v>Мазурин Викентий</v>
      </c>
      <c r="F53" s="73"/>
      <c r="G53" s="33"/>
      <c r="H53" s="33"/>
      <c r="I53" s="39"/>
      <c r="J53" s="39"/>
      <c r="K53" s="33"/>
      <c r="L53" s="33"/>
      <c r="M53" s="45"/>
      <c r="N53" s="177" t="s">
        <v>26</v>
      </c>
      <c r="O53" s="177"/>
    </row>
    <row r="54" spans="1:15" ht="12.75">
      <c r="A54" s="34"/>
      <c r="B54" s="34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15" ht="12.75">
      <c r="A55" s="34">
        <v>-26</v>
      </c>
      <c r="B55" s="71">
        <f>IF(J40=H38,H42,IF(J40=H42,H38,0))</f>
        <v>2288</v>
      </c>
      <c r="C55" s="56" t="str">
        <f>IF(K40=I38,I42,IF(K40=I42,I38,0))</f>
        <v>Тодрамович Александр</v>
      </c>
      <c r="D55" s="35"/>
      <c r="E55" s="33"/>
      <c r="F55" s="33"/>
      <c r="G55" s="34">
        <v>-20</v>
      </c>
      <c r="H55" s="71">
        <f>IF(F40=D39,D41,IF(F40=D41,D39,0))</f>
        <v>6001</v>
      </c>
      <c r="I55" s="56" t="str">
        <f>IF(G40=E39,E41,IF(G40=E41,E39,0))</f>
        <v>Березкин Борис</v>
      </c>
      <c r="J55" s="35"/>
      <c r="K55" s="33"/>
      <c r="L55" s="33"/>
      <c r="M55" s="33"/>
      <c r="N55" s="33"/>
      <c r="O55" s="33"/>
    </row>
    <row r="56" spans="1:15" ht="12.75">
      <c r="A56" s="34"/>
      <c r="B56" s="36"/>
      <c r="C56" s="57">
        <v>29</v>
      </c>
      <c r="D56" s="58">
        <v>370</v>
      </c>
      <c r="E56" s="59" t="s">
        <v>89</v>
      </c>
      <c r="F56" s="37"/>
      <c r="G56" s="34"/>
      <c r="H56" s="34"/>
      <c r="I56" s="57">
        <v>31</v>
      </c>
      <c r="J56" s="58">
        <v>6001</v>
      </c>
      <c r="K56" s="59" t="s">
        <v>53</v>
      </c>
      <c r="L56" s="37"/>
      <c r="M56" s="33"/>
      <c r="N56" s="33"/>
      <c r="O56" s="33"/>
    </row>
    <row r="57" spans="1:15" ht="12.75">
      <c r="A57" s="34">
        <v>-27</v>
      </c>
      <c r="B57" s="71">
        <f>IF(J48=H46,H50,IF(J48=H50,H46,0))</f>
        <v>370</v>
      </c>
      <c r="C57" s="60" t="str">
        <f>IF(K48=I46,I50,IF(K48=I50,I46,0))</f>
        <v>Мицул Тимофей</v>
      </c>
      <c r="D57" s="73"/>
      <c r="E57" s="46" t="s">
        <v>27</v>
      </c>
      <c r="F57" s="46"/>
      <c r="G57" s="34">
        <v>-21</v>
      </c>
      <c r="H57" s="71">
        <f>IF(F44=D43,D45,IF(F44=D45,D43,0))</f>
        <v>5235</v>
      </c>
      <c r="I57" s="60" t="str">
        <f>IF(G44=E43,E45,IF(G44=E45,E43,0))</f>
        <v>Петухова Надежда</v>
      </c>
      <c r="J57" s="73"/>
      <c r="K57" s="62"/>
      <c r="L57" s="39"/>
      <c r="M57" s="39"/>
      <c r="N57" s="33"/>
      <c r="O57" s="33"/>
    </row>
    <row r="58" spans="1:15" ht="12.75">
      <c r="A58" s="34"/>
      <c r="B58" s="34"/>
      <c r="C58" s="34">
        <v>-29</v>
      </c>
      <c r="D58" s="71">
        <f>IF(D56=B55,B57,IF(D56=B57,B55,0))</f>
        <v>2288</v>
      </c>
      <c r="E58" s="56" t="str">
        <f>IF(E56=C55,C57,IF(E56=C57,C55,0))</f>
        <v>Тодрамович Александр</v>
      </c>
      <c r="F58" s="35"/>
      <c r="G58" s="34"/>
      <c r="H58" s="34"/>
      <c r="I58" s="33"/>
      <c r="J58" s="33"/>
      <c r="K58" s="57">
        <v>33</v>
      </c>
      <c r="L58" s="58">
        <v>6001</v>
      </c>
      <c r="M58" s="59" t="s">
        <v>53</v>
      </c>
      <c r="N58" s="66"/>
      <c r="O58" s="66"/>
    </row>
    <row r="59" spans="1:15" ht="12.75">
      <c r="A59" s="34"/>
      <c r="B59" s="34"/>
      <c r="C59" s="33"/>
      <c r="D59" s="33"/>
      <c r="E59" s="46" t="s">
        <v>28</v>
      </c>
      <c r="F59" s="46"/>
      <c r="G59" s="34">
        <v>-22</v>
      </c>
      <c r="H59" s="71">
        <f>IF(F48=D47,D49,IF(F48=D49,D47,0))</f>
        <v>3305</v>
      </c>
      <c r="I59" s="56" t="str">
        <f>IF(G48=E47,E49,IF(G48=E49,E47,0))</f>
        <v>Зиновьев Александр</v>
      </c>
      <c r="J59" s="35"/>
      <c r="K59" s="62"/>
      <c r="L59" s="39"/>
      <c r="M59" s="33"/>
      <c r="N59" s="177" t="s">
        <v>29</v>
      </c>
      <c r="O59" s="177"/>
    </row>
    <row r="60" spans="1:15" ht="12.75">
      <c r="A60" s="34">
        <v>-24</v>
      </c>
      <c r="B60" s="71">
        <f>IF(H42=F40,F44,IF(H42=F44,F40,0))</f>
        <v>1655</v>
      </c>
      <c r="C60" s="56" t="str">
        <f>IF(I42=G40,G44,IF(I42=G44,G40,0))</f>
        <v>Барышев Сергей</v>
      </c>
      <c r="D60" s="35"/>
      <c r="E60" s="33"/>
      <c r="F60" s="33"/>
      <c r="G60" s="34"/>
      <c r="H60" s="34"/>
      <c r="I60" s="57">
        <v>32</v>
      </c>
      <c r="J60" s="58">
        <v>342</v>
      </c>
      <c r="K60" s="64" t="s">
        <v>55</v>
      </c>
      <c r="L60" s="37"/>
      <c r="M60" s="47"/>
      <c r="N60" s="33"/>
      <c r="O60" s="33"/>
    </row>
    <row r="61" spans="1:15" ht="12.75">
      <c r="A61" s="34"/>
      <c r="B61" s="34"/>
      <c r="C61" s="57">
        <v>30</v>
      </c>
      <c r="D61" s="58">
        <v>1655</v>
      </c>
      <c r="E61" s="59" t="s">
        <v>50</v>
      </c>
      <c r="F61" s="37"/>
      <c r="G61" s="34">
        <v>-23</v>
      </c>
      <c r="H61" s="71">
        <f>IF(F52=D51,D53,IF(F52=D53,D51,0))</f>
        <v>342</v>
      </c>
      <c r="I61" s="60" t="str">
        <f>IF(G52=E51,E53,IF(G52=E53,E51,0))</f>
        <v>Мазурин Викентий</v>
      </c>
      <c r="J61" s="73"/>
      <c r="K61" s="34">
        <v>-33</v>
      </c>
      <c r="L61" s="71">
        <f>IF(L58=J56,J60,IF(L58=J60,J56,0))</f>
        <v>342</v>
      </c>
      <c r="M61" s="56" t="str">
        <f>IF(M58=K56,K60,IF(M58=K60,K56,0))</f>
        <v>Мазурин Викентий</v>
      </c>
      <c r="N61" s="66"/>
      <c r="O61" s="66"/>
    </row>
    <row r="62" spans="1:15" ht="12.75">
      <c r="A62" s="34">
        <v>-25</v>
      </c>
      <c r="B62" s="71">
        <f>IF(H50=F48,F52,IF(H50=F52,F48,0))</f>
        <v>2784</v>
      </c>
      <c r="C62" s="60" t="str">
        <f>IF(I50=G48,G52,IF(I50=G52,G48,0))</f>
        <v>Толкачев Иван</v>
      </c>
      <c r="D62" s="73"/>
      <c r="E62" s="46" t="s">
        <v>30</v>
      </c>
      <c r="F62" s="46"/>
      <c r="G62" s="33"/>
      <c r="H62" s="33"/>
      <c r="I62" s="33"/>
      <c r="J62" s="33"/>
      <c r="K62" s="33"/>
      <c r="L62" s="33"/>
      <c r="M62" s="33"/>
      <c r="N62" s="177" t="s">
        <v>31</v>
      </c>
      <c r="O62" s="177"/>
    </row>
    <row r="63" spans="1:15" ht="12.75">
      <c r="A63" s="34"/>
      <c r="B63" s="34"/>
      <c r="C63" s="34">
        <v>-30</v>
      </c>
      <c r="D63" s="71">
        <f>IF(D61=B60,B62,IF(D61=B62,B60,0))</f>
        <v>2784</v>
      </c>
      <c r="E63" s="56" t="str">
        <f>IF(E61=C60,C62,IF(E61=C62,C60,0))</f>
        <v>Толкачев Иван</v>
      </c>
      <c r="F63" s="35"/>
      <c r="G63" s="33"/>
      <c r="H63" s="33"/>
      <c r="I63" s="33"/>
      <c r="J63" s="33"/>
      <c r="K63" s="33"/>
      <c r="L63" s="33"/>
      <c r="M63" s="33"/>
      <c r="N63" s="33"/>
      <c r="O63" s="33"/>
    </row>
    <row r="64" spans="1:15" ht="12.75">
      <c r="A64" s="34"/>
      <c r="B64" s="34"/>
      <c r="C64" s="33"/>
      <c r="D64" s="33"/>
      <c r="E64" s="46" t="s">
        <v>32</v>
      </c>
      <c r="F64" s="46"/>
      <c r="G64" s="33"/>
      <c r="H64" s="33"/>
      <c r="I64" s="34">
        <v>-31</v>
      </c>
      <c r="J64" s="71">
        <f>IF(J56=H55,H57,IF(J56=H57,H55,0))</f>
        <v>5235</v>
      </c>
      <c r="K64" s="56" t="str">
        <f>IF(K56=I55,I57,IF(K56=I57,I55,0))</f>
        <v>Петухова Надежда</v>
      </c>
      <c r="L64" s="35"/>
      <c r="M64" s="33"/>
      <c r="N64" s="33"/>
      <c r="O64" s="33"/>
    </row>
    <row r="65" spans="1:15" ht="12.75">
      <c r="A65" s="34">
        <v>-16</v>
      </c>
      <c r="B65" s="71">
        <f>IF(D39=B38,B40,IF(D39=B40,B38,0))</f>
        <v>0</v>
      </c>
      <c r="C65" s="56" t="str">
        <f>IF(E39=C38,C40,IF(E39=C40,C38,0))</f>
        <v>_</v>
      </c>
      <c r="D65" s="35"/>
      <c r="E65" s="33"/>
      <c r="F65" s="33"/>
      <c r="G65" s="33"/>
      <c r="H65" s="33"/>
      <c r="I65" s="33"/>
      <c r="J65" s="33"/>
      <c r="K65" s="57">
        <v>34</v>
      </c>
      <c r="L65" s="58">
        <v>3305</v>
      </c>
      <c r="M65" s="59" t="s">
        <v>54</v>
      </c>
      <c r="N65" s="66"/>
      <c r="O65" s="66"/>
    </row>
    <row r="66" spans="1:15" ht="12.75">
      <c r="A66" s="34"/>
      <c r="B66" s="34"/>
      <c r="C66" s="57">
        <v>35</v>
      </c>
      <c r="D66" s="58">
        <v>788</v>
      </c>
      <c r="E66" s="59" t="s">
        <v>78</v>
      </c>
      <c r="F66" s="37"/>
      <c r="G66" s="33"/>
      <c r="H66" s="33"/>
      <c r="I66" s="34">
        <v>-32</v>
      </c>
      <c r="J66" s="71">
        <f>IF(J60=H59,H61,IF(J60=H61,H59,0))</f>
        <v>3305</v>
      </c>
      <c r="K66" s="60" t="str">
        <f>IF(K60=I59,I61,IF(K60=I61,I59,0))</f>
        <v>Зиновьев Александр</v>
      </c>
      <c r="L66" s="35"/>
      <c r="M66" s="33"/>
      <c r="N66" s="177" t="s">
        <v>33</v>
      </c>
      <c r="O66" s="177"/>
    </row>
    <row r="67" spans="1:15" ht="12.75">
      <c r="A67" s="34">
        <v>-17</v>
      </c>
      <c r="B67" s="71">
        <f>IF(D43=B42,B44,IF(D43=B44,B42,0))</f>
        <v>788</v>
      </c>
      <c r="C67" s="60" t="str">
        <f>IF(E43=C42,C44,IF(E43=C44,C42,0))</f>
        <v>Нестеренко Георгий</v>
      </c>
      <c r="D67" s="73"/>
      <c r="E67" s="62"/>
      <c r="F67" s="39"/>
      <c r="G67" s="39"/>
      <c r="H67" s="39"/>
      <c r="I67" s="34"/>
      <c r="J67" s="34"/>
      <c r="K67" s="34">
        <v>-34</v>
      </c>
      <c r="L67" s="71">
        <f>IF(L65=J64,J66,IF(L65=J66,J64,0))</f>
        <v>5235</v>
      </c>
      <c r="M67" s="56" t="str">
        <f>IF(M65=K64,K66,IF(M65=K66,K64,0))</f>
        <v>Петухова Надежда</v>
      </c>
      <c r="N67" s="66"/>
      <c r="O67" s="66"/>
    </row>
    <row r="68" spans="1:15" ht="12.75">
      <c r="A68" s="34"/>
      <c r="B68" s="34"/>
      <c r="C68" s="33"/>
      <c r="D68" s="33"/>
      <c r="E68" s="57">
        <v>37</v>
      </c>
      <c r="F68" s="58">
        <v>788</v>
      </c>
      <c r="G68" s="59" t="s">
        <v>78</v>
      </c>
      <c r="H68" s="37"/>
      <c r="I68" s="34"/>
      <c r="J68" s="34"/>
      <c r="K68" s="33"/>
      <c r="L68" s="33"/>
      <c r="M68" s="33"/>
      <c r="N68" s="177" t="s">
        <v>34</v>
      </c>
      <c r="O68" s="177"/>
    </row>
    <row r="69" spans="1:15" ht="12.75">
      <c r="A69" s="34">
        <v>-18</v>
      </c>
      <c r="B69" s="71">
        <f>IF(D47=B46,B48,IF(D47=B48,B46,0))</f>
        <v>1787</v>
      </c>
      <c r="C69" s="56" t="str">
        <f>IF(E47=C46,C48,IF(E47=C48,C46,0))</f>
        <v>Грошев Юрий</v>
      </c>
      <c r="D69" s="35"/>
      <c r="E69" s="62"/>
      <c r="F69" s="39"/>
      <c r="G69" s="48" t="s">
        <v>35</v>
      </c>
      <c r="H69" s="48"/>
      <c r="I69" s="34">
        <v>-35</v>
      </c>
      <c r="J69" s="71">
        <f>IF(D66=B65,B67,IF(D66=B67,B65,0))</f>
        <v>0</v>
      </c>
      <c r="K69" s="56" t="str">
        <f>IF(E66=C65,C67,IF(E66=C67,C65,0))</f>
        <v>_</v>
      </c>
      <c r="L69" s="35"/>
      <c r="M69" s="33"/>
      <c r="N69" s="33"/>
      <c r="O69" s="33"/>
    </row>
    <row r="70" spans="1:15" ht="12.75">
      <c r="A70" s="34"/>
      <c r="B70" s="34"/>
      <c r="C70" s="57">
        <v>36</v>
      </c>
      <c r="D70" s="58">
        <v>1787</v>
      </c>
      <c r="E70" s="64" t="s">
        <v>72</v>
      </c>
      <c r="F70" s="37"/>
      <c r="G70" s="47"/>
      <c r="H70" s="47"/>
      <c r="I70" s="34"/>
      <c r="J70" s="34"/>
      <c r="K70" s="57">
        <v>38</v>
      </c>
      <c r="L70" s="58"/>
      <c r="M70" s="59"/>
      <c r="N70" s="66"/>
      <c r="O70" s="66"/>
    </row>
    <row r="71" spans="1:15" ht="12.75">
      <c r="A71" s="34">
        <v>-19</v>
      </c>
      <c r="B71" s="71">
        <f>IF(D51=B50,B52,IF(D51=B52,B50,0))</f>
        <v>0</v>
      </c>
      <c r="C71" s="60" t="str">
        <f>IF(E51=C50,C52,IF(E51=C52,C50,0))</f>
        <v>_</v>
      </c>
      <c r="D71" s="73"/>
      <c r="E71" s="34">
        <v>-37</v>
      </c>
      <c r="F71" s="71">
        <f>IF(F68=D66,D70,IF(F68=D70,D66,0))</f>
        <v>1787</v>
      </c>
      <c r="G71" s="56" t="str">
        <f>IF(G68=E66,E70,IF(G68=E70,E66,0))</f>
        <v>Грошев Юрий</v>
      </c>
      <c r="H71" s="35"/>
      <c r="I71" s="34">
        <v>-36</v>
      </c>
      <c r="J71" s="71">
        <f>IF(D70=B69,B71,IF(D70=B71,B69,0))</f>
        <v>0</v>
      </c>
      <c r="K71" s="60" t="str">
        <f>IF(E70=C69,C71,IF(E70=C71,C69,0))</f>
        <v>_</v>
      </c>
      <c r="L71" s="35"/>
      <c r="M71" s="33"/>
      <c r="N71" s="177" t="s">
        <v>36</v>
      </c>
      <c r="O71" s="177"/>
    </row>
    <row r="72" spans="1:15" ht="12.75">
      <c r="A72" s="33"/>
      <c r="B72" s="33"/>
      <c r="C72" s="33"/>
      <c r="D72" s="33"/>
      <c r="E72" s="33"/>
      <c r="F72" s="33"/>
      <c r="G72" s="46" t="s">
        <v>37</v>
      </c>
      <c r="H72" s="46"/>
      <c r="I72" s="33"/>
      <c r="J72" s="33"/>
      <c r="K72" s="34">
        <v>-38</v>
      </c>
      <c r="L72" s="71">
        <f>IF(L70=J69,J71,IF(L70=J71,J69,0))</f>
        <v>0</v>
      </c>
      <c r="M72" s="56">
        <f>IF(M70=K69,K71,IF(M70=K71,K69,0))</f>
        <v>0</v>
      </c>
      <c r="N72" s="66"/>
      <c r="O72" s="66"/>
    </row>
    <row r="73" spans="1:15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177" t="s">
        <v>38</v>
      </c>
      <c r="O73" s="177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N73:O73"/>
    <mergeCell ref="N59:O59"/>
    <mergeCell ref="N62:O62"/>
    <mergeCell ref="N66:O66"/>
    <mergeCell ref="N68:O68"/>
    <mergeCell ref="N71:O71"/>
    <mergeCell ref="A1:O1"/>
    <mergeCell ref="A4:O4"/>
    <mergeCell ref="N53:O53"/>
    <mergeCell ref="N22:O22"/>
    <mergeCell ref="N33:O33"/>
    <mergeCell ref="A3:O3"/>
    <mergeCell ref="N45:O45"/>
    <mergeCell ref="A2:O2"/>
  </mergeCells>
  <conditionalFormatting sqref="A5:O73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9.125" style="50" customWidth="1"/>
    <col min="2" max="2" width="5.75390625" style="50" customWidth="1"/>
    <col min="3" max="4" width="25.75390625" style="49" customWidth="1"/>
    <col min="5" max="5" width="5.75390625" style="49" customWidth="1"/>
    <col min="6" max="16384" width="9.125" style="49" customWidth="1"/>
  </cols>
  <sheetData>
    <row r="1" spans="1:5" ht="12.75">
      <c r="A1" s="77" t="s">
        <v>39</v>
      </c>
      <c r="B1" s="181" t="s">
        <v>40</v>
      </c>
      <c r="C1" s="182"/>
      <c r="D1" s="179" t="s">
        <v>41</v>
      </c>
      <c r="E1" s="180"/>
    </row>
    <row r="2" spans="1:5" ht="12.75">
      <c r="A2" s="78">
        <v>1</v>
      </c>
      <c r="B2" s="79">
        <f>Ст!D7</f>
        <v>300</v>
      </c>
      <c r="C2" s="80" t="str">
        <f>Ст!E7</f>
        <v>Коротеев Георгий</v>
      </c>
      <c r="D2" s="81" t="str">
        <f>Ст!C38</f>
        <v>_</v>
      </c>
      <c r="E2" s="82">
        <f>Ст!B38</f>
        <v>0</v>
      </c>
    </row>
    <row r="3" spans="1:5" ht="12.75">
      <c r="A3" s="78">
        <v>2</v>
      </c>
      <c r="B3" s="79">
        <f>Ст!D11</f>
        <v>342</v>
      </c>
      <c r="C3" s="80" t="str">
        <f>Ст!E11</f>
        <v>Мазурин Викентий</v>
      </c>
      <c r="D3" s="81" t="str">
        <f>Ст!C40</f>
        <v>Березкин Борис</v>
      </c>
      <c r="E3" s="82">
        <f>Ст!B40</f>
        <v>6001</v>
      </c>
    </row>
    <row r="4" spans="1:5" ht="12.75">
      <c r="A4" s="78">
        <v>3</v>
      </c>
      <c r="B4" s="79">
        <f>Ст!D15</f>
        <v>2288</v>
      </c>
      <c r="C4" s="80" t="str">
        <f>Ст!E15</f>
        <v>Тодрамович Александр</v>
      </c>
      <c r="D4" s="81" t="str">
        <f>Ст!C42</f>
        <v>Нестеренко Георгий</v>
      </c>
      <c r="E4" s="82">
        <f>Ст!B42</f>
        <v>788</v>
      </c>
    </row>
    <row r="5" spans="1:5" ht="12.75">
      <c r="A5" s="78">
        <v>4</v>
      </c>
      <c r="B5" s="79">
        <f>Ст!D19</f>
        <v>1672</v>
      </c>
      <c r="C5" s="80" t="str">
        <f>Ст!E19</f>
        <v>Уткулов Ринат</v>
      </c>
      <c r="D5" s="81" t="str">
        <f>Ст!C44</f>
        <v>Петухова Надежда</v>
      </c>
      <c r="E5" s="82">
        <f>Ст!B44</f>
        <v>5235</v>
      </c>
    </row>
    <row r="6" spans="1:5" ht="12.75">
      <c r="A6" s="78">
        <v>5</v>
      </c>
      <c r="B6" s="79">
        <f>Ст!D23</f>
        <v>1655</v>
      </c>
      <c r="C6" s="80" t="str">
        <f>Ст!E23</f>
        <v>Барышев Сергей</v>
      </c>
      <c r="D6" s="81" t="str">
        <f>Ст!C46</f>
        <v>Грошев Юрий</v>
      </c>
      <c r="E6" s="82">
        <f>Ст!B46</f>
        <v>1787</v>
      </c>
    </row>
    <row r="7" spans="1:5" ht="12.75">
      <c r="A7" s="78">
        <v>6</v>
      </c>
      <c r="B7" s="79">
        <f>Ст!D27</f>
        <v>3536</v>
      </c>
      <c r="C7" s="80" t="str">
        <f>Ст!E27</f>
        <v>Ахметзянов Фауль</v>
      </c>
      <c r="D7" s="81" t="str">
        <f>Ст!C48</f>
        <v>Зиновьев Александр</v>
      </c>
      <c r="E7" s="82">
        <f>Ст!B48</f>
        <v>3305</v>
      </c>
    </row>
    <row r="8" spans="1:5" ht="12.75">
      <c r="A8" s="78">
        <v>7</v>
      </c>
      <c r="B8" s="79">
        <f>Ст!D31</f>
        <v>5228</v>
      </c>
      <c r="C8" s="80" t="str">
        <f>Ст!E31</f>
        <v>Раянов Айрат</v>
      </c>
      <c r="D8" s="81" t="str">
        <f>Ст!C50</f>
        <v>Толкачев Иван</v>
      </c>
      <c r="E8" s="82">
        <f>Ст!B50</f>
        <v>2784</v>
      </c>
    </row>
    <row r="9" spans="1:5" ht="12.75">
      <c r="A9" s="78">
        <v>8</v>
      </c>
      <c r="B9" s="79">
        <f>Ст!D35</f>
        <v>370</v>
      </c>
      <c r="C9" s="80" t="str">
        <f>Ст!E35</f>
        <v>Мицул Тимофей</v>
      </c>
      <c r="D9" s="81" t="str">
        <f>Ст!C52</f>
        <v>_</v>
      </c>
      <c r="E9" s="82">
        <f>Ст!B52</f>
        <v>0</v>
      </c>
    </row>
    <row r="10" spans="1:5" ht="12.75">
      <c r="A10" s="78">
        <v>9</v>
      </c>
      <c r="B10" s="79">
        <f>Ст!F9</f>
        <v>300</v>
      </c>
      <c r="C10" s="80" t="str">
        <f>Ст!G9</f>
        <v>Коротеев Георгий</v>
      </c>
      <c r="D10" s="81" t="str">
        <f>Ст!E53</f>
        <v>Мазурин Викентий</v>
      </c>
      <c r="E10" s="82">
        <f>Ст!D53</f>
        <v>342</v>
      </c>
    </row>
    <row r="11" spans="1:5" ht="12.75">
      <c r="A11" s="78">
        <v>10</v>
      </c>
      <c r="B11" s="79">
        <f>Ст!F17</f>
        <v>2288</v>
      </c>
      <c r="C11" s="80" t="str">
        <f>Ст!G17</f>
        <v>Тодрамович Александр</v>
      </c>
      <c r="D11" s="81" t="str">
        <f>Ст!E49</f>
        <v>Уткулов Ринат</v>
      </c>
      <c r="E11" s="82">
        <f>Ст!D49</f>
        <v>1672</v>
      </c>
    </row>
    <row r="12" spans="1:5" ht="12.75">
      <c r="A12" s="78">
        <v>11</v>
      </c>
      <c r="B12" s="79">
        <f>Ст!F25</f>
        <v>3536</v>
      </c>
      <c r="C12" s="80" t="str">
        <f>Ст!G25</f>
        <v>Ахметзянов Фауль</v>
      </c>
      <c r="D12" s="81" t="str">
        <f>Ст!E45</f>
        <v>Барышев Сергей</v>
      </c>
      <c r="E12" s="82">
        <f>Ст!D45</f>
        <v>1655</v>
      </c>
    </row>
    <row r="13" spans="1:5" ht="12.75">
      <c r="A13" s="78">
        <v>12</v>
      </c>
      <c r="B13" s="79">
        <f>Ст!F33</f>
        <v>370</v>
      </c>
      <c r="C13" s="80" t="str">
        <f>Ст!G33</f>
        <v>Мицул Тимофей</v>
      </c>
      <c r="D13" s="81" t="str">
        <f>Ст!E41</f>
        <v>Раянов Айрат</v>
      </c>
      <c r="E13" s="82">
        <f>Ст!D41</f>
        <v>5228</v>
      </c>
    </row>
    <row r="14" spans="1:5" ht="12.75">
      <c r="A14" s="78">
        <v>13</v>
      </c>
      <c r="B14" s="79">
        <f>Ст!H13</f>
        <v>300</v>
      </c>
      <c r="C14" s="80" t="str">
        <f>Ст!I13</f>
        <v>Коротеев Георгий</v>
      </c>
      <c r="D14" s="81" t="str">
        <f>Ст!I38</f>
        <v>Тодрамович Александр</v>
      </c>
      <c r="E14" s="82">
        <f>Ст!H38</f>
        <v>2288</v>
      </c>
    </row>
    <row r="15" spans="1:5" ht="12.75">
      <c r="A15" s="78">
        <v>14</v>
      </c>
      <c r="B15" s="79">
        <f>Ст!H29</f>
        <v>3536</v>
      </c>
      <c r="C15" s="80" t="str">
        <f>Ст!I29</f>
        <v>Ахметзянов Фауль</v>
      </c>
      <c r="D15" s="81" t="str">
        <f>Ст!I46</f>
        <v>Мицул Тимофей</v>
      </c>
      <c r="E15" s="82">
        <f>Ст!H46</f>
        <v>370</v>
      </c>
    </row>
    <row r="16" spans="1:5" ht="12.75">
      <c r="A16" s="78">
        <v>15</v>
      </c>
      <c r="B16" s="79">
        <f>Ст!J21</f>
        <v>300</v>
      </c>
      <c r="C16" s="80" t="str">
        <f>Ст!K21</f>
        <v>Коротеев Георгий</v>
      </c>
      <c r="D16" s="81" t="str">
        <f>Ст!K32</f>
        <v>Ахметзянов Фауль</v>
      </c>
      <c r="E16" s="82">
        <f>Ст!J32</f>
        <v>3536</v>
      </c>
    </row>
    <row r="17" spans="1:5" ht="12.75">
      <c r="A17" s="78">
        <v>16</v>
      </c>
      <c r="B17" s="79">
        <f>Ст!D39</f>
        <v>6001</v>
      </c>
      <c r="C17" s="80" t="str">
        <f>Ст!E39</f>
        <v>Березкин Борис</v>
      </c>
      <c r="D17" s="81" t="str">
        <f>Ст!C65</f>
        <v>_</v>
      </c>
      <c r="E17" s="82">
        <f>Ст!B65</f>
        <v>0</v>
      </c>
    </row>
    <row r="18" spans="1:5" ht="12.75">
      <c r="A18" s="78">
        <v>17</v>
      </c>
      <c r="B18" s="79">
        <f>Ст!D43</f>
        <v>5235</v>
      </c>
      <c r="C18" s="80" t="str">
        <f>Ст!E43</f>
        <v>Петухова Надежда</v>
      </c>
      <c r="D18" s="81" t="str">
        <f>Ст!C67</f>
        <v>Нестеренко Георгий</v>
      </c>
      <c r="E18" s="82">
        <f>Ст!B67</f>
        <v>788</v>
      </c>
    </row>
    <row r="19" spans="1:5" ht="12.75">
      <c r="A19" s="78">
        <v>18</v>
      </c>
      <c r="B19" s="79">
        <f>Ст!D47</f>
        <v>3305</v>
      </c>
      <c r="C19" s="80" t="str">
        <f>Ст!E47</f>
        <v>Зиновьев Александр</v>
      </c>
      <c r="D19" s="81" t="str">
        <f>Ст!C69</f>
        <v>Грошев Юрий</v>
      </c>
      <c r="E19" s="82">
        <f>Ст!B69</f>
        <v>1787</v>
      </c>
    </row>
    <row r="20" spans="1:5" ht="12.75">
      <c r="A20" s="78">
        <v>19</v>
      </c>
      <c r="B20" s="79">
        <f>Ст!D51</f>
        <v>2784</v>
      </c>
      <c r="C20" s="80" t="str">
        <f>Ст!E51</f>
        <v>Толкачев Иван</v>
      </c>
      <c r="D20" s="81" t="str">
        <f>Ст!C71</f>
        <v>_</v>
      </c>
      <c r="E20" s="82">
        <f>Ст!B71</f>
        <v>0</v>
      </c>
    </row>
    <row r="21" spans="1:5" ht="12.75">
      <c r="A21" s="78">
        <v>20</v>
      </c>
      <c r="B21" s="79">
        <f>Ст!F40</f>
        <v>5228</v>
      </c>
      <c r="C21" s="80" t="str">
        <f>Ст!G40</f>
        <v>Раянов Айрат</v>
      </c>
      <c r="D21" s="81" t="str">
        <f>Ст!I55</f>
        <v>Березкин Борис</v>
      </c>
      <c r="E21" s="82">
        <f>Ст!H55</f>
        <v>6001</v>
      </c>
    </row>
    <row r="22" spans="1:5" ht="12.75">
      <c r="A22" s="78">
        <v>21</v>
      </c>
      <c r="B22" s="79">
        <f>Ст!F44</f>
        <v>1655</v>
      </c>
      <c r="C22" s="80" t="str">
        <f>Ст!G44</f>
        <v>Барышев Сергей</v>
      </c>
      <c r="D22" s="81" t="str">
        <f>Ст!I57</f>
        <v>Петухова Надежда</v>
      </c>
      <c r="E22" s="82">
        <f>Ст!H57</f>
        <v>5235</v>
      </c>
    </row>
    <row r="23" spans="1:5" ht="12.75">
      <c r="A23" s="78">
        <v>22</v>
      </c>
      <c r="B23" s="79">
        <f>Ст!F48</f>
        <v>1672</v>
      </c>
      <c r="C23" s="80" t="str">
        <f>Ст!G48</f>
        <v>Уткулов Ринат</v>
      </c>
      <c r="D23" s="81" t="str">
        <f>Ст!I59</f>
        <v>Зиновьев Александр</v>
      </c>
      <c r="E23" s="82">
        <f>Ст!H59</f>
        <v>3305</v>
      </c>
    </row>
    <row r="24" spans="1:5" ht="12.75">
      <c r="A24" s="78">
        <v>23</v>
      </c>
      <c r="B24" s="79">
        <f>Ст!F52</f>
        <v>2784</v>
      </c>
      <c r="C24" s="80" t="str">
        <f>Ст!G52</f>
        <v>Толкачев Иван</v>
      </c>
      <c r="D24" s="81" t="str">
        <f>Ст!I61</f>
        <v>Мазурин Викентий</v>
      </c>
      <c r="E24" s="82">
        <f>Ст!H61</f>
        <v>342</v>
      </c>
    </row>
    <row r="25" spans="1:5" ht="12.75">
      <c r="A25" s="78">
        <v>24</v>
      </c>
      <c r="B25" s="79">
        <f>Ст!H42</f>
        <v>5228</v>
      </c>
      <c r="C25" s="80" t="str">
        <f>Ст!I42</f>
        <v>Раянов Айрат</v>
      </c>
      <c r="D25" s="81" t="str">
        <f>Ст!C60</f>
        <v>Барышев Сергей</v>
      </c>
      <c r="E25" s="82">
        <f>Ст!B60</f>
        <v>1655</v>
      </c>
    </row>
    <row r="26" spans="1:5" ht="12.75">
      <c r="A26" s="78">
        <v>25</v>
      </c>
      <c r="B26" s="79">
        <f>Ст!H50</f>
        <v>1672</v>
      </c>
      <c r="C26" s="80" t="str">
        <f>Ст!I50</f>
        <v>Уткулов Ринат</v>
      </c>
      <c r="D26" s="81" t="str">
        <f>Ст!C62</f>
        <v>Толкачев Иван</v>
      </c>
      <c r="E26" s="82">
        <f>Ст!B62</f>
        <v>2784</v>
      </c>
    </row>
    <row r="27" spans="1:5" ht="12.75">
      <c r="A27" s="78">
        <v>26</v>
      </c>
      <c r="B27" s="79">
        <f>Ст!J40</f>
        <v>5228</v>
      </c>
      <c r="C27" s="80" t="str">
        <f>Ст!K40</f>
        <v>Раянов Айрат</v>
      </c>
      <c r="D27" s="81" t="str">
        <f>Ст!C55</f>
        <v>Тодрамович Александр</v>
      </c>
      <c r="E27" s="82">
        <f>Ст!B55</f>
        <v>2288</v>
      </c>
    </row>
    <row r="28" spans="1:5" ht="12.75">
      <c r="A28" s="78">
        <v>27</v>
      </c>
      <c r="B28" s="79">
        <f>Ст!J48</f>
        <v>1672</v>
      </c>
      <c r="C28" s="80" t="str">
        <f>Ст!K48</f>
        <v>Уткулов Ринат</v>
      </c>
      <c r="D28" s="81" t="str">
        <f>Ст!C57</f>
        <v>Мицул Тимофей</v>
      </c>
      <c r="E28" s="82">
        <f>Ст!B57</f>
        <v>370</v>
      </c>
    </row>
    <row r="29" spans="1:5" ht="12.75">
      <c r="A29" s="78">
        <v>28</v>
      </c>
      <c r="B29" s="79">
        <f>Ст!L44</f>
        <v>1672</v>
      </c>
      <c r="C29" s="80" t="str">
        <f>Ст!M44</f>
        <v>Уткулов Ринат</v>
      </c>
      <c r="D29" s="81" t="str">
        <f>Ст!M52</f>
        <v>Раянов Айрат</v>
      </c>
      <c r="E29" s="82">
        <f>Ст!L52</f>
        <v>5228</v>
      </c>
    </row>
    <row r="30" spans="1:5" ht="12.75">
      <c r="A30" s="78">
        <v>29</v>
      </c>
      <c r="B30" s="79">
        <f>Ст!D56</f>
        <v>370</v>
      </c>
      <c r="C30" s="80" t="str">
        <f>Ст!E56</f>
        <v>Мицул Тимофей</v>
      </c>
      <c r="D30" s="81" t="str">
        <f>Ст!E58</f>
        <v>Тодрамович Александр</v>
      </c>
      <c r="E30" s="82">
        <f>Ст!D58</f>
        <v>2288</v>
      </c>
    </row>
    <row r="31" spans="1:5" ht="12.75">
      <c r="A31" s="78">
        <v>30</v>
      </c>
      <c r="B31" s="79">
        <f>Ст!D61</f>
        <v>1655</v>
      </c>
      <c r="C31" s="80" t="str">
        <f>Ст!E61</f>
        <v>Барышев Сергей</v>
      </c>
      <c r="D31" s="81" t="str">
        <f>Ст!E63</f>
        <v>Толкачев Иван</v>
      </c>
      <c r="E31" s="82">
        <f>Ст!D63</f>
        <v>2784</v>
      </c>
    </row>
    <row r="32" spans="1:5" ht="12.75">
      <c r="A32" s="78">
        <v>31</v>
      </c>
      <c r="B32" s="79">
        <f>Ст!J56</f>
        <v>6001</v>
      </c>
      <c r="C32" s="80" t="str">
        <f>Ст!K56</f>
        <v>Березкин Борис</v>
      </c>
      <c r="D32" s="81" t="str">
        <f>Ст!K64</f>
        <v>Петухова Надежда</v>
      </c>
      <c r="E32" s="82">
        <f>Ст!J64</f>
        <v>5235</v>
      </c>
    </row>
    <row r="33" spans="1:5" ht="12.75">
      <c r="A33" s="78">
        <v>32</v>
      </c>
      <c r="B33" s="79">
        <f>Ст!J60</f>
        <v>342</v>
      </c>
      <c r="C33" s="80" t="str">
        <f>Ст!K60</f>
        <v>Мазурин Викентий</v>
      </c>
      <c r="D33" s="81" t="str">
        <f>Ст!K66</f>
        <v>Зиновьев Александр</v>
      </c>
      <c r="E33" s="82">
        <f>Ст!J66</f>
        <v>3305</v>
      </c>
    </row>
    <row r="34" spans="1:5" ht="12.75">
      <c r="A34" s="78">
        <v>33</v>
      </c>
      <c r="B34" s="79">
        <f>Ст!L58</f>
        <v>6001</v>
      </c>
      <c r="C34" s="80" t="str">
        <f>Ст!M58</f>
        <v>Березкин Борис</v>
      </c>
      <c r="D34" s="81" t="str">
        <f>Ст!M61</f>
        <v>Мазурин Викентий</v>
      </c>
      <c r="E34" s="82">
        <f>Ст!L61</f>
        <v>342</v>
      </c>
    </row>
    <row r="35" spans="1:5" ht="12.75">
      <c r="A35" s="78">
        <v>34</v>
      </c>
      <c r="B35" s="79">
        <f>Ст!L65</f>
        <v>3305</v>
      </c>
      <c r="C35" s="80" t="str">
        <f>Ст!M65</f>
        <v>Зиновьев Александр</v>
      </c>
      <c r="D35" s="81" t="str">
        <f>Ст!M67</f>
        <v>Петухова Надежда</v>
      </c>
      <c r="E35" s="82">
        <f>Ст!L67</f>
        <v>5235</v>
      </c>
    </row>
    <row r="36" spans="1:5" ht="12.75">
      <c r="A36" s="78">
        <v>35</v>
      </c>
      <c r="B36" s="79">
        <f>Ст!D66</f>
        <v>788</v>
      </c>
      <c r="C36" s="80" t="str">
        <f>Ст!E66</f>
        <v>Нестеренко Георгий</v>
      </c>
      <c r="D36" s="81" t="str">
        <f>Ст!K69</f>
        <v>_</v>
      </c>
      <c r="E36" s="82">
        <f>Ст!J69</f>
        <v>0</v>
      </c>
    </row>
    <row r="37" spans="1:5" ht="12.75">
      <c r="A37" s="78">
        <v>36</v>
      </c>
      <c r="B37" s="79">
        <f>Ст!D70</f>
        <v>1787</v>
      </c>
      <c r="C37" s="80" t="str">
        <f>Ст!E70</f>
        <v>Грошев Юрий</v>
      </c>
      <c r="D37" s="81" t="str">
        <f>Ст!K71</f>
        <v>_</v>
      </c>
      <c r="E37" s="82">
        <f>Ст!J71</f>
        <v>0</v>
      </c>
    </row>
    <row r="38" spans="1:5" ht="12.75">
      <c r="A38" s="78">
        <v>37</v>
      </c>
      <c r="B38" s="79">
        <f>Ст!F68</f>
        <v>788</v>
      </c>
      <c r="C38" s="80" t="str">
        <f>Ст!G68</f>
        <v>Нестеренко Георгий</v>
      </c>
      <c r="D38" s="81" t="str">
        <f>Ст!G71</f>
        <v>Грошев Юрий</v>
      </c>
      <c r="E38" s="82">
        <f>Ст!F71</f>
        <v>1787</v>
      </c>
    </row>
    <row r="39" spans="1:5" ht="12.75">
      <c r="A39" s="78">
        <v>38</v>
      </c>
      <c r="B39" s="79">
        <f>Ст!L70</f>
        <v>0</v>
      </c>
      <c r="C39" s="80">
        <f>Ст!M70</f>
        <v>0</v>
      </c>
      <c r="D39" s="81">
        <f>Ст!M72</f>
        <v>0</v>
      </c>
      <c r="E39" s="82">
        <f>Ст!L72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4" customWidth="1"/>
    <col min="2" max="2" width="41.75390625" style="14" customWidth="1"/>
    <col min="3" max="3" width="9.125" style="14" customWidth="1"/>
    <col min="4" max="4" width="35.75390625" style="14" customWidth="1"/>
    <col min="5" max="5" width="2.75390625" style="14" customWidth="1"/>
    <col min="6" max="6" width="4.875" style="14" customWidth="1"/>
    <col min="7" max="7" width="7.75390625" style="14" customWidth="1"/>
    <col min="8" max="8" width="20.75390625" style="14" customWidth="1"/>
    <col min="9" max="9" width="7.125" style="14" customWidth="1"/>
    <col min="10" max="16384" width="9.125" style="14" customWidth="1"/>
  </cols>
  <sheetData>
    <row r="1" spans="1:9" ht="54.75" customHeight="1" thickBot="1">
      <c r="A1" s="166" t="s">
        <v>42</v>
      </c>
      <c r="B1" s="166"/>
      <c r="C1" s="166"/>
      <c r="D1" s="166"/>
      <c r="E1" s="166"/>
      <c r="F1" s="166"/>
      <c r="G1" s="166"/>
      <c r="H1" s="166"/>
      <c r="I1" s="166"/>
    </row>
    <row r="2" spans="1:9" ht="13.5" thickBot="1">
      <c r="A2" s="172" t="s">
        <v>43</v>
      </c>
      <c r="B2" s="172"/>
      <c r="C2" s="172"/>
      <c r="D2" s="172"/>
      <c r="E2" s="172"/>
      <c r="F2" s="172"/>
      <c r="G2" s="172"/>
      <c r="H2" s="172"/>
      <c r="I2" s="172"/>
    </row>
    <row r="3" spans="1:10" ht="25.5">
      <c r="A3" s="167" t="s">
        <v>4</v>
      </c>
      <c r="B3" s="167"/>
      <c r="C3" s="167"/>
      <c r="D3" s="167"/>
      <c r="E3" s="167"/>
      <c r="F3" s="19">
        <v>35</v>
      </c>
      <c r="G3" s="20" t="s">
        <v>8</v>
      </c>
      <c r="H3" s="21" t="s">
        <v>46</v>
      </c>
      <c r="I3" s="22" t="s">
        <v>10</v>
      </c>
      <c r="J3" s="23"/>
    </row>
    <row r="4" spans="1:10" ht="15.75">
      <c r="A4" s="168" t="s">
        <v>79</v>
      </c>
      <c r="B4" s="168"/>
      <c r="C4" s="168"/>
      <c r="D4" s="168"/>
      <c r="E4" s="168"/>
      <c r="F4" s="168"/>
      <c r="G4" s="168"/>
      <c r="H4" s="168"/>
      <c r="I4" s="168"/>
      <c r="J4" s="24"/>
    </row>
    <row r="5" spans="1:10" ht="15.75">
      <c r="A5" s="169"/>
      <c r="B5" s="169"/>
      <c r="C5" s="169"/>
      <c r="D5" s="169"/>
      <c r="E5" s="170" t="s">
        <v>6</v>
      </c>
      <c r="F5" s="170"/>
      <c r="G5" s="170"/>
      <c r="H5" s="171">
        <v>43350</v>
      </c>
      <c r="I5" s="171"/>
      <c r="J5" s="25"/>
    </row>
    <row r="6" spans="1:10" ht="15.75">
      <c r="A6" s="26"/>
      <c r="B6" s="26"/>
      <c r="C6" s="26"/>
      <c r="D6" s="26"/>
      <c r="E6" s="26"/>
      <c r="F6" s="26"/>
      <c r="G6" s="26"/>
      <c r="H6" s="26"/>
      <c r="I6" s="26"/>
      <c r="J6" s="25"/>
    </row>
    <row r="7" spans="1:9" ht="10.5" customHeight="1">
      <c r="A7" s="1"/>
      <c r="B7" s="27" t="s">
        <v>11</v>
      </c>
      <c r="C7" s="28" t="s">
        <v>12</v>
      </c>
      <c r="D7" s="1" t="s">
        <v>13</v>
      </c>
      <c r="E7" s="1"/>
      <c r="F7" s="1"/>
      <c r="G7" s="1"/>
      <c r="H7" s="1"/>
      <c r="I7" s="1"/>
    </row>
    <row r="8" spans="1:9" ht="18">
      <c r="A8" s="52">
        <v>3575</v>
      </c>
      <c r="B8" s="53" t="s">
        <v>60</v>
      </c>
      <c r="C8" s="29">
        <v>1</v>
      </c>
      <c r="D8" s="30" t="str">
        <f>Рб!K21</f>
        <v>Хафизов Булат</v>
      </c>
      <c r="E8" s="31"/>
      <c r="F8" s="1"/>
      <c r="G8" s="1"/>
      <c r="H8" s="1"/>
      <c r="I8" s="1"/>
    </row>
    <row r="9" spans="1:9" ht="18">
      <c r="A9" s="52">
        <v>4556</v>
      </c>
      <c r="B9" s="53" t="s">
        <v>14</v>
      </c>
      <c r="C9" s="29">
        <v>2</v>
      </c>
      <c r="D9" s="30" t="str">
        <f>Рб!K32</f>
        <v>Миксонов Эренбург</v>
      </c>
      <c r="E9" s="1"/>
      <c r="F9" s="1"/>
      <c r="G9" s="1"/>
      <c r="H9" s="1"/>
      <c r="I9" s="1"/>
    </row>
    <row r="10" spans="1:9" ht="18">
      <c r="A10" s="52">
        <v>2616</v>
      </c>
      <c r="B10" s="53" t="s">
        <v>15</v>
      </c>
      <c r="C10" s="29">
        <v>3</v>
      </c>
      <c r="D10" s="30" t="str">
        <f>Рб!M44</f>
        <v>Ишметов Александр</v>
      </c>
      <c r="E10" s="1"/>
      <c r="F10" s="1"/>
      <c r="G10" s="1"/>
      <c r="H10" s="1"/>
      <c r="I10" s="1"/>
    </row>
    <row r="11" spans="1:9" ht="18">
      <c r="A11" s="52">
        <v>4567</v>
      </c>
      <c r="B11" s="53" t="s">
        <v>84</v>
      </c>
      <c r="C11" s="29">
        <v>4</v>
      </c>
      <c r="D11" s="30" t="str">
        <f>Рб!M52</f>
        <v>Абдулганеева Анастасия</v>
      </c>
      <c r="E11" s="1"/>
      <c r="F11" s="1"/>
      <c r="G11" s="1"/>
      <c r="H11" s="1"/>
      <c r="I11" s="1"/>
    </row>
    <row r="12" spans="1:9" ht="18">
      <c r="A12" s="52">
        <v>2784</v>
      </c>
      <c r="B12" s="53" t="s">
        <v>17</v>
      </c>
      <c r="C12" s="29">
        <v>5</v>
      </c>
      <c r="D12" s="30" t="str">
        <f>Рб!E56</f>
        <v>Семенов Игорь</v>
      </c>
      <c r="E12" s="1"/>
      <c r="F12" s="1"/>
      <c r="G12" s="1"/>
      <c r="H12" s="1"/>
      <c r="I12" s="1"/>
    </row>
    <row r="13" spans="1:9" ht="18">
      <c r="A13" s="52">
        <v>6096</v>
      </c>
      <c r="B13" s="53" t="s">
        <v>19</v>
      </c>
      <c r="C13" s="29">
        <v>6</v>
      </c>
      <c r="D13" s="30" t="str">
        <f>Рб!E58</f>
        <v>Байрамалов Леонид</v>
      </c>
      <c r="E13" s="1"/>
      <c r="F13" s="1"/>
      <c r="G13" s="1"/>
      <c r="H13" s="1"/>
      <c r="I13" s="1"/>
    </row>
    <row r="14" spans="1:9" ht="18">
      <c r="A14" s="52">
        <v>5469</v>
      </c>
      <c r="B14" s="53" t="s">
        <v>86</v>
      </c>
      <c r="C14" s="29">
        <v>7</v>
      </c>
      <c r="D14" s="30" t="str">
        <f>Рб!E61</f>
        <v>Небера Максим</v>
      </c>
      <c r="E14" s="1"/>
      <c r="F14" s="1"/>
      <c r="G14" s="1"/>
      <c r="H14" s="1"/>
      <c r="I14" s="1"/>
    </row>
    <row r="15" spans="1:9" ht="18">
      <c r="A15" s="52">
        <v>6906</v>
      </c>
      <c r="B15" s="53" t="s">
        <v>20</v>
      </c>
      <c r="C15" s="29">
        <v>8</v>
      </c>
      <c r="D15" s="30" t="str">
        <f>Рб!E63</f>
        <v>Толкачев Иван</v>
      </c>
      <c r="E15" s="1"/>
      <c r="F15" s="1"/>
      <c r="G15" s="1"/>
      <c r="H15" s="1"/>
      <c r="I15" s="1"/>
    </row>
    <row r="16" spans="1:9" ht="18">
      <c r="A16" s="52">
        <v>6556</v>
      </c>
      <c r="B16" s="54" t="s">
        <v>85</v>
      </c>
      <c r="C16" s="29">
        <v>9</v>
      </c>
      <c r="D16" s="30" t="str">
        <f>Рб!M58</f>
        <v>Ганиева Светлана</v>
      </c>
      <c r="E16" s="1"/>
      <c r="F16" s="1"/>
      <c r="G16" s="1"/>
      <c r="H16" s="1"/>
      <c r="I16" s="1"/>
    </row>
    <row r="17" spans="1:9" ht="18">
      <c r="A17" s="52">
        <v>6282</v>
      </c>
      <c r="B17" s="53" t="s">
        <v>21</v>
      </c>
      <c r="C17" s="29">
        <v>10</v>
      </c>
      <c r="D17" s="30" t="str">
        <f>Рб!M61</f>
        <v>Шангареева Эльмира</v>
      </c>
      <c r="E17" s="1"/>
      <c r="F17" s="1"/>
      <c r="G17" s="1"/>
      <c r="H17" s="1"/>
      <c r="I17" s="1"/>
    </row>
    <row r="18" spans="1:9" ht="18">
      <c r="A18" s="52"/>
      <c r="B18" s="53" t="s">
        <v>22</v>
      </c>
      <c r="C18" s="29">
        <v>11</v>
      </c>
      <c r="D18" s="30">
        <f>Рб!M65</f>
        <v>0</v>
      </c>
      <c r="E18" s="1"/>
      <c r="F18" s="1"/>
      <c r="G18" s="1"/>
      <c r="H18" s="1"/>
      <c r="I18" s="1"/>
    </row>
    <row r="19" spans="1:9" ht="18">
      <c r="A19" s="52"/>
      <c r="B19" s="53" t="s">
        <v>22</v>
      </c>
      <c r="C19" s="29">
        <v>12</v>
      </c>
      <c r="D19" s="30">
        <f>Рб!M67</f>
        <v>0</v>
      </c>
      <c r="E19" s="1"/>
      <c r="F19" s="1"/>
      <c r="G19" s="1"/>
      <c r="H19" s="1"/>
      <c r="I19" s="1"/>
    </row>
    <row r="20" spans="1:9" ht="18">
      <c r="A20" s="52"/>
      <c r="B20" s="53" t="s">
        <v>22</v>
      </c>
      <c r="C20" s="29">
        <v>13</v>
      </c>
      <c r="D20" s="30">
        <f>Рб!G68</f>
        <v>0</v>
      </c>
      <c r="E20" s="1"/>
      <c r="F20" s="1"/>
      <c r="G20" s="1"/>
      <c r="H20" s="1"/>
      <c r="I20" s="1"/>
    </row>
    <row r="21" spans="1:9" ht="18">
      <c r="A21" s="52"/>
      <c r="B21" s="53" t="s">
        <v>22</v>
      </c>
      <c r="C21" s="29">
        <v>14</v>
      </c>
      <c r="D21" s="30">
        <f>Рб!G71</f>
        <v>0</v>
      </c>
      <c r="E21" s="1"/>
      <c r="F21" s="1"/>
      <c r="G21" s="1"/>
      <c r="H21" s="1"/>
      <c r="I21" s="1"/>
    </row>
    <row r="22" spans="1:9" ht="18">
      <c r="A22" s="52"/>
      <c r="B22" s="53" t="s">
        <v>22</v>
      </c>
      <c r="C22" s="29">
        <v>15</v>
      </c>
      <c r="D22" s="30">
        <f>Рб!M70</f>
        <v>0</v>
      </c>
      <c r="E22" s="1"/>
      <c r="F22" s="1"/>
      <c r="G22" s="1"/>
      <c r="H22" s="1"/>
      <c r="I22" s="1"/>
    </row>
    <row r="23" spans="1:9" ht="18">
      <c r="A23" s="52"/>
      <c r="B23" s="53" t="s">
        <v>22</v>
      </c>
      <c r="C23" s="29">
        <v>16</v>
      </c>
      <c r="D23" s="30">
        <f>Рб!M72</f>
        <v>0</v>
      </c>
      <c r="E23" s="1"/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3:E3"/>
    <mergeCell ref="A4:I4"/>
    <mergeCell ref="A5:D5"/>
    <mergeCell ref="E5:G5"/>
    <mergeCell ref="H5:I5"/>
    <mergeCell ref="A2:I2"/>
  </mergeCells>
  <conditionalFormatting sqref="D8:D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6.00390625" style="32" customWidth="1"/>
    <col min="2" max="2" width="3.75390625" style="32" customWidth="1"/>
    <col min="3" max="3" width="25.75390625" style="32" customWidth="1"/>
    <col min="4" max="4" width="3.75390625" style="32" customWidth="1"/>
    <col min="5" max="5" width="15.75390625" style="32" customWidth="1"/>
    <col min="6" max="6" width="3.75390625" style="32" customWidth="1"/>
    <col min="7" max="7" width="15.75390625" style="32" customWidth="1"/>
    <col min="8" max="8" width="3.75390625" style="32" customWidth="1"/>
    <col min="9" max="9" width="15.75390625" style="32" customWidth="1"/>
    <col min="10" max="10" width="3.75390625" style="32" customWidth="1"/>
    <col min="11" max="11" width="9.75390625" style="32" customWidth="1"/>
    <col min="12" max="12" width="3.75390625" style="32" customWidth="1"/>
    <col min="13" max="15" width="5.75390625" style="32" customWidth="1"/>
    <col min="16" max="16384" width="9.125" style="32" customWidth="1"/>
  </cols>
  <sheetData>
    <row r="1" spans="1:15" s="14" customFormat="1" ht="54.75" customHeight="1" thickBot="1">
      <c r="A1" s="166" t="s">
        <v>44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s="14" customFormat="1" ht="13.5" thickBot="1">
      <c r="A2" s="175" t="s">
        <v>45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20.25">
      <c r="A3" s="183" t="str">
        <f>CONCATENATE(сРб!A3," ",сРб!F3,сРб!G3," ",сРб!H3," ",сРб!I3)</f>
        <v>LX Личный Чемпионат Республики Башкортостан. 35-й  тур. Рабочая лига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ht="15.75">
      <c r="A4" s="173" t="str">
        <f>CONCATENATE(сРб!A4," ",сРб!C4)</f>
        <v>ЧЕМПИОН БАШКИРИИ НИКОЛАЙ СМИРНОВ 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2.75">
      <c r="A6" s="34">
        <v>1</v>
      </c>
      <c r="B6" s="55">
        <f>сРб!A8</f>
        <v>3575</v>
      </c>
      <c r="C6" s="56" t="str">
        <f>сРб!B8</f>
        <v>Байрамалов Леонид</v>
      </c>
      <c r="D6" s="35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2.75">
      <c r="A7" s="34"/>
      <c r="B7" s="36"/>
      <c r="C7" s="57">
        <v>1</v>
      </c>
      <c r="D7" s="58">
        <v>3575</v>
      </c>
      <c r="E7" s="59" t="s">
        <v>60</v>
      </c>
      <c r="F7" s="37"/>
      <c r="G7" s="33"/>
      <c r="H7" s="33"/>
      <c r="I7" s="38"/>
      <c r="J7" s="38"/>
      <c r="K7" s="33"/>
      <c r="L7" s="33"/>
      <c r="M7" s="33"/>
      <c r="N7" s="33"/>
      <c r="O7" s="33"/>
    </row>
    <row r="8" spans="1:15" ht="12.75">
      <c r="A8" s="34">
        <v>16</v>
      </c>
      <c r="B8" s="55">
        <f>сРб!A23</f>
        <v>0</v>
      </c>
      <c r="C8" s="60" t="str">
        <f>сРб!B23</f>
        <v>_</v>
      </c>
      <c r="D8" s="61"/>
      <c r="E8" s="62"/>
      <c r="F8" s="39"/>
      <c r="G8" s="33"/>
      <c r="H8" s="33"/>
      <c r="I8" s="33"/>
      <c r="J8" s="33"/>
      <c r="K8" s="33"/>
      <c r="L8" s="33"/>
      <c r="M8" s="33"/>
      <c r="N8" s="33"/>
      <c r="O8" s="33"/>
    </row>
    <row r="9" spans="1:15" ht="12.75">
      <c r="A9" s="34"/>
      <c r="B9" s="36"/>
      <c r="C9" s="33"/>
      <c r="D9" s="36"/>
      <c r="E9" s="57">
        <v>9</v>
      </c>
      <c r="F9" s="58">
        <v>3575</v>
      </c>
      <c r="G9" s="59" t="s">
        <v>60</v>
      </c>
      <c r="H9" s="37"/>
      <c r="I9" s="33"/>
      <c r="J9" s="33"/>
      <c r="K9" s="33"/>
      <c r="L9" s="33"/>
      <c r="M9" s="33"/>
      <c r="N9" s="33"/>
      <c r="O9" s="33"/>
    </row>
    <row r="10" spans="1:15" ht="12.75">
      <c r="A10" s="34">
        <v>9</v>
      </c>
      <c r="B10" s="55">
        <f>сРб!A16</f>
        <v>6556</v>
      </c>
      <c r="C10" s="56" t="str">
        <f>сРб!B16</f>
        <v>Шангареева Эльмира</v>
      </c>
      <c r="D10" s="40"/>
      <c r="E10" s="62"/>
      <c r="F10" s="63"/>
      <c r="G10" s="62"/>
      <c r="H10" s="39"/>
      <c r="I10" s="33"/>
      <c r="J10" s="33"/>
      <c r="K10" s="33"/>
      <c r="L10" s="33"/>
      <c r="M10" s="33"/>
      <c r="N10" s="33"/>
      <c r="O10" s="33"/>
    </row>
    <row r="11" spans="1:15" ht="12.75">
      <c r="A11" s="34"/>
      <c r="B11" s="36"/>
      <c r="C11" s="57">
        <v>2</v>
      </c>
      <c r="D11" s="58">
        <v>6906</v>
      </c>
      <c r="E11" s="64" t="s">
        <v>20</v>
      </c>
      <c r="F11" s="65"/>
      <c r="G11" s="62"/>
      <c r="H11" s="39"/>
      <c r="I11" s="33"/>
      <c r="J11" s="33"/>
      <c r="K11" s="33"/>
      <c r="L11" s="33"/>
      <c r="M11" s="33"/>
      <c r="N11" s="33"/>
      <c r="O11" s="33"/>
    </row>
    <row r="12" spans="1:15" ht="12.75">
      <c r="A12" s="34">
        <v>8</v>
      </c>
      <c r="B12" s="55">
        <f>сРб!A15</f>
        <v>6906</v>
      </c>
      <c r="C12" s="60" t="str">
        <f>сРб!B15</f>
        <v>Семенов Игорь</v>
      </c>
      <c r="D12" s="61"/>
      <c r="E12" s="33"/>
      <c r="F12" s="36"/>
      <c r="G12" s="62"/>
      <c r="H12" s="39"/>
      <c r="I12" s="33"/>
      <c r="J12" s="33"/>
      <c r="K12" s="33"/>
      <c r="L12" s="33"/>
      <c r="M12" s="41"/>
      <c r="N12" s="33"/>
      <c r="O12" s="33"/>
    </row>
    <row r="13" spans="1:15" ht="12.75">
      <c r="A13" s="34"/>
      <c r="B13" s="36"/>
      <c r="C13" s="33"/>
      <c r="D13" s="36"/>
      <c r="E13" s="33"/>
      <c r="F13" s="36"/>
      <c r="G13" s="57">
        <v>13</v>
      </c>
      <c r="H13" s="58">
        <v>4567</v>
      </c>
      <c r="I13" s="59" t="s">
        <v>84</v>
      </c>
      <c r="J13" s="37"/>
      <c r="K13" s="33"/>
      <c r="L13" s="33"/>
      <c r="M13" s="41"/>
      <c r="N13" s="33"/>
      <c r="O13" s="33"/>
    </row>
    <row r="14" spans="1:15" ht="12.75">
      <c r="A14" s="34">
        <v>5</v>
      </c>
      <c r="B14" s="55">
        <f>сРб!A12</f>
        <v>2784</v>
      </c>
      <c r="C14" s="56" t="str">
        <f>сРб!B12</f>
        <v>Толкачев Иван</v>
      </c>
      <c r="D14" s="40"/>
      <c r="E14" s="33"/>
      <c r="F14" s="36"/>
      <c r="G14" s="62"/>
      <c r="H14" s="63"/>
      <c r="I14" s="62"/>
      <c r="J14" s="39"/>
      <c r="K14" s="33"/>
      <c r="L14" s="33"/>
      <c r="M14" s="41"/>
      <c r="N14" s="33"/>
      <c r="O14" s="33"/>
    </row>
    <row r="15" spans="1:15" ht="12.75">
      <c r="A15" s="34"/>
      <c r="B15" s="36"/>
      <c r="C15" s="57">
        <v>3</v>
      </c>
      <c r="D15" s="58">
        <v>2784</v>
      </c>
      <c r="E15" s="66" t="s">
        <v>17</v>
      </c>
      <c r="F15" s="42"/>
      <c r="G15" s="62"/>
      <c r="H15" s="67"/>
      <c r="I15" s="62"/>
      <c r="J15" s="39"/>
      <c r="K15" s="35"/>
      <c r="L15" s="33"/>
      <c r="M15" s="41"/>
      <c r="N15" s="33"/>
      <c r="O15" s="33"/>
    </row>
    <row r="16" spans="1:15" ht="12.75">
      <c r="A16" s="34">
        <v>12</v>
      </c>
      <c r="B16" s="55">
        <f>сРб!A19</f>
        <v>0</v>
      </c>
      <c r="C16" s="60" t="str">
        <f>сРб!B19</f>
        <v>_</v>
      </c>
      <c r="D16" s="61"/>
      <c r="E16" s="62"/>
      <c r="F16" s="42"/>
      <c r="G16" s="62"/>
      <c r="H16" s="67"/>
      <c r="I16" s="62"/>
      <c r="J16" s="39"/>
      <c r="K16" s="33"/>
      <c r="L16" s="33"/>
      <c r="M16" s="41"/>
      <c r="N16" s="33"/>
      <c r="O16" s="33"/>
    </row>
    <row r="17" spans="1:15" ht="12.75">
      <c r="A17" s="34"/>
      <c r="B17" s="36"/>
      <c r="C17" s="33"/>
      <c r="D17" s="36"/>
      <c r="E17" s="57">
        <v>10</v>
      </c>
      <c r="F17" s="58">
        <v>4567</v>
      </c>
      <c r="G17" s="64" t="s">
        <v>84</v>
      </c>
      <c r="H17" s="65"/>
      <c r="I17" s="62"/>
      <c r="J17" s="39"/>
      <c r="K17" s="33"/>
      <c r="L17" s="33"/>
      <c r="M17" s="33"/>
      <c r="N17" s="33"/>
      <c r="O17" s="33"/>
    </row>
    <row r="18" spans="1:15" ht="12.75">
      <c r="A18" s="34">
        <v>13</v>
      </c>
      <c r="B18" s="55">
        <f>сРб!A20</f>
        <v>0</v>
      </c>
      <c r="C18" s="56" t="str">
        <f>сРб!B20</f>
        <v>_</v>
      </c>
      <c r="D18" s="40"/>
      <c r="E18" s="62"/>
      <c r="F18" s="63"/>
      <c r="G18" s="33"/>
      <c r="H18" s="36"/>
      <c r="I18" s="62"/>
      <c r="J18" s="39"/>
      <c r="K18" s="33"/>
      <c r="L18" s="33"/>
      <c r="M18" s="33"/>
      <c r="N18" s="33"/>
      <c r="O18" s="33"/>
    </row>
    <row r="19" spans="1:15" ht="12.75">
      <c r="A19" s="34"/>
      <c r="B19" s="36"/>
      <c r="C19" s="57">
        <v>4</v>
      </c>
      <c r="D19" s="58">
        <v>4567</v>
      </c>
      <c r="E19" s="64" t="s">
        <v>84</v>
      </c>
      <c r="F19" s="65"/>
      <c r="G19" s="33"/>
      <c r="H19" s="36"/>
      <c r="I19" s="62"/>
      <c r="J19" s="39"/>
      <c r="K19" s="33"/>
      <c r="L19" s="33"/>
      <c r="M19" s="33"/>
      <c r="N19" s="33"/>
      <c r="O19" s="33"/>
    </row>
    <row r="20" spans="1:15" ht="12.75">
      <c r="A20" s="34">
        <v>4</v>
      </c>
      <c r="B20" s="55">
        <f>сРб!A11</f>
        <v>4567</v>
      </c>
      <c r="C20" s="60" t="str">
        <f>сРб!B11</f>
        <v>Миксонов Эренбург</v>
      </c>
      <c r="D20" s="61"/>
      <c r="E20" s="33"/>
      <c r="F20" s="36"/>
      <c r="G20" s="33"/>
      <c r="H20" s="36"/>
      <c r="I20" s="62"/>
      <c r="J20" s="39"/>
      <c r="K20" s="33"/>
      <c r="L20" s="33"/>
      <c r="M20" s="33"/>
      <c r="N20" s="33"/>
      <c r="O20" s="33"/>
    </row>
    <row r="21" spans="1:15" ht="12.75">
      <c r="A21" s="34"/>
      <c r="B21" s="36"/>
      <c r="C21" s="33"/>
      <c r="D21" s="36"/>
      <c r="E21" s="33"/>
      <c r="F21" s="36"/>
      <c r="G21" s="33"/>
      <c r="H21" s="36"/>
      <c r="I21" s="57">
        <v>15</v>
      </c>
      <c r="J21" s="58">
        <v>4556</v>
      </c>
      <c r="K21" s="59" t="s">
        <v>14</v>
      </c>
      <c r="L21" s="59"/>
      <c r="M21" s="59"/>
      <c r="N21" s="59"/>
      <c r="O21" s="59"/>
    </row>
    <row r="22" spans="1:15" ht="12.75">
      <c r="A22" s="34">
        <v>3</v>
      </c>
      <c r="B22" s="55">
        <f>сРб!A10</f>
        <v>2616</v>
      </c>
      <c r="C22" s="56" t="str">
        <f>сРб!B10</f>
        <v>Ишметов Александр</v>
      </c>
      <c r="D22" s="40"/>
      <c r="E22" s="33"/>
      <c r="F22" s="36"/>
      <c r="G22" s="33"/>
      <c r="H22" s="36"/>
      <c r="I22" s="62"/>
      <c r="J22" s="68"/>
      <c r="K22" s="39"/>
      <c r="L22" s="39"/>
      <c r="M22" s="33"/>
      <c r="N22" s="177" t="s">
        <v>23</v>
      </c>
      <c r="O22" s="177"/>
    </row>
    <row r="23" spans="1:15" ht="12.75">
      <c r="A23" s="34"/>
      <c r="B23" s="36"/>
      <c r="C23" s="57">
        <v>5</v>
      </c>
      <c r="D23" s="58">
        <v>2616</v>
      </c>
      <c r="E23" s="59" t="s">
        <v>15</v>
      </c>
      <c r="F23" s="40"/>
      <c r="G23" s="33"/>
      <c r="H23" s="36"/>
      <c r="I23" s="62"/>
      <c r="J23" s="69"/>
      <c r="K23" s="39"/>
      <c r="L23" s="39"/>
      <c r="M23" s="33"/>
      <c r="N23" s="33"/>
      <c r="O23" s="33"/>
    </row>
    <row r="24" spans="1:15" ht="12.75">
      <c r="A24" s="34">
        <v>14</v>
      </c>
      <c r="B24" s="55">
        <f>сРб!A21</f>
        <v>0</v>
      </c>
      <c r="C24" s="60" t="str">
        <f>сРб!B21</f>
        <v>_</v>
      </c>
      <c r="D24" s="61"/>
      <c r="E24" s="62"/>
      <c r="F24" s="42"/>
      <c r="G24" s="33"/>
      <c r="H24" s="36"/>
      <c r="I24" s="62"/>
      <c r="J24" s="39"/>
      <c r="K24" s="39"/>
      <c r="L24" s="39"/>
      <c r="M24" s="33"/>
      <c r="N24" s="33"/>
      <c r="O24" s="33"/>
    </row>
    <row r="25" spans="1:15" ht="12.75">
      <c r="A25" s="34"/>
      <c r="B25" s="36"/>
      <c r="C25" s="33"/>
      <c r="D25" s="36"/>
      <c r="E25" s="57">
        <v>11</v>
      </c>
      <c r="F25" s="58">
        <v>2616</v>
      </c>
      <c r="G25" s="59" t="s">
        <v>15</v>
      </c>
      <c r="H25" s="40"/>
      <c r="I25" s="62"/>
      <c r="J25" s="39"/>
      <c r="K25" s="39"/>
      <c r="L25" s="39"/>
      <c r="M25" s="33"/>
      <c r="N25" s="33"/>
      <c r="O25" s="33"/>
    </row>
    <row r="26" spans="1:15" ht="12.75">
      <c r="A26" s="34">
        <v>11</v>
      </c>
      <c r="B26" s="55">
        <f>сРб!A18</f>
        <v>0</v>
      </c>
      <c r="C26" s="56" t="str">
        <f>сРб!B18</f>
        <v>_</v>
      </c>
      <c r="D26" s="40"/>
      <c r="E26" s="62"/>
      <c r="F26" s="63"/>
      <c r="G26" s="62"/>
      <c r="H26" s="42"/>
      <c r="I26" s="62"/>
      <c r="J26" s="39"/>
      <c r="K26" s="39"/>
      <c r="L26" s="39"/>
      <c r="M26" s="33"/>
      <c r="N26" s="33"/>
      <c r="O26" s="33"/>
    </row>
    <row r="27" spans="1:15" ht="12.75">
      <c r="A27" s="34"/>
      <c r="B27" s="36"/>
      <c r="C27" s="57">
        <v>6</v>
      </c>
      <c r="D27" s="58">
        <v>6096</v>
      </c>
      <c r="E27" s="64" t="s">
        <v>19</v>
      </c>
      <c r="F27" s="65"/>
      <c r="G27" s="62"/>
      <c r="H27" s="42"/>
      <c r="I27" s="62"/>
      <c r="J27" s="39"/>
      <c r="K27" s="39"/>
      <c r="L27" s="39"/>
      <c r="M27" s="33"/>
      <c r="N27" s="33"/>
      <c r="O27" s="33"/>
    </row>
    <row r="28" spans="1:15" ht="12.75">
      <c r="A28" s="34">
        <v>6</v>
      </c>
      <c r="B28" s="55">
        <f>сРб!A13</f>
        <v>6096</v>
      </c>
      <c r="C28" s="60" t="str">
        <f>сРб!B13</f>
        <v>Небера Максим</v>
      </c>
      <c r="D28" s="61"/>
      <c r="E28" s="33"/>
      <c r="F28" s="36"/>
      <c r="G28" s="62"/>
      <c r="H28" s="42"/>
      <c r="I28" s="62"/>
      <c r="J28" s="39"/>
      <c r="K28" s="39"/>
      <c r="L28" s="39"/>
      <c r="M28" s="33"/>
      <c r="N28" s="33"/>
      <c r="O28" s="33"/>
    </row>
    <row r="29" spans="1:15" ht="12.75">
      <c r="A29" s="34"/>
      <c r="B29" s="36"/>
      <c r="C29" s="33"/>
      <c r="D29" s="36"/>
      <c r="E29" s="33"/>
      <c r="F29" s="36"/>
      <c r="G29" s="57">
        <v>14</v>
      </c>
      <c r="H29" s="58">
        <v>4556</v>
      </c>
      <c r="I29" s="64" t="s">
        <v>14</v>
      </c>
      <c r="J29" s="37"/>
      <c r="K29" s="39"/>
      <c r="L29" s="39"/>
      <c r="M29" s="33"/>
      <c r="N29" s="33"/>
      <c r="O29" s="33"/>
    </row>
    <row r="30" spans="1:15" ht="12.75">
      <c r="A30" s="34">
        <v>7</v>
      </c>
      <c r="B30" s="55">
        <f>сРб!A14</f>
        <v>5469</v>
      </c>
      <c r="C30" s="56" t="str">
        <f>сРб!B14</f>
        <v>Абдулганеева Анастасия</v>
      </c>
      <c r="D30" s="40"/>
      <c r="E30" s="33"/>
      <c r="F30" s="36"/>
      <c r="G30" s="62"/>
      <c r="H30" s="68"/>
      <c r="I30" s="33"/>
      <c r="J30" s="33"/>
      <c r="K30" s="39"/>
      <c r="L30" s="39"/>
      <c r="M30" s="33"/>
      <c r="N30" s="33"/>
      <c r="O30" s="33"/>
    </row>
    <row r="31" spans="1:15" ht="12.75">
      <c r="A31" s="34"/>
      <c r="B31" s="36"/>
      <c r="C31" s="57">
        <v>7</v>
      </c>
      <c r="D31" s="58">
        <v>5469</v>
      </c>
      <c r="E31" s="59" t="s">
        <v>86</v>
      </c>
      <c r="F31" s="40"/>
      <c r="G31" s="62"/>
      <c r="H31" s="70"/>
      <c r="I31" s="33"/>
      <c r="J31" s="33"/>
      <c r="K31" s="39"/>
      <c r="L31" s="39"/>
      <c r="M31" s="33"/>
      <c r="N31" s="33"/>
      <c r="O31" s="33"/>
    </row>
    <row r="32" spans="1:15" ht="12.75">
      <c r="A32" s="34">
        <v>10</v>
      </c>
      <c r="B32" s="55">
        <f>сРб!A17</f>
        <v>6282</v>
      </c>
      <c r="C32" s="60" t="str">
        <f>сРб!B17</f>
        <v>Ганиева Светлана</v>
      </c>
      <c r="D32" s="61"/>
      <c r="E32" s="62"/>
      <c r="F32" s="42"/>
      <c r="G32" s="62"/>
      <c r="H32" s="70"/>
      <c r="I32" s="34">
        <v>-15</v>
      </c>
      <c r="J32" s="71">
        <f>IF(J21=H13,H29,IF(J21=H29,H13,0))</f>
        <v>4567</v>
      </c>
      <c r="K32" s="56" t="str">
        <f>IF(K21=I13,I29,IF(K21=I29,I13,0))</f>
        <v>Миксонов Эренбург</v>
      </c>
      <c r="L32" s="56"/>
      <c r="M32" s="66"/>
      <c r="N32" s="66"/>
      <c r="O32" s="66"/>
    </row>
    <row r="33" spans="1:15" ht="12.75">
      <c r="A33" s="34"/>
      <c r="B33" s="36"/>
      <c r="C33" s="33"/>
      <c r="D33" s="36"/>
      <c r="E33" s="57">
        <v>12</v>
      </c>
      <c r="F33" s="58">
        <v>4556</v>
      </c>
      <c r="G33" s="64" t="s">
        <v>14</v>
      </c>
      <c r="H33" s="72"/>
      <c r="I33" s="33"/>
      <c r="J33" s="33"/>
      <c r="K33" s="39"/>
      <c r="L33" s="39"/>
      <c r="M33" s="33"/>
      <c r="N33" s="177" t="s">
        <v>24</v>
      </c>
      <c r="O33" s="177"/>
    </row>
    <row r="34" spans="1:15" ht="12.75">
      <c r="A34" s="34">
        <v>15</v>
      </c>
      <c r="B34" s="55">
        <f>сРб!A22</f>
        <v>0</v>
      </c>
      <c r="C34" s="56" t="str">
        <f>сРб!B22</f>
        <v>_</v>
      </c>
      <c r="D34" s="40"/>
      <c r="E34" s="62"/>
      <c r="F34" s="68"/>
      <c r="G34" s="33"/>
      <c r="H34" s="33"/>
      <c r="I34" s="33"/>
      <c r="J34" s="33"/>
      <c r="K34" s="39"/>
      <c r="L34" s="39"/>
      <c r="M34" s="33"/>
      <c r="N34" s="33"/>
      <c r="O34" s="33"/>
    </row>
    <row r="35" spans="1:15" ht="12.75">
      <c r="A35" s="34"/>
      <c r="B35" s="36"/>
      <c r="C35" s="57">
        <v>8</v>
      </c>
      <c r="D35" s="58">
        <v>4556</v>
      </c>
      <c r="E35" s="64" t="s">
        <v>14</v>
      </c>
      <c r="F35" s="72"/>
      <c r="G35" s="33"/>
      <c r="H35" s="33"/>
      <c r="I35" s="33"/>
      <c r="J35" s="33"/>
      <c r="K35" s="39"/>
      <c r="L35" s="39"/>
      <c r="M35" s="33"/>
      <c r="N35" s="33"/>
      <c r="O35" s="33"/>
    </row>
    <row r="36" spans="1:15" ht="12.75">
      <c r="A36" s="34">
        <v>2</v>
      </c>
      <c r="B36" s="55">
        <f>сРб!A9</f>
        <v>4556</v>
      </c>
      <c r="C36" s="60" t="str">
        <f>сРб!B9</f>
        <v>Хафизов Булат</v>
      </c>
      <c r="D36" s="73"/>
      <c r="E36" s="33"/>
      <c r="F36" s="33"/>
      <c r="G36" s="33"/>
      <c r="H36" s="33"/>
      <c r="I36" s="33"/>
      <c r="J36" s="33"/>
      <c r="K36" s="39"/>
      <c r="L36" s="39"/>
      <c r="M36" s="33"/>
      <c r="N36" s="33"/>
      <c r="O36" s="33"/>
    </row>
    <row r="37" spans="1:15" ht="12.75">
      <c r="A37" s="34"/>
      <c r="B37" s="34"/>
      <c r="C37" s="33"/>
      <c r="D37" s="33"/>
      <c r="E37" s="33"/>
      <c r="F37" s="33"/>
      <c r="G37" s="33"/>
      <c r="H37" s="33"/>
      <c r="I37" s="33"/>
      <c r="J37" s="33"/>
      <c r="K37" s="39"/>
      <c r="L37" s="39"/>
      <c r="M37" s="33"/>
      <c r="N37" s="33"/>
      <c r="O37" s="33"/>
    </row>
    <row r="38" spans="1:15" ht="12.75">
      <c r="A38" s="34">
        <v>-1</v>
      </c>
      <c r="B38" s="71">
        <f>IF(D7=B6,B8,IF(D7=B8,B6,0))</f>
        <v>0</v>
      </c>
      <c r="C38" s="56" t="str">
        <f>IF(E7=C6,C8,IF(E7=C8,C6,0))</f>
        <v>_</v>
      </c>
      <c r="D38" s="35"/>
      <c r="E38" s="33"/>
      <c r="F38" s="33"/>
      <c r="G38" s="34">
        <v>-13</v>
      </c>
      <c r="H38" s="71">
        <f>IF(H13=F9,F17,IF(H13=F17,F9,0))</f>
        <v>3575</v>
      </c>
      <c r="I38" s="56" t="str">
        <f>IF(I13=G9,G17,IF(I13=G17,G9,0))</f>
        <v>Байрамалов Леонид</v>
      </c>
      <c r="J38" s="35"/>
      <c r="K38" s="33"/>
      <c r="L38" s="33"/>
      <c r="M38" s="33"/>
      <c r="N38" s="33"/>
      <c r="O38" s="33"/>
    </row>
    <row r="39" spans="1:15" ht="12.75">
      <c r="A39" s="34"/>
      <c r="B39" s="34"/>
      <c r="C39" s="57">
        <v>16</v>
      </c>
      <c r="D39" s="58">
        <v>6556</v>
      </c>
      <c r="E39" s="74" t="s">
        <v>85</v>
      </c>
      <c r="F39" s="43"/>
      <c r="G39" s="33"/>
      <c r="H39" s="33"/>
      <c r="I39" s="62"/>
      <c r="J39" s="39"/>
      <c r="K39" s="33"/>
      <c r="L39" s="33"/>
      <c r="M39" s="33"/>
      <c r="N39" s="33"/>
      <c r="O39" s="33"/>
    </row>
    <row r="40" spans="1:15" ht="12.75">
      <c r="A40" s="34">
        <v>-2</v>
      </c>
      <c r="B40" s="71">
        <f>IF(D11=B10,B12,IF(D11=B12,B10,0))</f>
        <v>6556</v>
      </c>
      <c r="C40" s="60" t="str">
        <f>IF(E11=C10,C12,IF(E11=C12,C10,0))</f>
        <v>Шангареева Эльмира</v>
      </c>
      <c r="D40" s="73"/>
      <c r="E40" s="57">
        <v>20</v>
      </c>
      <c r="F40" s="58">
        <v>5469</v>
      </c>
      <c r="G40" s="74" t="s">
        <v>86</v>
      </c>
      <c r="H40" s="43"/>
      <c r="I40" s="57">
        <v>26</v>
      </c>
      <c r="J40" s="58">
        <v>5469</v>
      </c>
      <c r="K40" s="74" t="s">
        <v>86</v>
      </c>
      <c r="L40" s="43"/>
      <c r="M40" s="33"/>
      <c r="N40" s="33"/>
      <c r="O40" s="33"/>
    </row>
    <row r="41" spans="1:15" ht="12.75">
      <c r="A41" s="34"/>
      <c r="B41" s="34"/>
      <c r="C41" s="34">
        <v>-12</v>
      </c>
      <c r="D41" s="71">
        <f>IF(F33=D31,D35,IF(F33=D35,D31,0))</f>
        <v>5469</v>
      </c>
      <c r="E41" s="60" t="str">
        <f>IF(G33=E31,E35,IF(G33=E35,E31,0))</f>
        <v>Абдулганеева Анастасия</v>
      </c>
      <c r="F41" s="73"/>
      <c r="G41" s="62"/>
      <c r="H41" s="70"/>
      <c r="I41" s="62"/>
      <c r="J41" s="68"/>
      <c r="K41" s="62"/>
      <c r="L41" s="39"/>
      <c r="M41" s="33"/>
      <c r="N41" s="33"/>
      <c r="O41" s="33"/>
    </row>
    <row r="42" spans="1:15" ht="12.75">
      <c r="A42" s="34">
        <v>-3</v>
      </c>
      <c r="B42" s="71">
        <f>IF(D15=B14,B16,IF(D15=B16,B14,0))</f>
        <v>0</v>
      </c>
      <c r="C42" s="56" t="str">
        <f>IF(E15=C14,C16,IF(E15=C16,C14,0))</f>
        <v>_</v>
      </c>
      <c r="D42" s="35"/>
      <c r="E42" s="33"/>
      <c r="F42" s="33"/>
      <c r="G42" s="57">
        <v>24</v>
      </c>
      <c r="H42" s="58">
        <v>5469</v>
      </c>
      <c r="I42" s="75" t="s">
        <v>86</v>
      </c>
      <c r="J42" s="69"/>
      <c r="K42" s="62"/>
      <c r="L42" s="39"/>
      <c r="M42" s="33"/>
      <c r="N42" s="33"/>
      <c r="O42" s="33"/>
    </row>
    <row r="43" spans="1:15" ht="12.75">
      <c r="A43" s="34"/>
      <c r="B43" s="34"/>
      <c r="C43" s="57">
        <v>17</v>
      </c>
      <c r="D43" s="58"/>
      <c r="E43" s="74"/>
      <c r="F43" s="43"/>
      <c r="G43" s="62"/>
      <c r="H43" s="39"/>
      <c r="I43" s="39"/>
      <c r="J43" s="39"/>
      <c r="K43" s="62"/>
      <c r="L43" s="39"/>
      <c r="M43" s="33"/>
      <c r="N43" s="33"/>
      <c r="O43" s="33"/>
    </row>
    <row r="44" spans="1:15" ht="12.75">
      <c r="A44" s="34">
        <v>-4</v>
      </c>
      <c r="B44" s="71">
        <f>IF(D19=B18,B20,IF(D19=B20,B18,0))</f>
        <v>0</v>
      </c>
      <c r="C44" s="60" t="str">
        <f>IF(E19=C18,C20,IF(E19=C20,C18,0))</f>
        <v>_</v>
      </c>
      <c r="D44" s="73"/>
      <c r="E44" s="57">
        <v>21</v>
      </c>
      <c r="F44" s="58">
        <v>6096</v>
      </c>
      <c r="G44" s="75" t="s">
        <v>19</v>
      </c>
      <c r="H44" s="43"/>
      <c r="I44" s="39"/>
      <c r="J44" s="39"/>
      <c r="K44" s="57">
        <v>28</v>
      </c>
      <c r="L44" s="58">
        <v>2616</v>
      </c>
      <c r="M44" s="74" t="s">
        <v>15</v>
      </c>
      <c r="N44" s="66"/>
      <c r="O44" s="66"/>
    </row>
    <row r="45" spans="1:15" ht="12.75">
      <c r="A45" s="34"/>
      <c r="B45" s="34"/>
      <c r="C45" s="34">
        <v>-11</v>
      </c>
      <c r="D45" s="71">
        <f>IF(F25=D23,D27,IF(F25=D27,D23,0))</f>
        <v>6096</v>
      </c>
      <c r="E45" s="60" t="str">
        <f>IF(G25=E23,E27,IF(G25=E27,E23,0))</f>
        <v>Небера Максим</v>
      </c>
      <c r="F45" s="73"/>
      <c r="G45" s="33"/>
      <c r="H45" s="33"/>
      <c r="I45" s="39"/>
      <c r="J45" s="39"/>
      <c r="K45" s="62"/>
      <c r="L45" s="39"/>
      <c r="M45" s="33"/>
      <c r="N45" s="177" t="s">
        <v>25</v>
      </c>
      <c r="O45" s="177"/>
    </row>
    <row r="46" spans="1:15" ht="12.75">
      <c r="A46" s="34">
        <v>-5</v>
      </c>
      <c r="B46" s="71">
        <f>IF(D23=B22,B24,IF(D23=B24,B22,0))</f>
        <v>0</v>
      </c>
      <c r="C46" s="56" t="str">
        <f>IF(E23=C22,C24,IF(E23=C24,C22,0))</f>
        <v>_</v>
      </c>
      <c r="D46" s="35"/>
      <c r="E46" s="33"/>
      <c r="F46" s="33"/>
      <c r="G46" s="34">
        <v>-14</v>
      </c>
      <c r="H46" s="71">
        <f>IF(H29=F25,F33,IF(H29=F33,F25,0))</f>
        <v>2616</v>
      </c>
      <c r="I46" s="56" t="str">
        <f>IF(I29=G25,G33,IF(I29=G33,G25,0))</f>
        <v>Ишметов Александр</v>
      </c>
      <c r="J46" s="35"/>
      <c r="K46" s="62"/>
      <c r="L46" s="39"/>
      <c r="M46" s="39"/>
      <c r="N46" s="33"/>
      <c r="O46" s="33"/>
    </row>
    <row r="47" spans="1:15" ht="12.75">
      <c r="A47" s="34"/>
      <c r="B47" s="34"/>
      <c r="C47" s="57">
        <v>18</v>
      </c>
      <c r="D47" s="58"/>
      <c r="E47" s="74"/>
      <c r="F47" s="43"/>
      <c r="G47" s="33"/>
      <c r="H47" s="33"/>
      <c r="I47" s="76"/>
      <c r="J47" s="39"/>
      <c r="K47" s="62"/>
      <c r="L47" s="39"/>
      <c r="M47" s="39"/>
      <c r="N47" s="33"/>
      <c r="O47" s="33"/>
    </row>
    <row r="48" spans="1:15" ht="12.75">
      <c r="A48" s="34">
        <v>-6</v>
      </c>
      <c r="B48" s="71">
        <f>IF(D27=B26,B28,IF(D27=B28,B26,0))</f>
        <v>0</v>
      </c>
      <c r="C48" s="60" t="str">
        <f>IF(E27=C26,C28,IF(E27=C28,C26,0))</f>
        <v>_</v>
      </c>
      <c r="D48" s="73"/>
      <c r="E48" s="57">
        <v>22</v>
      </c>
      <c r="F48" s="58">
        <v>2784</v>
      </c>
      <c r="G48" s="74" t="s">
        <v>17</v>
      </c>
      <c r="H48" s="43"/>
      <c r="I48" s="57">
        <v>27</v>
      </c>
      <c r="J48" s="58">
        <v>2616</v>
      </c>
      <c r="K48" s="75" t="s">
        <v>15</v>
      </c>
      <c r="L48" s="43"/>
      <c r="M48" s="39"/>
      <c r="N48" s="33"/>
      <c r="O48" s="33"/>
    </row>
    <row r="49" spans="1:15" ht="12.75">
      <c r="A49" s="34"/>
      <c r="B49" s="34"/>
      <c r="C49" s="34">
        <v>-10</v>
      </c>
      <c r="D49" s="71">
        <f>IF(F17=D15,D19,IF(F17=D19,D15,0))</f>
        <v>2784</v>
      </c>
      <c r="E49" s="60" t="str">
        <f>IF(G17=E15,E19,IF(G17=E19,E15,0))</f>
        <v>Толкачев Иван</v>
      </c>
      <c r="F49" s="73"/>
      <c r="G49" s="62"/>
      <c r="H49" s="70"/>
      <c r="I49" s="62"/>
      <c r="J49" s="68"/>
      <c r="K49" s="33"/>
      <c r="L49" s="33"/>
      <c r="M49" s="39"/>
      <c r="N49" s="33"/>
      <c r="O49" s="33"/>
    </row>
    <row r="50" spans="1:15" ht="12.75">
      <c r="A50" s="34">
        <v>-7</v>
      </c>
      <c r="B50" s="71">
        <f>IF(D31=B30,B32,IF(D31=B32,B30,0))</f>
        <v>6282</v>
      </c>
      <c r="C50" s="56" t="str">
        <f>IF(E31=C30,C32,IF(E31=C32,C30,0))</f>
        <v>Ганиева Светлана</v>
      </c>
      <c r="D50" s="35"/>
      <c r="E50" s="33"/>
      <c r="F50" s="33"/>
      <c r="G50" s="57">
        <v>25</v>
      </c>
      <c r="H50" s="58">
        <v>6906</v>
      </c>
      <c r="I50" s="75" t="s">
        <v>20</v>
      </c>
      <c r="J50" s="69"/>
      <c r="K50" s="33"/>
      <c r="L50" s="33"/>
      <c r="M50" s="39"/>
      <c r="N50" s="33"/>
      <c r="O50" s="33"/>
    </row>
    <row r="51" spans="1:15" ht="12.75">
      <c r="A51" s="34"/>
      <c r="B51" s="34"/>
      <c r="C51" s="57">
        <v>19</v>
      </c>
      <c r="D51" s="58">
        <v>6282</v>
      </c>
      <c r="E51" s="74" t="s">
        <v>21</v>
      </c>
      <c r="F51" s="43"/>
      <c r="G51" s="62"/>
      <c r="H51" s="39"/>
      <c r="I51" s="39"/>
      <c r="J51" s="39"/>
      <c r="K51" s="33"/>
      <c r="L51" s="33"/>
      <c r="M51" s="39"/>
      <c r="N51" s="33"/>
      <c r="O51" s="33"/>
    </row>
    <row r="52" spans="1:15" ht="12.75">
      <c r="A52" s="34">
        <v>-8</v>
      </c>
      <c r="B52" s="71">
        <f>IF(D35=B34,B36,IF(D35=B36,B34,0))</f>
        <v>0</v>
      </c>
      <c r="C52" s="60" t="str">
        <f>IF(E35=C34,C36,IF(E35=C36,C34,0))</f>
        <v>_</v>
      </c>
      <c r="D52" s="73"/>
      <c r="E52" s="57">
        <v>23</v>
      </c>
      <c r="F52" s="58">
        <v>6906</v>
      </c>
      <c r="G52" s="75" t="s">
        <v>20</v>
      </c>
      <c r="H52" s="43"/>
      <c r="I52" s="39"/>
      <c r="J52" s="39"/>
      <c r="K52" s="34">
        <v>-28</v>
      </c>
      <c r="L52" s="71">
        <f>IF(L44=J40,J48,IF(L44=J48,J40,0))</f>
        <v>5469</v>
      </c>
      <c r="M52" s="56" t="str">
        <f>IF(M44=K40,K48,IF(M44=K48,K40,0))</f>
        <v>Абдулганеева Анастасия</v>
      </c>
      <c r="N52" s="66"/>
      <c r="O52" s="66"/>
    </row>
    <row r="53" spans="1:15" ht="12.75">
      <c r="A53" s="34"/>
      <c r="B53" s="34"/>
      <c r="C53" s="44">
        <v>-9</v>
      </c>
      <c r="D53" s="71">
        <f>IF(F9=D7,D11,IF(F9=D11,D7,0))</f>
        <v>6906</v>
      </c>
      <c r="E53" s="60" t="str">
        <f>IF(G9=E7,E11,IF(G9=E11,E7,0))</f>
        <v>Семенов Игорь</v>
      </c>
      <c r="F53" s="73"/>
      <c r="G53" s="33"/>
      <c r="H53" s="33"/>
      <c r="I53" s="39"/>
      <c r="J53" s="39"/>
      <c r="K53" s="33"/>
      <c r="L53" s="33"/>
      <c r="M53" s="45"/>
      <c r="N53" s="177" t="s">
        <v>26</v>
      </c>
      <c r="O53" s="177"/>
    </row>
    <row r="54" spans="1:15" ht="12.75">
      <c r="A54" s="34"/>
      <c r="B54" s="34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15" ht="12.75">
      <c r="A55" s="34">
        <v>-26</v>
      </c>
      <c r="B55" s="71">
        <f>IF(J40=H38,H42,IF(J40=H42,H38,0))</f>
        <v>3575</v>
      </c>
      <c r="C55" s="56" t="str">
        <f>IF(K40=I38,I42,IF(K40=I42,I38,0))</f>
        <v>Байрамалов Леонид</v>
      </c>
      <c r="D55" s="35" t="s">
        <v>87</v>
      </c>
      <c r="E55" s="33"/>
      <c r="F55" s="33"/>
      <c r="G55" s="34">
        <v>-20</v>
      </c>
      <c r="H55" s="71">
        <f>IF(F40=D39,D41,IF(F40=D41,D39,0))</f>
        <v>6556</v>
      </c>
      <c r="I55" s="56" t="str">
        <f>IF(G40=E39,E41,IF(G40=E41,E39,0))</f>
        <v>Шангареева Эльмира</v>
      </c>
      <c r="J55" s="35"/>
      <c r="K55" s="33"/>
      <c r="L55" s="33"/>
      <c r="M55" s="33"/>
      <c r="N55" s="33"/>
      <c r="O55" s="33"/>
    </row>
    <row r="56" spans="1:15" ht="12.75">
      <c r="A56" s="34"/>
      <c r="B56" s="36"/>
      <c r="C56" s="57">
        <v>29</v>
      </c>
      <c r="D56" s="58">
        <v>6906</v>
      </c>
      <c r="E56" s="59" t="s">
        <v>20</v>
      </c>
      <c r="F56" s="37"/>
      <c r="G56" s="34"/>
      <c r="H56" s="34"/>
      <c r="I56" s="57">
        <v>31</v>
      </c>
      <c r="J56" s="58">
        <v>6556</v>
      </c>
      <c r="K56" s="59" t="s">
        <v>85</v>
      </c>
      <c r="L56" s="37"/>
      <c r="M56" s="33"/>
      <c r="N56" s="33"/>
      <c r="O56" s="33"/>
    </row>
    <row r="57" spans="1:15" ht="12.75">
      <c r="A57" s="34">
        <v>-27</v>
      </c>
      <c r="B57" s="71">
        <f>IF(J48=H46,H50,IF(J48=H50,H46,0))</f>
        <v>6906</v>
      </c>
      <c r="C57" s="60" t="str">
        <f>IF(K48=I46,I50,IF(K48=I50,I46,0))</f>
        <v>Семенов Игорь</v>
      </c>
      <c r="D57" s="73"/>
      <c r="E57" s="46" t="s">
        <v>27</v>
      </c>
      <c r="F57" s="46"/>
      <c r="G57" s="34">
        <v>-21</v>
      </c>
      <c r="H57" s="71">
        <f>IF(F44=D43,D45,IF(F44=D45,D43,0))</f>
        <v>0</v>
      </c>
      <c r="I57" s="60">
        <f>IF(G44=E43,E45,IF(G44=E45,E43,0))</f>
        <v>0</v>
      </c>
      <c r="J57" s="73"/>
      <c r="K57" s="62"/>
      <c r="L57" s="39"/>
      <c r="M57" s="39"/>
      <c r="N57" s="33"/>
      <c r="O57" s="33"/>
    </row>
    <row r="58" spans="1:15" ht="12.75">
      <c r="A58" s="34"/>
      <c r="B58" s="34"/>
      <c r="C58" s="34">
        <v>-29</v>
      </c>
      <c r="D58" s="71">
        <f>IF(D56=B55,B57,IF(D56=B57,B55,0))</f>
        <v>3575</v>
      </c>
      <c r="E58" s="56" t="str">
        <f>IF(E56=C55,C57,IF(E56=C57,C55,0))</f>
        <v>Байрамалов Леонид</v>
      </c>
      <c r="F58" s="35"/>
      <c r="G58" s="34"/>
      <c r="H58" s="34"/>
      <c r="I58" s="33"/>
      <c r="J58" s="33"/>
      <c r="K58" s="57">
        <v>33</v>
      </c>
      <c r="L58" s="58">
        <v>6282</v>
      </c>
      <c r="M58" s="59" t="s">
        <v>21</v>
      </c>
      <c r="N58" s="66"/>
      <c r="O58" s="66"/>
    </row>
    <row r="59" spans="1:15" ht="12.75">
      <c r="A59" s="34"/>
      <c r="B59" s="34"/>
      <c r="C59" s="33"/>
      <c r="D59" s="33"/>
      <c r="E59" s="46" t="s">
        <v>28</v>
      </c>
      <c r="F59" s="46"/>
      <c r="G59" s="34">
        <v>-22</v>
      </c>
      <c r="H59" s="71">
        <f>IF(F48=D47,D49,IF(F48=D49,D47,0))</f>
        <v>0</v>
      </c>
      <c r="I59" s="56">
        <f>IF(G48=E47,E49,IF(G48=E49,E47,0))</f>
        <v>0</v>
      </c>
      <c r="J59" s="35"/>
      <c r="K59" s="62"/>
      <c r="L59" s="39"/>
      <c r="M59" s="33"/>
      <c r="N59" s="177" t="s">
        <v>29</v>
      </c>
      <c r="O59" s="177"/>
    </row>
    <row r="60" spans="1:15" ht="12.75">
      <c r="A60" s="34">
        <v>-24</v>
      </c>
      <c r="B60" s="71">
        <f>IF(H42=F40,F44,IF(H42=F44,F40,0))</f>
        <v>6096</v>
      </c>
      <c r="C60" s="56" t="str">
        <f>IF(I42=G40,G44,IF(I42=G44,G40,0))</f>
        <v>Небера Максим</v>
      </c>
      <c r="D60" s="35"/>
      <c r="E60" s="33"/>
      <c r="F60" s="33"/>
      <c r="G60" s="34"/>
      <c r="H60" s="34"/>
      <c r="I60" s="57">
        <v>32</v>
      </c>
      <c r="J60" s="58">
        <v>6282</v>
      </c>
      <c r="K60" s="64" t="s">
        <v>21</v>
      </c>
      <c r="L60" s="37"/>
      <c r="M60" s="47"/>
      <c r="N60" s="33"/>
      <c r="O60" s="33"/>
    </row>
    <row r="61" spans="1:15" ht="12.75">
      <c r="A61" s="34"/>
      <c r="B61" s="34"/>
      <c r="C61" s="57">
        <v>30</v>
      </c>
      <c r="D61" s="58">
        <v>6096</v>
      </c>
      <c r="E61" s="59" t="s">
        <v>19</v>
      </c>
      <c r="F61" s="37"/>
      <c r="G61" s="34">
        <v>-23</v>
      </c>
      <c r="H61" s="71">
        <f>IF(F52=D51,D53,IF(F52=D53,D51,0))</f>
        <v>6282</v>
      </c>
      <c r="I61" s="60" t="str">
        <f>IF(G52=E51,E53,IF(G52=E53,E51,0))</f>
        <v>Ганиева Светлана</v>
      </c>
      <c r="J61" s="73"/>
      <c r="K61" s="34">
        <v>-33</v>
      </c>
      <c r="L61" s="71">
        <f>IF(L58=J56,J60,IF(L58=J60,J56,0))</f>
        <v>6556</v>
      </c>
      <c r="M61" s="56" t="str">
        <f>IF(M58=K56,K60,IF(M58=K60,K56,0))</f>
        <v>Шангареева Эльмира</v>
      </c>
      <c r="N61" s="66"/>
      <c r="O61" s="66"/>
    </row>
    <row r="62" spans="1:15" ht="12.75">
      <c r="A62" s="34">
        <v>-25</v>
      </c>
      <c r="B62" s="71">
        <f>IF(H50=F48,F52,IF(H50=F52,F48,0))</f>
        <v>2784</v>
      </c>
      <c r="C62" s="60" t="str">
        <f>IF(I50=G48,G52,IF(I50=G52,G48,0))</f>
        <v>Толкачев Иван</v>
      </c>
      <c r="D62" s="73"/>
      <c r="E62" s="46" t="s">
        <v>30</v>
      </c>
      <c r="F62" s="46"/>
      <c r="G62" s="33"/>
      <c r="H62" s="33"/>
      <c r="I62" s="33"/>
      <c r="J62" s="33"/>
      <c r="K62" s="33"/>
      <c r="L62" s="33"/>
      <c r="M62" s="33"/>
      <c r="N62" s="177" t="s">
        <v>31</v>
      </c>
      <c r="O62" s="177"/>
    </row>
    <row r="63" spans="1:15" ht="12.75">
      <c r="A63" s="34"/>
      <c r="B63" s="34"/>
      <c r="C63" s="34">
        <v>-30</v>
      </c>
      <c r="D63" s="71">
        <f>IF(D61=B60,B62,IF(D61=B62,B60,0))</f>
        <v>2784</v>
      </c>
      <c r="E63" s="56" t="str">
        <f>IF(E61=C60,C62,IF(E61=C62,C60,0))</f>
        <v>Толкачев Иван</v>
      </c>
      <c r="F63" s="35"/>
      <c r="G63" s="33"/>
      <c r="H63" s="33"/>
      <c r="I63" s="33"/>
      <c r="J63" s="33"/>
      <c r="K63" s="33"/>
      <c r="L63" s="33"/>
      <c r="M63" s="33"/>
      <c r="N63" s="33"/>
      <c r="O63" s="33"/>
    </row>
    <row r="64" spans="1:15" ht="12.75">
      <c r="A64" s="34"/>
      <c r="B64" s="34"/>
      <c r="C64" s="33"/>
      <c r="D64" s="33"/>
      <c r="E64" s="46" t="s">
        <v>32</v>
      </c>
      <c r="F64" s="46"/>
      <c r="G64" s="33"/>
      <c r="H64" s="33"/>
      <c r="I64" s="34">
        <v>-31</v>
      </c>
      <c r="J64" s="71">
        <f>IF(J56=H55,H57,IF(J56=H57,H55,0))</f>
        <v>0</v>
      </c>
      <c r="K64" s="56">
        <f>IF(K56=I55,I57,IF(K56=I57,I55,0))</f>
        <v>0</v>
      </c>
      <c r="L64" s="35"/>
      <c r="M64" s="33"/>
      <c r="N64" s="33"/>
      <c r="O64" s="33"/>
    </row>
    <row r="65" spans="1:15" ht="12.75">
      <c r="A65" s="34">
        <v>-16</v>
      </c>
      <c r="B65" s="71">
        <f>IF(D39=B38,B40,IF(D39=B40,B38,0))</f>
        <v>0</v>
      </c>
      <c r="C65" s="56" t="str">
        <f>IF(E39=C38,C40,IF(E39=C40,C38,0))</f>
        <v>_</v>
      </c>
      <c r="D65" s="35"/>
      <c r="E65" s="33"/>
      <c r="F65" s="33"/>
      <c r="G65" s="33"/>
      <c r="H65" s="33"/>
      <c r="I65" s="33"/>
      <c r="J65" s="33"/>
      <c r="K65" s="57">
        <v>34</v>
      </c>
      <c r="L65" s="58"/>
      <c r="M65" s="59"/>
      <c r="N65" s="66"/>
      <c r="O65" s="66"/>
    </row>
    <row r="66" spans="1:15" ht="12.75">
      <c r="A66" s="34"/>
      <c r="B66" s="34"/>
      <c r="C66" s="57">
        <v>35</v>
      </c>
      <c r="D66" s="58"/>
      <c r="E66" s="59"/>
      <c r="F66" s="37"/>
      <c r="G66" s="33"/>
      <c r="H66" s="33"/>
      <c r="I66" s="34">
        <v>-32</v>
      </c>
      <c r="J66" s="71">
        <f>IF(J60=H59,H61,IF(J60=H61,H59,0))</f>
        <v>0</v>
      </c>
      <c r="K66" s="60">
        <f>IF(K60=I59,I61,IF(K60=I61,I59,0))</f>
        <v>0</v>
      </c>
      <c r="L66" s="35"/>
      <c r="M66" s="33"/>
      <c r="N66" s="177" t="s">
        <v>33</v>
      </c>
      <c r="O66" s="177"/>
    </row>
    <row r="67" spans="1:15" ht="12.75">
      <c r="A67" s="34">
        <v>-17</v>
      </c>
      <c r="B67" s="71">
        <f>IF(D43=B42,B44,IF(D43=B44,B42,0))</f>
        <v>0</v>
      </c>
      <c r="C67" s="60">
        <f>IF(E43=C42,C44,IF(E43=C44,C42,0))</f>
        <v>0</v>
      </c>
      <c r="D67" s="73"/>
      <c r="E67" s="62"/>
      <c r="F67" s="39"/>
      <c r="G67" s="39"/>
      <c r="H67" s="39"/>
      <c r="I67" s="34"/>
      <c r="J67" s="34"/>
      <c r="K67" s="34">
        <v>-34</v>
      </c>
      <c r="L67" s="71">
        <f>IF(L65=J64,J66,IF(L65=J66,J64,0))</f>
        <v>0</v>
      </c>
      <c r="M67" s="56">
        <f>IF(M65=K64,K66,IF(M65=K66,K64,0))</f>
        <v>0</v>
      </c>
      <c r="N67" s="66"/>
      <c r="O67" s="66"/>
    </row>
    <row r="68" spans="1:15" ht="12.75">
      <c r="A68" s="34"/>
      <c r="B68" s="34"/>
      <c r="C68" s="33"/>
      <c r="D68" s="33"/>
      <c r="E68" s="57">
        <v>37</v>
      </c>
      <c r="F68" s="58"/>
      <c r="G68" s="59"/>
      <c r="H68" s="37"/>
      <c r="I68" s="34"/>
      <c r="J68" s="34"/>
      <c r="K68" s="33"/>
      <c r="L68" s="33"/>
      <c r="M68" s="33"/>
      <c r="N68" s="177" t="s">
        <v>34</v>
      </c>
      <c r="O68" s="177"/>
    </row>
    <row r="69" spans="1:15" ht="12.75">
      <c r="A69" s="34">
        <v>-18</v>
      </c>
      <c r="B69" s="71">
        <f>IF(D47=B46,B48,IF(D47=B48,B46,0))</f>
        <v>0</v>
      </c>
      <c r="C69" s="56">
        <f>IF(E47=C46,C48,IF(E47=C48,C46,0))</f>
        <v>0</v>
      </c>
      <c r="D69" s="35"/>
      <c r="E69" s="62"/>
      <c r="F69" s="39"/>
      <c r="G69" s="48" t="s">
        <v>35</v>
      </c>
      <c r="H69" s="48"/>
      <c r="I69" s="34">
        <v>-35</v>
      </c>
      <c r="J69" s="71">
        <f>IF(D66=B65,B67,IF(D66=B67,B65,0))</f>
        <v>0</v>
      </c>
      <c r="K69" s="56" t="str">
        <f>IF(E66=C65,C67,IF(E66=C67,C65,0))</f>
        <v>_</v>
      </c>
      <c r="L69" s="35"/>
      <c r="M69" s="33"/>
      <c r="N69" s="33"/>
      <c r="O69" s="33"/>
    </row>
    <row r="70" spans="1:15" ht="12.75">
      <c r="A70" s="34"/>
      <c r="B70" s="34"/>
      <c r="C70" s="57">
        <v>36</v>
      </c>
      <c r="D70" s="58"/>
      <c r="E70" s="64"/>
      <c r="F70" s="37"/>
      <c r="G70" s="47"/>
      <c r="H70" s="47"/>
      <c r="I70" s="34"/>
      <c r="J70" s="34"/>
      <c r="K70" s="57">
        <v>38</v>
      </c>
      <c r="L70" s="58"/>
      <c r="M70" s="59"/>
      <c r="N70" s="66"/>
      <c r="O70" s="66"/>
    </row>
    <row r="71" spans="1:15" ht="12.75">
      <c r="A71" s="34">
        <v>-19</v>
      </c>
      <c r="B71" s="71">
        <f>IF(D51=B50,B52,IF(D51=B52,B50,0))</f>
        <v>0</v>
      </c>
      <c r="C71" s="60" t="str">
        <f>IF(E51=C50,C52,IF(E51=C52,C50,0))</f>
        <v>_</v>
      </c>
      <c r="D71" s="73"/>
      <c r="E71" s="34">
        <v>-37</v>
      </c>
      <c r="F71" s="71">
        <f>IF(F68=D66,D70,IF(F68=D70,D66,0))</f>
        <v>0</v>
      </c>
      <c r="G71" s="56">
        <f>IF(G68=E66,E70,IF(G68=E70,E66,0))</f>
        <v>0</v>
      </c>
      <c r="H71" s="35"/>
      <c r="I71" s="34">
        <v>-36</v>
      </c>
      <c r="J71" s="71">
        <f>IF(D70=B69,B71,IF(D70=B71,B69,0))</f>
        <v>0</v>
      </c>
      <c r="K71" s="60" t="str">
        <f>IF(E70=C69,C71,IF(E70=C71,C69,0))</f>
        <v>_</v>
      </c>
      <c r="L71" s="35"/>
      <c r="M71" s="33"/>
      <c r="N71" s="177" t="s">
        <v>36</v>
      </c>
      <c r="O71" s="177"/>
    </row>
    <row r="72" spans="1:15" ht="12.75">
      <c r="A72" s="33"/>
      <c r="B72" s="33"/>
      <c r="C72" s="33"/>
      <c r="D72" s="33"/>
      <c r="E72" s="33"/>
      <c r="F72" s="33"/>
      <c r="G72" s="46" t="s">
        <v>37</v>
      </c>
      <c r="H72" s="46"/>
      <c r="I72" s="33"/>
      <c r="J72" s="33"/>
      <c r="K72" s="34">
        <v>-38</v>
      </c>
      <c r="L72" s="71">
        <f>IF(L70=J69,J71,IF(L70=J71,J69,0))</f>
        <v>0</v>
      </c>
      <c r="M72" s="56">
        <f>IF(M70=K69,K71,IF(M70=K71,K69,0))</f>
        <v>0</v>
      </c>
      <c r="N72" s="66"/>
      <c r="O72" s="66"/>
    </row>
    <row r="73" spans="1:15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177" t="s">
        <v>38</v>
      </c>
      <c r="O73" s="177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N73:O73"/>
    <mergeCell ref="N59:O59"/>
    <mergeCell ref="N62:O62"/>
    <mergeCell ref="N66:O66"/>
    <mergeCell ref="N68:O68"/>
    <mergeCell ref="N71:O71"/>
    <mergeCell ref="A1:O1"/>
    <mergeCell ref="A4:O4"/>
    <mergeCell ref="N53:O53"/>
    <mergeCell ref="N22:O22"/>
    <mergeCell ref="N33:O33"/>
    <mergeCell ref="A3:O3"/>
    <mergeCell ref="N45:O45"/>
    <mergeCell ref="A2:O2"/>
  </mergeCells>
  <conditionalFormatting sqref="A5:O73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BP12"/>
  <sheetViews>
    <sheetView showRowColHeaders="0" showZeros="0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3.75390625" style="14" customWidth="1"/>
    <col min="2" max="2" width="36.75390625" style="14" customWidth="1"/>
    <col min="3" max="3" width="6.375" style="14" customWidth="1"/>
    <col min="4" max="36" width="3.00390625" style="14" customWidth="1"/>
    <col min="37" max="37" width="23.875" style="14" customWidth="1"/>
    <col min="38" max="16384" width="9.125" style="14" customWidth="1"/>
  </cols>
  <sheetData>
    <row r="1" spans="1:36" ht="49.5" customHeight="1">
      <c r="A1" s="194" t="s">
        <v>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</row>
    <row r="2" spans="1:36" ht="12.75">
      <c r="A2" s="201" t="s">
        <v>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</row>
    <row r="3" spans="1:68" ht="33.75" customHeight="1">
      <c r="A3" s="198" t="s">
        <v>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9">
        <v>35</v>
      </c>
      <c r="U3" s="199"/>
      <c r="V3" s="200" t="s">
        <v>2</v>
      </c>
      <c r="W3" s="200"/>
      <c r="X3" s="197" t="s">
        <v>132</v>
      </c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1"/>
      <c r="AL3" s="12"/>
      <c r="AM3" s="12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</row>
    <row r="4" spans="1:68" ht="20.25" customHeight="1">
      <c r="A4" s="195" t="s">
        <v>5</v>
      </c>
      <c r="B4" s="195"/>
      <c r="C4" s="195"/>
      <c r="D4" s="196" t="s">
        <v>79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2"/>
      <c r="AL4" s="12"/>
      <c r="AM4" s="12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1:68" ht="12" customHeight="1">
      <c r="A5" s="193"/>
      <c r="B5" s="193"/>
      <c r="C5" s="193"/>
      <c r="D5" s="202" t="s">
        <v>6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12"/>
      <c r="AL5" s="12"/>
      <c r="AM5" s="12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36" ht="9.75" customHeight="1">
      <c r="A6" s="7"/>
      <c r="B6" s="8"/>
      <c r="C6" s="9"/>
      <c r="D6" s="17">
        <f>SUM(D8:D12)</f>
        <v>0</v>
      </c>
      <c r="E6" s="17">
        <f>SUM(E8:E12)</f>
        <v>4</v>
      </c>
      <c r="F6" s="17">
        <f>SUM(F8:F12)</f>
        <v>5</v>
      </c>
      <c r="G6" s="17">
        <f>SUM(G8:G12)</f>
        <v>0</v>
      </c>
      <c r="H6" s="17">
        <f>SUM(H8:H12)</f>
        <v>5</v>
      </c>
      <c r="I6" s="17">
        <f>SUM(I8:I12)</f>
        <v>20</v>
      </c>
      <c r="J6" s="17">
        <f>SUM(J8:J12)</f>
        <v>10</v>
      </c>
      <c r="K6" s="17">
        <f>SUM(K8:K12)</f>
        <v>0</v>
      </c>
      <c r="L6" s="17">
        <f>SUM(L8:L12)</f>
        <v>0</v>
      </c>
      <c r="M6" s="17">
        <f>SUM(M8:M12)</f>
        <v>0</v>
      </c>
      <c r="N6" s="17">
        <f>SUM(N8:N12)</f>
        <v>0</v>
      </c>
      <c r="O6" s="17">
        <f>SUM(O8:O12)</f>
        <v>0</v>
      </c>
      <c r="P6" s="17">
        <f>SUM(P8:P12)</f>
        <v>0</v>
      </c>
      <c r="Q6" s="17">
        <f>SUM(Q8:Q12)</f>
        <v>0</v>
      </c>
      <c r="R6" s="17">
        <f>SUM(R8:R12)</f>
        <v>0</v>
      </c>
      <c r="S6" s="17">
        <f>SUM(S8:S12)</f>
        <v>0</v>
      </c>
      <c r="T6" s="17">
        <f>SUM(T8:T12)</f>
        <v>0</v>
      </c>
      <c r="U6" s="17">
        <f>SUM(U8:U12)</f>
        <v>0</v>
      </c>
      <c r="V6" s="17">
        <f>SUM(V8:V12)</f>
        <v>0</v>
      </c>
      <c r="W6" s="17">
        <f>SUM(W8:W12)</f>
        <v>0</v>
      </c>
      <c r="X6" s="17">
        <f>SUM(X8:X12)</f>
        <v>0</v>
      </c>
      <c r="Y6" s="17">
        <f>SUM(Y8:Y12)</f>
        <v>0</v>
      </c>
      <c r="Z6" s="17">
        <f>SUM(Z8:Z12)</f>
        <v>0</v>
      </c>
      <c r="AA6" s="17">
        <f>SUM(AA8:AA12)</f>
        <v>0</v>
      </c>
      <c r="AB6" s="17">
        <f>SUM(AB8:AB12)</f>
        <v>0</v>
      </c>
      <c r="AC6" s="17">
        <f>SUM(AC8:AC12)</f>
        <v>0</v>
      </c>
      <c r="AD6" s="17">
        <f>SUM(AD8:AD12)</f>
        <v>0</v>
      </c>
      <c r="AE6" s="17">
        <f>SUM(AE8:AE12)</f>
        <v>0</v>
      </c>
      <c r="AF6" s="17">
        <f>SUM(AF8:AF12)</f>
        <v>0</v>
      </c>
      <c r="AG6" s="17">
        <f>SUM(AG8:AG12)</f>
        <v>0</v>
      </c>
      <c r="AH6" s="17">
        <f>SUM(AH8:AH12)</f>
        <v>0</v>
      </c>
      <c r="AI6" s="17">
        <f>SUM(AI8:AI12)</f>
        <v>0</v>
      </c>
      <c r="AJ6" s="17">
        <f>SUM(AJ8:AJ12)</f>
        <v>0</v>
      </c>
    </row>
    <row r="7" spans="1:36" ht="12.75" customHeight="1">
      <c r="A7" s="1"/>
      <c r="B7" s="6" t="s">
        <v>1</v>
      </c>
      <c r="C7" s="15" t="s">
        <v>0</v>
      </c>
      <c r="D7" s="16">
        <v>1</v>
      </c>
      <c r="E7" s="16">
        <v>2</v>
      </c>
      <c r="F7" s="16">
        <v>3</v>
      </c>
      <c r="G7" s="16">
        <v>4</v>
      </c>
      <c r="H7" s="16">
        <v>5</v>
      </c>
      <c r="I7" s="16">
        <v>6</v>
      </c>
      <c r="J7" s="16">
        <v>7</v>
      </c>
      <c r="K7" s="16">
        <v>8</v>
      </c>
      <c r="L7" s="16">
        <v>9</v>
      </c>
      <c r="M7" s="16">
        <v>10</v>
      </c>
      <c r="N7" s="16">
        <v>11</v>
      </c>
      <c r="O7" s="16">
        <v>12</v>
      </c>
      <c r="P7" s="16">
        <v>13</v>
      </c>
      <c r="Q7" s="16">
        <v>14</v>
      </c>
      <c r="R7" s="16">
        <v>15</v>
      </c>
      <c r="S7" s="16">
        <v>16</v>
      </c>
      <c r="T7" s="16">
        <v>17</v>
      </c>
      <c r="U7" s="16">
        <v>18</v>
      </c>
      <c r="V7" s="16">
        <v>19</v>
      </c>
      <c r="W7" s="16">
        <v>20</v>
      </c>
      <c r="X7" s="16">
        <v>21</v>
      </c>
      <c r="Y7" s="16">
        <v>22</v>
      </c>
      <c r="Z7" s="16">
        <v>23</v>
      </c>
      <c r="AA7" s="16">
        <v>24</v>
      </c>
      <c r="AB7" s="16">
        <v>25</v>
      </c>
      <c r="AC7" s="16">
        <v>26</v>
      </c>
      <c r="AD7" s="16">
        <v>27</v>
      </c>
      <c r="AE7" s="16">
        <v>28</v>
      </c>
      <c r="AF7" s="16">
        <v>29</v>
      </c>
      <c r="AG7" s="16">
        <v>30</v>
      </c>
      <c r="AH7" s="16">
        <v>31</v>
      </c>
      <c r="AI7" s="16">
        <v>32</v>
      </c>
      <c r="AJ7" s="16">
        <v>33</v>
      </c>
    </row>
    <row r="8" spans="1:36" ht="18">
      <c r="A8" s="203">
        <v>1</v>
      </c>
      <c r="B8" s="204" t="s">
        <v>14</v>
      </c>
      <c r="C8" s="205">
        <f>SUM(D8:AJ8)</f>
        <v>16</v>
      </c>
      <c r="D8" s="10"/>
      <c r="E8" s="10">
        <v>4</v>
      </c>
      <c r="F8" s="10">
        <v>5</v>
      </c>
      <c r="G8" s="10"/>
      <c r="H8" s="10"/>
      <c r="I8" s="10"/>
      <c r="J8" s="10">
        <v>7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8">
      <c r="A9" s="203">
        <v>2</v>
      </c>
      <c r="B9" s="204" t="s">
        <v>121</v>
      </c>
      <c r="C9" s="205">
        <f>SUM(D9:AJ9)</f>
        <v>12</v>
      </c>
      <c r="D9" s="10"/>
      <c r="E9" s="10"/>
      <c r="F9" s="10"/>
      <c r="G9" s="10"/>
      <c r="H9" s="10"/>
      <c r="I9" s="10">
        <v>9</v>
      </c>
      <c r="J9" s="10">
        <v>3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8">
      <c r="A10" s="203">
        <v>3</v>
      </c>
      <c r="B10" s="204" t="s">
        <v>122</v>
      </c>
      <c r="C10" s="205">
        <f>SUM(D10:AJ10)</f>
        <v>6</v>
      </c>
      <c r="D10" s="10"/>
      <c r="E10" s="10"/>
      <c r="F10" s="10"/>
      <c r="G10" s="10"/>
      <c r="H10" s="10"/>
      <c r="I10" s="10">
        <v>6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18">
      <c r="A11" s="203">
        <v>4</v>
      </c>
      <c r="B11" s="204" t="s">
        <v>92</v>
      </c>
      <c r="C11" s="205">
        <f>SUM(D11:AJ11)</f>
        <v>6</v>
      </c>
      <c r="D11" s="10"/>
      <c r="E11" s="10"/>
      <c r="F11" s="10"/>
      <c r="G11" s="10"/>
      <c r="H11" s="10">
        <v>5</v>
      </c>
      <c r="I11" s="10">
        <v>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18">
      <c r="A12" s="203">
        <v>5</v>
      </c>
      <c r="B12" s="204" t="s">
        <v>97</v>
      </c>
      <c r="C12" s="205">
        <f>SUM(D12:AJ12)</f>
        <v>4</v>
      </c>
      <c r="D12" s="10"/>
      <c r="E12" s="10"/>
      <c r="F12" s="10"/>
      <c r="G12" s="10"/>
      <c r="H12" s="10"/>
      <c r="I12" s="10">
        <v>4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5:C5"/>
    <mergeCell ref="A1:AJ1"/>
    <mergeCell ref="A4:C4"/>
    <mergeCell ref="D4:AJ4"/>
    <mergeCell ref="X3:AJ3"/>
    <mergeCell ref="A3:S3"/>
    <mergeCell ref="T3:U3"/>
    <mergeCell ref="V3:W3"/>
    <mergeCell ref="A2:AJ2"/>
    <mergeCell ref="D5:AJ5"/>
  </mergeCells>
  <conditionalFormatting sqref="D8:D12">
    <cfRule type="cellIs" priority="1" dxfId="0" operator="equal" stopIfTrue="1">
      <formula>0</formula>
    </cfRule>
  </conditionalFormatting>
  <conditionalFormatting sqref="B8:B12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50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9.125" style="50" customWidth="1"/>
    <col min="2" max="2" width="5.75390625" style="50" customWidth="1"/>
    <col min="3" max="4" width="25.75390625" style="49" customWidth="1"/>
    <col min="5" max="5" width="5.75390625" style="49" customWidth="1"/>
    <col min="6" max="16384" width="9.125" style="49" customWidth="1"/>
  </cols>
  <sheetData>
    <row r="1" spans="1:5" ht="12.75">
      <c r="A1" s="77" t="s">
        <v>39</v>
      </c>
      <c r="B1" s="181" t="s">
        <v>40</v>
      </c>
      <c r="C1" s="182"/>
      <c r="D1" s="179" t="s">
        <v>41</v>
      </c>
      <c r="E1" s="180"/>
    </row>
    <row r="2" spans="1:5" ht="12.75">
      <c r="A2" s="78">
        <v>1</v>
      </c>
      <c r="B2" s="79">
        <f>Рб!D7</f>
        <v>3575</v>
      </c>
      <c r="C2" s="80" t="str">
        <f>Рб!E7</f>
        <v>Байрамалов Леонид</v>
      </c>
      <c r="D2" s="81" t="str">
        <f>Рб!C38</f>
        <v>_</v>
      </c>
      <c r="E2" s="82">
        <f>Рб!B38</f>
        <v>0</v>
      </c>
    </row>
    <row r="3" spans="1:5" ht="12.75">
      <c r="A3" s="78">
        <v>2</v>
      </c>
      <c r="B3" s="79">
        <f>Рб!D11</f>
        <v>6906</v>
      </c>
      <c r="C3" s="80" t="str">
        <f>Рб!E11</f>
        <v>Семенов Игорь</v>
      </c>
      <c r="D3" s="81" t="str">
        <f>Рб!C40</f>
        <v>Шангареева Эльмира</v>
      </c>
      <c r="E3" s="82">
        <f>Рб!B40</f>
        <v>6556</v>
      </c>
    </row>
    <row r="4" spans="1:5" ht="12.75">
      <c r="A4" s="78">
        <v>3</v>
      </c>
      <c r="B4" s="79">
        <f>Рб!D15</f>
        <v>2784</v>
      </c>
      <c r="C4" s="80" t="str">
        <f>Рб!E15</f>
        <v>Толкачев Иван</v>
      </c>
      <c r="D4" s="81" t="str">
        <f>Рб!C42</f>
        <v>_</v>
      </c>
      <c r="E4" s="82">
        <f>Рб!B42</f>
        <v>0</v>
      </c>
    </row>
    <row r="5" spans="1:5" ht="12.75">
      <c r="A5" s="78">
        <v>4</v>
      </c>
      <c r="B5" s="79">
        <f>Рб!D19</f>
        <v>4567</v>
      </c>
      <c r="C5" s="80" t="str">
        <f>Рб!E19</f>
        <v>Миксонов Эренбург</v>
      </c>
      <c r="D5" s="81" t="str">
        <f>Рб!C44</f>
        <v>_</v>
      </c>
      <c r="E5" s="82">
        <f>Рб!B44</f>
        <v>0</v>
      </c>
    </row>
    <row r="6" spans="1:5" ht="12.75">
      <c r="A6" s="78">
        <v>5</v>
      </c>
      <c r="B6" s="79">
        <f>Рб!D23</f>
        <v>2616</v>
      </c>
      <c r="C6" s="80" t="str">
        <f>Рб!E23</f>
        <v>Ишметов Александр</v>
      </c>
      <c r="D6" s="81" t="str">
        <f>Рб!C46</f>
        <v>_</v>
      </c>
      <c r="E6" s="82">
        <f>Рб!B46</f>
        <v>0</v>
      </c>
    </row>
    <row r="7" spans="1:5" ht="12.75">
      <c r="A7" s="78">
        <v>6</v>
      </c>
      <c r="B7" s="79">
        <f>Рб!D27</f>
        <v>6096</v>
      </c>
      <c r="C7" s="80" t="str">
        <f>Рб!E27</f>
        <v>Небера Максим</v>
      </c>
      <c r="D7" s="81" t="str">
        <f>Рб!C48</f>
        <v>_</v>
      </c>
      <c r="E7" s="82">
        <f>Рб!B48</f>
        <v>0</v>
      </c>
    </row>
    <row r="8" spans="1:5" ht="12.75">
      <c r="A8" s="78">
        <v>7</v>
      </c>
      <c r="B8" s="79">
        <f>Рб!D31</f>
        <v>5469</v>
      </c>
      <c r="C8" s="80" t="str">
        <f>Рб!E31</f>
        <v>Абдулганеева Анастасия</v>
      </c>
      <c r="D8" s="81" t="str">
        <f>Рб!C50</f>
        <v>Ганиева Светлана</v>
      </c>
      <c r="E8" s="82">
        <f>Рб!B50</f>
        <v>6282</v>
      </c>
    </row>
    <row r="9" spans="1:5" ht="12.75">
      <c r="A9" s="78">
        <v>8</v>
      </c>
      <c r="B9" s="79">
        <f>Рб!D35</f>
        <v>4556</v>
      </c>
      <c r="C9" s="80" t="str">
        <f>Рб!E35</f>
        <v>Хафизов Булат</v>
      </c>
      <c r="D9" s="81" t="str">
        <f>Рб!C52</f>
        <v>_</v>
      </c>
      <c r="E9" s="82">
        <f>Рб!B52</f>
        <v>0</v>
      </c>
    </row>
    <row r="10" spans="1:5" ht="12.75">
      <c r="A10" s="78">
        <v>9</v>
      </c>
      <c r="B10" s="79">
        <f>Рб!F9</f>
        <v>3575</v>
      </c>
      <c r="C10" s="80" t="str">
        <f>Рб!G9</f>
        <v>Байрамалов Леонид</v>
      </c>
      <c r="D10" s="81" t="str">
        <f>Рб!E53</f>
        <v>Семенов Игорь</v>
      </c>
      <c r="E10" s="82">
        <f>Рб!D53</f>
        <v>6906</v>
      </c>
    </row>
    <row r="11" spans="1:5" ht="12.75">
      <c r="A11" s="78">
        <v>10</v>
      </c>
      <c r="B11" s="79">
        <f>Рб!F17</f>
        <v>4567</v>
      </c>
      <c r="C11" s="80" t="str">
        <f>Рб!G17</f>
        <v>Миксонов Эренбург</v>
      </c>
      <c r="D11" s="81" t="str">
        <f>Рб!E49</f>
        <v>Толкачев Иван</v>
      </c>
      <c r="E11" s="82">
        <f>Рб!D49</f>
        <v>2784</v>
      </c>
    </row>
    <row r="12" spans="1:5" ht="12.75">
      <c r="A12" s="78">
        <v>11</v>
      </c>
      <c r="B12" s="79">
        <f>Рб!F25</f>
        <v>2616</v>
      </c>
      <c r="C12" s="80" t="str">
        <f>Рб!G25</f>
        <v>Ишметов Александр</v>
      </c>
      <c r="D12" s="81" t="str">
        <f>Рб!E45</f>
        <v>Небера Максим</v>
      </c>
      <c r="E12" s="82">
        <f>Рб!D45</f>
        <v>6096</v>
      </c>
    </row>
    <row r="13" spans="1:5" ht="12.75">
      <c r="A13" s="78">
        <v>12</v>
      </c>
      <c r="B13" s="79">
        <f>Рб!F33</f>
        <v>4556</v>
      </c>
      <c r="C13" s="80" t="str">
        <f>Рб!G33</f>
        <v>Хафизов Булат</v>
      </c>
      <c r="D13" s="81" t="str">
        <f>Рб!E41</f>
        <v>Абдулганеева Анастасия</v>
      </c>
      <c r="E13" s="82">
        <f>Рб!D41</f>
        <v>5469</v>
      </c>
    </row>
    <row r="14" spans="1:5" ht="12.75">
      <c r="A14" s="78">
        <v>13</v>
      </c>
      <c r="B14" s="79">
        <f>Рб!H13</f>
        <v>4567</v>
      </c>
      <c r="C14" s="80" t="str">
        <f>Рб!I13</f>
        <v>Миксонов Эренбург</v>
      </c>
      <c r="D14" s="81" t="str">
        <f>Рб!I38</f>
        <v>Байрамалов Леонид</v>
      </c>
      <c r="E14" s="82">
        <f>Рб!H38</f>
        <v>3575</v>
      </c>
    </row>
    <row r="15" spans="1:5" ht="12.75">
      <c r="A15" s="78">
        <v>14</v>
      </c>
      <c r="B15" s="79">
        <f>Рб!H29</f>
        <v>4556</v>
      </c>
      <c r="C15" s="80" t="str">
        <f>Рб!I29</f>
        <v>Хафизов Булат</v>
      </c>
      <c r="D15" s="81" t="str">
        <f>Рб!I46</f>
        <v>Ишметов Александр</v>
      </c>
      <c r="E15" s="82">
        <f>Рб!H46</f>
        <v>2616</v>
      </c>
    </row>
    <row r="16" spans="1:5" ht="12.75">
      <c r="A16" s="78">
        <v>15</v>
      </c>
      <c r="B16" s="79">
        <f>Рб!J21</f>
        <v>4556</v>
      </c>
      <c r="C16" s="80" t="str">
        <f>Рб!K21</f>
        <v>Хафизов Булат</v>
      </c>
      <c r="D16" s="81" t="str">
        <f>Рб!K32</f>
        <v>Миксонов Эренбург</v>
      </c>
      <c r="E16" s="82">
        <f>Рб!J32</f>
        <v>4567</v>
      </c>
    </row>
    <row r="17" spans="1:5" ht="12.75">
      <c r="A17" s="78">
        <v>16</v>
      </c>
      <c r="B17" s="79">
        <f>Рб!D39</f>
        <v>6556</v>
      </c>
      <c r="C17" s="80" t="str">
        <f>Рб!E39</f>
        <v>Шангареева Эльмира</v>
      </c>
      <c r="D17" s="81" t="str">
        <f>Рб!C65</f>
        <v>_</v>
      </c>
      <c r="E17" s="82">
        <f>Рб!B65</f>
        <v>0</v>
      </c>
    </row>
    <row r="18" spans="1:5" ht="12.75">
      <c r="A18" s="78">
        <v>17</v>
      </c>
      <c r="B18" s="79">
        <f>Рб!D43</f>
        <v>0</v>
      </c>
      <c r="C18" s="80">
        <f>Рб!E43</f>
        <v>0</v>
      </c>
      <c r="D18" s="81">
        <f>Рб!C67</f>
        <v>0</v>
      </c>
      <c r="E18" s="82">
        <f>Рб!B67</f>
        <v>0</v>
      </c>
    </row>
    <row r="19" spans="1:5" ht="12.75">
      <c r="A19" s="78">
        <v>18</v>
      </c>
      <c r="B19" s="79">
        <f>Рб!D47</f>
        <v>0</v>
      </c>
      <c r="C19" s="80">
        <f>Рб!E47</f>
        <v>0</v>
      </c>
      <c r="D19" s="81">
        <f>Рб!C69</f>
        <v>0</v>
      </c>
      <c r="E19" s="82">
        <f>Рб!B69</f>
        <v>0</v>
      </c>
    </row>
    <row r="20" spans="1:5" ht="12.75">
      <c r="A20" s="78">
        <v>19</v>
      </c>
      <c r="B20" s="79">
        <f>Рб!D51</f>
        <v>6282</v>
      </c>
      <c r="C20" s="80" t="str">
        <f>Рб!E51</f>
        <v>Ганиева Светлана</v>
      </c>
      <c r="D20" s="81" t="str">
        <f>Рб!C71</f>
        <v>_</v>
      </c>
      <c r="E20" s="82">
        <f>Рб!B71</f>
        <v>0</v>
      </c>
    </row>
    <row r="21" spans="1:5" ht="12.75">
      <c r="A21" s="78">
        <v>20</v>
      </c>
      <c r="B21" s="79">
        <f>Рб!F40</f>
        <v>5469</v>
      </c>
      <c r="C21" s="80" t="str">
        <f>Рб!G40</f>
        <v>Абдулганеева Анастасия</v>
      </c>
      <c r="D21" s="81" t="str">
        <f>Рб!I55</f>
        <v>Шангареева Эльмира</v>
      </c>
      <c r="E21" s="82">
        <f>Рб!H55</f>
        <v>6556</v>
      </c>
    </row>
    <row r="22" spans="1:5" ht="12.75">
      <c r="A22" s="78">
        <v>21</v>
      </c>
      <c r="B22" s="79">
        <f>Рб!F44</f>
        <v>6096</v>
      </c>
      <c r="C22" s="80" t="str">
        <f>Рб!G44</f>
        <v>Небера Максим</v>
      </c>
      <c r="D22" s="81">
        <f>Рб!I57</f>
        <v>0</v>
      </c>
      <c r="E22" s="82">
        <f>Рб!H57</f>
        <v>0</v>
      </c>
    </row>
    <row r="23" spans="1:5" ht="12.75">
      <c r="A23" s="78">
        <v>22</v>
      </c>
      <c r="B23" s="79">
        <f>Рб!F48</f>
        <v>2784</v>
      </c>
      <c r="C23" s="80" t="str">
        <f>Рб!G48</f>
        <v>Толкачев Иван</v>
      </c>
      <c r="D23" s="81">
        <f>Рб!I59</f>
        <v>0</v>
      </c>
      <c r="E23" s="82">
        <f>Рб!H59</f>
        <v>0</v>
      </c>
    </row>
    <row r="24" spans="1:5" ht="12.75">
      <c r="A24" s="78">
        <v>23</v>
      </c>
      <c r="B24" s="79">
        <f>Рб!F52</f>
        <v>6906</v>
      </c>
      <c r="C24" s="80" t="str">
        <f>Рб!G52</f>
        <v>Семенов Игорь</v>
      </c>
      <c r="D24" s="81" t="str">
        <f>Рб!I61</f>
        <v>Ганиева Светлана</v>
      </c>
      <c r="E24" s="82">
        <f>Рб!H61</f>
        <v>6282</v>
      </c>
    </row>
    <row r="25" spans="1:5" ht="12.75">
      <c r="A25" s="78">
        <v>24</v>
      </c>
      <c r="B25" s="79">
        <f>Рб!H42</f>
        <v>5469</v>
      </c>
      <c r="C25" s="80" t="str">
        <f>Рб!I42</f>
        <v>Абдулганеева Анастасия</v>
      </c>
      <c r="D25" s="81" t="str">
        <f>Рб!C60</f>
        <v>Небера Максим</v>
      </c>
      <c r="E25" s="82">
        <f>Рб!B60</f>
        <v>6096</v>
      </c>
    </row>
    <row r="26" spans="1:5" ht="12.75">
      <c r="A26" s="78">
        <v>25</v>
      </c>
      <c r="B26" s="79">
        <f>Рб!H50</f>
        <v>6906</v>
      </c>
      <c r="C26" s="80" t="str">
        <f>Рб!I50</f>
        <v>Семенов Игорь</v>
      </c>
      <c r="D26" s="81" t="str">
        <f>Рб!C62</f>
        <v>Толкачев Иван</v>
      </c>
      <c r="E26" s="82">
        <f>Рб!B62</f>
        <v>2784</v>
      </c>
    </row>
    <row r="27" spans="1:5" ht="12.75">
      <c r="A27" s="78">
        <v>26</v>
      </c>
      <c r="B27" s="79">
        <f>Рб!J40</f>
        <v>5469</v>
      </c>
      <c r="C27" s="80" t="str">
        <f>Рб!K40</f>
        <v>Абдулганеева Анастасия</v>
      </c>
      <c r="D27" s="81" t="str">
        <f>Рб!C55</f>
        <v>Байрамалов Леонид</v>
      </c>
      <c r="E27" s="82">
        <f>Рб!B55</f>
        <v>3575</v>
      </c>
    </row>
    <row r="28" spans="1:5" ht="12.75">
      <c r="A28" s="78">
        <v>27</v>
      </c>
      <c r="B28" s="79">
        <f>Рб!J48</f>
        <v>2616</v>
      </c>
      <c r="C28" s="80" t="str">
        <f>Рб!K48</f>
        <v>Ишметов Александр</v>
      </c>
      <c r="D28" s="81" t="str">
        <f>Рб!C57</f>
        <v>Семенов Игорь</v>
      </c>
      <c r="E28" s="82">
        <f>Рб!B57</f>
        <v>6906</v>
      </c>
    </row>
    <row r="29" spans="1:5" ht="12.75">
      <c r="A29" s="78">
        <v>28</v>
      </c>
      <c r="B29" s="79">
        <f>Рб!L44</f>
        <v>2616</v>
      </c>
      <c r="C29" s="80" t="str">
        <f>Рб!M44</f>
        <v>Ишметов Александр</v>
      </c>
      <c r="D29" s="81" t="str">
        <f>Рб!M52</f>
        <v>Абдулганеева Анастасия</v>
      </c>
      <c r="E29" s="82">
        <f>Рб!L52</f>
        <v>5469</v>
      </c>
    </row>
    <row r="30" spans="1:5" ht="12.75">
      <c r="A30" s="78">
        <v>29</v>
      </c>
      <c r="B30" s="79">
        <f>Рб!D56</f>
        <v>6906</v>
      </c>
      <c r="C30" s="80" t="str">
        <f>Рб!E56</f>
        <v>Семенов Игорь</v>
      </c>
      <c r="D30" s="81" t="str">
        <f>Рб!E58</f>
        <v>Байрамалов Леонид</v>
      </c>
      <c r="E30" s="82">
        <f>Рб!D58</f>
        <v>3575</v>
      </c>
    </row>
    <row r="31" spans="1:5" ht="12.75">
      <c r="A31" s="78">
        <v>30</v>
      </c>
      <c r="B31" s="79">
        <f>Рб!D61</f>
        <v>6096</v>
      </c>
      <c r="C31" s="80" t="str">
        <f>Рб!E61</f>
        <v>Небера Максим</v>
      </c>
      <c r="D31" s="81" t="str">
        <f>Рб!E63</f>
        <v>Толкачев Иван</v>
      </c>
      <c r="E31" s="82">
        <f>Рб!D63</f>
        <v>2784</v>
      </c>
    </row>
    <row r="32" spans="1:5" ht="12.75">
      <c r="A32" s="78">
        <v>31</v>
      </c>
      <c r="B32" s="79">
        <f>Рб!J56</f>
        <v>6556</v>
      </c>
      <c r="C32" s="80" t="str">
        <f>Рб!K56</f>
        <v>Шангареева Эльмира</v>
      </c>
      <c r="D32" s="81">
        <f>Рб!K64</f>
        <v>0</v>
      </c>
      <c r="E32" s="82">
        <f>Рб!J64</f>
        <v>0</v>
      </c>
    </row>
    <row r="33" spans="1:5" ht="12.75">
      <c r="A33" s="78">
        <v>32</v>
      </c>
      <c r="B33" s="79">
        <f>Рб!J60</f>
        <v>6282</v>
      </c>
      <c r="C33" s="80" t="str">
        <f>Рб!K60</f>
        <v>Ганиева Светлана</v>
      </c>
      <c r="D33" s="81">
        <f>Рб!K66</f>
        <v>0</v>
      </c>
      <c r="E33" s="82">
        <f>Рб!J66</f>
        <v>0</v>
      </c>
    </row>
    <row r="34" spans="1:5" ht="12.75">
      <c r="A34" s="78">
        <v>33</v>
      </c>
      <c r="B34" s="79">
        <f>Рб!L58</f>
        <v>6282</v>
      </c>
      <c r="C34" s="80" t="str">
        <f>Рб!M58</f>
        <v>Ганиева Светлана</v>
      </c>
      <c r="D34" s="81" t="str">
        <f>Рб!M61</f>
        <v>Шангареева Эльмира</v>
      </c>
      <c r="E34" s="82">
        <f>Рб!L61</f>
        <v>6556</v>
      </c>
    </row>
    <row r="35" spans="1:5" ht="12.75">
      <c r="A35" s="78">
        <v>34</v>
      </c>
      <c r="B35" s="79">
        <f>Рб!L65</f>
        <v>0</v>
      </c>
      <c r="C35" s="80">
        <f>Рб!M65</f>
        <v>0</v>
      </c>
      <c r="D35" s="81">
        <f>Рб!M67</f>
        <v>0</v>
      </c>
      <c r="E35" s="82">
        <f>Рб!L67</f>
        <v>0</v>
      </c>
    </row>
    <row r="36" spans="1:5" ht="12.75">
      <c r="A36" s="78">
        <v>35</v>
      </c>
      <c r="B36" s="79">
        <f>Рб!D66</f>
        <v>0</v>
      </c>
      <c r="C36" s="80">
        <f>Рб!E66</f>
        <v>0</v>
      </c>
      <c r="D36" s="81" t="str">
        <f>Рб!K69</f>
        <v>_</v>
      </c>
      <c r="E36" s="82">
        <f>Рб!J69</f>
        <v>0</v>
      </c>
    </row>
    <row r="37" spans="1:5" ht="12.75">
      <c r="A37" s="78">
        <v>36</v>
      </c>
      <c r="B37" s="79">
        <f>Рб!D70</f>
        <v>0</v>
      </c>
      <c r="C37" s="80">
        <f>Рб!E70</f>
        <v>0</v>
      </c>
      <c r="D37" s="81" t="str">
        <f>Рб!K71</f>
        <v>_</v>
      </c>
      <c r="E37" s="82">
        <f>Рб!J71</f>
        <v>0</v>
      </c>
    </row>
    <row r="38" spans="1:5" ht="12.75">
      <c r="A38" s="78">
        <v>37</v>
      </c>
      <c r="B38" s="79">
        <f>Рб!F68</f>
        <v>0</v>
      </c>
      <c r="C38" s="80">
        <f>Рб!G68</f>
        <v>0</v>
      </c>
      <c r="D38" s="81">
        <f>Рб!G71</f>
        <v>0</v>
      </c>
      <c r="E38" s="82">
        <f>Рб!F71</f>
        <v>0</v>
      </c>
    </row>
    <row r="39" spans="1:5" ht="12.75">
      <c r="A39" s="78">
        <v>38</v>
      </c>
      <c r="B39" s="79">
        <f>Рб!L70</f>
        <v>0</v>
      </c>
      <c r="C39" s="80">
        <f>Рб!M70</f>
        <v>0</v>
      </c>
      <c r="D39" s="81">
        <f>Рб!M72</f>
        <v>0</v>
      </c>
      <c r="E39" s="82">
        <f>Рб!L72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4" customWidth="1"/>
    <col min="2" max="2" width="41.75390625" style="14" customWidth="1"/>
    <col min="3" max="3" width="9.125" style="14" customWidth="1"/>
    <col min="4" max="4" width="35.75390625" style="14" customWidth="1"/>
    <col min="5" max="5" width="2.75390625" style="14" customWidth="1"/>
    <col min="6" max="6" width="4.875" style="14" customWidth="1"/>
    <col min="7" max="7" width="7.75390625" style="14" customWidth="1"/>
    <col min="8" max="8" width="20.75390625" style="14" customWidth="1"/>
    <col min="9" max="9" width="7.125" style="14" customWidth="1"/>
    <col min="10" max="16384" width="9.125" style="14" customWidth="1"/>
  </cols>
  <sheetData>
    <row r="1" spans="1:9" ht="54.75" customHeight="1" thickBot="1">
      <c r="A1" s="166" t="s">
        <v>42</v>
      </c>
      <c r="B1" s="166"/>
      <c r="C1" s="166"/>
      <c r="D1" s="166"/>
      <c r="E1" s="166"/>
      <c r="F1" s="166"/>
      <c r="G1" s="166"/>
      <c r="H1" s="166"/>
      <c r="I1" s="166"/>
    </row>
    <row r="2" spans="1:9" ht="13.5" thickBot="1">
      <c r="A2" s="172" t="s">
        <v>43</v>
      </c>
      <c r="B2" s="172"/>
      <c r="C2" s="172"/>
      <c r="D2" s="172"/>
      <c r="E2" s="172"/>
      <c r="F2" s="172"/>
      <c r="G2" s="172"/>
      <c r="H2" s="172"/>
      <c r="I2" s="172"/>
    </row>
    <row r="3" spans="1:10" ht="25.5">
      <c r="A3" s="167" t="s">
        <v>4</v>
      </c>
      <c r="B3" s="167"/>
      <c r="C3" s="167"/>
      <c r="D3" s="167"/>
      <c r="E3" s="167"/>
      <c r="F3" s="19">
        <v>35</v>
      </c>
      <c r="G3" s="20" t="s">
        <v>8</v>
      </c>
      <c r="H3" s="21" t="s">
        <v>9</v>
      </c>
      <c r="I3" s="22" t="s">
        <v>10</v>
      </c>
      <c r="J3" s="23"/>
    </row>
    <row r="4" spans="1:10" ht="15.75">
      <c r="A4" s="168" t="s">
        <v>79</v>
      </c>
      <c r="B4" s="168"/>
      <c r="C4" s="168"/>
      <c r="D4" s="168"/>
      <c r="E4" s="168"/>
      <c r="F4" s="168"/>
      <c r="G4" s="168"/>
      <c r="H4" s="168"/>
      <c r="I4" s="168"/>
      <c r="J4" s="24"/>
    </row>
    <row r="5" spans="1:10" ht="15.75">
      <c r="A5" s="169"/>
      <c r="B5" s="169"/>
      <c r="C5" s="169"/>
      <c r="D5" s="169"/>
      <c r="E5" s="170" t="s">
        <v>6</v>
      </c>
      <c r="F5" s="170"/>
      <c r="G5" s="170"/>
      <c r="H5" s="171">
        <v>43348</v>
      </c>
      <c r="I5" s="171"/>
      <c r="J5" s="25"/>
    </row>
    <row r="6" spans="1:10" ht="15.75">
      <c r="A6" s="26"/>
      <c r="B6" s="26"/>
      <c r="C6" s="26"/>
      <c r="D6" s="26"/>
      <c r="E6" s="26"/>
      <c r="F6" s="26"/>
      <c r="G6" s="26"/>
      <c r="H6" s="26"/>
      <c r="I6" s="26"/>
      <c r="J6" s="25"/>
    </row>
    <row r="7" spans="1:9" ht="10.5" customHeight="1">
      <c r="A7" s="1"/>
      <c r="B7" s="27" t="s">
        <v>11</v>
      </c>
      <c r="C7" s="28" t="s">
        <v>12</v>
      </c>
      <c r="D7" s="1" t="s">
        <v>13</v>
      </c>
      <c r="E7" s="1"/>
      <c r="F7" s="1"/>
      <c r="G7" s="1"/>
      <c r="H7" s="1"/>
      <c r="I7" s="1"/>
    </row>
    <row r="8" spans="1:9" ht="18">
      <c r="A8" s="52">
        <v>3575</v>
      </c>
      <c r="B8" s="53" t="s">
        <v>60</v>
      </c>
      <c r="C8" s="29">
        <v>1</v>
      </c>
      <c r="D8" s="30" t="str">
        <f>Ср!K21</f>
        <v>Байрамалов Леонид</v>
      </c>
      <c r="E8" s="31"/>
      <c r="F8" s="1"/>
      <c r="G8" s="1"/>
      <c r="H8" s="1"/>
      <c r="I8" s="1"/>
    </row>
    <row r="9" spans="1:9" ht="18">
      <c r="A9" s="52">
        <v>4556</v>
      </c>
      <c r="B9" s="54" t="s">
        <v>14</v>
      </c>
      <c r="C9" s="29">
        <v>2</v>
      </c>
      <c r="D9" s="30" t="str">
        <f>Ср!K32</f>
        <v>Хафизов Булат</v>
      </c>
      <c r="E9" s="1"/>
      <c r="F9" s="1"/>
      <c r="G9" s="1"/>
      <c r="H9" s="1"/>
      <c r="I9" s="1"/>
    </row>
    <row r="10" spans="1:9" ht="18">
      <c r="A10" s="52">
        <v>2616</v>
      </c>
      <c r="B10" s="53" t="s">
        <v>15</v>
      </c>
      <c r="C10" s="29">
        <v>3</v>
      </c>
      <c r="D10" s="30" t="str">
        <f>Ср!M44</f>
        <v>Миксонов Эренбург</v>
      </c>
      <c r="E10" s="1"/>
      <c r="F10" s="1"/>
      <c r="G10" s="1"/>
      <c r="H10" s="1"/>
      <c r="I10" s="1"/>
    </row>
    <row r="11" spans="1:9" ht="18">
      <c r="A11" s="52">
        <v>4567</v>
      </c>
      <c r="B11" s="53" t="s">
        <v>84</v>
      </c>
      <c r="C11" s="29">
        <v>4</v>
      </c>
      <c r="D11" s="30" t="str">
        <f>Ср!M52</f>
        <v>Байрашев Игорь</v>
      </c>
      <c r="E11" s="1"/>
      <c r="F11" s="1"/>
      <c r="G11" s="1"/>
      <c r="H11" s="1"/>
      <c r="I11" s="1"/>
    </row>
    <row r="12" spans="1:9" ht="18">
      <c r="A12" s="52">
        <v>4219</v>
      </c>
      <c r="B12" s="53" t="s">
        <v>47</v>
      </c>
      <c r="C12" s="29">
        <v>5</v>
      </c>
      <c r="D12" s="30" t="str">
        <f>Ср!E56</f>
        <v>Ишметов Александр</v>
      </c>
      <c r="E12" s="1"/>
      <c r="F12" s="1"/>
      <c r="G12" s="1"/>
      <c r="H12" s="1"/>
      <c r="I12" s="1"/>
    </row>
    <row r="13" spans="1:9" ht="18">
      <c r="A13" s="52">
        <v>2784</v>
      </c>
      <c r="B13" s="53" t="s">
        <v>17</v>
      </c>
      <c r="C13" s="29">
        <v>6</v>
      </c>
      <c r="D13" s="30" t="str">
        <f>Ср!E58</f>
        <v>Самушков Сергей</v>
      </c>
      <c r="E13" s="1"/>
      <c r="F13" s="1"/>
      <c r="G13" s="1"/>
      <c r="H13" s="1"/>
      <c r="I13" s="1"/>
    </row>
    <row r="14" spans="1:9" ht="18">
      <c r="A14" s="52">
        <v>2614</v>
      </c>
      <c r="B14" s="53" t="s">
        <v>18</v>
      </c>
      <c r="C14" s="29">
        <v>7</v>
      </c>
      <c r="D14" s="30" t="str">
        <f>Ср!E61</f>
        <v>Абсалямов Родион</v>
      </c>
      <c r="E14" s="1"/>
      <c r="F14" s="1"/>
      <c r="G14" s="1"/>
      <c r="H14" s="1"/>
      <c r="I14" s="1"/>
    </row>
    <row r="15" spans="1:9" ht="18">
      <c r="A15" s="52">
        <v>5470</v>
      </c>
      <c r="B15" s="53" t="s">
        <v>48</v>
      </c>
      <c r="C15" s="29">
        <v>8</v>
      </c>
      <c r="D15" s="30" t="str">
        <f>Ср!E63</f>
        <v>Толкачев Иван</v>
      </c>
      <c r="E15" s="1"/>
      <c r="F15" s="1"/>
      <c r="G15" s="1"/>
      <c r="H15" s="1"/>
      <c r="I15" s="1"/>
    </row>
    <row r="16" spans="1:9" ht="18">
      <c r="A16" s="52">
        <v>6556</v>
      </c>
      <c r="B16" s="53" t="s">
        <v>85</v>
      </c>
      <c r="C16" s="29">
        <v>9</v>
      </c>
      <c r="D16" s="30" t="str">
        <f>Ср!M58</f>
        <v>Шангареева Эльмира</v>
      </c>
      <c r="E16" s="1"/>
      <c r="F16" s="1"/>
      <c r="G16" s="1"/>
      <c r="H16" s="1"/>
      <c r="I16" s="1"/>
    </row>
    <row r="17" spans="1:9" ht="18">
      <c r="A17" s="52">
        <v>6282</v>
      </c>
      <c r="B17" s="53" t="s">
        <v>21</v>
      </c>
      <c r="C17" s="29">
        <v>10</v>
      </c>
      <c r="D17" s="30" t="str">
        <f>Ср!M61</f>
        <v>Ганиева Светлана</v>
      </c>
      <c r="E17" s="1"/>
      <c r="F17" s="1"/>
      <c r="G17" s="1"/>
      <c r="H17" s="1"/>
      <c r="I17" s="1"/>
    </row>
    <row r="18" spans="1:9" ht="18">
      <c r="A18" s="52"/>
      <c r="B18" s="53" t="s">
        <v>22</v>
      </c>
      <c r="C18" s="29">
        <v>11</v>
      </c>
      <c r="D18" s="30">
        <f>Ср!M65</f>
        <v>0</v>
      </c>
      <c r="E18" s="1"/>
      <c r="F18" s="1"/>
      <c r="G18" s="1"/>
      <c r="H18" s="1"/>
      <c r="I18" s="1"/>
    </row>
    <row r="19" spans="1:9" ht="18">
      <c r="A19" s="52"/>
      <c r="B19" s="53" t="s">
        <v>22</v>
      </c>
      <c r="C19" s="29">
        <v>12</v>
      </c>
      <c r="D19" s="30">
        <f>Ср!M67</f>
        <v>0</v>
      </c>
      <c r="E19" s="1"/>
      <c r="F19" s="1"/>
      <c r="G19" s="1"/>
      <c r="H19" s="1"/>
      <c r="I19" s="1"/>
    </row>
    <row r="20" spans="1:9" ht="18">
      <c r="A20" s="52"/>
      <c r="B20" s="53" t="s">
        <v>22</v>
      </c>
      <c r="C20" s="29">
        <v>13</v>
      </c>
      <c r="D20" s="30">
        <f>Ср!G68</f>
        <v>0</v>
      </c>
      <c r="E20" s="1"/>
      <c r="F20" s="1"/>
      <c r="G20" s="1"/>
      <c r="H20" s="1"/>
      <c r="I20" s="1"/>
    </row>
    <row r="21" spans="1:9" ht="18">
      <c r="A21" s="52"/>
      <c r="B21" s="53" t="s">
        <v>22</v>
      </c>
      <c r="C21" s="29">
        <v>14</v>
      </c>
      <c r="D21" s="30">
        <f>Ср!G71</f>
        <v>0</v>
      </c>
      <c r="E21" s="1"/>
      <c r="F21" s="1"/>
      <c r="G21" s="1"/>
      <c r="H21" s="1"/>
      <c r="I21" s="1"/>
    </row>
    <row r="22" spans="1:9" ht="18">
      <c r="A22" s="52"/>
      <c r="B22" s="53" t="s">
        <v>22</v>
      </c>
      <c r="C22" s="29">
        <v>15</v>
      </c>
      <c r="D22" s="30">
        <f>Ср!M70</f>
        <v>0</v>
      </c>
      <c r="E22" s="1"/>
      <c r="F22" s="1"/>
      <c r="G22" s="1"/>
      <c r="H22" s="1"/>
      <c r="I22" s="1"/>
    </row>
    <row r="23" spans="1:9" ht="18">
      <c r="A23" s="52"/>
      <c r="B23" s="53" t="s">
        <v>22</v>
      </c>
      <c r="C23" s="29">
        <v>16</v>
      </c>
      <c r="D23" s="30">
        <f>Ср!M72</f>
        <v>0</v>
      </c>
      <c r="E23" s="1"/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3:E3"/>
    <mergeCell ref="A4:I4"/>
    <mergeCell ref="A5:D5"/>
    <mergeCell ref="E5:G5"/>
    <mergeCell ref="H5:I5"/>
    <mergeCell ref="A2:I2"/>
  </mergeCells>
  <conditionalFormatting sqref="D8:D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6.00390625" style="32" customWidth="1"/>
    <col min="2" max="2" width="3.75390625" style="32" customWidth="1"/>
    <col min="3" max="3" width="25.75390625" style="32" customWidth="1"/>
    <col min="4" max="4" width="3.75390625" style="32" customWidth="1"/>
    <col min="5" max="5" width="15.75390625" style="32" customWidth="1"/>
    <col min="6" max="6" width="3.75390625" style="32" customWidth="1"/>
    <col min="7" max="7" width="15.75390625" style="32" customWidth="1"/>
    <col min="8" max="8" width="3.75390625" style="32" customWidth="1"/>
    <col min="9" max="9" width="15.75390625" style="32" customWidth="1"/>
    <col min="10" max="10" width="3.75390625" style="32" customWidth="1"/>
    <col min="11" max="11" width="9.75390625" style="32" customWidth="1"/>
    <col min="12" max="12" width="3.75390625" style="32" customWidth="1"/>
    <col min="13" max="15" width="5.75390625" style="32" customWidth="1"/>
    <col min="16" max="16384" width="9.125" style="32" customWidth="1"/>
  </cols>
  <sheetData>
    <row r="1" spans="1:15" s="14" customFormat="1" ht="54.75" customHeight="1" thickBot="1">
      <c r="A1" s="166" t="s">
        <v>44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s="14" customFormat="1" ht="13.5" thickBot="1">
      <c r="A2" s="175" t="s">
        <v>45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20.25">
      <c r="A3" s="183" t="str">
        <f>CONCATENATE(сСр!A3," ",сСр!F3,сСр!G3," ",сСр!H3," ",сСр!I3)</f>
        <v>LX Личный Чемпионат Республики Башкортостан. 35-й  тур. Средняя лига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ht="15.75">
      <c r="A4" s="173" t="str">
        <f>CONCATENATE(сСр!A4," ",сСр!C4)</f>
        <v>ЧЕМПИОН БАШКИРИИ НИКОЛАЙ СМИРНОВ 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2.75">
      <c r="A6" s="34">
        <v>1</v>
      </c>
      <c r="B6" s="55">
        <f>сСр!A8</f>
        <v>3575</v>
      </c>
      <c r="C6" s="56" t="str">
        <f>сСр!B8</f>
        <v>Байрамалов Леонид</v>
      </c>
      <c r="D6" s="35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2.75">
      <c r="A7" s="34"/>
      <c r="B7" s="36"/>
      <c r="C7" s="57">
        <v>1</v>
      </c>
      <c r="D7" s="58">
        <v>3575</v>
      </c>
      <c r="E7" s="59" t="s">
        <v>60</v>
      </c>
      <c r="F7" s="37"/>
      <c r="G7" s="33"/>
      <c r="H7" s="33"/>
      <c r="I7" s="38"/>
      <c r="J7" s="38"/>
      <c r="K7" s="33"/>
      <c r="L7" s="33"/>
      <c r="M7" s="33"/>
      <c r="N7" s="33"/>
      <c r="O7" s="33"/>
    </row>
    <row r="8" spans="1:15" ht="12.75">
      <c r="A8" s="34">
        <v>16</v>
      </c>
      <c r="B8" s="55">
        <f>сСр!A23</f>
        <v>0</v>
      </c>
      <c r="C8" s="60" t="str">
        <f>сСр!B23</f>
        <v>_</v>
      </c>
      <c r="D8" s="61"/>
      <c r="E8" s="62"/>
      <c r="F8" s="39"/>
      <c r="G8" s="33"/>
      <c r="H8" s="33"/>
      <c r="I8" s="33"/>
      <c r="J8" s="33"/>
      <c r="K8" s="33"/>
      <c r="L8" s="33"/>
      <c r="M8" s="33"/>
      <c r="N8" s="33"/>
      <c r="O8" s="33"/>
    </row>
    <row r="9" spans="1:15" ht="12.75">
      <c r="A9" s="34"/>
      <c r="B9" s="36"/>
      <c r="C9" s="33"/>
      <c r="D9" s="36"/>
      <c r="E9" s="57">
        <v>9</v>
      </c>
      <c r="F9" s="58">
        <v>3575</v>
      </c>
      <c r="G9" s="59" t="s">
        <v>60</v>
      </c>
      <c r="H9" s="37"/>
      <c r="I9" s="33"/>
      <c r="J9" s="33"/>
      <c r="K9" s="33"/>
      <c r="L9" s="33"/>
      <c r="M9" s="33"/>
      <c r="N9" s="33"/>
      <c r="O9" s="33"/>
    </row>
    <row r="10" spans="1:15" ht="12.75">
      <c r="A10" s="34">
        <v>9</v>
      </c>
      <c r="B10" s="55">
        <f>сСр!A16</f>
        <v>6556</v>
      </c>
      <c r="C10" s="56" t="str">
        <f>сСр!B16</f>
        <v>Шангареева Эльмира</v>
      </c>
      <c r="D10" s="40"/>
      <c r="E10" s="62"/>
      <c r="F10" s="63"/>
      <c r="G10" s="62"/>
      <c r="H10" s="39"/>
      <c r="I10" s="33"/>
      <c r="J10" s="33"/>
      <c r="K10" s="33"/>
      <c r="L10" s="33"/>
      <c r="M10" s="33"/>
      <c r="N10" s="33"/>
      <c r="O10" s="33"/>
    </row>
    <row r="11" spans="1:15" ht="12.75">
      <c r="A11" s="34"/>
      <c r="B11" s="36"/>
      <c r="C11" s="57">
        <v>2</v>
      </c>
      <c r="D11" s="58">
        <v>5470</v>
      </c>
      <c r="E11" s="64" t="s">
        <v>48</v>
      </c>
      <c r="F11" s="65"/>
      <c r="G11" s="62"/>
      <c r="H11" s="39"/>
      <c r="I11" s="33"/>
      <c r="J11" s="33"/>
      <c r="K11" s="33"/>
      <c r="L11" s="33"/>
      <c r="M11" s="33"/>
      <c r="N11" s="33"/>
      <c r="O11" s="33"/>
    </row>
    <row r="12" spans="1:15" ht="12.75">
      <c r="A12" s="34">
        <v>8</v>
      </c>
      <c r="B12" s="55">
        <f>сСр!A15</f>
        <v>5470</v>
      </c>
      <c r="C12" s="60" t="str">
        <f>сСр!B15</f>
        <v>Абсалямов Родион</v>
      </c>
      <c r="D12" s="61"/>
      <c r="E12" s="33"/>
      <c r="F12" s="36"/>
      <c r="G12" s="62"/>
      <c r="H12" s="39"/>
      <c r="I12" s="33"/>
      <c r="J12" s="33"/>
      <c r="K12" s="33"/>
      <c r="L12" s="33"/>
      <c r="M12" s="41"/>
      <c r="N12" s="33"/>
      <c r="O12" s="33"/>
    </row>
    <row r="13" spans="1:15" ht="12.75">
      <c r="A13" s="34"/>
      <c r="B13" s="36"/>
      <c r="C13" s="33"/>
      <c r="D13" s="36"/>
      <c r="E13" s="33"/>
      <c r="F13" s="36"/>
      <c r="G13" s="57">
        <v>13</v>
      </c>
      <c r="H13" s="58">
        <v>3575</v>
      </c>
      <c r="I13" s="59" t="s">
        <v>60</v>
      </c>
      <c r="J13" s="37"/>
      <c r="K13" s="33"/>
      <c r="L13" s="33"/>
      <c r="M13" s="41"/>
      <c r="N13" s="33"/>
      <c r="O13" s="33"/>
    </row>
    <row r="14" spans="1:15" ht="12.75">
      <c r="A14" s="34">
        <v>5</v>
      </c>
      <c r="B14" s="55">
        <f>сСр!A12</f>
        <v>4219</v>
      </c>
      <c r="C14" s="56" t="str">
        <f>сСр!B12</f>
        <v>Байрашев Игорь</v>
      </c>
      <c r="D14" s="40"/>
      <c r="E14" s="33"/>
      <c r="F14" s="36"/>
      <c r="G14" s="62"/>
      <c r="H14" s="63"/>
      <c r="I14" s="62"/>
      <c r="J14" s="39"/>
      <c r="K14" s="33"/>
      <c r="L14" s="33"/>
      <c r="M14" s="41"/>
      <c r="N14" s="33"/>
      <c r="O14" s="33"/>
    </row>
    <row r="15" spans="1:15" ht="12.75">
      <c r="A15" s="34"/>
      <c r="B15" s="36"/>
      <c r="C15" s="57">
        <v>3</v>
      </c>
      <c r="D15" s="58">
        <v>4219</v>
      </c>
      <c r="E15" s="66" t="s">
        <v>47</v>
      </c>
      <c r="F15" s="42"/>
      <c r="G15" s="62"/>
      <c r="H15" s="67"/>
      <c r="I15" s="62"/>
      <c r="J15" s="39"/>
      <c r="K15" s="35"/>
      <c r="L15" s="33"/>
      <c r="M15" s="41"/>
      <c r="N15" s="33"/>
      <c r="O15" s="33"/>
    </row>
    <row r="16" spans="1:15" ht="12.75">
      <c r="A16" s="34">
        <v>12</v>
      </c>
      <c r="B16" s="55">
        <f>сСр!A19</f>
        <v>0</v>
      </c>
      <c r="C16" s="60" t="str">
        <f>сСр!B19</f>
        <v>_</v>
      </c>
      <c r="D16" s="61"/>
      <c r="E16" s="62"/>
      <c r="F16" s="42"/>
      <c r="G16" s="62"/>
      <c r="H16" s="67"/>
      <c r="I16" s="62"/>
      <c r="J16" s="39"/>
      <c r="K16" s="33"/>
      <c r="L16" s="33"/>
      <c r="M16" s="41"/>
      <c r="N16" s="33"/>
      <c r="O16" s="33"/>
    </row>
    <row r="17" spans="1:15" ht="12.75">
      <c r="A17" s="34"/>
      <c r="B17" s="36"/>
      <c r="C17" s="33"/>
      <c r="D17" s="36"/>
      <c r="E17" s="57">
        <v>10</v>
      </c>
      <c r="F17" s="58">
        <v>4219</v>
      </c>
      <c r="G17" s="64" t="s">
        <v>47</v>
      </c>
      <c r="H17" s="65"/>
      <c r="I17" s="62"/>
      <c r="J17" s="39"/>
      <c r="K17" s="33"/>
      <c r="L17" s="33"/>
      <c r="M17" s="33"/>
      <c r="N17" s="33"/>
      <c r="O17" s="33"/>
    </row>
    <row r="18" spans="1:15" ht="12.75">
      <c r="A18" s="34">
        <v>13</v>
      </c>
      <c r="B18" s="55">
        <f>сСр!A20</f>
        <v>0</v>
      </c>
      <c r="C18" s="56" t="str">
        <f>сСр!B20</f>
        <v>_</v>
      </c>
      <c r="D18" s="40"/>
      <c r="E18" s="62"/>
      <c r="F18" s="63"/>
      <c r="G18" s="33"/>
      <c r="H18" s="36"/>
      <c r="I18" s="62"/>
      <c r="J18" s="39"/>
      <c r="K18" s="33"/>
      <c r="L18" s="33"/>
      <c r="M18" s="33"/>
      <c r="N18" s="33"/>
      <c r="O18" s="33"/>
    </row>
    <row r="19" spans="1:15" ht="12.75">
      <c r="A19" s="34"/>
      <c r="B19" s="36"/>
      <c r="C19" s="57">
        <v>4</v>
      </c>
      <c r="D19" s="58">
        <v>4567</v>
      </c>
      <c r="E19" s="64" t="s">
        <v>84</v>
      </c>
      <c r="F19" s="65"/>
      <c r="G19" s="33"/>
      <c r="H19" s="36"/>
      <c r="I19" s="62"/>
      <c r="J19" s="39"/>
      <c r="K19" s="33"/>
      <c r="L19" s="33"/>
      <c r="M19" s="33"/>
      <c r="N19" s="33"/>
      <c r="O19" s="33"/>
    </row>
    <row r="20" spans="1:15" ht="12.75">
      <c r="A20" s="34">
        <v>4</v>
      </c>
      <c r="B20" s="55">
        <f>сСр!A11</f>
        <v>4567</v>
      </c>
      <c r="C20" s="60" t="str">
        <f>сСр!B11</f>
        <v>Миксонов Эренбург</v>
      </c>
      <c r="D20" s="61"/>
      <c r="E20" s="33"/>
      <c r="F20" s="36"/>
      <c r="G20" s="33"/>
      <c r="H20" s="36"/>
      <c r="I20" s="62"/>
      <c r="J20" s="39"/>
      <c r="K20" s="33"/>
      <c r="L20" s="33"/>
      <c r="M20" s="33"/>
      <c r="N20" s="33"/>
      <c r="O20" s="33"/>
    </row>
    <row r="21" spans="1:15" ht="12.75">
      <c r="A21" s="34"/>
      <c r="B21" s="36"/>
      <c r="C21" s="33"/>
      <c r="D21" s="36"/>
      <c r="E21" s="33"/>
      <c r="F21" s="36"/>
      <c r="G21" s="33"/>
      <c r="H21" s="36"/>
      <c r="I21" s="57">
        <v>15</v>
      </c>
      <c r="J21" s="58">
        <v>3575</v>
      </c>
      <c r="K21" s="59" t="s">
        <v>60</v>
      </c>
      <c r="L21" s="59"/>
      <c r="M21" s="59"/>
      <c r="N21" s="59"/>
      <c r="O21" s="59"/>
    </row>
    <row r="22" spans="1:15" ht="12.75">
      <c r="A22" s="34">
        <v>3</v>
      </c>
      <c r="B22" s="55">
        <f>сСр!A10</f>
        <v>2616</v>
      </c>
      <c r="C22" s="56" t="str">
        <f>сСр!B10</f>
        <v>Ишметов Александр</v>
      </c>
      <c r="D22" s="40"/>
      <c r="E22" s="33"/>
      <c r="F22" s="36"/>
      <c r="G22" s="33"/>
      <c r="H22" s="36"/>
      <c r="I22" s="62"/>
      <c r="J22" s="68"/>
      <c r="K22" s="39"/>
      <c r="L22" s="39"/>
      <c r="M22" s="33"/>
      <c r="N22" s="177" t="s">
        <v>23</v>
      </c>
      <c r="O22" s="177"/>
    </row>
    <row r="23" spans="1:15" ht="12.75">
      <c r="A23" s="34"/>
      <c r="B23" s="36"/>
      <c r="C23" s="57">
        <v>5</v>
      </c>
      <c r="D23" s="58">
        <v>2616</v>
      </c>
      <c r="E23" s="59" t="s">
        <v>15</v>
      </c>
      <c r="F23" s="40"/>
      <c r="G23" s="33"/>
      <c r="H23" s="36"/>
      <c r="I23" s="62"/>
      <c r="J23" s="69"/>
      <c r="K23" s="39"/>
      <c r="L23" s="39"/>
      <c r="M23" s="33"/>
      <c r="N23" s="33"/>
      <c r="O23" s="33"/>
    </row>
    <row r="24" spans="1:15" ht="12.75">
      <c r="A24" s="34">
        <v>14</v>
      </c>
      <c r="B24" s="55">
        <f>сСр!A21</f>
        <v>0</v>
      </c>
      <c r="C24" s="60" t="str">
        <f>сСр!B21</f>
        <v>_</v>
      </c>
      <c r="D24" s="61"/>
      <c r="E24" s="62"/>
      <c r="F24" s="42"/>
      <c r="G24" s="33"/>
      <c r="H24" s="36"/>
      <c r="I24" s="62"/>
      <c r="J24" s="39"/>
      <c r="K24" s="39"/>
      <c r="L24" s="39"/>
      <c r="M24" s="33"/>
      <c r="N24" s="33"/>
      <c r="O24" s="33"/>
    </row>
    <row r="25" spans="1:15" ht="12.75">
      <c r="A25" s="34"/>
      <c r="B25" s="36"/>
      <c r="C25" s="33"/>
      <c r="D25" s="36"/>
      <c r="E25" s="57">
        <v>11</v>
      </c>
      <c r="F25" s="58">
        <v>2616</v>
      </c>
      <c r="G25" s="59" t="s">
        <v>15</v>
      </c>
      <c r="H25" s="40"/>
      <c r="I25" s="62"/>
      <c r="J25" s="39"/>
      <c r="K25" s="39"/>
      <c r="L25" s="39"/>
      <c r="M25" s="33"/>
      <c r="N25" s="33"/>
      <c r="O25" s="33"/>
    </row>
    <row r="26" spans="1:15" ht="12.75">
      <c r="A26" s="34">
        <v>11</v>
      </c>
      <c r="B26" s="55">
        <f>сСр!A18</f>
        <v>0</v>
      </c>
      <c r="C26" s="56" t="str">
        <f>сСр!B18</f>
        <v>_</v>
      </c>
      <c r="D26" s="40"/>
      <c r="E26" s="62"/>
      <c r="F26" s="63"/>
      <c r="G26" s="62"/>
      <c r="H26" s="42"/>
      <c r="I26" s="62"/>
      <c r="J26" s="39"/>
      <c r="K26" s="39"/>
      <c r="L26" s="39"/>
      <c r="M26" s="33"/>
      <c r="N26" s="33"/>
      <c r="O26" s="33"/>
    </row>
    <row r="27" spans="1:15" ht="12.75">
      <c r="A27" s="34"/>
      <c r="B27" s="36"/>
      <c r="C27" s="57">
        <v>6</v>
      </c>
      <c r="D27" s="58">
        <v>2784</v>
      </c>
      <c r="E27" s="64" t="s">
        <v>17</v>
      </c>
      <c r="F27" s="65"/>
      <c r="G27" s="62"/>
      <c r="H27" s="42"/>
      <c r="I27" s="62"/>
      <c r="J27" s="39"/>
      <c r="K27" s="39"/>
      <c r="L27" s="39"/>
      <c r="M27" s="33"/>
      <c r="N27" s="33"/>
      <c r="O27" s="33"/>
    </row>
    <row r="28" spans="1:15" ht="12.75">
      <c r="A28" s="34">
        <v>6</v>
      </c>
      <c r="B28" s="55">
        <f>сСр!A13</f>
        <v>2784</v>
      </c>
      <c r="C28" s="60" t="str">
        <f>сСр!B13</f>
        <v>Толкачев Иван</v>
      </c>
      <c r="D28" s="61"/>
      <c r="E28" s="33"/>
      <c r="F28" s="36"/>
      <c r="G28" s="62"/>
      <c r="H28" s="42"/>
      <c r="I28" s="62"/>
      <c r="J28" s="39"/>
      <c r="K28" s="39"/>
      <c r="L28" s="39"/>
      <c r="M28" s="33"/>
      <c r="N28" s="33"/>
      <c r="O28" s="33"/>
    </row>
    <row r="29" spans="1:15" ht="12.75">
      <c r="A29" s="34"/>
      <c r="B29" s="36"/>
      <c r="C29" s="33"/>
      <c r="D29" s="36"/>
      <c r="E29" s="33"/>
      <c r="F29" s="36"/>
      <c r="G29" s="57">
        <v>14</v>
      </c>
      <c r="H29" s="58">
        <v>4556</v>
      </c>
      <c r="I29" s="64" t="s">
        <v>14</v>
      </c>
      <c r="J29" s="37"/>
      <c r="K29" s="39"/>
      <c r="L29" s="39"/>
      <c r="M29" s="33"/>
      <c r="N29" s="33"/>
      <c r="O29" s="33"/>
    </row>
    <row r="30" spans="1:15" ht="12.75">
      <c r="A30" s="34">
        <v>7</v>
      </c>
      <c r="B30" s="55">
        <f>сСр!A14</f>
        <v>2614</v>
      </c>
      <c r="C30" s="56" t="str">
        <f>сСр!B14</f>
        <v>Самушков Сергей</v>
      </c>
      <c r="D30" s="40"/>
      <c r="E30" s="33"/>
      <c r="F30" s="36"/>
      <c r="G30" s="62"/>
      <c r="H30" s="68"/>
      <c r="I30" s="33"/>
      <c r="J30" s="33"/>
      <c r="K30" s="39"/>
      <c r="L30" s="39"/>
      <c r="M30" s="33"/>
      <c r="N30" s="33"/>
      <c r="O30" s="33"/>
    </row>
    <row r="31" spans="1:15" ht="12.75">
      <c r="A31" s="34"/>
      <c r="B31" s="36"/>
      <c r="C31" s="57">
        <v>7</v>
      </c>
      <c r="D31" s="58">
        <v>2614</v>
      </c>
      <c r="E31" s="59" t="s">
        <v>18</v>
      </c>
      <c r="F31" s="40"/>
      <c r="G31" s="62"/>
      <c r="H31" s="70"/>
      <c r="I31" s="33"/>
      <c r="J31" s="33"/>
      <c r="K31" s="39"/>
      <c r="L31" s="39"/>
      <c r="M31" s="33"/>
      <c r="N31" s="33"/>
      <c r="O31" s="33"/>
    </row>
    <row r="32" spans="1:15" ht="12.75">
      <c r="A32" s="34">
        <v>10</v>
      </c>
      <c r="B32" s="55">
        <f>сСр!A17</f>
        <v>6282</v>
      </c>
      <c r="C32" s="60" t="str">
        <f>сСр!B17</f>
        <v>Ганиева Светлана</v>
      </c>
      <c r="D32" s="61"/>
      <c r="E32" s="62"/>
      <c r="F32" s="42"/>
      <c r="G32" s="62"/>
      <c r="H32" s="70"/>
      <c r="I32" s="34">
        <v>-15</v>
      </c>
      <c r="J32" s="71">
        <f>IF(J21=H13,H29,IF(J21=H29,H13,0))</f>
        <v>4556</v>
      </c>
      <c r="K32" s="56" t="str">
        <f>IF(K21=I13,I29,IF(K21=I29,I13,0))</f>
        <v>Хафизов Булат</v>
      </c>
      <c r="L32" s="56"/>
      <c r="M32" s="66"/>
      <c r="N32" s="66"/>
      <c r="O32" s="66"/>
    </row>
    <row r="33" spans="1:15" ht="12.75">
      <c r="A33" s="34"/>
      <c r="B33" s="36"/>
      <c r="C33" s="33"/>
      <c r="D33" s="36"/>
      <c r="E33" s="57">
        <v>12</v>
      </c>
      <c r="F33" s="58">
        <v>4556</v>
      </c>
      <c r="G33" s="64" t="s">
        <v>14</v>
      </c>
      <c r="H33" s="72"/>
      <c r="I33" s="33"/>
      <c r="J33" s="33"/>
      <c r="K33" s="39"/>
      <c r="L33" s="39"/>
      <c r="M33" s="33"/>
      <c r="N33" s="177" t="s">
        <v>24</v>
      </c>
      <c r="O33" s="177"/>
    </row>
    <row r="34" spans="1:15" ht="12.75">
      <c r="A34" s="34">
        <v>15</v>
      </c>
      <c r="B34" s="55">
        <f>сСр!A22</f>
        <v>0</v>
      </c>
      <c r="C34" s="56" t="str">
        <f>сСр!B22</f>
        <v>_</v>
      </c>
      <c r="D34" s="40"/>
      <c r="E34" s="62"/>
      <c r="F34" s="68"/>
      <c r="G34" s="33"/>
      <c r="H34" s="33"/>
      <c r="I34" s="33"/>
      <c r="J34" s="33"/>
      <c r="K34" s="39"/>
      <c r="L34" s="39"/>
      <c r="M34" s="33"/>
      <c r="N34" s="33"/>
      <c r="O34" s="33"/>
    </row>
    <row r="35" spans="1:15" ht="12.75">
      <c r="A35" s="34"/>
      <c r="B35" s="36"/>
      <c r="C35" s="57">
        <v>8</v>
      </c>
      <c r="D35" s="58">
        <v>4556</v>
      </c>
      <c r="E35" s="64" t="s">
        <v>14</v>
      </c>
      <c r="F35" s="72"/>
      <c r="G35" s="33"/>
      <c r="H35" s="33"/>
      <c r="I35" s="33"/>
      <c r="J35" s="33"/>
      <c r="K35" s="39"/>
      <c r="L35" s="39"/>
      <c r="M35" s="33"/>
      <c r="N35" s="33"/>
      <c r="O35" s="33"/>
    </row>
    <row r="36" spans="1:15" ht="12.75">
      <c r="A36" s="34">
        <v>2</v>
      </c>
      <c r="B36" s="55">
        <f>сСр!A9</f>
        <v>4556</v>
      </c>
      <c r="C36" s="60" t="str">
        <f>сСр!B9</f>
        <v>Хафизов Булат</v>
      </c>
      <c r="D36" s="73"/>
      <c r="E36" s="33"/>
      <c r="F36" s="33"/>
      <c r="G36" s="33"/>
      <c r="H36" s="33"/>
      <c r="I36" s="33"/>
      <c r="J36" s="33"/>
      <c r="K36" s="39"/>
      <c r="L36" s="39"/>
      <c r="M36" s="33"/>
      <c r="N36" s="33"/>
      <c r="O36" s="33"/>
    </row>
    <row r="37" spans="1:15" ht="12.75">
      <c r="A37" s="34"/>
      <c r="B37" s="34"/>
      <c r="C37" s="33"/>
      <c r="D37" s="33"/>
      <c r="E37" s="33"/>
      <c r="F37" s="33"/>
      <c r="G37" s="33"/>
      <c r="H37" s="33"/>
      <c r="I37" s="33"/>
      <c r="J37" s="33"/>
      <c r="K37" s="39"/>
      <c r="L37" s="39"/>
      <c r="M37" s="33"/>
      <c r="N37" s="33"/>
      <c r="O37" s="33"/>
    </row>
    <row r="38" spans="1:15" ht="12.75">
      <c r="A38" s="34">
        <v>-1</v>
      </c>
      <c r="B38" s="71">
        <f>IF(D7=B6,B8,IF(D7=B8,B6,0))</f>
        <v>0</v>
      </c>
      <c r="C38" s="56" t="str">
        <f>IF(E7=C6,C8,IF(E7=C8,C6,0))</f>
        <v>_</v>
      </c>
      <c r="D38" s="35"/>
      <c r="E38" s="33"/>
      <c r="F38" s="33"/>
      <c r="G38" s="34">
        <v>-13</v>
      </c>
      <c r="H38" s="71">
        <f>IF(H13=F9,F17,IF(H13=F17,F9,0))</f>
        <v>4219</v>
      </c>
      <c r="I38" s="56" t="str">
        <f>IF(I13=G9,G17,IF(I13=G17,G9,0))</f>
        <v>Байрашев Игорь</v>
      </c>
      <c r="J38" s="35"/>
      <c r="K38" s="33"/>
      <c r="L38" s="33"/>
      <c r="M38" s="33"/>
      <c r="N38" s="33"/>
      <c r="O38" s="33"/>
    </row>
    <row r="39" spans="1:15" ht="12.75">
      <c r="A39" s="34"/>
      <c r="B39" s="34"/>
      <c r="C39" s="57">
        <v>16</v>
      </c>
      <c r="D39" s="58">
        <v>6556</v>
      </c>
      <c r="E39" s="74" t="s">
        <v>85</v>
      </c>
      <c r="F39" s="43"/>
      <c r="G39" s="33"/>
      <c r="H39" s="33"/>
      <c r="I39" s="62"/>
      <c r="J39" s="39"/>
      <c r="K39" s="33"/>
      <c r="L39" s="33"/>
      <c r="M39" s="33"/>
      <c r="N39" s="33"/>
      <c r="O39" s="33"/>
    </row>
    <row r="40" spans="1:15" ht="12.75">
      <c r="A40" s="34">
        <v>-2</v>
      </c>
      <c r="B40" s="71">
        <f>IF(D11=B10,B12,IF(D11=B12,B10,0))</f>
        <v>6556</v>
      </c>
      <c r="C40" s="60" t="str">
        <f>IF(E11=C10,C12,IF(E11=C12,C10,0))</f>
        <v>Шангареева Эльмира</v>
      </c>
      <c r="D40" s="73"/>
      <c r="E40" s="57">
        <v>20</v>
      </c>
      <c r="F40" s="58">
        <v>2614</v>
      </c>
      <c r="G40" s="74" t="s">
        <v>18</v>
      </c>
      <c r="H40" s="43"/>
      <c r="I40" s="57">
        <v>26</v>
      </c>
      <c r="J40" s="58">
        <v>4219</v>
      </c>
      <c r="K40" s="74" t="s">
        <v>47</v>
      </c>
      <c r="L40" s="43"/>
      <c r="M40" s="33"/>
      <c r="N40" s="33"/>
      <c r="O40" s="33"/>
    </row>
    <row r="41" spans="1:15" ht="12.75">
      <c r="A41" s="34"/>
      <c r="B41" s="34"/>
      <c r="C41" s="34">
        <v>-12</v>
      </c>
      <c r="D41" s="71">
        <f>IF(F33=D31,D35,IF(F33=D35,D31,0))</f>
        <v>2614</v>
      </c>
      <c r="E41" s="60" t="str">
        <f>IF(G33=E31,E35,IF(G33=E35,E31,0))</f>
        <v>Самушков Сергей</v>
      </c>
      <c r="F41" s="73"/>
      <c r="G41" s="62"/>
      <c r="H41" s="70"/>
      <c r="I41" s="62"/>
      <c r="J41" s="68"/>
      <c r="K41" s="62"/>
      <c r="L41" s="39"/>
      <c r="M41" s="33"/>
      <c r="N41" s="33"/>
      <c r="O41" s="33"/>
    </row>
    <row r="42" spans="1:15" ht="12.75">
      <c r="A42" s="34">
        <v>-3</v>
      </c>
      <c r="B42" s="71">
        <f>IF(D15=B14,B16,IF(D15=B16,B14,0))</f>
        <v>0</v>
      </c>
      <c r="C42" s="56" t="str">
        <f>IF(E15=C14,C16,IF(E15=C16,C14,0))</f>
        <v>_</v>
      </c>
      <c r="D42" s="35"/>
      <c r="E42" s="33"/>
      <c r="F42" s="33"/>
      <c r="G42" s="57">
        <v>24</v>
      </c>
      <c r="H42" s="58">
        <v>2614</v>
      </c>
      <c r="I42" s="75" t="s">
        <v>18</v>
      </c>
      <c r="J42" s="69"/>
      <c r="K42" s="62"/>
      <c r="L42" s="39"/>
      <c r="M42" s="33"/>
      <c r="N42" s="33"/>
      <c r="O42" s="33"/>
    </row>
    <row r="43" spans="1:15" ht="12.75">
      <c r="A43" s="34"/>
      <c r="B43" s="34"/>
      <c r="C43" s="57">
        <v>17</v>
      </c>
      <c r="D43" s="58"/>
      <c r="E43" s="74"/>
      <c r="F43" s="43"/>
      <c r="G43" s="62"/>
      <c r="H43" s="39"/>
      <c r="I43" s="39"/>
      <c r="J43" s="39"/>
      <c r="K43" s="62"/>
      <c r="L43" s="39"/>
      <c r="M43" s="33"/>
      <c r="N43" s="33"/>
      <c r="O43" s="33"/>
    </row>
    <row r="44" spans="1:15" ht="12.75">
      <c r="A44" s="34">
        <v>-4</v>
      </c>
      <c r="B44" s="71">
        <f>IF(D19=B18,B20,IF(D19=B20,B18,0))</f>
        <v>0</v>
      </c>
      <c r="C44" s="60" t="str">
        <f>IF(E19=C18,C20,IF(E19=C20,C18,0))</f>
        <v>_</v>
      </c>
      <c r="D44" s="73"/>
      <c r="E44" s="57">
        <v>21</v>
      </c>
      <c r="F44" s="58">
        <v>2784</v>
      </c>
      <c r="G44" s="75" t="s">
        <v>17</v>
      </c>
      <c r="H44" s="43"/>
      <c r="I44" s="39"/>
      <c r="J44" s="39"/>
      <c r="K44" s="57">
        <v>28</v>
      </c>
      <c r="L44" s="58">
        <v>4567</v>
      </c>
      <c r="M44" s="74" t="s">
        <v>84</v>
      </c>
      <c r="N44" s="66"/>
      <c r="O44" s="66"/>
    </row>
    <row r="45" spans="1:15" ht="12.75">
      <c r="A45" s="34"/>
      <c r="B45" s="34"/>
      <c r="C45" s="34">
        <v>-11</v>
      </c>
      <c r="D45" s="71">
        <f>IF(F25=D23,D27,IF(F25=D27,D23,0))</f>
        <v>2784</v>
      </c>
      <c r="E45" s="60" t="str">
        <f>IF(G25=E23,E27,IF(G25=E27,E23,0))</f>
        <v>Толкачев Иван</v>
      </c>
      <c r="F45" s="73"/>
      <c r="G45" s="33"/>
      <c r="H45" s="33"/>
      <c r="I45" s="39"/>
      <c r="J45" s="39"/>
      <c r="K45" s="62"/>
      <c r="L45" s="39"/>
      <c r="M45" s="33"/>
      <c r="N45" s="177" t="s">
        <v>25</v>
      </c>
      <c r="O45" s="177"/>
    </row>
    <row r="46" spans="1:15" ht="12.75">
      <c r="A46" s="34">
        <v>-5</v>
      </c>
      <c r="B46" s="71">
        <f>IF(D23=B22,B24,IF(D23=B24,B22,0))</f>
        <v>0</v>
      </c>
      <c r="C46" s="56" t="str">
        <f>IF(E23=C22,C24,IF(E23=C24,C22,0))</f>
        <v>_</v>
      </c>
      <c r="D46" s="35"/>
      <c r="E46" s="33"/>
      <c r="F46" s="33"/>
      <c r="G46" s="34">
        <v>-14</v>
      </c>
      <c r="H46" s="71">
        <f>IF(H29=F25,F33,IF(H29=F33,F25,0))</f>
        <v>2616</v>
      </c>
      <c r="I46" s="56" t="str">
        <f>IF(I29=G25,G33,IF(I29=G33,G25,0))</f>
        <v>Ишметов Александр</v>
      </c>
      <c r="J46" s="35"/>
      <c r="K46" s="62"/>
      <c r="L46" s="39"/>
      <c r="M46" s="39"/>
      <c r="N46" s="33"/>
      <c r="O46" s="33"/>
    </row>
    <row r="47" spans="1:15" ht="12.75">
      <c r="A47" s="34"/>
      <c r="B47" s="34"/>
      <c r="C47" s="57">
        <v>18</v>
      </c>
      <c r="D47" s="58"/>
      <c r="E47" s="74"/>
      <c r="F47" s="43"/>
      <c r="G47" s="33"/>
      <c r="H47" s="33"/>
      <c r="I47" s="76"/>
      <c r="J47" s="39"/>
      <c r="K47" s="62"/>
      <c r="L47" s="39"/>
      <c r="M47" s="39"/>
      <c r="N47" s="33"/>
      <c r="O47" s="33"/>
    </row>
    <row r="48" spans="1:15" ht="12.75">
      <c r="A48" s="34">
        <v>-6</v>
      </c>
      <c r="B48" s="71">
        <f>IF(D27=B26,B28,IF(D27=B28,B26,0))</f>
        <v>0</v>
      </c>
      <c r="C48" s="60" t="str">
        <f>IF(E27=C26,C28,IF(E27=C28,C26,0))</f>
        <v>_</v>
      </c>
      <c r="D48" s="73"/>
      <c r="E48" s="57">
        <v>22</v>
      </c>
      <c r="F48" s="58">
        <v>4567</v>
      </c>
      <c r="G48" s="74" t="s">
        <v>84</v>
      </c>
      <c r="H48" s="43"/>
      <c r="I48" s="57">
        <v>27</v>
      </c>
      <c r="J48" s="58">
        <v>4567</v>
      </c>
      <c r="K48" s="75" t="s">
        <v>84</v>
      </c>
      <c r="L48" s="43"/>
      <c r="M48" s="39"/>
      <c r="N48" s="33"/>
      <c r="O48" s="33"/>
    </row>
    <row r="49" spans="1:15" ht="12.75">
      <c r="A49" s="34"/>
      <c r="B49" s="34"/>
      <c r="C49" s="34">
        <v>-10</v>
      </c>
      <c r="D49" s="71">
        <f>IF(F17=D15,D19,IF(F17=D19,D15,0))</f>
        <v>4567</v>
      </c>
      <c r="E49" s="60" t="str">
        <f>IF(G17=E15,E19,IF(G17=E19,E15,0))</f>
        <v>Миксонов Эренбург</v>
      </c>
      <c r="F49" s="73"/>
      <c r="G49" s="62"/>
      <c r="H49" s="70"/>
      <c r="I49" s="62"/>
      <c r="J49" s="68"/>
      <c r="K49" s="33"/>
      <c r="L49" s="33"/>
      <c r="M49" s="39"/>
      <c r="N49" s="33"/>
      <c r="O49" s="33"/>
    </row>
    <row r="50" spans="1:15" ht="12.75">
      <c r="A50" s="34">
        <v>-7</v>
      </c>
      <c r="B50" s="71">
        <f>IF(D31=B30,B32,IF(D31=B32,B30,0))</f>
        <v>6282</v>
      </c>
      <c r="C50" s="56" t="str">
        <f>IF(E31=C30,C32,IF(E31=C32,C30,0))</f>
        <v>Ганиева Светлана</v>
      </c>
      <c r="D50" s="35"/>
      <c r="E50" s="33"/>
      <c r="F50" s="33"/>
      <c r="G50" s="57">
        <v>25</v>
      </c>
      <c r="H50" s="58">
        <v>4567</v>
      </c>
      <c r="I50" s="75" t="s">
        <v>84</v>
      </c>
      <c r="J50" s="69"/>
      <c r="K50" s="33"/>
      <c r="L50" s="33"/>
      <c r="M50" s="39"/>
      <c r="N50" s="33"/>
      <c r="O50" s="33"/>
    </row>
    <row r="51" spans="1:15" ht="12.75">
      <c r="A51" s="34"/>
      <c r="B51" s="34"/>
      <c r="C51" s="57">
        <v>19</v>
      </c>
      <c r="D51" s="58">
        <v>6282</v>
      </c>
      <c r="E51" s="74" t="s">
        <v>21</v>
      </c>
      <c r="F51" s="43"/>
      <c r="G51" s="62"/>
      <c r="H51" s="39"/>
      <c r="I51" s="39"/>
      <c r="J51" s="39"/>
      <c r="K51" s="33"/>
      <c r="L51" s="33"/>
      <c r="M51" s="39"/>
      <c r="N51" s="33"/>
      <c r="O51" s="33"/>
    </row>
    <row r="52" spans="1:15" ht="12.75">
      <c r="A52" s="34">
        <v>-8</v>
      </c>
      <c r="B52" s="71">
        <f>IF(D35=B34,B36,IF(D35=B36,B34,0))</f>
        <v>0</v>
      </c>
      <c r="C52" s="60" t="str">
        <f>IF(E35=C34,C36,IF(E35=C36,C34,0))</f>
        <v>_</v>
      </c>
      <c r="D52" s="73"/>
      <c r="E52" s="57">
        <v>23</v>
      </c>
      <c r="F52" s="58">
        <v>5470</v>
      </c>
      <c r="G52" s="75" t="s">
        <v>48</v>
      </c>
      <c r="H52" s="43"/>
      <c r="I52" s="39"/>
      <c r="J52" s="39"/>
      <c r="K52" s="34">
        <v>-28</v>
      </c>
      <c r="L52" s="71">
        <f>IF(L44=J40,J48,IF(L44=J48,J40,0))</f>
        <v>4219</v>
      </c>
      <c r="M52" s="56" t="str">
        <f>IF(M44=K40,K48,IF(M44=K48,K40,0))</f>
        <v>Байрашев Игорь</v>
      </c>
      <c r="N52" s="66"/>
      <c r="O52" s="66"/>
    </row>
    <row r="53" spans="1:15" ht="12.75">
      <c r="A53" s="34"/>
      <c r="B53" s="34"/>
      <c r="C53" s="44">
        <v>-9</v>
      </c>
      <c r="D53" s="71">
        <f>IF(F9=D7,D11,IF(F9=D11,D7,0))</f>
        <v>5470</v>
      </c>
      <c r="E53" s="60" t="str">
        <f>IF(G9=E7,E11,IF(G9=E11,E7,0))</f>
        <v>Абсалямов Родион</v>
      </c>
      <c r="F53" s="73"/>
      <c r="G53" s="33"/>
      <c r="H53" s="33"/>
      <c r="I53" s="39"/>
      <c r="J53" s="39"/>
      <c r="K53" s="33"/>
      <c r="L53" s="33"/>
      <c r="M53" s="45"/>
      <c r="N53" s="177" t="s">
        <v>26</v>
      </c>
      <c r="O53" s="177"/>
    </row>
    <row r="54" spans="1:15" ht="12.75">
      <c r="A54" s="34"/>
      <c r="B54" s="34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15" ht="12.75">
      <c r="A55" s="34">
        <v>-26</v>
      </c>
      <c r="B55" s="71">
        <f>IF(J40=H38,H42,IF(J40=H42,H38,0))</f>
        <v>2614</v>
      </c>
      <c r="C55" s="56" t="str">
        <f>IF(K40=I38,I42,IF(K40=I42,I38,0))</f>
        <v>Самушков Сергей</v>
      </c>
      <c r="D55" s="35"/>
      <c r="E55" s="33"/>
      <c r="F55" s="33"/>
      <c r="G55" s="34">
        <v>-20</v>
      </c>
      <c r="H55" s="71">
        <f>IF(F40=D39,D41,IF(F40=D41,D39,0))</f>
        <v>6556</v>
      </c>
      <c r="I55" s="56" t="str">
        <f>IF(G40=E39,E41,IF(G40=E41,E39,0))</f>
        <v>Шангареева Эльмира</v>
      </c>
      <c r="J55" s="35"/>
      <c r="K55" s="33"/>
      <c r="L55" s="33"/>
      <c r="M55" s="33"/>
      <c r="N55" s="33"/>
      <c r="O55" s="33"/>
    </row>
    <row r="56" spans="1:15" ht="12.75">
      <c r="A56" s="34"/>
      <c r="B56" s="36"/>
      <c r="C56" s="57">
        <v>29</v>
      </c>
      <c r="D56" s="58">
        <v>2616</v>
      </c>
      <c r="E56" s="59" t="s">
        <v>15</v>
      </c>
      <c r="F56" s="37"/>
      <c r="G56" s="34"/>
      <c r="H56" s="34"/>
      <c r="I56" s="57">
        <v>31</v>
      </c>
      <c r="J56" s="58">
        <v>6556</v>
      </c>
      <c r="K56" s="59" t="s">
        <v>85</v>
      </c>
      <c r="L56" s="37"/>
      <c r="M56" s="33"/>
      <c r="N56" s="33"/>
      <c r="O56" s="33"/>
    </row>
    <row r="57" spans="1:15" ht="12.75">
      <c r="A57" s="34">
        <v>-27</v>
      </c>
      <c r="B57" s="71">
        <f>IF(J48=H46,H50,IF(J48=H50,H46,0))</f>
        <v>2616</v>
      </c>
      <c r="C57" s="60" t="str">
        <f>IF(K48=I46,I50,IF(K48=I50,I46,0))</f>
        <v>Ишметов Александр</v>
      </c>
      <c r="D57" s="73"/>
      <c r="E57" s="46" t="s">
        <v>27</v>
      </c>
      <c r="F57" s="46"/>
      <c r="G57" s="34">
        <v>-21</v>
      </c>
      <c r="H57" s="71">
        <f>IF(F44=D43,D45,IF(F44=D45,D43,0))</f>
        <v>0</v>
      </c>
      <c r="I57" s="60">
        <f>IF(G44=E43,E45,IF(G44=E45,E43,0))</f>
        <v>0</v>
      </c>
      <c r="J57" s="73"/>
      <c r="K57" s="62"/>
      <c r="L57" s="39"/>
      <c r="M57" s="39"/>
      <c r="N57" s="33"/>
      <c r="O57" s="33"/>
    </row>
    <row r="58" spans="1:15" ht="12.75">
      <c r="A58" s="34"/>
      <c r="B58" s="34"/>
      <c r="C58" s="34">
        <v>-29</v>
      </c>
      <c r="D58" s="71">
        <f>IF(D56=B55,B57,IF(D56=B57,B55,0))</f>
        <v>2614</v>
      </c>
      <c r="E58" s="56" t="str">
        <f>IF(E56=C55,C57,IF(E56=C57,C55,0))</f>
        <v>Самушков Сергей</v>
      </c>
      <c r="F58" s="35"/>
      <c r="G58" s="34"/>
      <c r="H58" s="34"/>
      <c r="I58" s="33"/>
      <c r="J58" s="33"/>
      <c r="K58" s="57">
        <v>33</v>
      </c>
      <c r="L58" s="58">
        <v>6556</v>
      </c>
      <c r="M58" s="59" t="s">
        <v>85</v>
      </c>
      <c r="N58" s="66"/>
      <c r="O58" s="66"/>
    </row>
    <row r="59" spans="1:15" ht="12.75">
      <c r="A59" s="34"/>
      <c r="B59" s="34"/>
      <c r="C59" s="33"/>
      <c r="D59" s="33"/>
      <c r="E59" s="46" t="s">
        <v>28</v>
      </c>
      <c r="F59" s="46"/>
      <c r="G59" s="34">
        <v>-22</v>
      </c>
      <c r="H59" s="71">
        <f>IF(F48=D47,D49,IF(F48=D49,D47,0))</f>
        <v>0</v>
      </c>
      <c r="I59" s="56">
        <f>IF(G48=E47,E49,IF(G48=E49,E47,0))</f>
        <v>0</v>
      </c>
      <c r="J59" s="35"/>
      <c r="K59" s="62"/>
      <c r="L59" s="39"/>
      <c r="M59" s="33"/>
      <c r="N59" s="177" t="s">
        <v>29</v>
      </c>
      <c r="O59" s="177"/>
    </row>
    <row r="60" spans="1:15" ht="12.75">
      <c r="A60" s="34">
        <v>-24</v>
      </c>
      <c r="B60" s="71">
        <f>IF(H42=F40,F44,IF(H42=F44,F40,0))</f>
        <v>2784</v>
      </c>
      <c r="C60" s="56" t="str">
        <f>IF(I42=G40,G44,IF(I42=G44,G40,0))</f>
        <v>Толкачев Иван</v>
      </c>
      <c r="D60" s="35"/>
      <c r="E60" s="33"/>
      <c r="F60" s="33"/>
      <c r="G60" s="34"/>
      <c r="H60" s="34"/>
      <c r="I60" s="57">
        <v>32</v>
      </c>
      <c r="J60" s="58">
        <v>6282</v>
      </c>
      <c r="K60" s="64" t="s">
        <v>21</v>
      </c>
      <c r="L60" s="37"/>
      <c r="M60" s="47"/>
      <c r="N60" s="33"/>
      <c r="O60" s="33"/>
    </row>
    <row r="61" spans="1:15" ht="12.75">
      <c r="A61" s="34"/>
      <c r="B61" s="34"/>
      <c r="C61" s="57">
        <v>30</v>
      </c>
      <c r="D61" s="58">
        <v>5470</v>
      </c>
      <c r="E61" s="59" t="s">
        <v>48</v>
      </c>
      <c r="F61" s="37"/>
      <c r="G61" s="34">
        <v>-23</v>
      </c>
      <c r="H61" s="71">
        <f>IF(F52=D51,D53,IF(F52=D53,D51,0))</f>
        <v>6282</v>
      </c>
      <c r="I61" s="60" t="str">
        <f>IF(G52=E51,E53,IF(G52=E53,E51,0))</f>
        <v>Ганиева Светлана</v>
      </c>
      <c r="J61" s="73"/>
      <c r="K61" s="34">
        <v>-33</v>
      </c>
      <c r="L61" s="71">
        <f>IF(L58=J56,J60,IF(L58=J60,J56,0))</f>
        <v>6282</v>
      </c>
      <c r="M61" s="56" t="str">
        <f>IF(M58=K56,K60,IF(M58=K60,K56,0))</f>
        <v>Ганиева Светлана</v>
      </c>
      <c r="N61" s="66"/>
      <c r="O61" s="66"/>
    </row>
    <row r="62" spans="1:15" ht="12.75">
      <c r="A62" s="34">
        <v>-25</v>
      </c>
      <c r="B62" s="71">
        <f>IF(H50=F48,F52,IF(H50=F52,F48,0))</f>
        <v>5470</v>
      </c>
      <c r="C62" s="60" t="str">
        <f>IF(I50=G48,G52,IF(I50=G52,G48,0))</f>
        <v>Абсалямов Родион</v>
      </c>
      <c r="D62" s="73"/>
      <c r="E62" s="46" t="s">
        <v>30</v>
      </c>
      <c r="F62" s="46"/>
      <c r="G62" s="33"/>
      <c r="H62" s="33"/>
      <c r="I62" s="33"/>
      <c r="J62" s="33"/>
      <c r="K62" s="33"/>
      <c r="L62" s="33"/>
      <c r="M62" s="33"/>
      <c r="N62" s="177" t="s">
        <v>31</v>
      </c>
      <c r="O62" s="177"/>
    </row>
    <row r="63" spans="1:15" ht="12.75">
      <c r="A63" s="34"/>
      <c r="B63" s="34"/>
      <c r="C63" s="34">
        <v>-30</v>
      </c>
      <c r="D63" s="71">
        <f>IF(D61=B60,B62,IF(D61=B62,B60,0))</f>
        <v>2784</v>
      </c>
      <c r="E63" s="56" t="str">
        <f>IF(E61=C60,C62,IF(E61=C62,C60,0))</f>
        <v>Толкачев Иван</v>
      </c>
      <c r="F63" s="35"/>
      <c r="G63" s="33"/>
      <c r="H63" s="33"/>
      <c r="I63" s="33"/>
      <c r="J63" s="33"/>
      <c r="K63" s="33"/>
      <c r="L63" s="33"/>
      <c r="M63" s="33"/>
      <c r="N63" s="33"/>
      <c r="O63" s="33"/>
    </row>
    <row r="64" spans="1:15" ht="12.75">
      <c r="A64" s="34"/>
      <c r="B64" s="34"/>
      <c r="C64" s="33"/>
      <c r="D64" s="33"/>
      <c r="E64" s="46" t="s">
        <v>32</v>
      </c>
      <c r="F64" s="46"/>
      <c r="G64" s="33"/>
      <c r="H64" s="33"/>
      <c r="I64" s="34">
        <v>-31</v>
      </c>
      <c r="J64" s="71">
        <f>IF(J56=H55,H57,IF(J56=H57,H55,0))</f>
        <v>0</v>
      </c>
      <c r="K64" s="56">
        <f>IF(K56=I55,I57,IF(K56=I57,I55,0))</f>
        <v>0</v>
      </c>
      <c r="L64" s="35"/>
      <c r="M64" s="33"/>
      <c r="N64" s="33"/>
      <c r="O64" s="33"/>
    </row>
    <row r="65" spans="1:15" ht="12.75">
      <c r="A65" s="34">
        <v>-16</v>
      </c>
      <c r="B65" s="71">
        <f>IF(D39=B38,B40,IF(D39=B40,B38,0))</f>
        <v>0</v>
      </c>
      <c r="C65" s="56" t="str">
        <f>IF(E39=C38,C40,IF(E39=C40,C38,0))</f>
        <v>_</v>
      </c>
      <c r="D65" s="35"/>
      <c r="E65" s="33"/>
      <c r="F65" s="33"/>
      <c r="G65" s="33"/>
      <c r="H65" s="33"/>
      <c r="I65" s="33"/>
      <c r="J65" s="33"/>
      <c r="K65" s="57">
        <v>34</v>
      </c>
      <c r="L65" s="58"/>
      <c r="M65" s="59"/>
      <c r="N65" s="66"/>
      <c r="O65" s="66"/>
    </row>
    <row r="66" spans="1:15" ht="12.75">
      <c r="A66" s="34"/>
      <c r="B66" s="34"/>
      <c r="C66" s="57">
        <v>35</v>
      </c>
      <c r="D66" s="58"/>
      <c r="E66" s="59"/>
      <c r="F66" s="37"/>
      <c r="G66" s="33"/>
      <c r="H66" s="33"/>
      <c r="I66" s="34">
        <v>-32</v>
      </c>
      <c r="J66" s="71">
        <f>IF(J60=H59,H61,IF(J60=H61,H59,0))</f>
        <v>0</v>
      </c>
      <c r="K66" s="60">
        <f>IF(K60=I59,I61,IF(K60=I61,I59,0))</f>
        <v>0</v>
      </c>
      <c r="L66" s="35"/>
      <c r="M66" s="33"/>
      <c r="N66" s="177" t="s">
        <v>33</v>
      </c>
      <c r="O66" s="177"/>
    </row>
    <row r="67" spans="1:15" ht="12.75">
      <c r="A67" s="34">
        <v>-17</v>
      </c>
      <c r="B67" s="71">
        <f>IF(D43=B42,B44,IF(D43=B44,B42,0))</f>
        <v>0</v>
      </c>
      <c r="C67" s="60">
        <f>IF(E43=C42,C44,IF(E43=C44,C42,0))</f>
        <v>0</v>
      </c>
      <c r="D67" s="73"/>
      <c r="E67" s="62"/>
      <c r="F67" s="39"/>
      <c r="G67" s="39"/>
      <c r="H67" s="39"/>
      <c r="I67" s="34"/>
      <c r="J67" s="34"/>
      <c r="K67" s="34">
        <v>-34</v>
      </c>
      <c r="L67" s="71">
        <f>IF(L65=J64,J66,IF(L65=J66,J64,0))</f>
        <v>0</v>
      </c>
      <c r="M67" s="56">
        <f>IF(M65=K64,K66,IF(M65=K66,K64,0))</f>
        <v>0</v>
      </c>
      <c r="N67" s="66"/>
      <c r="O67" s="66"/>
    </row>
    <row r="68" spans="1:15" ht="12.75">
      <c r="A68" s="34"/>
      <c r="B68" s="34"/>
      <c r="C68" s="33"/>
      <c r="D68" s="33"/>
      <c r="E68" s="57">
        <v>37</v>
      </c>
      <c r="F68" s="58"/>
      <c r="G68" s="59"/>
      <c r="H68" s="37"/>
      <c r="I68" s="34"/>
      <c r="J68" s="34"/>
      <c r="K68" s="33"/>
      <c r="L68" s="33"/>
      <c r="M68" s="33"/>
      <c r="N68" s="177" t="s">
        <v>34</v>
      </c>
      <c r="O68" s="177"/>
    </row>
    <row r="69" spans="1:15" ht="12.75">
      <c r="A69" s="34">
        <v>-18</v>
      </c>
      <c r="B69" s="71">
        <f>IF(D47=B46,B48,IF(D47=B48,B46,0))</f>
        <v>0</v>
      </c>
      <c r="C69" s="56">
        <f>IF(E47=C46,C48,IF(E47=C48,C46,0))</f>
        <v>0</v>
      </c>
      <c r="D69" s="35"/>
      <c r="E69" s="62"/>
      <c r="F69" s="39"/>
      <c r="G69" s="48" t="s">
        <v>35</v>
      </c>
      <c r="H69" s="48"/>
      <c r="I69" s="34">
        <v>-35</v>
      </c>
      <c r="J69" s="71">
        <f>IF(D66=B65,B67,IF(D66=B67,B65,0))</f>
        <v>0</v>
      </c>
      <c r="K69" s="56" t="str">
        <f>IF(E66=C65,C67,IF(E66=C67,C65,0))</f>
        <v>_</v>
      </c>
      <c r="L69" s="35"/>
      <c r="M69" s="33"/>
      <c r="N69" s="33"/>
      <c r="O69" s="33"/>
    </row>
    <row r="70" spans="1:15" ht="12.75">
      <c r="A70" s="34"/>
      <c r="B70" s="34"/>
      <c r="C70" s="57">
        <v>36</v>
      </c>
      <c r="D70" s="58"/>
      <c r="E70" s="64"/>
      <c r="F70" s="37"/>
      <c r="G70" s="47"/>
      <c r="H70" s="47"/>
      <c r="I70" s="34"/>
      <c r="J70" s="34"/>
      <c r="K70" s="57">
        <v>38</v>
      </c>
      <c r="L70" s="58"/>
      <c r="M70" s="59"/>
      <c r="N70" s="66"/>
      <c r="O70" s="66"/>
    </row>
    <row r="71" spans="1:15" ht="12.75">
      <c r="A71" s="34">
        <v>-19</v>
      </c>
      <c r="B71" s="71">
        <f>IF(D51=B50,B52,IF(D51=B52,B50,0))</f>
        <v>0</v>
      </c>
      <c r="C71" s="60" t="str">
        <f>IF(E51=C50,C52,IF(E51=C52,C50,0))</f>
        <v>_</v>
      </c>
      <c r="D71" s="73"/>
      <c r="E71" s="34">
        <v>-37</v>
      </c>
      <c r="F71" s="71">
        <f>IF(F68=D66,D70,IF(F68=D70,D66,0))</f>
        <v>0</v>
      </c>
      <c r="G71" s="56">
        <f>IF(G68=E66,E70,IF(G68=E70,E66,0))</f>
        <v>0</v>
      </c>
      <c r="H71" s="35"/>
      <c r="I71" s="34">
        <v>-36</v>
      </c>
      <c r="J71" s="71">
        <f>IF(D70=B69,B71,IF(D70=B71,B69,0))</f>
        <v>0</v>
      </c>
      <c r="K71" s="60" t="str">
        <f>IF(E70=C69,C71,IF(E70=C71,C69,0))</f>
        <v>_</v>
      </c>
      <c r="L71" s="35"/>
      <c r="M71" s="33"/>
      <c r="N71" s="177" t="s">
        <v>36</v>
      </c>
      <c r="O71" s="177"/>
    </row>
    <row r="72" spans="1:15" ht="12.75">
      <c r="A72" s="33"/>
      <c r="B72" s="33"/>
      <c r="C72" s="33"/>
      <c r="D72" s="33"/>
      <c r="E72" s="33"/>
      <c r="F72" s="33"/>
      <c r="G72" s="46" t="s">
        <v>37</v>
      </c>
      <c r="H72" s="46"/>
      <c r="I72" s="33"/>
      <c r="J72" s="33"/>
      <c r="K72" s="34">
        <v>-38</v>
      </c>
      <c r="L72" s="71">
        <f>IF(L70=J69,J71,IF(L70=J71,J69,0))</f>
        <v>0</v>
      </c>
      <c r="M72" s="56">
        <f>IF(M70=K69,K71,IF(M70=K71,K69,0))</f>
        <v>0</v>
      </c>
      <c r="N72" s="66"/>
      <c r="O72" s="66"/>
    </row>
    <row r="73" spans="1:15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177" t="s">
        <v>38</v>
      </c>
      <c r="O73" s="177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N73:O73"/>
    <mergeCell ref="N59:O59"/>
    <mergeCell ref="N62:O62"/>
    <mergeCell ref="N66:O66"/>
    <mergeCell ref="N68:O68"/>
    <mergeCell ref="N71:O71"/>
    <mergeCell ref="A1:O1"/>
    <mergeCell ref="A4:O4"/>
    <mergeCell ref="N53:O53"/>
    <mergeCell ref="N22:O22"/>
    <mergeCell ref="N33:O33"/>
    <mergeCell ref="A3:O3"/>
    <mergeCell ref="N45:O45"/>
    <mergeCell ref="A2:O2"/>
  </mergeCells>
  <conditionalFormatting sqref="A5:O73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9.125" style="50" customWidth="1"/>
    <col min="2" max="2" width="5.75390625" style="50" customWidth="1"/>
    <col min="3" max="4" width="25.75390625" style="49" customWidth="1"/>
    <col min="5" max="5" width="5.75390625" style="49" customWidth="1"/>
    <col min="6" max="16384" width="9.125" style="49" customWidth="1"/>
  </cols>
  <sheetData>
    <row r="1" spans="1:5" ht="12.75">
      <c r="A1" s="77" t="s">
        <v>39</v>
      </c>
      <c r="B1" s="181" t="s">
        <v>40</v>
      </c>
      <c r="C1" s="182"/>
      <c r="D1" s="179" t="s">
        <v>41</v>
      </c>
      <c r="E1" s="180"/>
    </row>
    <row r="2" spans="1:5" ht="12.75">
      <c r="A2" s="78">
        <v>1</v>
      </c>
      <c r="B2" s="79">
        <f>Ср!D7</f>
        <v>3575</v>
      </c>
      <c r="C2" s="80" t="str">
        <f>Ср!E7</f>
        <v>Байрамалов Леонид</v>
      </c>
      <c r="D2" s="81" t="str">
        <f>Ср!C38</f>
        <v>_</v>
      </c>
      <c r="E2" s="82">
        <f>Ср!B38</f>
        <v>0</v>
      </c>
    </row>
    <row r="3" spans="1:5" ht="12.75">
      <c r="A3" s="78">
        <v>2</v>
      </c>
      <c r="B3" s="79">
        <f>Ср!D11</f>
        <v>5470</v>
      </c>
      <c r="C3" s="80" t="str">
        <f>Ср!E11</f>
        <v>Абсалямов Родион</v>
      </c>
      <c r="D3" s="81" t="str">
        <f>Ср!C40</f>
        <v>Шангареева Эльмира</v>
      </c>
      <c r="E3" s="82">
        <f>Ср!B40</f>
        <v>6556</v>
      </c>
    </row>
    <row r="4" spans="1:5" ht="12.75">
      <c r="A4" s="78">
        <v>3</v>
      </c>
      <c r="B4" s="79">
        <f>Ср!D15</f>
        <v>4219</v>
      </c>
      <c r="C4" s="80" t="str">
        <f>Ср!E15</f>
        <v>Байрашев Игорь</v>
      </c>
      <c r="D4" s="81" t="str">
        <f>Ср!C42</f>
        <v>_</v>
      </c>
      <c r="E4" s="82">
        <f>Ср!B42</f>
        <v>0</v>
      </c>
    </row>
    <row r="5" spans="1:5" ht="12.75">
      <c r="A5" s="78">
        <v>4</v>
      </c>
      <c r="B5" s="79">
        <f>Ср!D19</f>
        <v>4567</v>
      </c>
      <c r="C5" s="80" t="str">
        <f>Ср!E19</f>
        <v>Миксонов Эренбург</v>
      </c>
      <c r="D5" s="81" t="str">
        <f>Ср!C44</f>
        <v>_</v>
      </c>
      <c r="E5" s="82">
        <f>Ср!B44</f>
        <v>0</v>
      </c>
    </row>
    <row r="6" spans="1:5" ht="12.75">
      <c r="A6" s="78">
        <v>5</v>
      </c>
      <c r="B6" s="79">
        <f>Ср!D23</f>
        <v>2616</v>
      </c>
      <c r="C6" s="80" t="str">
        <f>Ср!E23</f>
        <v>Ишметов Александр</v>
      </c>
      <c r="D6" s="81" t="str">
        <f>Ср!C46</f>
        <v>_</v>
      </c>
      <c r="E6" s="82">
        <f>Ср!B46</f>
        <v>0</v>
      </c>
    </row>
    <row r="7" spans="1:5" ht="12.75">
      <c r="A7" s="78">
        <v>6</v>
      </c>
      <c r="B7" s="79">
        <f>Ср!D27</f>
        <v>2784</v>
      </c>
      <c r="C7" s="80" t="str">
        <f>Ср!E27</f>
        <v>Толкачев Иван</v>
      </c>
      <c r="D7" s="81" t="str">
        <f>Ср!C48</f>
        <v>_</v>
      </c>
      <c r="E7" s="82">
        <f>Ср!B48</f>
        <v>0</v>
      </c>
    </row>
    <row r="8" spans="1:5" ht="12.75">
      <c r="A8" s="78">
        <v>7</v>
      </c>
      <c r="B8" s="79">
        <f>Ср!D31</f>
        <v>2614</v>
      </c>
      <c r="C8" s="80" t="str">
        <f>Ср!E31</f>
        <v>Самушков Сергей</v>
      </c>
      <c r="D8" s="81" t="str">
        <f>Ср!C50</f>
        <v>Ганиева Светлана</v>
      </c>
      <c r="E8" s="82">
        <f>Ср!B50</f>
        <v>6282</v>
      </c>
    </row>
    <row r="9" spans="1:5" ht="12.75">
      <c r="A9" s="78">
        <v>8</v>
      </c>
      <c r="B9" s="79">
        <f>Ср!D35</f>
        <v>4556</v>
      </c>
      <c r="C9" s="80" t="str">
        <f>Ср!E35</f>
        <v>Хафизов Булат</v>
      </c>
      <c r="D9" s="81" t="str">
        <f>Ср!C52</f>
        <v>_</v>
      </c>
      <c r="E9" s="82">
        <f>Ср!B52</f>
        <v>0</v>
      </c>
    </row>
    <row r="10" spans="1:5" ht="12.75">
      <c r="A10" s="78">
        <v>9</v>
      </c>
      <c r="B10" s="79">
        <f>Ср!F9</f>
        <v>3575</v>
      </c>
      <c r="C10" s="80" t="str">
        <f>Ср!G9</f>
        <v>Байрамалов Леонид</v>
      </c>
      <c r="D10" s="81" t="str">
        <f>Ср!E53</f>
        <v>Абсалямов Родион</v>
      </c>
      <c r="E10" s="82">
        <f>Ср!D53</f>
        <v>5470</v>
      </c>
    </row>
    <row r="11" spans="1:5" ht="12.75">
      <c r="A11" s="78">
        <v>10</v>
      </c>
      <c r="B11" s="79">
        <f>Ср!F17</f>
        <v>4219</v>
      </c>
      <c r="C11" s="80" t="str">
        <f>Ср!G17</f>
        <v>Байрашев Игорь</v>
      </c>
      <c r="D11" s="81" t="str">
        <f>Ср!E49</f>
        <v>Миксонов Эренбург</v>
      </c>
      <c r="E11" s="82">
        <f>Ср!D49</f>
        <v>4567</v>
      </c>
    </row>
    <row r="12" spans="1:5" ht="12.75">
      <c r="A12" s="78">
        <v>11</v>
      </c>
      <c r="B12" s="79">
        <f>Ср!F25</f>
        <v>2616</v>
      </c>
      <c r="C12" s="80" t="str">
        <f>Ср!G25</f>
        <v>Ишметов Александр</v>
      </c>
      <c r="D12" s="81" t="str">
        <f>Ср!E45</f>
        <v>Толкачев Иван</v>
      </c>
      <c r="E12" s="82">
        <f>Ср!D45</f>
        <v>2784</v>
      </c>
    </row>
    <row r="13" spans="1:5" ht="12.75">
      <c r="A13" s="78">
        <v>12</v>
      </c>
      <c r="B13" s="79">
        <f>Ср!F33</f>
        <v>4556</v>
      </c>
      <c r="C13" s="80" t="str">
        <f>Ср!G33</f>
        <v>Хафизов Булат</v>
      </c>
      <c r="D13" s="81" t="str">
        <f>Ср!E41</f>
        <v>Самушков Сергей</v>
      </c>
      <c r="E13" s="82">
        <f>Ср!D41</f>
        <v>2614</v>
      </c>
    </row>
    <row r="14" spans="1:5" ht="12.75">
      <c r="A14" s="78">
        <v>13</v>
      </c>
      <c r="B14" s="79">
        <f>Ср!H13</f>
        <v>3575</v>
      </c>
      <c r="C14" s="80" t="str">
        <f>Ср!I13</f>
        <v>Байрамалов Леонид</v>
      </c>
      <c r="D14" s="81" t="str">
        <f>Ср!I38</f>
        <v>Байрашев Игорь</v>
      </c>
      <c r="E14" s="82">
        <f>Ср!H38</f>
        <v>4219</v>
      </c>
    </row>
    <row r="15" spans="1:5" ht="12.75">
      <c r="A15" s="78">
        <v>14</v>
      </c>
      <c r="B15" s="79">
        <f>Ср!H29</f>
        <v>4556</v>
      </c>
      <c r="C15" s="80" t="str">
        <f>Ср!I29</f>
        <v>Хафизов Булат</v>
      </c>
      <c r="D15" s="81" t="str">
        <f>Ср!I46</f>
        <v>Ишметов Александр</v>
      </c>
      <c r="E15" s="82">
        <f>Ср!H46</f>
        <v>2616</v>
      </c>
    </row>
    <row r="16" spans="1:5" ht="12.75">
      <c r="A16" s="78">
        <v>15</v>
      </c>
      <c r="B16" s="79">
        <f>Ср!J21</f>
        <v>3575</v>
      </c>
      <c r="C16" s="80" t="str">
        <f>Ср!K21</f>
        <v>Байрамалов Леонид</v>
      </c>
      <c r="D16" s="81" t="str">
        <f>Ср!K32</f>
        <v>Хафизов Булат</v>
      </c>
      <c r="E16" s="82">
        <f>Ср!J32</f>
        <v>4556</v>
      </c>
    </row>
    <row r="17" spans="1:5" ht="12.75">
      <c r="A17" s="78">
        <v>16</v>
      </c>
      <c r="B17" s="79">
        <f>Ср!D39</f>
        <v>6556</v>
      </c>
      <c r="C17" s="80" t="str">
        <f>Ср!E39</f>
        <v>Шангареева Эльмира</v>
      </c>
      <c r="D17" s="81" t="str">
        <f>Ср!C65</f>
        <v>_</v>
      </c>
      <c r="E17" s="82">
        <f>Ср!B65</f>
        <v>0</v>
      </c>
    </row>
    <row r="18" spans="1:5" ht="12.75">
      <c r="A18" s="78">
        <v>17</v>
      </c>
      <c r="B18" s="79">
        <f>Ср!D43</f>
        <v>0</v>
      </c>
      <c r="C18" s="80">
        <f>Ср!E43</f>
        <v>0</v>
      </c>
      <c r="D18" s="81">
        <f>Ср!C67</f>
        <v>0</v>
      </c>
      <c r="E18" s="82">
        <f>Ср!B67</f>
        <v>0</v>
      </c>
    </row>
    <row r="19" spans="1:5" ht="12.75">
      <c r="A19" s="78">
        <v>18</v>
      </c>
      <c r="B19" s="79">
        <f>Ср!D47</f>
        <v>0</v>
      </c>
      <c r="C19" s="80">
        <f>Ср!E47</f>
        <v>0</v>
      </c>
      <c r="D19" s="81">
        <f>Ср!C69</f>
        <v>0</v>
      </c>
      <c r="E19" s="82">
        <f>Ср!B69</f>
        <v>0</v>
      </c>
    </row>
    <row r="20" spans="1:5" ht="12.75">
      <c r="A20" s="78">
        <v>19</v>
      </c>
      <c r="B20" s="79">
        <f>Ср!D51</f>
        <v>6282</v>
      </c>
      <c r="C20" s="80" t="str">
        <f>Ср!E51</f>
        <v>Ганиева Светлана</v>
      </c>
      <c r="D20" s="81" t="str">
        <f>Ср!C71</f>
        <v>_</v>
      </c>
      <c r="E20" s="82">
        <f>Ср!B71</f>
        <v>0</v>
      </c>
    </row>
    <row r="21" spans="1:5" ht="12.75">
      <c r="A21" s="78">
        <v>20</v>
      </c>
      <c r="B21" s="79">
        <f>Ср!F40</f>
        <v>2614</v>
      </c>
      <c r="C21" s="80" t="str">
        <f>Ср!G40</f>
        <v>Самушков Сергей</v>
      </c>
      <c r="D21" s="81" t="str">
        <f>Ср!I55</f>
        <v>Шангареева Эльмира</v>
      </c>
      <c r="E21" s="82">
        <f>Ср!H55</f>
        <v>6556</v>
      </c>
    </row>
    <row r="22" spans="1:5" ht="12.75">
      <c r="A22" s="78">
        <v>21</v>
      </c>
      <c r="B22" s="79">
        <f>Ср!F44</f>
        <v>2784</v>
      </c>
      <c r="C22" s="80" t="str">
        <f>Ср!G44</f>
        <v>Толкачев Иван</v>
      </c>
      <c r="D22" s="81">
        <f>Ср!I57</f>
        <v>0</v>
      </c>
      <c r="E22" s="82">
        <f>Ср!H57</f>
        <v>0</v>
      </c>
    </row>
    <row r="23" spans="1:5" ht="12.75">
      <c r="A23" s="78">
        <v>22</v>
      </c>
      <c r="B23" s="79">
        <f>Ср!F48</f>
        <v>4567</v>
      </c>
      <c r="C23" s="80" t="str">
        <f>Ср!G48</f>
        <v>Миксонов Эренбург</v>
      </c>
      <c r="D23" s="81">
        <f>Ср!I59</f>
        <v>0</v>
      </c>
      <c r="E23" s="82">
        <f>Ср!H59</f>
        <v>0</v>
      </c>
    </row>
    <row r="24" spans="1:5" ht="12.75">
      <c r="A24" s="78">
        <v>23</v>
      </c>
      <c r="B24" s="79">
        <f>Ср!F52</f>
        <v>5470</v>
      </c>
      <c r="C24" s="80" t="str">
        <f>Ср!G52</f>
        <v>Абсалямов Родион</v>
      </c>
      <c r="D24" s="81" t="str">
        <f>Ср!I61</f>
        <v>Ганиева Светлана</v>
      </c>
      <c r="E24" s="82">
        <f>Ср!H61</f>
        <v>6282</v>
      </c>
    </row>
    <row r="25" spans="1:5" ht="12.75">
      <c r="A25" s="78">
        <v>24</v>
      </c>
      <c r="B25" s="79">
        <f>Ср!H42</f>
        <v>2614</v>
      </c>
      <c r="C25" s="80" t="str">
        <f>Ср!I42</f>
        <v>Самушков Сергей</v>
      </c>
      <c r="D25" s="81" t="str">
        <f>Ср!C60</f>
        <v>Толкачев Иван</v>
      </c>
      <c r="E25" s="82">
        <f>Ср!B60</f>
        <v>2784</v>
      </c>
    </row>
    <row r="26" spans="1:5" ht="12.75">
      <c r="A26" s="78">
        <v>25</v>
      </c>
      <c r="B26" s="79">
        <f>Ср!H50</f>
        <v>4567</v>
      </c>
      <c r="C26" s="80" t="str">
        <f>Ср!I50</f>
        <v>Миксонов Эренбург</v>
      </c>
      <c r="D26" s="81" t="str">
        <f>Ср!C62</f>
        <v>Абсалямов Родион</v>
      </c>
      <c r="E26" s="82">
        <f>Ср!B62</f>
        <v>5470</v>
      </c>
    </row>
    <row r="27" spans="1:5" ht="12.75">
      <c r="A27" s="78">
        <v>26</v>
      </c>
      <c r="B27" s="79">
        <f>Ср!J40</f>
        <v>4219</v>
      </c>
      <c r="C27" s="80" t="str">
        <f>Ср!K40</f>
        <v>Байрашев Игорь</v>
      </c>
      <c r="D27" s="81" t="str">
        <f>Ср!C55</f>
        <v>Самушков Сергей</v>
      </c>
      <c r="E27" s="82">
        <f>Ср!B55</f>
        <v>2614</v>
      </c>
    </row>
    <row r="28" spans="1:5" ht="12.75">
      <c r="A28" s="78">
        <v>27</v>
      </c>
      <c r="B28" s="79">
        <f>Ср!J48</f>
        <v>4567</v>
      </c>
      <c r="C28" s="80" t="str">
        <f>Ср!K48</f>
        <v>Миксонов Эренбург</v>
      </c>
      <c r="D28" s="81" t="str">
        <f>Ср!C57</f>
        <v>Ишметов Александр</v>
      </c>
      <c r="E28" s="82">
        <f>Ср!B57</f>
        <v>2616</v>
      </c>
    </row>
    <row r="29" spans="1:5" ht="12.75">
      <c r="A29" s="78">
        <v>28</v>
      </c>
      <c r="B29" s="79">
        <f>Ср!L44</f>
        <v>4567</v>
      </c>
      <c r="C29" s="80" t="str">
        <f>Ср!M44</f>
        <v>Миксонов Эренбург</v>
      </c>
      <c r="D29" s="81" t="str">
        <f>Ср!M52</f>
        <v>Байрашев Игорь</v>
      </c>
      <c r="E29" s="82">
        <f>Ср!L52</f>
        <v>4219</v>
      </c>
    </row>
    <row r="30" spans="1:5" ht="12.75">
      <c r="A30" s="78">
        <v>29</v>
      </c>
      <c r="B30" s="79">
        <f>Ср!D56</f>
        <v>2616</v>
      </c>
      <c r="C30" s="80" t="str">
        <f>Ср!E56</f>
        <v>Ишметов Александр</v>
      </c>
      <c r="D30" s="81" t="str">
        <f>Ср!E58</f>
        <v>Самушков Сергей</v>
      </c>
      <c r="E30" s="82">
        <f>Ср!D58</f>
        <v>2614</v>
      </c>
    </row>
    <row r="31" spans="1:5" ht="12.75">
      <c r="A31" s="78">
        <v>30</v>
      </c>
      <c r="B31" s="79">
        <f>Ср!D61</f>
        <v>5470</v>
      </c>
      <c r="C31" s="80" t="str">
        <f>Ср!E61</f>
        <v>Абсалямов Родион</v>
      </c>
      <c r="D31" s="81" t="str">
        <f>Ср!E63</f>
        <v>Толкачев Иван</v>
      </c>
      <c r="E31" s="82">
        <f>Ср!D63</f>
        <v>2784</v>
      </c>
    </row>
    <row r="32" spans="1:5" ht="12.75">
      <c r="A32" s="78">
        <v>31</v>
      </c>
      <c r="B32" s="79">
        <f>Ср!J56</f>
        <v>6556</v>
      </c>
      <c r="C32" s="80" t="str">
        <f>Ср!K56</f>
        <v>Шангареева Эльмира</v>
      </c>
      <c r="D32" s="81">
        <f>Ср!K64</f>
        <v>0</v>
      </c>
      <c r="E32" s="82">
        <f>Ср!J64</f>
        <v>0</v>
      </c>
    </row>
    <row r="33" spans="1:5" ht="12.75">
      <c r="A33" s="78">
        <v>32</v>
      </c>
      <c r="B33" s="79">
        <f>Ср!J60</f>
        <v>6282</v>
      </c>
      <c r="C33" s="80" t="str">
        <f>Ср!K60</f>
        <v>Ганиева Светлана</v>
      </c>
      <c r="D33" s="81">
        <f>Ср!K66</f>
        <v>0</v>
      </c>
      <c r="E33" s="82">
        <f>Ср!J66</f>
        <v>0</v>
      </c>
    </row>
    <row r="34" spans="1:5" ht="12.75">
      <c r="A34" s="78">
        <v>33</v>
      </c>
      <c r="B34" s="79">
        <f>Ср!L58</f>
        <v>6556</v>
      </c>
      <c r="C34" s="80" t="str">
        <f>Ср!M58</f>
        <v>Шангареева Эльмира</v>
      </c>
      <c r="D34" s="81" t="str">
        <f>Ср!M61</f>
        <v>Ганиева Светлана</v>
      </c>
      <c r="E34" s="82">
        <f>Ср!L61</f>
        <v>6282</v>
      </c>
    </row>
    <row r="35" spans="1:5" ht="12.75">
      <c r="A35" s="78">
        <v>34</v>
      </c>
      <c r="B35" s="79">
        <f>Ср!L65</f>
        <v>0</v>
      </c>
      <c r="C35" s="80">
        <f>Ср!M65</f>
        <v>0</v>
      </c>
      <c r="D35" s="81">
        <f>Ср!M67</f>
        <v>0</v>
      </c>
      <c r="E35" s="82">
        <f>Ср!L67</f>
        <v>0</v>
      </c>
    </row>
    <row r="36" spans="1:5" ht="12.75">
      <c r="A36" s="78">
        <v>35</v>
      </c>
      <c r="B36" s="79">
        <f>Ср!D66</f>
        <v>0</v>
      </c>
      <c r="C36" s="80">
        <f>Ср!E66</f>
        <v>0</v>
      </c>
      <c r="D36" s="81" t="str">
        <f>Ср!K69</f>
        <v>_</v>
      </c>
      <c r="E36" s="82">
        <f>Ср!J69</f>
        <v>0</v>
      </c>
    </row>
    <row r="37" spans="1:5" ht="12.75">
      <c r="A37" s="78">
        <v>36</v>
      </c>
      <c r="B37" s="79">
        <f>Ср!D70</f>
        <v>0</v>
      </c>
      <c r="C37" s="80">
        <f>Ср!E70</f>
        <v>0</v>
      </c>
      <c r="D37" s="81" t="str">
        <f>Ср!K71</f>
        <v>_</v>
      </c>
      <c r="E37" s="82">
        <f>Ср!J71</f>
        <v>0</v>
      </c>
    </row>
    <row r="38" spans="1:5" ht="12.75">
      <c r="A38" s="78">
        <v>37</v>
      </c>
      <c r="B38" s="79">
        <f>Ср!F68</f>
        <v>0</v>
      </c>
      <c r="C38" s="80">
        <f>Ср!G68</f>
        <v>0</v>
      </c>
      <c r="D38" s="81">
        <f>Ср!G71</f>
        <v>0</v>
      </c>
      <c r="E38" s="82">
        <f>Ср!F71</f>
        <v>0</v>
      </c>
    </row>
    <row r="39" spans="1:5" ht="12.75">
      <c r="A39" s="78">
        <v>38</v>
      </c>
      <c r="B39" s="79">
        <f>Ср!L70</f>
        <v>0</v>
      </c>
      <c r="C39" s="80">
        <f>Ср!M70</f>
        <v>0</v>
      </c>
      <c r="D39" s="81">
        <f>Ср!M72</f>
        <v>0</v>
      </c>
      <c r="E39" s="82">
        <f>Ср!L72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2"/>
  </sheetPr>
  <dimension ref="A1:AC59"/>
  <sheetViews>
    <sheetView showRowColHeaders="0" zoomScaleSheetLayoutView="97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2" sqref="A2:K2"/>
    </sheetView>
  </sheetViews>
  <sheetFormatPr defaultColWidth="3.75390625" defaultRowHeight="10.5" customHeight="1"/>
  <cols>
    <col min="1" max="1" width="3.75390625" style="91" customWidth="1"/>
    <col min="2" max="2" width="38.75390625" style="91" customWidth="1"/>
    <col min="3" max="11" width="7.00390625" style="91" customWidth="1"/>
    <col min="12" max="16384" width="3.75390625" style="91" customWidth="1"/>
  </cols>
  <sheetData>
    <row r="1" spans="1:18" s="86" customFormat="1" ht="43.5" customHeight="1" thickBot="1">
      <c r="A1" s="186" t="s">
        <v>68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85"/>
      <c r="M1" s="85"/>
      <c r="N1" s="85"/>
      <c r="O1" s="85"/>
      <c r="P1" s="85"/>
      <c r="Q1" s="85"/>
      <c r="R1" s="85"/>
    </row>
    <row r="2" spans="1:18" s="86" customFormat="1" ht="13.5" thickBot="1">
      <c r="A2" s="192" t="s">
        <v>69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85"/>
      <c r="M2" s="85"/>
      <c r="N2" s="85"/>
      <c r="O2" s="85"/>
      <c r="P2" s="85"/>
      <c r="Q2" s="85"/>
      <c r="R2" s="85"/>
    </row>
    <row r="3" spans="1:29" ht="20.25">
      <c r="A3" s="188" t="s">
        <v>70</v>
      </c>
      <c r="B3" s="189"/>
      <c r="C3" s="189"/>
      <c r="D3" s="189"/>
      <c r="E3" s="189"/>
      <c r="F3" s="189"/>
      <c r="G3" s="87">
        <v>35</v>
      </c>
      <c r="H3" s="88" t="s">
        <v>8</v>
      </c>
      <c r="I3" s="187" t="s">
        <v>80</v>
      </c>
      <c r="J3" s="187"/>
      <c r="K3" s="89" t="s">
        <v>10</v>
      </c>
      <c r="L3" s="90"/>
      <c r="M3" s="85"/>
      <c r="N3" s="85"/>
      <c r="O3" s="85"/>
      <c r="P3" s="85"/>
      <c r="Q3" s="85"/>
      <c r="R3" s="85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29" ht="19.5" customHeight="1">
      <c r="A4" s="190" t="s">
        <v>79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90"/>
      <c r="M4" s="85"/>
      <c r="N4" s="85"/>
      <c r="O4" s="85"/>
      <c r="P4" s="85"/>
      <c r="Q4" s="85"/>
      <c r="R4" s="85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29" ht="17.25" customHeight="1">
      <c r="A5" s="191"/>
      <c r="B5" s="191"/>
      <c r="C5" s="191"/>
      <c r="D5" s="184" t="s">
        <v>6</v>
      </c>
      <c r="E5" s="184"/>
      <c r="F5" s="184"/>
      <c r="G5" s="185">
        <v>43347</v>
      </c>
      <c r="H5" s="185"/>
      <c r="I5" s="185"/>
      <c r="J5" s="185"/>
      <c r="K5" s="185"/>
      <c r="L5" s="90"/>
      <c r="M5" s="85"/>
      <c r="N5" s="85"/>
      <c r="O5" s="85"/>
      <c r="P5" s="85"/>
      <c r="Q5" s="85"/>
      <c r="R5" s="85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</row>
    <row r="6" spans="1:29" ht="9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84"/>
      <c r="L6" s="90"/>
      <c r="M6" s="85"/>
      <c r="N6" s="85"/>
      <c r="O6" s="85"/>
      <c r="P6" s="85"/>
      <c r="Q6" s="85"/>
      <c r="R6" s="85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</row>
    <row r="7" spans="1:28" ht="21" customHeight="1">
      <c r="A7" s="93" t="s">
        <v>12</v>
      </c>
      <c r="B7" s="94" t="s">
        <v>62</v>
      </c>
      <c r="C7" s="95" t="s">
        <v>63</v>
      </c>
      <c r="D7" s="95" t="s">
        <v>64</v>
      </c>
      <c r="E7" s="95" t="s">
        <v>65</v>
      </c>
      <c r="F7" s="95" t="s">
        <v>73</v>
      </c>
      <c r="G7" s="95" t="s">
        <v>74</v>
      </c>
      <c r="H7" s="95" t="s">
        <v>75</v>
      </c>
      <c r="I7" s="95" t="s">
        <v>76</v>
      </c>
      <c r="J7" s="95" t="s">
        <v>77</v>
      </c>
      <c r="K7" s="96" t="s">
        <v>66</v>
      </c>
      <c r="L7" s="90"/>
      <c r="M7" s="90"/>
      <c r="N7" s="97"/>
      <c r="O7" s="97"/>
      <c r="P7" s="97"/>
      <c r="Q7" s="97"/>
      <c r="R7" s="97"/>
      <c r="S7" s="98"/>
      <c r="T7" s="98"/>
      <c r="U7" s="98"/>
      <c r="V7" s="98"/>
      <c r="W7" s="98"/>
      <c r="X7" s="98"/>
      <c r="Y7" s="98"/>
      <c r="Z7" s="98"/>
      <c r="AA7" s="98"/>
      <c r="AB7" s="98"/>
    </row>
    <row r="8" spans="1:28" ht="34.5" customHeight="1">
      <c r="A8" s="94" t="s">
        <v>63</v>
      </c>
      <c r="B8" s="99" t="s">
        <v>58</v>
      </c>
      <c r="C8" s="100" t="s">
        <v>71</v>
      </c>
      <c r="D8" s="101" t="s">
        <v>64</v>
      </c>
      <c r="E8" s="101" t="s">
        <v>65</v>
      </c>
      <c r="F8" s="100" t="s">
        <v>71</v>
      </c>
      <c r="G8" s="100" t="s">
        <v>71</v>
      </c>
      <c r="H8" s="100" t="s">
        <v>71</v>
      </c>
      <c r="I8" s="100" t="s">
        <v>71</v>
      </c>
      <c r="J8" s="100" t="s">
        <v>71</v>
      </c>
      <c r="K8" s="102" t="s">
        <v>64</v>
      </c>
      <c r="L8" s="90" t="s">
        <v>81</v>
      </c>
      <c r="M8" s="90"/>
      <c r="N8" s="97"/>
      <c r="O8" s="97"/>
      <c r="P8" s="97"/>
      <c r="Q8" s="97"/>
      <c r="R8" s="97"/>
      <c r="S8" s="98"/>
      <c r="T8" s="98"/>
      <c r="U8" s="98"/>
      <c r="V8" s="98"/>
      <c r="W8" s="98"/>
      <c r="X8" s="98"/>
      <c r="Y8" s="98"/>
      <c r="Z8" s="98"/>
      <c r="AA8" s="98"/>
      <c r="AB8" s="98"/>
    </row>
    <row r="9" spans="1:28" ht="34.5" customHeight="1">
      <c r="A9" s="94" t="s">
        <v>64</v>
      </c>
      <c r="B9" s="99" t="s">
        <v>59</v>
      </c>
      <c r="C9" s="101" t="s">
        <v>65</v>
      </c>
      <c r="D9" s="100" t="s">
        <v>71</v>
      </c>
      <c r="E9" s="101" t="s">
        <v>65</v>
      </c>
      <c r="F9" s="100" t="s">
        <v>71</v>
      </c>
      <c r="G9" s="100" t="s">
        <v>71</v>
      </c>
      <c r="H9" s="100" t="s">
        <v>71</v>
      </c>
      <c r="I9" s="100" t="s">
        <v>71</v>
      </c>
      <c r="J9" s="100" t="s">
        <v>71</v>
      </c>
      <c r="K9" s="102" t="s">
        <v>63</v>
      </c>
      <c r="L9" s="90" t="s">
        <v>82</v>
      </c>
      <c r="M9" s="90"/>
      <c r="N9" s="97"/>
      <c r="O9" s="97"/>
      <c r="P9" s="97"/>
      <c r="Q9" s="97"/>
      <c r="R9" s="97"/>
      <c r="S9" s="98"/>
      <c r="T9" s="98"/>
      <c r="U9" s="98"/>
      <c r="V9" s="98"/>
      <c r="W9" s="98"/>
      <c r="X9" s="98"/>
      <c r="Y9" s="98"/>
      <c r="Z9" s="98"/>
      <c r="AA9" s="98"/>
      <c r="AB9" s="98"/>
    </row>
    <row r="10" spans="1:28" ht="34.5" customHeight="1">
      <c r="A10" s="94" t="s">
        <v>65</v>
      </c>
      <c r="B10" s="99" t="s">
        <v>78</v>
      </c>
      <c r="C10" s="101" t="s">
        <v>67</v>
      </c>
      <c r="D10" s="101" t="s">
        <v>67</v>
      </c>
      <c r="E10" s="100" t="s">
        <v>71</v>
      </c>
      <c r="F10" s="100" t="s">
        <v>71</v>
      </c>
      <c r="G10" s="100" t="s">
        <v>71</v>
      </c>
      <c r="H10" s="100" t="s">
        <v>71</v>
      </c>
      <c r="I10" s="100" t="s">
        <v>71</v>
      </c>
      <c r="J10" s="100" t="s">
        <v>71</v>
      </c>
      <c r="K10" s="102" t="s">
        <v>65</v>
      </c>
      <c r="L10" s="90" t="s">
        <v>83</v>
      </c>
      <c r="M10" s="90"/>
      <c r="N10" s="97"/>
      <c r="O10" s="97"/>
      <c r="P10" s="97"/>
      <c r="Q10" s="97"/>
      <c r="R10" s="97"/>
      <c r="S10" s="98"/>
      <c r="T10" s="98"/>
      <c r="U10" s="98"/>
      <c r="V10" s="98"/>
      <c r="W10" s="98"/>
      <c r="X10" s="98"/>
      <c r="Y10" s="98"/>
      <c r="Z10" s="98"/>
      <c r="AA10" s="98"/>
      <c r="AB10" s="98"/>
    </row>
    <row r="11" spans="1:11" ht="10.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ht="10.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</row>
    <row r="13" spans="1:11" ht="10.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1" ht="10.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1" ht="10.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10.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 ht="10.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ht="10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1:11" ht="10.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1:11" ht="10.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10.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0.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ht="10.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1" ht="10.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1" ht="10.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ht="10.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1:11" ht="10.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1:11" ht="10.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1:11" ht="10.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1:11" ht="10.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1:11" ht="10.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1:11" ht="10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1:11" ht="10.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1:11" ht="10.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1:11" ht="10.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1:11" ht="10.5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1:11" ht="10.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1:11" ht="10.5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1:11" ht="10.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1:11" ht="10.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10.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0.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ht="10.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ht="10.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ht="10.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1:11" ht="10.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1:11" ht="10.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1:11" ht="10.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ht="10.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ht="10.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10.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1:11" ht="10.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1:11" ht="10.5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1:11" ht="10.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1:11" ht="10.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1:11" ht="10.5" customHeight="1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0.5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1:11" ht="10.5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0.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</sheetData>
  <sheetProtection sheet="1" formatRows="0" insertColumns="0" insertRows="0" insertHyperlinks="0" deleteColumns="0" deleteRows="0" sort="0" autoFilter="0" pivotTables="0"/>
  <mergeCells count="8">
    <mergeCell ref="D5:F5"/>
    <mergeCell ref="G5:K5"/>
    <mergeCell ref="A1:K1"/>
    <mergeCell ref="I3:J3"/>
    <mergeCell ref="A3:F3"/>
    <mergeCell ref="A4:K4"/>
    <mergeCell ref="A5:C5"/>
    <mergeCell ref="A2:K2"/>
  </mergeCells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4" customWidth="1"/>
    <col min="2" max="2" width="42.75390625" style="14" customWidth="1"/>
    <col min="3" max="3" width="9.125" style="14" customWidth="1"/>
    <col min="4" max="4" width="25.75390625" style="14" customWidth="1"/>
    <col min="5" max="5" width="9.125" style="14" customWidth="1"/>
    <col min="6" max="6" width="4.75390625" style="14" customWidth="1"/>
    <col min="7" max="7" width="7.75390625" style="14" customWidth="1"/>
    <col min="8" max="8" width="23.75390625" style="14" customWidth="1"/>
    <col min="9" max="9" width="6.75390625" style="14" customWidth="1"/>
    <col min="10" max="16384" width="9.125" style="14" customWidth="1"/>
  </cols>
  <sheetData>
    <row r="1" spans="1:9" ht="54.75" customHeight="1" thickBot="1">
      <c r="A1" s="166" t="s">
        <v>42</v>
      </c>
      <c r="B1" s="166"/>
      <c r="C1" s="166"/>
      <c r="D1" s="166"/>
      <c r="E1" s="166"/>
      <c r="F1" s="166"/>
      <c r="G1" s="166"/>
      <c r="H1" s="166"/>
      <c r="I1" s="166"/>
    </row>
    <row r="2" spans="1:9" ht="13.5" thickBot="1">
      <c r="A2" s="172" t="s">
        <v>43</v>
      </c>
      <c r="B2" s="172"/>
      <c r="C2" s="172"/>
      <c r="D2" s="172"/>
      <c r="E2" s="172"/>
      <c r="F2" s="172"/>
      <c r="G2" s="172"/>
      <c r="H2" s="172"/>
      <c r="I2" s="172"/>
    </row>
    <row r="3" spans="1:10" ht="25.5">
      <c r="A3" s="167" t="s">
        <v>4</v>
      </c>
      <c r="B3" s="167"/>
      <c r="C3" s="167"/>
      <c r="D3" s="167"/>
      <c r="E3" s="167"/>
      <c r="F3" s="19">
        <v>35</v>
      </c>
      <c r="G3" s="20" t="s">
        <v>8</v>
      </c>
      <c r="H3" s="21" t="s">
        <v>127</v>
      </c>
      <c r="I3" s="22" t="s">
        <v>10</v>
      </c>
      <c r="J3" s="23"/>
    </row>
    <row r="4" spans="1:10" ht="15.75">
      <c r="A4" s="168" t="s">
        <v>79</v>
      </c>
      <c r="B4" s="168"/>
      <c r="C4" s="168"/>
      <c r="D4" s="168"/>
      <c r="E4" s="168"/>
      <c r="F4" s="168"/>
      <c r="G4" s="168"/>
      <c r="H4" s="168"/>
      <c r="I4" s="168"/>
      <c r="J4" s="24"/>
    </row>
    <row r="5" spans="1:10" ht="15.75">
      <c r="A5" s="169"/>
      <c r="B5" s="169"/>
      <c r="C5" s="169"/>
      <c r="D5" s="169"/>
      <c r="E5" s="170" t="s">
        <v>6</v>
      </c>
      <c r="F5" s="170"/>
      <c r="G5" s="170"/>
      <c r="H5" s="171">
        <v>43351</v>
      </c>
      <c r="I5" s="171"/>
      <c r="J5" s="25"/>
    </row>
    <row r="6" spans="1:10" ht="15.75">
      <c r="A6" s="26"/>
      <c r="B6" s="26"/>
      <c r="C6" s="26"/>
      <c r="D6" s="26"/>
      <c r="E6" s="26"/>
      <c r="F6" s="26"/>
      <c r="G6" s="26"/>
      <c r="H6" s="26"/>
      <c r="I6" s="26"/>
      <c r="J6" s="25"/>
    </row>
    <row r="7" spans="1:9" ht="10.5" customHeight="1">
      <c r="A7" s="1"/>
      <c r="B7" s="27" t="s">
        <v>11</v>
      </c>
      <c r="C7" s="28" t="s">
        <v>12</v>
      </c>
      <c r="D7" s="1" t="s">
        <v>13</v>
      </c>
      <c r="E7" s="1"/>
      <c r="F7" s="1"/>
      <c r="G7" s="1"/>
      <c r="H7" s="1"/>
      <c r="I7" s="1"/>
    </row>
    <row r="8" spans="1:9" ht="18">
      <c r="A8" s="52">
        <v>3468</v>
      </c>
      <c r="B8" s="53" t="s">
        <v>58</v>
      </c>
      <c r="C8" s="29">
        <v>1</v>
      </c>
      <c r="D8" s="30" t="str">
        <f>'М1'!M37</f>
        <v>Срумов Антон</v>
      </c>
      <c r="E8" s="1"/>
      <c r="F8" s="1"/>
      <c r="G8" s="1"/>
      <c r="H8" s="1"/>
      <c r="I8" s="1"/>
    </row>
    <row r="9" spans="1:9" ht="18">
      <c r="A9" s="52">
        <v>1137</v>
      </c>
      <c r="B9" s="53" t="s">
        <v>128</v>
      </c>
      <c r="C9" s="29">
        <v>2</v>
      </c>
      <c r="D9" s="30" t="str">
        <f>'М1'!M57</f>
        <v>Коврижников Максим</v>
      </c>
      <c r="E9" s="1"/>
      <c r="F9" s="1"/>
      <c r="G9" s="1"/>
      <c r="H9" s="1"/>
      <c r="I9" s="1"/>
    </row>
    <row r="10" spans="1:9" ht="18">
      <c r="A10" s="52">
        <v>465</v>
      </c>
      <c r="B10" s="53" t="s">
        <v>120</v>
      </c>
      <c r="C10" s="29">
        <v>3</v>
      </c>
      <c r="D10" s="30" t="str">
        <f>'М2'!Q24</f>
        <v>Байрамалов Леонид</v>
      </c>
      <c r="E10" s="1"/>
      <c r="F10" s="1"/>
      <c r="G10" s="1"/>
      <c r="H10" s="1"/>
      <c r="I10" s="1"/>
    </row>
    <row r="11" spans="1:9" ht="18">
      <c r="A11" s="52">
        <v>4423</v>
      </c>
      <c r="B11" s="53" t="s">
        <v>59</v>
      </c>
      <c r="C11" s="29">
        <v>4</v>
      </c>
      <c r="D11" s="30" t="str">
        <f>'М2'!Q34</f>
        <v>Хафизов Булат</v>
      </c>
      <c r="E11" s="1"/>
      <c r="F11" s="1"/>
      <c r="G11" s="1"/>
      <c r="H11" s="1"/>
      <c r="I11" s="1"/>
    </row>
    <row r="12" spans="1:9" ht="18">
      <c r="A12" s="52">
        <v>5346</v>
      </c>
      <c r="B12" s="53" t="s">
        <v>91</v>
      </c>
      <c r="C12" s="29">
        <v>5</v>
      </c>
      <c r="D12" s="30" t="str">
        <f>'М1'!M64</f>
        <v>Семенов Сергей</v>
      </c>
      <c r="E12" s="1"/>
      <c r="F12" s="1"/>
      <c r="G12" s="1"/>
      <c r="H12" s="1"/>
      <c r="I12" s="1"/>
    </row>
    <row r="13" spans="1:9" ht="18">
      <c r="A13" s="52">
        <v>3575</v>
      </c>
      <c r="B13" s="53" t="s">
        <v>60</v>
      </c>
      <c r="C13" s="29">
        <v>6</v>
      </c>
      <c r="D13" s="30" t="str">
        <f>'М1'!M66</f>
        <v>Семенов Константин</v>
      </c>
      <c r="E13" s="1"/>
      <c r="F13" s="1"/>
      <c r="G13" s="1"/>
      <c r="H13" s="1"/>
      <c r="I13" s="1"/>
    </row>
    <row r="14" spans="1:9" ht="18">
      <c r="A14" s="52">
        <v>5962</v>
      </c>
      <c r="B14" s="53" t="s">
        <v>121</v>
      </c>
      <c r="C14" s="29">
        <v>7</v>
      </c>
      <c r="D14" s="30" t="str">
        <f>'М1'!M69</f>
        <v>Аксенов Андрей</v>
      </c>
      <c r="E14" s="1"/>
      <c r="F14" s="1"/>
      <c r="G14" s="1"/>
      <c r="H14" s="1"/>
      <c r="I14" s="1"/>
    </row>
    <row r="15" spans="1:9" ht="18">
      <c r="A15" s="52">
        <v>4556</v>
      </c>
      <c r="B15" s="53" t="s">
        <v>14</v>
      </c>
      <c r="C15" s="29">
        <v>8</v>
      </c>
      <c r="D15" s="30" t="str">
        <f>'М1'!M71</f>
        <v>Абулаев Салават</v>
      </c>
      <c r="E15" s="1"/>
      <c r="F15" s="1"/>
      <c r="G15" s="1"/>
      <c r="H15" s="1"/>
      <c r="I15" s="1"/>
    </row>
    <row r="16" spans="1:9" ht="18">
      <c r="A16" s="52">
        <v>5703</v>
      </c>
      <c r="B16" s="53" t="s">
        <v>92</v>
      </c>
      <c r="C16" s="29">
        <v>9</v>
      </c>
      <c r="D16" s="30">
        <f>'М1'!G73</f>
        <v>0</v>
      </c>
      <c r="E16" s="1"/>
      <c r="F16" s="1"/>
      <c r="G16" s="1"/>
      <c r="H16" s="1"/>
      <c r="I16" s="1"/>
    </row>
    <row r="17" spans="1:9" ht="18">
      <c r="A17" s="52">
        <v>250</v>
      </c>
      <c r="B17" s="53" t="s">
        <v>129</v>
      </c>
      <c r="C17" s="29">
        <v>10</v>
      </c>
      <c r="D17" s="30">
        <f>'М1'!G76</f>
        <v>0</v>
      </c>
      <c r="E17" s="1"/>
      <c r="F17" s="1"/>
      <c r="G17" s="1"/>
      <c r="H17" s="1"/>
      <c r="I17" s="1"/>
    </row>
    <row r="18" spans="1:9" ht="18">
      <c r="A18" s="52">
        <v>6245</v>
      </c>
      <c r="B18" s="53" t="s">
        <v>122</v>
      </c>
      <c r="C18" s="29">
        <v>11</v>
      </c>
      <c r="D18" s="30">
        <f>'М1'!M74</f>
        <v>0</v>
      </c>
      <c r="E18" s="1"/>
      <c r="F18" s="1"/>
      <c r="G18" s="1"/>
      <c r="H18" s="1"/>
      <c r="I18" s="1"/>
    </row>
    <row r="19" spans="1:9" ht="18">
      <c r="A19" s="52">
        <v>2616</v>
      </c>
      <c r="B19" s="53" t="s">
        <v>15</v>
      </c>
      <c r="C19" s="29">
        <v>12</v>
      </c>
      <c r="D19" s="30">
        <f>'М1'!M76</f>
        <v>0</v>
      </c>
      <c r="E19" s="1"/>
      <c r="F19" s="1"/>
      <c r="G19" s="1"/>
      <c r="H19" s="1"/>
      <c r="I19" s="1"/>
    </row>
    <row r="20" spans="1:9" ht="18">
      <c r="A20" s="52">
        <v>4567</v>
      </c>
      <c r="B20" s="53" t="s">
        <v>84</v>
      </c>
      <c r="C20" s="29">
        <v>13</v>
      </c>
      <c r="D20" s="30">
        <f>'М2'!Q42</f>
        <v>0</v>
      </c>
      <c r="E20" s="1"/>
      <c r="F20" s="1"/>
      <c r="G20" s="1"/>
      <c r="H20" s="1"/>
      <c r="I20" s="1"/>
    </row>
    <row r="21" spans="1:9" ht="18">
      <c r="A21" s="52">
        <v>370</v>
      </c>
      <c r="B21" s="53" t="s">
        <v>89</v>
      </c>
      <c r="C21" s="29">
        <v>14</v>
      </c>
      <c r="D21" s="30">
        <f>'М2'!Q46</f>
        <v>0</v>
      </c>
      <c r="E21" s="1"/>
      <c r="F21" s="1"/>
      <c r="G21" s="1"/>
      <c r="H21" s="1"/>
      <c r="I21" s="1"/>
    </row>
    <row r="22" spans="1:9" ht="18">
      <c r="A22" s="52">
        <v>4584</v>
      </c>
      <c r="B22" s="53" t="s">
        <v>123</v>
      </c>
      <c r="C22" s="29">
        <v>15</v>
      </c>
      <c r="D22" s="30">
        <f>'М2'!Q48</f>
        <v>0</v>
      </c>
      <c r="E22" s="1"/>
      <c r="F22" s="1"/>
      <c r="G22" s="1"/>
      <c r="H22" s="1"/>
      <c r="I22" s="1"/>
    </row>
    <row r="23" spans="1:9" ht="18">
      <c r="A23" s="52">
        <v>5732</v>
      </c>
      <c r="B23" s="53" t="s">
        <v>93</v>
      </c>
      <c r="C23" s="29">
        <v>16</v>
      </c>
      <c r="D23" s="30">
        <f>'М2'!Q50</f>
        <v>0</v>
      </c>
      <c r="E23" s="1"/>
      <c r="F23" s="1"/>
      <c r="G23" s="1"/>
      <c r="H23" s="1"/>
      <c r="I23" s="1"/>
    </row>
    <row r="24" spans="1:9" ht="18">
      <c r="A24" s="52">
        <v>5731</v>
      </c>
      <c r="B24" s="53" t="s">
        <v>94</v>
      </c>
      <c r="C24" s="29">
        <v>17</v>
      </c>
      <c r="D24" s="30">
        <f>'М2'!I46</f>
        <v>0</v>
      </c>
      <c r="E24" s="1"/>
      <c r="F24" s="1"/>
      <c r="G24" s="1"/>
      <c r="H24" s="1"/>
      <c r="I24" s="1"/>
    </row>
    <row r="25" spans="1:9" ht="18">
      <c r="A25" s="52">
        <v>2452</v>
      </c>
      <c r="B25" s="53" t="s">
        <v>124</v>
      </c>
      <c r="C25" s="29">
        <v>18</v>
      </c>
      <c r="D25" s="30">
        <f>'М2'!I52</f>
        <v>0</v>
      </c>
      <c r="E25" s="1"/>
      <c r="F25" s="1"/>
      <c r="G25" s="1"/>
      <c r="H25" s="1"/>
      <c r="I25" s="1"/>
    </row>
    <row r="26" spans="1:9" ht="18">
      <c r="A26" s="52">
        <v>4849</v>
      </c>
      <c r="B26" s="53" t="s">
        <v>16</v>
      </c>
      <c r="C26" s="29">
        <v>19</v>
      </c>
      <c r="D26" s="30">
        <f>'М2'!I55</f>
        <v>0</v>
      </c>
      <c r="E26" s="1"/>
      <c r="F26" s="1"/>
      <c r="G26" s="1"/>
      <c r="H26" s="1"/>
      <c r="I26" s="1"/>
    </row>
    <row r="27" spans="1:9" ht="18">
      <c r="A27" s="52">
        <v>2749</v>
      </c>
      <c r="B27" s="53" t="s">
        <v>130</v>
      </c>
      <c r="C27" s="29">
        <v>20</v>
      </c>
      <c r="D27" s="30">
        <f>'М2'!I57</f>
        <v>0</v>
      </c>
      <c r="E27" s="1"/>
      <c r="F27" s="1"/>
      <c r="G27" s="1"/>
      <c r="H27" s="1"/>
      <c r="I27" s="1"/>
    </row>
    <row r="28" spans="1:9" ht="18">
      <c r="A28" s="52">
        <v>4202</v>
      </c>
      <c r="B28" s="53" t="s">
        <v>125</v>
      </c>
      <c r="C28" s="29">
        <v>21</v>
      </c>
      <c r="D28" s="30">
        <f>'М2'!Q55</f>
        <v>0</v>
      </c>
      <c r="E28" s="1"/>
      <c r="F28" s="1"/>
      <c r="G28" s="1"/>
      <c r="H28" s="1"/>
      <c r="I28" s="1"/>
    </row>
    <row r="29" spans="1:9" ht="18">
      <c r="A29" s="52">
        <v>6105</v>
      </c>
      <c r="B29" s="53" t="s">
        <v>95</v>
      </c>
      <c r="C29" s="29">
        <v>22</v>
      </c>
      <c r="D29" s="30">
        <f>'М2'!Q59</f>
        <v>0</v>
      </c>
      <c r="E29" s="1"/>
      <c r="F29" s="1"/>
      <c r="G29" s="1"/>
      <c r="H29" s="1"/>
      <c r="I29" s="1"/>
    </row>
    <row r="30" spans="1:9" ht="18">
      <c r="A30" s="52">
        <v>5702</v>
      </c>
      <c r="B30" s="54" t="s">
        <v>96</v>
      </c>
      <c r="C30" s="29">
        <v>23</v>
      </c>
      <c r="D30" s="30">
        <f>'М2'!Q61</f>
        <v>0</v>
      </c>
      <c r="E30" s="1"/>
      <c r="F30" s="1"/>
      <c r="G30" s="1"/>
      <c r="H30" s="1"/>
      <c r="I30" s="1"/>
    </row>
    <row r="31" spans="1:9" ht="18">
      <c r="A31" s="52">
        <v>5705</v>
      </c>
      <c r="B31" s="53" t="s">
        <v>97</v>
      </c>
      <c r="C31" s="29">
        <v>24</v>
      </c>
      <c r="D31" s="30">
        <f>'М2'!Q63</f>
        <v>0</v>
      </c>
      <c r="E31" s="1"/>
      <c r="F31" s="1"/>
      <c r="G31" s="1"/>
      <c r="H31" s="1"/>
      <c r="I31" s="1"/>
    </row>
    <row r="32" spans="1:9" ht="18">
      <c r="A32" s="52">
        <v>5704</v>
      </c>
      <c r="B32" s="53" t="s">
        <v>98</v>
      </c>
      <c r="C32" s="29">
        <v>25</v>
      </c>
      <c r="D32" s="30">
        <f>'М2'!I65</f>
        <v>0</v>
      </c>
      <c r="E32" s="1"/>
      <c r="F32" s="1"/>
      <c r="G32" s="1"/>
      <c r="H32" s="1"/>
      <c r="I32" s="1"/>
    </row>
    <row r="33" spans="1:9" ht="18">
      <c r="A33" s="52">
        <v>6029</v>
      </c>
      <c r="B33" s="53" t="s">
        <v>131</v>
      </c>
      <c r="C33" s="29">
        <v>26</v>
      </c>
      <c r="D33" s="30">
        <f>'М2'!I71</f>
        <v>0</v>
      </c>
      <c r="E33" s="1"/>
      <c r="F33" s="1"/>
      <c r="G33" s="1"/>
      <c r="H33" s="1"/>
      <c r="I33" s="1"/>
    </row>
    <row r="34" spans="1:9" ht="18">
      <c r="A34" s="52">
        <v>6103</v>
      </c>
      <c r="B34" s="53" t="s">
        <v>99</v>
      </c>
      <c r="C34" s="29">
        <v>27</v>
      </c>
      <c r="D34" s="30">
        <f>'М2'!I74</f>
        <v>0</v>
      </c>
      <c r="E34" s="1"/>
      <c r="F34" s="1"/>
      <c r="G34" s="1"/>
      <c r="H34" s="1"/>
      <c r="I34" s="1"/>
    </row>
    <row r="35" spans="1:9" ht="18">
      <c r="A35" s="52">
        <v>6109</v>
      </c>
      <c r="B35" s="53" t="s">
        <v>100</v>
      </c>
      <c r="C35" s="29">
        <v>28</v>
      </c>
      <c r="D35" s="30">
        <f>'М2'!I76</f>
        <v>0</v>
      </c>
      <c r="E35" s="1"/>
      <c r="F35" s="1"/>
      <c r="G35" s="1"/>
      <c r="H35" s="1"/>
      <c r="I35" s="1"/>
    </row>
    <row r="36" spans="1:9" ht="18">
      <c r="A36" s="52">
        <v>6106</v>
      </c>
      <c r="B36" s="53" t="s">
        <v>101</v>
      </c>
      <c r="C36" s="29">
        <v>29</v>
      </c>
      <c r="D36" s="30">
        <f>'М2'!Q68</f>
        <v>0</v>
      </c>
      <c r="E36" s="1"/>
      <c r="F36" s="1"/>
      <c r="G36" s="1"/>
      <c r="H36" s="1"/>
      <c r="I36" s="1"/>
    </row>
    <row r="37" spans="1:9" ht="18">
      <c r="A37" s="52"/>
      <c r="B37" s="53" t="s">
        <v>22</v>
      </c>
      <c r="C37" s="29">
        <v>30</v>
      </c>
      <c r="D37" s="30">
        <f>'М2'!Q72</f>
        <v>0</v>
      </c>
      <c r="E37" s="1"/>
      <c r="F37" s="1"/>
      <c r="G37" s="1"/>
      <c r="H37" s="1"/>
      <c r="I37" s="1"/>
    </row>
    <row r="38" spans="1:9" ht="18">
      <c r="A38" s="52"/>
      <c r="B38" s="53" t="s">
        <v>22</v>
      </c>
      <c r="C38" s="29">
        <v>31</v>
      </c>
      <c r="D38" s="30">
        <f>'М2'!Q74</f>
        <v>0</v>
      </c>
      <c r="E38" s="1"/>
      <c r="F38" s="1"/>
      <c r="G38" s="1"/>
      <c r="H38" s="1"/>
      <c r="I38" s="1"/>
    </row>
    <row r="39" spans="1:9" ht="18">
      <c r="A39" s="52"/>
      <c r="B39" s="53" t="s">
        <v>22</v>
      </c>
      <c r="C39" s="29">
        <v>32</v>
      </c>
      <c r="D39" s="30">
        <f>'М2'!Q76</f>
        <v>0</v>
      </c>
      <c r="E39" s="1"/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3:E3"/>
    <mergeCell ref="A4:I4"/>
    <mergeCell ref="A5:D5"/>
    <mergeCell ref="E5:G5"/>
    <mergeCell ref="H5:I5"/>
    <mergeCell ref="A2:I2"/>
  </mergeCells>
  <conditionalFormatting sqref="D8:D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Y116"/>
  <sheetViews>
    <sheetView showRowColHeaders="0" showZeros="0" showOutlineSymbols="0" zoomScaleSheetLayoutView="100" zoomScalePageLayoutView="0" workbookViewId="0" topLeftCell="A1">
      <selection activeCell="A2" sqref="A2:M2"/>
    </sheetView>
  </sheetViews>
  <sheetFormatPr defaultColWidth="9.00390625" defaultRowHeight="12.75"/>
  <cols>
    <col min="1" max="1" width="4.375" style="32" customWidth="1"/>
    <col min="2" max="2" width="4.75390625" style="32" customWidth="1"/>
    <col min="3" max="3" width="16.75390625" style="32" customWidth="1"/>
    <col min="4" max="4" width="3.75390625" style="32" customWidth="1"/>
    <col min="5" max="5" width="14.75390625" style="32" customWidth="1"/>
    <col min="6" max="6" width="3.75390625" style="32" customWidth="1"/>
    <col min="7" max="7" width="15.75390625" style="32" customWidth="1"/>
    <col min="8" max="8" width="3.75390625" style="32" customWidth="1"/>
    <col min="9" max="9" width="15.75390625" style="32" customWidth="1"/>
    <col min="10" max="10" width="3.75390625" style="32" customWidth="1"/>
    <col min="11" max="11" width="15.75390625" style="32" customWidth="1"/>
    <col min="12" max="12" width="3.75390625" style="32" customWidth="1"/>
    <col min="13" max="13" width="22.75390625" style="32" customWidth="1"/>
    <col min="14" max="16384" width="9.125" style="32" customWidth="1"/>
  </cols>
  <sheetData>
    <row r="1" spans="1:13" s="14" customFormat="1" ht="54.75" customHeight="1" thickBot="1">
      <c r="A1" s="166" t="s">
        <v>44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4" s="14" customFormat="1" ht="13.5" thickBot="1">
      <c r="A2" s="175" t="s">
        <v>45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83"/>
    </row>
    <row r="3" spans="1:13" ht="20.25">
      <c r="A3" s="174" t="str">
        <f>CONCATENATE(сМ!A3," ",сМ!F3,сМ!G3," ",сМ!H3," ",сМ!I3)</f>
        <v>LX Личный Чемпионат Республики Башкортостан. 35-й  тур. Мастерская лига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15.75">
      <c r="A4" s="173" t="str">
        <f>CONCATENATE(сМ!A4," ",сМ!C4)</f>
        <v>ЧЕМПИОН БАШКИРИИ НИКОЛАЙ СМИРНОВ 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ht="12.7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25" ht="10.5" customHeight="1">
      <c r="A6" s="105">
        <v>1</v>
      </c>
      <c r="B6" s="106">
        <f>сМ!A8</f>
        <v>3468</v>
      </c>
      <c r="C6" s="107" t="str">
        <f>сМ!B8</f>
        <v>Семенов Константин</v>
      </c>
      <c r="D6" s="108"/>
      <c r="E6" s="104"/>
      <c r="F6" s="104"/>
      <c r="G6" s="104"/>
      <c r="H6" s="104"/>
      <c r="I6" s="104"/>
      <c r="J6" s="104"/>
      <c r="K6" s="104"/>
      <c r="L6" s="104"/>
      <c r="M6" s="104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1:25" ht="10.5" customHeight="1">
      <c r="A7" s="105"/>
      <c r="B7" s="110"/>
      <c r="C7" s="111">
        <v>1</v>
      </c>
      <c r="D7" s="112">
        <v>3468</v>
      </c>
      <c r="E7" s="113" t="s">
        <v>58</v>
      </c>
      <c r="F7" s="114"/>
      <c r="G7" s="104"/>
      <c r="H7" s="115"/>
      <c r="I7" s="104"/>
      <c r="J7" s="115"/>
      <c r="K7" s="104"/>
      <c r="L7" s="115"/>
      <c r="M7" s="104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1:25" ht="10.5" customHeight="1">
      <c r="A8" s="105">
        <v>32</v>
      </c>
      <c r="B8" s="106">
        <f>сМ!A39</f>
        <v>0</v>
      </c>
      <c r="C8" s="116" t="str">
        <f>сМ!B39</f>
        <v>_</v>
      </c>
      <c r="D8" s="117"/>
      <c r="E8" s="118"/>
      <c r="F8" s="114"/>
      <c r="G8" s="104"/>
      <c r="H8" s="115"/>
      <c r="I8" s="104"/>
      <c r="J8" s="115"/>
      <c r="K8" s="104"/>
      <c r="L8" s="115"/>
      <c r="M8" s="104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</row>
    <row r="9" spans="1:25" ht="10.5" customHeight="1">
      <c r="A9" s="105"/>
      <c r="B9" s="110"/>
      <c r="C9" s="104"/>
      <c r="D9" s="115"/>
      <c r="E9" s="111">
        <v>17</v>
      </c>
      <c r="F9" s="112">
        <v>3468</v>
      </c>
      <c r="G9" s="113" t="s">
        <v>58</v>
      </c>
      <c r="H9" s="114"/>
      <c r="I9" s="104"/>
      <c r="J9" s="115"/>
      <c r="K9" s="104"/>
      <c r="L9" s="115"/>
      <c r="M9" s="104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</row>
    <row r="10" spans="1:25" ht="10.5" customHeight="1">
      <c r="A10" s="105">
        <v>17</v>
      </c>
      <c r="B10" s="106">
        <f>сМ!A24</f>
        <v>5731</v>
      </c>
      <c r="C10" s="107" t="str">
        <f>сМ!B24</f>
        <v>Исянбаев Ильсур</v>
      </c>
      <c r="D10" s="119"/>
      <c r="E10" s="111"/>
      <c r="F10" s="120"/>
      <c r="G10" s="118"/>
      <c r="H10" s="114"/>
      <c r="I10" s="104"/>
      <c r="J10" s="115"/>
      <c r="K10" s="104"/>
      <c r="L10" s="115"/>
      <c r="M10" s="104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0.5" customHeight="1">
      <c r="A11" s="105"/>
      <c r="B11" s="110"/>
      <c r="C11" s="111">
        <v>2</v>
      </c>
      <c r="D11" s="112">
        <v>5732</v>
      </c>
      <c r="E11" s="121" t="s">
        <v>93</v>
      </c>
      <c r="F11" s="122"/>
      <c r="G11" s="118"/>
      <c r="H11" s="114"/>
      <c r="I11" s="104"/>
      <c r="J11" s="115"/>
      <c r="K11" s="104"/>
      <c r="L11" s="115"/>
      <c r="M11" s="104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</row>
    <row r="12" spans="1:25" ht="10.5" customHeight="1">
      <c r="A12" s="105">
        <v>16</v>
      </c>
      <c r="B12" s="106">
        <f>сМ!A23</f>
        <v>5732</v>
      </c>
      <c r="C12" s="116" t="str">
        <f>сМ!B23</f>
        <v>Гумеров Ильсур</v>
      </c>
      <c r="D12" s="117"/>
      <c r="E12" s="105"/>
      <c r="F12" s="123"/>
      <c r="G12" s="118"/>
      <c r="H12" s="114"/>
      <c r="I12" s="104"/>
      <c r="J12" s="115"/>
      <c r="K12" s="104"/>
      <c r="L12" s="115"/>
      <c r="M12" s="104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</row>
    <row r="13" spans="1:25" ht="10.5" customHeight="1">
      <c r="A13" s="105"/>
      <c r="B13" s="110"/>
      <c r="C13" s="104"/>
      <c r="D13" s="115"/>
      <c r="E13" s="105"/>
      <c r="F13" s="123"/>
      <c r="G13" s="111">
        <v>25</v>
      </c>
      <c r="H13" s="112">
        <v>3468</v>
      </c>
      <c r="I13" s="113" t="s">
        <v>58</v>
      </c>
      <c r="J13" s="114"/>
      <c r="K13" s="104"/>
      <c r="L13" s="115"/>
      <c r="M13" s="115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</row>
    <row r="14" spans="1:25" ht="12" customHeight="1">
      <c r="A14" s="105">
        <v>9</v>
      </c>
      <c r="B14" s="106">
        <f>сМ!A16</f>
        <v>5703</v>
      </c>
      <c r="C14" s="107" t="str">
        <f>сМ!B16</f>
        <v>Суюндуков Фанис</v>
      </c>
      <c r="D14" s="119"/>
      <c r="E14" s="105"/>
      <c r="F14" s="123"/>
      <c r="G14" s="111"/>
      <c r="H14" s="120"/>
      <c r="I14" s="118"/>
      <c r="J14" s="114"/>
      <c r="K14" s="104"/>
      <c r="L14" s="115"/>
      <c r="M14" s="115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</row>
    <row r="15" spans="1:25" ht="12" customHeight="1">
      <c r="A15" s="105"/>
      <c r="B15" s="110"/>
      <c r="C15" s="111">
        <v>3</v>
      </c>
      <c r="D15" s="112">
        <v>5703</v>
      </c>
      <c r="E15" s="124" t="s">
        <v>92</v>
      </c>
      <c r="F15" s="125"/>
      <c r="G15" s="111"/>
      <c r="H15" s="122"/>
      <c r="I15" s="118"/>
      <c r="J15" s="114"/>
      <c r="K15" s="104"/>
      <c r="L15" s="115"/>
      <c r="M15" s="115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</row>
    <row r="16" spans="1:25" ht="12" customHeight="1">
      <c r="A16" s="105">
        <v>24</v>
      </c>
      <c r="B16" s="106">
        <f>сМ!A31</f>
        <v>5705</v>
      </c>
      <c r="C16" s="116" t="str">
        <f>сМ!B31</f>
        <v>Исянбаев Тагир</v>
      </c>
      <c r="D16" s="117"/>
      <c r="E16" s="111"/>
      <c r="F16" s="114"/>
      <c r="G16" s="111"/>
      <c r="H16" s="122"/>
      <c r="I16" s="118"/>
      <c r="J16" s="114"/>
      <c r="K16" s="104"/>
      <c r="L16" s="115"/>
      <c r="M16" s="115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</row>
    <row r="17" spans="1:25" ht="12" customHeight="1">
      <c r="A17" s="105"/>
      <c r="B17" s="110"/>
      <c r="C17" s="104"/>
      <c r="D17" s="115"/>
      <c r="E17" s="111">
        <v>18</v>
      </c>
      <c r="F17" s="112">
        <v>4556</v>
      </c>
      <c r="G17" s="121" t="s">
        <v>14</v>
      </c>
      <c r="H17" s="122"/>
      <c r="I17" s="118"/>
      <c r="J17" s="114"/>
      <c r="K17" s="104"/>
      <c r="L17" s="115"/>
      <c r="M17" s="115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</row>
    <row r="18" spans="1:25" ht="12" customHeight="1">
      <c r="A18" s="105">
        <v>25</v>
      </c>
      <c r="B18" s="106">
        <f>сМ!A32</f>
        <v>5704</v>
      </c>
      <c r="C18" s="107" t="str">
        <f>сМ!B32</f>
        <v>Суюндуков Гайса</v>
      </c>
      <c r="D18" s="119"/>
      <c r="E18" s="111"/>
      <c r="F18" s="120"/>
      <c r="G18" s="105"/>
      <c r="H18" s="123"/>
      <c r="I18" s="118"/>
      <c r="J18" s="114"/>
      <c r="K18" s="104"/>
      <c r="L18" s="115"/>
      <c r="M18" s="115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</row>
    <row r="19" spans="1:25" ht="12" customHeight="1">
      <c r="A19" s="105"/>
      <c r="B19" s="110"/>
      <c r="C19" s="111">
        <v>4</v>
      </c>
      <c r="D19" s="112">
        <v>4556</v>
      </c>
      <c r="E19" s="121" t="s">
        <v>14</v>
      </c>
      <c r="F19" s="122"/>
      <c r="G19" s="105"/>
      <c r="H19" s="123"/>
      <c r="I19" s="118"/>
      <c r="J19" s="114"/>
      <c r="K19" s="104"/>
      <c r="L19" s="115"/>
      <c r="M19" s="104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</row>
    <row r="20" spans="1:25" ht="12" customHeight="1">
      <c r="A20" s="105">
        <v>8</v>
      </c>
      <c r="B20" s="106">
        <f>сМ!A15</f>
        <v>4556</v>
      </c>
      <c r="C20" s="116" t="str">
        <f>сМ!B15</f>
        <v>Хафизов Булат</v>
      </c>
      <c r="D20" s="117"/>
      <c r="E20" s="105"/>
      <c r="F20" s="123"/>
      <c r="G20" s="105"/>
      <c r="H20" s="123"/>
      <c r="I20" s="118"/>
      <c r="J20" s="114"/>
      <c r="K20" s="104"/>
      <c r="L20" s="115"/>
      <c r="M20" s="104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</row>
    <row r="21" spans="1:25" ht="12" customHeight="1">
      <c r="A21" s="105"/>
      <c r="B21" s="110"/>
      <c r="C21" s="104"/>
      <c r="D21" s="115"/>
      <c r="E21" s="105"/>
      <c r="F21" s="123"/>
      <c r="G21" s="105"/>
      <c r="H21" s="123"/>
      <c r="I21" s="111">
        <v>29</v>
      </c>
      <c r="J21" s="112">
        <v>4423</v>
      </c>
      <c r="K21" s="113" t="s">
        <v>59</v>
      </c>
      <c r="L21" s="114"/>
      <c r="M21" s="104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</row>
    <row r="22" spans="1:25" ht="12" customHeight="1">
      <c r="A22" s="105">
        <v>5</v>
      </c>
      <c r="B22" s="106">
        <f>сМ!A12</f>
        <v>5346</v>
      </c>
      <c r="C22" s="107" t="str">
        <f>сМ!B12</f>
        <v>Байназаров Азамат</v>
      </c>
      <c r="D22" s="119"/>
      <c r="E22" s="105"/>
      <c r="F22" s="123"/>
      <c r="G22" s="105"/>
      <c r="H22" s="123"/>
      <c r="I22" s="118"/>
      <c r="J22" s="126"/>
      <c r="K22" s="118"/>
      <c r="L22" s="114"/>
      <c r="M22" s="104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</row>
    <row r="23" spans="1:25" ht="12" customHeight="1">
      <c r="A23" s="105"/>
      <c r="B23" s="110"/>
      <c r="C23" s="111">
        <v>5</v>
      </c>
      <c r="D23" s="112">
        <v>5346</v>
      </c>
      <c r="E23" s="124" t="s">
        <v>91</v>
      </c>
      <c r="F23" s="125"/>
      <c r="G23" s="105"/>
      <c r="H23" s="123"/>
      <c r="I23" s="118"/>
      <c r="J23" s="127"/>
      <c r="K23" s="118"/>
      <c r="L23" s="114"/>
      <c r="M23" s="104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</row>
    <row r="24" spans="1:25" ht="12" customHeight="1">
      <c r="A24" s="105">
        <v>28</v>
      </c>
      <c r="B24" s="106">
        <f>сМ!A35</f>
        <v>6109</v>
      </c>
      <c r="C24" s="116" t="str">
        <f>сМ!B35</f>
        <v>Ишкуватова Элеонора</v>
      </c>
      <c r="D24" s="117"/>
      <c r="E24" s="111"/>
      <c r="F24" s="114"/>
      <c r="G24" s="105"/>
      <c r="H24" s="123"/>
      <c r="I24" s="118"/>
      <c r="J24" s="127"/>
      <c r="K24" s="118"/>
      <c r="L24" s="114"/>
      <c r="M24" s="104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</row>
    <row r="25" spans="1:25" ht="12" customHeight="1">
      <c r="A25" s="105"/>
      <c r="B25" s="110"/>
      <c r="C25" s="104"/>
      <c r="D25" s="115"/>
      <c r="E25" s="111">
        <v>19</v>
      </c>
      <c r="F25" s="112">
        <v>4202</v>
      </c>
      <c r="G25" s="124" t="s">
        <v>125</v>
      </c>
      <c r="H25" s="125"/>
      <c r="I25" s="118"/>
      <c r="J25" s="127"/>
      <c r="K25" s="118"/>
      <c r="L25" s="114"/>
      <c r="M25" s="104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</row>
    <row r="26" spans="1:25" ht="12" customHeight="1">
      <c r="A26" s="105">
        <v>21</v>
      </c>
      <c r="B26" s="106">
        <f>сМ!A28</f>
        <v>4202</v>
      </c>
      <c r="C26" s="107" t="str">
        <f>сМ!B28</f>
        <v>Аксенов Андрей</v>
      </c>
      <c r="D26" s="119"/>
      <c r="E26" s="111"/>
      <c r="F26" s="120"/>
      <c r="G26" s="111"/>
      <c r="H26" s="114"/>
      <c r="I26" s="118"/>
      <c r="J26" s="127"/>
      <c r="K26" s="118"/>
      <c r="L26" s="114"/>
      <c r="M26" s="104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</row>
    <row r="27" spans="1:25" ht="12" customHeight="1">
      <c r="A27" s="105"/>
      <c r="B27" s="110"/>
      <c r="C27" s="111">
        <v>6</v>
      </c>
      <c r="D27" s="112">
        <v>4202</v>
      </c>
      <c r="E27" s="121" t="s">
        <v>125</v>
      </c>
      <c r="F27" s="122"/>
      <c r="G27" s="111"/>
      <c r="H27" s="114"/>
      <c r="I27" s="118"/>
      <c r="J27" s="127"/>
      <c r="K27" s="118"/>
      <c r="L27" s="114"/>
      <c r="M27" s="104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</row>
    <row r="28" spans="1:25" ht="12" customHeight="1">
      <c r="A28" s="105">
        <v>12</v>
      </c>
      <c r="B28" s="106">
        <f>сМ!A19</f>
        <v>2616</v>
      </c>
      <c r="C28" s="116" t="str">
        <f>сМ!B19</f>
        <v>Ишметов Александр</v>
      </c>
      <c r="D28" s="117"/>
      <c r="E28" s="105"/>
      <c r="F28" s="123"/>
      <c r="G28" s="111"/>
      <c r="H28" s="114"/>
      <c r="I28" s="118"/>
      <c r="J28" s="127"/>
      <c r="K28" s="118"/>
      <c r="L28" s="114"/>
      <c r="M28" s="104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</row>
    <row r="29" spans="1:25" ht="12" customHeight="1">
      <c r="A29" s="105"/>
      <c r="B29" s="110"/>
      <c r="C29" s="104"/>
      <c r="D29" s="115"/>
      <c r="E29" s="105"/>
      <c r="F29" s="123"/>
      <c r="G29" s="111">
        <v>26</v>
      </c>
      <c r="H29" s="112">
        <v>4423</v>
      </c>
      <c r="I29" s="128" t="s">
        <v>59</v>
      </c>
      <c r="J29" s="127"/>
      <c r="K29" s="118"/>
      <c r="L29" s="114"/>
      <c r="M29" s="104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" customHeight="1">
      <c r="A30" s="105">
        <v>13</v>
      </c>
      <c r="B30" s="106">
        <f>сМ!A20</f>
        <v>4567</v>
      </c>
      <c r="C30" s="107" t="str">
        <f>сМ!B20</f>
        <v>Миксонов Эренбург</v>
      </c>
      <c r="D30" s="119"/>
      <c r="E30" s="105"/>
      <c r="F30" s="123"/>
      <c r="G30" s="111"/>
      <c r="H30" s="120"/>
      <c r="I30" s="104"/>
      <c r="J30" s="115"/>
      <c r="K30" s="118"/>
      <c r="L30" s="114"/>
      <c r="M30" s="104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" customHeight="1">
      <c r="A31" s="105"/>
      <c r="B31" s="110"/>
      <c r="C31" s="111">
        <v>7</v>
      </c>
      <c r="D31" s="112">
        <v>2749</v>
      </c>
      <c r="E31" s="124" t="s">
        <v>130</v>
      </c>
      <c r="F31" s="125"/>
      <c r="G31" s="111"/>
      <c r="H31" s="122"/>
      <c r="I31" s="104"/>
      <c r="J31" s="115"/>
      <c r="K31" s="118"/>
      <c r="L31" s="114"/>
      <c r="M31" s="104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" customHeight="1">
      <c r="A32" s="105">
        <v>20</v>
      </c>
      <c r="B32" s="106">
        <f>сМ!A27</f>
        <v>2749</v>
      </c>
      <c r="C32" s="116" t="str">
        <f>сМ!B27</f>
        <v>Суфияров Эдуард</v>
      </c>
      <c r="D32" s="117"/>
      <c r="E32" s="111"/>
      <c r="F32" s="114"/>
      <c r="G32" s="111"/>
      <c r="H32" s="122"/>
      <c r="I32" s="104"/>
      <c r="J32" s="115"/>
      <c r="K32" s="118"/>
      <c r="L32" s="114"/>
      <c r="M32" s="104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5"/>
      <c r="B33" s="110"/>
      <c r="C33" s="104"/>
      <c r="D33" s="115"/>
      <c r="E33" s="111">
        <v>20</v>
      </c>
      <c r="F33" s="112">
        <v>4423</v>
      </c>
      <c r="G33" s="121" t="s">
        <v>59</v>
      </c>
      <c r="H33" s="122"/>
      <c r="I33" s="104"/>
      <c r="J33" s="115"/>
      <c r="K33" s="118"/>
      <c r="L33" s="114"/>
      <c r="M33" s="104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" customHeight="1">
      <c r="A34" s="105">
        <v>29</v>
      </c>
      <c r="B34" s="106">
        <f>сМ!A36</f>
        <v>6106</v>
      </c>
      <c r="C34" s="107" t="str">
        <f>сМ!B36</f>
        <v>Байгужина Назгуль</v>
      </c>
      <c r="D34" s="119"/>
      <c r="E34" s="111"/>
      <c r="F34" s="120"/>
      <c r="G34" s="105"/>
      <c r="H34" s="123"/>
      <c r="I34" s="104"/>
      <c r="J34" s="115"/>
      <c r="K34" s="118"/>
      <c r="L34" s="114"/>
      <c r="M34" s="104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" customHeight="1">
      <c r="A35" s="105"/>
      <c r="B35" s="110"/>
      <c r="C35" s="111">
        <v>8</v>
      </c>
      <c r="D35" s="112">
        <v>4423</v>
      </c>
      <c r="E35" s="121" t="s">
        <v>59</v>
      </c>
      <c r="F35" s="122"/>
      <c r="G35" s="105"/>
      <c r="H35" s="123"/>
      <c r="I35" s="104"/>
      <c r="J35" s="115"/>
      <c r="K35" s="118"/>
      <c r="L35" s="114"/>
      <c r="M35" s="104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" customHeight="1">
      <c r="A36" s="105">
        <v>4</v>
      </c>
      <c r="B36" s="106">
        <f>сМ!A11</f>
        <v>4423</v>
      </c>
      <c r="C36" s="116" t="str">
        <f>сМ!B11</f>
        <v>Коврижников Максим</v>
      </c>
      <c r="D36" s="117"/>
      <c r="E36" s="105"/>
      <c r="F36" s="123"/>
      <c r="G36" s="105"/>
      <c r="H36" s="123"/>
      <c r="I36" s="104"/>
      <c r="J36" s="115"/>
      <c r="K36" s="118"/>
      <c r="L36" s="114"/>
      <c r="M36" s="104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" customHeight="1">
      <c r="A37" s="105"/>
      <c r="B37" s="110"/>
      <c r="C37" s="104"/>
      <c r="D37" s="115"/>
      <c r="E37" s="105"/>
      <c r="F37" s="123"/>
      <c r="G37" s="105"/>
      <c r="H37" s="123"/>
      <c r="I37" s="104"/>
      <c r="J37" s="115"/>
      <c r="K37" s="111">
        <v>31</v>
      </c>
      <c r="L37" s="129">
        <v>1137</v>
      </c>
      <c r="M37" s="113" t="s">
        <v>128</v>
      </c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" customHeight="1">
      <c r="A38" s="105">
        <v>3</v>
      </c>
      <c r="B38" s="106">
        <f>сМ!A10</f>
        <v>465</v>
      </c>
      <c r="C38" s="107" t="str">
        <f>сМ!B10</f>
        <v>Семенов Сергей</v>
      </c>
      <c r="D38" s="119"/>
      <c r="E38" s="105"/>
      <c r="F38" s="123"/>
      <c r="G38" s="105"/>
      <c r="H38" s="123"/>
      <c r="I38" s="104"/>
      <c r="J38" s="115"/>
      <c r="K38" s="118"/>
      <c r="L38" s="114"/>
      <c r="M38" s="130" t="s">
        <v>23</v>
      </c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" customHeight="1">
      <c r="A39" s="105"/>
      <c r="B39" s="110"/>
      <c r="C39" s="111">
        <v>9</v>
      </c>
      <c r="D39" s="112">
        <v>465</v>
      </c>
      <c r="E39" s="124" t="s">
        <v>120</v>
      </c>
      <c r="F39" s="125"/>
      <c r="G39" s="105"/>
      <c r="H39" s="123"/>
      <c r="I39" s="104"/>
      <c r="J39" s="115"/>
      <c r="K39" s="118"/>
      <c r="L39" s="114"/>
      <c r="M39" s="104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" customHeight="1">
      <c r="A40" s="105">
        <v>30</v>
      </c>
      <c r="B40" s="106">
        <f>сМ!A37</f>
        <v>0</v>
      </c>
      <c r="C40" s="116" t="str">
        <f>сМ!B37</f>
        <v>_</v>
      </c>
      <c r="D40" s="117"/>
      <c r="E40" s="111"/>
      <c r="F40" s="114"/>
      <c r="G40" s="105"/>
      <c r="H40" s="123"/>
      <c r="I40" s="104"/>
      <c r="J40" s="115"/>
      <c r="K40" s="118"/>
      <c r="L40" s="114"/>
      <c r="M40" s="104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" customHeight="1">
      <c r="A41" s="105"/>
      <c r="B41" s="110"/>
      <c r="C41" s="104"/>
      <c r="D41" s="115"/>
      <c r="E41" s="111">
        <v>21</v>
      </c>
      <c r="F41" s="112">
        <v>465</v>
      </c>
      <c r="G41" s="124" t="s">
        <v>120</v>
      </c>
      <c r="H41" s="125"/>
      <c r="I41" s="104"/>
      <c r="J41" s="115"/>
      <c r="K41" s="118"/>
      <c r="L41" s="114"/>
      <c r="M41" s="104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spans="1:25" ht="12" customHeight="1">
      <c r="A42" s="105">
        <v>19</v>
      </c>
      <c r="B42" s="106">
        <f>сМ!A26</f>
        <v>4849</v>
      </c>
      <c r="C42" s="107" t="str">
        <f>сМ!B26</f>
        <v>Салимянов Руслан</v>
      </c>
      <c r="D42" s="119"/>
      <c r="E42" s="111"/>
      <c r="F42" s="120"/>
      <c r="G42" s="111"/>
      <c r="H42" s="114"/>
      <c r="I42" s="104"/>
      <c r="J42" s="115"/>
      <c r="K42" s="118"/>
      <c r="L42" s="114"/>
      <c r="M42" s="104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</row>
    <row r="43" spans="1:25" ht="12" customHeight="1">
      <c r="A43" s="105"/>
      <c r="B43" s="110"/>
      <c r="C43" s="111">
        <v>10</v>
      </c>
      <c r="D43" s="112">
        <v>370</v>
      </c>
      <c r="E43" s="121" t="s">
        <v>89</v>
      </c>
      <c r="F43" s="122"/>
      <c r="G43" s="111"/>
      <c r="H43" s="114"/>
      <c r="I43" s="104"/>
      <c r="J43" s="115"/>
      <c r="K43" s="118"/>
      <c r="L43" s="114"/>
      <c r="M43" s="104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</row>
    <row r="44" spans="1:25" ht="12" customHeight="1">
      <c r="A44" s="105">
        <v>14</v>
      </c>
      <c r="B44" s="106">
        <f>сМ!A21</f>
        <v>370</v>
      </c>
      <c r="C44" s="116" t="str">
        <f>сМ!B21</f>
        <v>Мицул Тимофей</v>
      </c>
      <c r="D44" s="117"/>
      <c r="E44" s="105"/>
      <c r="F44" s="123"/>
      <c r="G44" s="111"/>
      <c r="H44" s="114"/>
      <c r="I44" s="104"/>
      <c r="J44" s="115"/>
      <c r="K44" s="118"/>
      <c r="L44" s="114"/>
      <c r="M44" s="104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</row>
    <row r="45" spans="1:25" ht="12" customHeight="1">
      <c r="A45" s="105"/>
      <c r="B45" s="110"/>
      <c r="C45" s="104"/>
      <c r="D45" s="115"/>
      <c r="E45" s="105"/>
      <c r="F45" s="123"/>
      <c r="G45" s="111">
        <v>27</v>
      </c>
      <c r="H45" s="112">
        <v>465</v>
      </c>
      <c r="I45" s="113" t="s">
        <v>120</v>
      </c>
      <c r="J45" s="114"/>
      <c r="K45" s="118"/>
      <c r="L45" s="114"/>
      <c r="M45" s="104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</row>
    <row r="46" spans="1:25" ht="12" customHeight="1">
      <c r="A46" s="105">
        <v>11</v>
      </c>
      <c r="B46" s="106">
        <f>сМ!A18</f>
        <v>6245</v>
      </c>
      <c r="C46" s="107" t="str">
        <f>сМ!B18</f>
        <v>Абулаев Айрат</v>
      </c>
      <c r="D46" s="119"/>
      <c r="E46" s="105"/>
      <c r="F46" s="123"/>
      <c r="G46" s="111"/>
      <c r="H46" s="120"/>
      <c r="I46" s="118"/>
      <c r="J46" s="114"/>
      <c r="K46" s="118"/>
      <c r="L46" s="114"/>
      <c r="M46" s="104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</row>
    <row r="47" spans="1:25" ht="12" customHeight="1">
      <c r="A47" s="105"/>
      <c r="B47" s="110"/>
      <c r="C47" s="111">
        <v>11</v>
      </c>
      <c r="D47" s="112">
        <v>6105</v>
      </c>
      <c r="E47" s="124" t="s">
        <v>95</v>
      </c>
      <c r="F47" s="125"/>
      <c r="G47" s="111"/>
      <c r="H47" s="122"/>
      <c r="I47" s="118"/>
      <c r="J47" s="114"/>
      <c r="K47" s="118"/>
      <c r="L47" s="114"/>
      <c r="M47" s="104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</row>
    <row r="48" spans="1:25" ht="12" customHeight="1">
      <c r="A48" s="105">
        <v>22</v>
      </c>
      <c r="B48" s="106">
        <f>сМ!A29</f>
        <v>6105</v>
      </c>
      <c r="C48" s="116" t="str">
        <f>сМ!B29</f>
        <v>Искакова Карина</v>
      </c>
      <c r="D48" s="117"/>
      <c r="E48" s="111"/>
      <c r="F48" s="114"/>
      <c r="G48" s="111"/>
      <c r="H48" s="122"/>
      <c r="I48" s="118"/>
      <c r="J48" s="114"/>
      <c r="K48" s="118"/>
      <c r="L48" s="114"/>
      <c r="M48" s="104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</row>
    <row r="49" spans="1:25" ht="12" customHeight="1">
      <c r="A49" s="105"/>
      <c r="B49" s="110"/>
      <c r="C49" s="104"/>
      <c r="D49" s="115"/>
      <c r="E49" s="111">
        <v>22</v>
      </c>
      <c r="F49" s="112">
        <v>3575</v>
      </c>
      <c r="G49" s="121" t="s">
        <v>60</v>
      </c>
      <c r="H49" s="122"/>
      <c r="I49" s="118"/>
      <c r="J49" s="114"/>
      <c r="K49" s="118"/>
      <c r="L49" s="114"/>
      <c r="M49" s="104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</row>
    <row r="50" spans="1:25" ht="12" customHeight="1">
      <c r="A50" s="105">
        <v>27</v>
      </c>
      <c r="B50" s="106">
        <f>сМ!A34</f>
        <v>6103</v>
      </c>
      <c r="C50" s="107" t="str">
        <f>сМ!B34</f>
        <v>Кужина Ильгиза</v>
      </c>
      <c r="D50" s="119"/>
      <c r="E50" s="111"/>
      <c r="F50" s="120"/>
      <c r="G50" s="105"/>
      <c r="H50" s="123"/>
      <c r="I50" s="118"/>
      <c r="J50" s="114"/>
      <c r="K50" s="118"/>
      <c r="L50" s="114"/>
      <c r="M50" s="104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</row>
    <row r="51" spans="1:25" ht="12" customHeight="1">
      <c r="A51" s="105"/>
      <c r="B51" s="110"/>
      <c r="C51" s="111">
        <v>12</v>
      </c>
      <c r="D51" s="112">
        <v>3575</v>
      </c>
      <c r="E51" s="121" t="s">
        <v>60</v>
      </c>
      <c r="F51" s="122"/>
      <c r="G51" s="105"/>
      <c r="H51" s="123"/>
      <c r="I51" s="118"/>
      <c r="J51" s="114"/>
      <c r="K51" s="118"/>
      <c r="L51" s="114"/>
      <c r="M51" s="104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</row>
    <row r="52" spans="1:25" ht="12" customHeight="1">
      <c r="A52" s="105">
        <v>6</v>
      </c>
      <c r="B52" s="106">
        <f>сМ!A13</f>
        <v>3575</v>
      </c>
      <c r="C52" s="116" t="str">
        <f>сМ!B13</f>
        <v>Байрамалов Леонид</v>
      </c>
      <c r="D52" s="117"/>
      <c r="E52" s="105"/>
      <c r="F52" s="123"/>
      <c r="G52" s="104"/>
      <c r="H52" s="115"/>
      <c r="I52" s="118"/>
      <c r="J52" s="114"/>
      <c r="K52" s="118"/>
      <c r="L52" s="114"/>
      <c r="M52" s="104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</row>
    <row r="53" spans="1:25" ht="12" customHeight="1">
      <c r="A53" s="105"/>
      <c r="B53" s="110"/>
      <c r="C53" s="104"/>
      <c r="D53" s="115"/>
      <c r="E53" s="105"/>
      <c r="F53" s="123"/>
      <c r="G53" s="104"/>
      <c r="H53" s="115"/>
      <c r="I53" s="111">
        <v>30</v>
      </c>
      <c r="J53" s="112">
        <v>1137</v>
      </c>
      <c r="K53" s="128" t="s">
        <v>128</v>
      </c>
      <c r="L53" s="114"/>
      <c r="M53" s="104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</row>
    <row r="54" spans="1:25" ht="12" customHeight="1">
      <c r="A54" s="105">
        <v>7</v>
      </c>
      <c r="B54" s="106">
        <f>сМ!A14</f>
        <v>5962</v>
      </c>
      <c r="C54" s="107" t="str">
        <f>сМ!B14</f>
        <v>Абулаев Салават</v>
      </c>
      <c r="D54" s="119"/>
      <c r="E54" s="105"/>
      <c r="F54" s="123"/>
      <c r="G54" s="104"/>
      <c r="H54" s="115"/>
      <c r="I54" s="118"/>
      <c r="J54" s="126"/>
      <c r="K54" s="104"/>
      <c r="L54" s="115"/>
      <c r="M54" s="104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</row>
    <row r="55" spans="1:25" ht="12" customHeight="1">
      <c r="A55" s="105"/>
      <c r="B55" s="110"/>
      <c r="C55" s="111">
        <v>13</v>
      </c>
      <c r="D55" s="112">
        <v>5962</v>
      </c>
      <c r="E55" s="124" t="s">
        <v>121</v>
      </c>
      <c r="F55" s="125"/>
      <c r="G55" s="104"/>
      <c r="H55" s="115"/>
      <c r="I55" s="118"/>
      <c r="J55" s="131"/>
      <c r="K55" s="104"/>
      <c r="L55" s="115"/>
      <c r="M55" s="104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</row>
    <row r="56" spans="1:25" ht="12" customHeight="1">
      <c r="A56" s="105">
        <v>26</v>
      </c>
      <c r="B56" s="106">
        <f>сМ!A33</f>
        <v>6029</v>
      </c>
      <c r="C56" s="116" t="str">
        <f>сМ!B33</f>
        <v>Фирсов Денис</v>
      </c>
      <c r="D56" s="117"/>
      <c r="E56" s="111"/>
      <c r="F56" s="114"/>
      <c r="G56" s="104"/>
      <c r="H56" s="115"/>
      <c r="I56" s="118"/>
      <c r="J56" s="131"/>
      <c r="K56" s="104"/>
      <c r="L56" s="115"/>
      <c r="M56" s="104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</row>
    <row r="57" spans="1:25" ht="12" customHeight="1">
      <c r="A57" s="105"/>
      <c r="B57" s="110"/>
      <c r="C57" s="104"/>
      <c r="D57" s="115"/>
      <c r="E57" s="111">
        <v>23</v>
      </c>
      <c r="F57" s="112">
        <v>5962</v>
      </c>
      <c r="G57" s="113" t="s">
        <v>121</v>
      </c>
      <c r="H57" s="114"/>
      <c r="I57" s="118"/>
      <c r="J57" s="131"/>
      <c r="K57" s="132">
        <v>-31</v>
      </c>
      <c r="L57" s="106">
        <f>IF(L37=J21,J53,IF(L37=J53,J21,0))</f>
        <v>4423</v>
      </c>
      <c r="M57" s="107" t="str">
        <f>IF(M37=K21,K53,IF(M37=K53,K21,0))</f>
        <v>Коврижников Максим</v>
      </c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</row>
    <row r="58" spans="1:25" ht="12" customHeight="1">
      <c r="A58" s="105">
        <v>23</v>
      </c>
      <c r="B58" s="106">
        <f>сМ!A30</f>
        <v>5702</v>
      </c>
      <c r="C58" s="107" t="str">
        <f>сМ!B30</f>
        <v>Гумеров Мансур</v>
      </c>
      <c r="D58" s="119"/>
      <c r="E58" s="118"/>
      <c r="F58" s="120"/>
      <c r="G58" s="118"/>
      <c r="H58" s="114"/>
      <c r="I58" s="118"/>
      <c r="J58" s="131"/>
      <c r="K58" s="104"/>
      <c r="L58" s="115"/>
      <c r="M58" s="130" t="s">
        <v>24</v>
      </c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</row>
    <row r="59" spans="1:25" ht="12" customHeight="1">
      <c r="A59" s="105"/>
      <c r="B59" s="110"/>
      <c r="C59" s="111">
        <v>14</v>
      </c>
      <c r="D59" s="112">
        <v>250</v>
      </c>
      <c r="E59" s="128" t="s">
        <v>129</v>
      </c>
      <c r="F59" s="122"/>
      <c r="G59" s="118"/>
      <c r="H59" s="114"/>
      <c r="I59" s="118"/>
      <c r="J59" s="131"/>
      <c r="K59" s="104"/>
      <c r="L59" s="115"/>
      <c r="M59" s="104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</row>
    <row r="60" spans="1:25" ht="12" customHeight="1">
      <c r="A60" s="105">
        <v>10</v>
      </c>
      <c r="B60" s="106">
        <f>сМ!A17</f>
        <v>250</v>
      </c>
      <c r="C60" s="116" t="str">
        <f>сМ!B17</f>
        <v>Зарецкий Максим</v>
      </c>
      <c r="D60" s="117"/>
      <c r="E60" s="104"/>
      <c r="F60" s="123"/>
      <c r="G60" s="118"/>
      <c r="H60" s="114"/>
      <c r="I60" s="118"/>
      <c r="J60" s="131"/>
      <c r="K60" s="104"/>
      <c r="L60" s="115"/>
      <c r="M60" s="104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</row>
    <row r="61" spans="1:25" ht="12" customHeight="1">
      <c r="A61" s="105"/>
      <c r="B61" s="110"/>
      <c r="C61" s="104"/>
      <c r="D61" s="115"/>
      <c r="E61" s="104"/>
      <c r="F61" s="123"/>
      <c r="G61" s="111">
        <v>28</v>
      </c>
      <c r="H61" s="112">
        <v>1137</v>
      </c>
      <c r="I61" s="128" t="s">
        <v>128</v>
      </c>
      <c r="J61" s="133"/>
      <c r="K61" s="104"/>
      <c r="L61" s="115"/>
      <c r="M61" s="104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</row>
    <row r="62" spans="1:25" ht="12" customHeight="1">
      <c r="A62" s="105">
        <v>15</v>
      </c>
      <c r="B62" s="106">
        <f>сМ!A22</f>
        <v>4584</v>
      </c>
      <c r="C62" s="107" t="str">
        <f>сМ!B22</f>
        <v>Можайко Владислав</v>
      </c>
      <c r="D62" s="119"/>
      <c r="E62" s="104"/>
      <c r="F62" s="123"/>
      <c r="G62" s="118"/>
      <c r="H62" s="120"/>
      <c r="I62" s="104"/>
      <c r="J62" s="104"/>
      <c r="K62" s="104"/>
      <c r="L62" s="115"/>
      <c r="M62" s="104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</row>
    <row r="63" spans="1:25" ht="12" customHeight="1">
      <c r="A63" s="105"/>
      <c r="B63" s="110"/>
      <c r="C63" s="111">
        <v>15</v>
      </c>
      <c r="D63" s="112">
        <v>4584</v>
      </c>
      <c r="E63" s="113" t="s">
        <v>123</v>
      </c>
      <c r="F63" s="125"/>
      <c r="G63" s="118"/>
      <c r="H63" s="122"/>
      <c r="I63" s="105">
        <v>-58</v>
      </c>
      <c r="J63" s="106">
        <f>IF('М2'!N16='М2'!L12,'М2'!L20,IF('М2'!N16='М2'!L20,'М2'!L12,0))</f>
        <v>465</v>
      </c>
      <c r="K63" s="107" t="str">
        <f>IF('М2'!O16='М2'!M12,'М2'!M20,IF('М2'!O16='М2'!M20,'М2'!M12,0))</f>
        <v>Семенов Сергей</v>
      </c>
      <c r="L63" s="119"/>
      <c r="M63" s="104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</row>
    <row r="64" spans="1:25" ht="12" customHeight="1">
      <c r="A64" s="105">
        <v>18</v>
      </c>
      <c r="B64" s="106">
        <f>сМ!A25</f>
        <v>2452</v>
      </c>
      <c r="C64" s="116" t="str">
        <f>сМ!B25</f>
        <v>Хабиров Марс</v>
      </c>
      <c r="D64" s="117"/>
      <c r="E64" s="118"/>
      <c r="F64" s="114"/>
      <c r="G64" s="118"/>
      <c r="H64" s="122"/>
      <c r="I64" s="105"/>
      <c r="J64" s="123"/>
      <c r="K64" s="111">
        <v>61</v>
      </c>
      <c r="L64" s="129">
        <v>465</v>
      </c>
      <c r="M64" s="113" t="s">
        <v>120</v>
      </c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</row>
    <row r="65" spans="1:25" ht="12" customHeight="1">
      <c r="A65" s="105"/>
      <c r="B65" s="110"/>
      <c r="C65" s="104"/>
      <c r="D65" s="115"/>
      <c r="E65" s="111">
        <v>24</v>
      </c>
      <c r="F65" s="112">
        <v>1137</v>
      </c>
      <c r="G65" s="128" t="s">
        <v>128</v>
      </c>
      <c r="H65" s="122"/>
      <c r="I65" s="105">
        <v>-59</v>
      </c>
      <c r="J65" s="106">
        <f>IF('М2'!N32='М2'!L28,'М2'!L36,IF('М2'!N32='М2'!L36,'М2'!L28,0))</f>
        <v>3468</v>
      </c>
      <c r="K65" s="116" t="str">
        <f>IF('М2'!O32='М2'!M28,'М2'!M36,IF('М2'!O32='М2'!M36,'М2'!M28,0))</f>
        <v>Семенов Константин</v>
      </c>
      <c r="L65" s="119"/>
      <c r="M65" s="130" t="s">
        <v>27</v>
      </c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</row>
    <row r="66" spans="1:25" ht="12" customHeight="1">
      <c r="A66" s="105">
        <v>31</v>
      </c>
      <c r="B66" s="106">
        <f>сМ!A38</f>
        <v>0</v>
      </c>
      <c r="C66" s="107" t="str">
        <f>сМ!B38</f>
        <v>_</v>
      </c>
      <c r="D66" s="119"/>
      <c r="E66" s="118"/>
      <c r="F66" s="120"/>
      <c r="G66" s="104"/>
      <c r="H66" s="115"/>
      <c r="I66" s="104"/>
      <c r="J66" s="115"/>
      <c r="K66" s="105">
        <v>-61</v>
      </c>
      <c r="L66" s="106">
        <f>IF(L64=J63,J65,IF(L64=J65,J63,0))</f>
        <v>3468</v>
      </c>
      <c r="M66" s="107" t="str">
        <f>IF(M64=K63,K65,IF(M64=K65,K63,0))</f>
        <v>Семенов Константин</v>
      </c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</row>
    <row r="67" spans="1:25" ht="12" customHeight="1">
      <c r="A67" s="105"/>
      <c r="B67" s="110"/>
      <c r="C67" s="111">
        <v>16</v>
      </c>
      <c r="D67" s="112">
        <v>1137</v>
      </c>
      <c r="E67" s="128" t="s">
        <v>128</v>
      </c>
      <c r="F67" s="122"/>
      <c r="G67" s="104"/>
      <c r="H67" s="115"/>
      <c r="I67" s="104"/>
      <c r="J67" s="115"/>
      <c r="K67" s="104"/>
      <c r="L67" s="115"/>
      <c r="M67" s="130" t="s">
        <v>28</v>
      </c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</row>
    <row r="68" spans="1:25" ht="12" customHeight="1">
      <c r="A68" s="105">
        <v>2</v>
      </c>
      <c r="B68" s="106">
        <f>сМ!A9</f>
        <v>1137</v>
      </c>
      <c r="C68" s="116" t="str">
        <f>сМ!B9</f>
        <v>Срумов Антон</v>
      </c>
      <c r="D68" s="117"/>
      <c r="E68" s="104"/>
      <c r="F68" s="123"/>
      <c r="G68" s="104"/>
      <c r="H68" s="115"/>
      <c r="I68" s="105">
        <v>-56</v>
      </c>
      <c r="J68" s="106">
        <f>IF('М2'!L12='М2'!J8,'М2'!J16,IF('М2'!L12='М2'!J16,'М2'!J8,0))</f>
        <v>4202</v>
      </c>
      <c r="K68" s="107" t="str">
        <f>IF('М2'!M12='М2'!K8,'М2'!K16,IF('М2'!M12='М2'!K16,'М2'!K8,0))</f>
        <v>Аксенов Андрей</v>
      </c>
      <c r="L68" s="119"/>
      <c r="M68" s="104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spans="1:25" ht="12" customHeight="1">
      <c r="A69" s="105"/>
      <c r="B69" s="110"/>
      <c r="C69" s="104"/>
      <c r="D69" s="115"/>
      <c r="E69" s="104"/>
      <c r="F69" s="123"/>
      <c r="G69" s="104"/>
      <c r="H69" s="115"/>
      <c r="I69" s="105"/>
      <c r="J69" s="123"/>
      <c r="K69" s="111">
        <v>62</v>
      </c>
      <c r="L69" s="129">
        <v>4202</v>
      </c>
      <c r="M69" s="113" t="s">
        <v>125</v>
      </c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</row>
    <row r="70" spans="1:25" ht="12" customHeight="1">
      <c r="A70" s="105">
        <v>-52</v>
      </c>
      <c r="B70" s="106">
        <f>IF('М2'!J8='М2'!H6,'М2'!H10,IF('М2'!J8='М2'!H10,'М2'!H6,0))</f>
        <v>250</v>
      </c>
      <c r="C70" s="107" t="str">
        <f>IF('М2'!K8='М2'!I6,'М2'!I10,IF('М2'!K8='М2'!I10,'М2'!I6,0))</f>
        <v>Зарецкий Максим</v>
      </c>
      <c r="D70" s="119"/>
      <c r="E70" s="104"/>
      <c r="F70" s="123"/>
      <c r="G70" s="104"/>
      <c r="H70" s="115"/>
      <c r="I70" s="105">
        <v>-57</v>
      </c>
      <c r="J70" s="106">
        <f>IF('М2'!L28='М2'!J24,'М2'!J32,IF('М2'!L28='М2'!J32,'М2'!J24,0))</f>
        <v>5962</v>
      </c>
      <c r="K70" s="116" t="str">
        <f>IF('М2'!M28='М2'!K24,'М2'!K32,IF('М2'!M28='М2'!K32,'М2'!K24,0))</f>
        <v>Абулаев Салават</v>
      </c>
      <c r="L70" s="119"/>
      <c r="M70" s="130" t="s">
        <v>30</v>
      </c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</row>
    <row r="71" spans="1:25" ht="12" customHeight="1">
      <c r="A71" s="105"/>
      <c r="B71" s="110"/>
      <c r="C71" s="111">
        <v>63</v>
      </c>
      <c r="D71" s="129"/>
      <c r="E71" s="113"/>
      <c r="F71" s="125"/>
      <c r="G71" s="104"/>
      <c r="H71" s="115"/>
      <c r="I71" s="105"/>
      <c r="J71" s="123"/>
      <c r="K71" s="105">
        <v>-62</v>
      </c>
      <c r="L71" s="106">
        <f>IF(L69=J68,J70,IF(L69=J70,J68,0))</f>
        <v>5962</v>
      </c>
      <c r="M71" s="107" t="str">
        <f>IF(M69=K68,K70,IF(M69=K70,K68,0))</f>
        <v>Абулаев Салават</v>
      </c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spans="1:25" ht="12" customHeight="1">
      <c r="A72" s="105">
        <v>-53</v>
      </c>
      <c r="B72" s="106">
        <f>IF('М2'!J16='М2'!H14,'М2'!H18,IF('М2'!J16='М2'!H18,'М2'!H14,0))</f>
        <v>370</v>
      </c>
      <c r="C72" s="116" t="str">
        <f>IF('М2'!K16='М2'!I14,'М2'!I18,IF('М2'!K16='М2'!I18,'М2'!I14,0))</f>
        <v>Мицул Тимофей</v>
      </c>
      <c r="D72" s="117"/>
      <c r="E72" s="118"/>
      <c r="F72" s="114"/>
      <c r="G72" s="134"/>
      <c r="H72" s="114"/>
      <c r="I72" s="105"/>
      <c r="J72" s="123"/>
      <c r="K72" s="104"/>
      <c r="L72" s="115"/>
      <c r="M72" s="130" t="s">
        <v>32</v>
      </c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</row>
    <row r="73" spans="1:25" ht="12" customHeight="1">
      <c r="A73" s="105"/>
      <c r="B73" s="110"/>
      <c r="C73" s="104"/>
      <c r="D73" s="115"/>
      <c r="E73" s="111">
        <v>65</v>
      </c>
      <c r="F73" s="129"/>
      <c r="G73" s="113"/>
      <c r="H73" s="114"/>
      <c r="I73" s="105">
        <v>-63</v>
      </c>
      <c r="J73" s="106">
        <f>IF(D71=B70,B72,IF(D71=B72,B70,0))</f>
        <v>0</v>
      </c>
      <c r="K73" s="107">
        <f>IF(E71=C70,C72,IF(E71=C72,C70,0))</f>
        <v>0</v>
      </c>
      <c r="L73" s="119"/>
      <c r="M73" s="104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</row>
    <row r="74" spans="1:25" ht="12" customHeight="1">
      <c r="A74" s="105">
        <v>-54</v>
      </c>
      <c r="B74" s="106">
        <f>IF('М2'!J24='М2'!H22,'М2'!H26,IF('М2'!J24='М2'!H26,'М2'!H22,0))</f>
        <v>2749</v>
      </c>
      <c r="C74" s="107" t="str">
        <f>IF('М2'!K24='М2'!I22,'М2'!I26,IF('М2'!K24='М2'!I26,'М2'!I22,0))</f>
        <v>Суфияров Эдуард</v>
      </c>
      <c r="D74" s="119"/>
      <c r="E74" s="118"/>
      <c r="F74" s="114"/>
      <c r="G74" s="135" t="s">
        <v>29</v>
      </c>
      <c r="H74" s="136"/>
      <c r="I74" s="105"/>
      <c r="J74" s="123"/>
      <c r="K74" s="111">
        <v>66</v>
      </c>
      <c r="L74" s="129"/>
      <c r="M74" s="113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</row>
    <row r="75" spans="1:25" ht="12" customHeight="1">
      <c r="A75" s="105"/>
      <c r="B75" s="110"/>
      <c r="C75" s="111">
        <v>64</v>
      </c>
      <c r="D75" s="129"/>
      <c r="E75" s="128"/>
      <c r="F75" s="114"/>
      <c r="G75" s="137"/>
      <c r="H75" s="115"/>
      <c r="I75" s="105">
        <v>-64</v>
      </c>
      <c r="J75" s="106">
        <f>IF(D75=B74,B76,IF(D75=B76,B74,0))</f>
        <v>0</v>
      </c>
      <c r="K75" s="116">
        <f>IF(E75=C74,C76,IF(E75=C76,C74,0))</f>
        <v>0</v>
      </c>
      <c r="L75" s="119"/>
      <c r="M75" s="130" t="s">
        <v>33</v>
      </c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</row>
    <row r="76" spans="1:25" ht="12" customHeight="1">
      <c r="A76" s="105">
        <v>-55</v>
      </c>
      <c r="B76" s="106">
        <f>IF('М2'!J32='М2'!H30,'М2'!H34,IF('М2'!J32='М2'!H34,'М2'!H30,0))</f>
        <v>5702</v>
      </c>
      <c r="C76" s="116" t="str">
        <f>IF('М2'!K32='М2'!I30,'М2'!I34,IF('М2'!K32='М2'!I34,'М2'!I30,0))</f>
        <v>Гумеров Мансур</v>
      </c>
      <c r="D76" s="119"/>
      <c r="E76" s="105">
        <v>-65</v>
      </c>
      <c r="F76" s="106">
        <f>IF(F73=D71,D75,IF(F73=D75,D71,0))</f>
        <v>0</v>
      </c>
      <c r="G76" s="107">
        <f>IF(G73=E71,E75,IF(G73=E75,E71,0))</f>
        <v>0</v>
      </c>
      <c r="H76" s="119"/>
      <c r="I76" s="104"/>
      <c r="J76" s="104"/>
      <c r="K76" s="105">
        <v>-66</v>
      </c>
      <c r="L76" s="106">
        <f>IF(L74=J73,J75,IF(L74=J75,J73,0))</f>
        <v>0</v>
      </c>
      <c r="M76" s="107">
        <f>IF(M74=K73,K75,IF(M74=K75,K73,0))</f>
        <v>0</v>
      </c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</row>
    <row r="77" spans="1:25" ht="12" customHeight="1">
      <c r="A77" s="105"/>
      <c r="B77" s="138"/>
      <c r="C77" s="104"/>
      <c r="D77" s="115"/>
      <c r="E77" s="104"/>
      <c r="F77" s="115"/>
      <c r="G77" s="130" t="s">
        <v>31</v>
      </c>
      <c r="H77" s="139"/>
      <c r="I77" s="104"/>
      <c r="J77" s="104"/>
      <c r="K77" s="104"/>
      <c r="L77" s="115"/>
      <c r="M77" s="130" t="s">
        <v>34</v>
      </c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</row>
    <row r="78" spans="1:25" ht="9" customHeight="1">
      <c r="A78" s="140"/>
      <c r="B78" s="141"/>
      <c r="C78" s="140"/>
      <c r="D78" s="142"/>
      <c r="E78" s="140"/>
      <c r="F78" s="142"/>
      <c r="G78" s="140"/>
      <c r="H78" s="142"/>
      <c r="I78" s="140"/>
      <c r="J78" s="140"/>
      <c r="K78" s="140"/>
      <c r="L78" s="142"/>
      <c r="M78" s="140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spans="1:25" ht="9" customHeight="1">
      <c r="A79" s="140"/>
      <c r="B79" s="141"/>
      <c r="C79" s="140"/>
      <c r="D79" s="142"/>
      <c r="E79" s="140"/>
      <c r="F79" s="142"/>
      <c r="G79" s="140"/>
      <c r="H79" s="142"/>
      <c r="I79" s="140"/>
      <c r="J79" s="140"/>
      <c r="K79" s="140"/>
      <c r="L79" s="142"/>
      <c r="M79" s="140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spans="1:25" ht="9" customHeight="1">
      <c r="A80" s="143"/>
      <c r="B80" s="51"/>
      <c r="C80" s="143"/>
      <c r="D80" s="144"/>
      <c r="E80" s="143"/>
      <c r="F80" s="144"/>
      <c r="G80" s="143"/>
      <c r="H80" s="144"/>
      <c r="I80" s="143"/>
      <c r="J80" s="143"/>
      <c r="K80" s="143"/>
      <c r="L80" s="144"/>
      <c r="M80" s="143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spans="1:25" ht="12.75">
      <c r="A81" s="143"/>
      <c r="B81" s="51"/>
      <c r="C81" s="143"/>
      <c r="D81" s="144"/>
      <c r="E81" s="143"/>
      <c r="F81" s="144"/>
      <c r="G81" s="143"/>
      <c r="H81" s="144"/>
      <c r="I81" s="143"/>
      <c r="J81" s="143"/>
      <c r="K81" s="143"/>
      <c r="L81" s="144"/>
      <c r="M81" s="143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spans="1:13" ht="12.75">
      <c r="A82" s="140"/>
      <c r="B82" s="141"/>
      <c r="C82" s="140"/>
      <c r="D82" s="142"/>
      <c r="E82" s="140"/>
      <c r="F82" s="142"/>
      <c r="G82" s="140"/>
      <c r="H82" s="142"/>
      <c r="I82" s="140"/>
      <c r="J82" s="140"/>
      <c r="K82" s="140"/>
      <c r="L82" s="142"/>
      <c r="M82" s="140"/>
    </row>
    <row r="83" spans="1:13" ht="12.75">
      <c r="A83" s="140"/>
      <c r="B83" s="140"/>
      <c r="C83" s="140"/>
      <c r="D83" s="142"/>
      <c r="E83" s="140"/>
      <c r="F83" s="142"/>
      <c r="G83" s="140"/>
      <c r="H83" s="142"/>
      <c r="I83" s="140"/>
      <c r="J83" s="140"/>
      <c r="K83" s="140"/>
      <c r="L83" s="142"/>
      <c r="M83" s="140"/>
    </row>
    <row r="84" spans="1:13" ht="12.75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</row>
    <row r="85" spans="1:13" ht="12.7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</row>
    <row r="86" spans="1:13" ht="12.75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</row>
    <row r="87" spans="1:13" ht="12.75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</row>
    <row r="88" spans="1:13" ht="12.75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</row>
    <row r="89" spans="1:13" ht="12.75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</row>
    <row r="90" spans="1:13" ht="12.75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</row>
    <row r="91" spans="1:13" ht="12.7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</row>
    <row r="92" spans="1:13" ht="12.75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</row>
    <row r="93" spans="1:13" ht="12.75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</row>
    <row r="94" spans="1:13" ht="12.75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</row>
    <row r="95" spans="1:13" ht="12.7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</row>
    <row r="96" spans="1:13" ht="12.75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</row>
    <row r="97" spans="1:13" ht="12.75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</row>
    <row r="98" spans="1:13" ht="12.75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</row>
    <row r="99" spans="1:13" ht="12.75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</row>
    <row r="100" spans="1:13" ht="12.75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</row>
    <row r="101" spans="1:13" ht="12.7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</row>
    <row r="102" spans="1:13" ht="12.75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</row>
    <row r="103" spans="1:13" ht="12.75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</row>
    <row r="104" spans="1:13" ht="12.75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</row>
    <row r="105" spans="1:13" ht="12.7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</row>
    <row r="106" spans="1:13" ht="12.75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</row>
    <row r="107" spans="1:13" ht="12.75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</row>
    <row r="108" spans="1:13" ht="12.75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</row>
    <row r="109" spans="1:13" ht="12.7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</row>
    <row r="110" spans="1:13" ht="12.75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</row>
    <row r="111" spans="1:13" ht="12.75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</row>
    <row r="112" spans="1:13" ht="12.75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</row>
    <row r="113" spans="1:13" ht="12.7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</row>
    <row r="114" spans="1:13" ht="12.75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</row>
    <row r="115" spans="1:13" ht="12.75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</row>
    <row r="116" spans="1:13" ht="12.75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A79"/>
  <sheetViews>
    <sheetView showRowColHeaders="0" showZeros="0" showOutlineSymbols="0" zoomScaleSheetLayoutView="97" zoomScalePageLayoutView="0" workbookViewId="0" topLeftCell="A5">
      <selection activeCell="A2" sqref="A2:S2"/>
    </sheetView>
  </sheetViews>
  <sheetFormatPr defaultColWidth="9.00390625" defaultRowHeight="12.75"/>
  <cols>
    <col min="1" max="1" width="4.375" style="145" customWidth="1"/>
    <col min="2" max="2" width="4.75390625" style="145" customWidth="1"/>
    <col min="3" max="3" width="12.75390625" style="145" customWidth="1"/>
    <col min="4" max="4" width="3.75390625" style="145" customWidth="1"/>
    <col min="5" max="5" width="10.75390625" style="145" customWidth="1"/>
    <col min="6" max="6" width="3.75390625" style="145" customWidth="1"/>
    <col min="7" max="7" width="9.75390625" style="145" customWidth="1"/>
    <col min="8" max="8" width="3.75390625" style="145" customWidth="1"/>
    <col min="9" max="9" width="9.75390625" style="145" customWidth="1"/>
    <col min="10" max="10" width="3.75390625" style="145" customWidth="1"/>
    <col min="11" max="11" width="9.75390625" style="145" customWidth="1"/>
    <col min="12" max="12" width="3.75390625" style="145" customWidth="1"/>
    <col min="13" max="13" width="10.75390625" style="145" customWidth="1"/>
    <col min="14" max="14" width="3.75390625" style="145" customWidth="1"/>
    <col min="15" max="15" width="10.75390625" style="145" customWidth="1"/>
    <col min="16" max="16" width="3.75390625" style="145" customWidth="1"/>
    <col min="17" max="17" width="9.75390625" style="145" customWidth="1"/>
    <col min="18" max="18" width="5.75390625" style="145" customWidth="1"/>
    <col min="19" max="19" width="4.75390625" style="145" customWidth="1"/>
    <col min="20" max="16384" width="9.125" style="145" customWidth="1"/>
  </cols>
  <sheetData>
    <row r="1" spans="1:19" s="14" customFormat="1" ht="54.75" customHeight="1" thickBot="1">
      <c r="A1" s="166" t="s">
        <v>44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19" s="14" customFormat="1" ht="13.5" thickBot="1">
      <c r="A2" s="175" t="s">
        <v>45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20.25">
      <c r="A3" s="178" t="str">
        <f>'М1'!A3</f>
        <v>LX Личный Чемпионат Республики Башкортостан. 35-й  тур. Мастерская лига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19" ht="19.5" customHeight="1">
      <c r="A4" s="176" t="str">
        <f>'М1'!A4:M4</f>
        <v>ЧЕМПИОН БАШКИРИИ НИКОЛАЙ СМИРНОВ 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ht="1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</row>
    <row r="6" spans="1:27" ht="12.75" customHeight="1">
      <c r="A6" s="34">
        <v>-1</v>
      </c>
      <c r="B6" s="147">
        <f>IF('М1'!D7='М1'!B6,'М1'!B8,IF('М1'!D7='М1'!B8,'М1'!B6,0))</f>
        <v>0</v>
      </c>
      <c r="C6" s="56" t="str">
        <f>IF('М1'!E7='М1'!C6,'М1'!C8,IF('М1'!E7='М1'!C8,'М1'!C6,0))</f>
        <v>_</v>
      </c>
      <c r="D6" s="35"/>
      <c r="E6" s="33"/>
      <c r="F6" s="33"/>
      <c r="G6" s="34">
        <v>-25</v>
      </c>
      <c r="H6" s="147">
        <f>IF('М1'!H13='М1'!F9,'М1'!F17,IF('М1'!H13='М1'!F17,'М1'!F9,0))</f>
        <v>4556</v>
      </c>
      <c r="I6" s="56" t="str">
        <f>IF('М1'!I13='М1'!G9,'М1'!G17,IF('М1'!I13='М1'!G17,'М1'!G9,0))</f>
        <v>Хафизов Булат</v>
      </c>
      <c r="J6" s="35"/>
      <c r="K6" s="33"/>
      <c r="L6" s="33"/>
      <c r="M6" s="33"/>
      <c r="N6" s="33"/>
      <c r="O6" s="33"/>
      <c r="P6" s="33"/>
      <c r="Q6" s="33"/>
      <c r="R6" s="33"/>
      <c r="S6" s="33"/>
      <c r="T6" s="49"/>
      <c r="U6" s="49"/>
      <c r="V6" s="49"/>
      <c r="W6" s="49"/>
      <c r="X6" s="49"/>
      <c r="Y6" s="49"/>
      <c r="Z6" s="49"/>
      <c r="AA6" s="49"/>
    </row>
    <row r="7" spans="1:27" ht="12.75" customHeight="1">
      <c r="A7" s="34"/>
      <c r="B7" s="34"/>
      <c r="C7" s="57">
        <v>32</v>
      </c>
      <c r="D7" s="148">
        <v>5731</v>
      </c>
      <c r="E7" s="66" t="s">
        <v>94</v>
      </c>
      <c r="F7" s="39"/>
      <c r="G7" s="33"/>
      <c r="H7" s="33"/>
      <c r="I7" s="62"/>
      <c r="J7" s="39"/>
      <c r="K7" s="33"/>
      <c r="L7" s="33"/>
      <c r="M7" s="33"/>
      <c r="N7" s="33"/>
      <c r="O7" s="33"/>
      <c r="P7" s="33"/>
      <c r="Q7" s="33"/>
      <c r="R7" s="33"/>
      <c r="S7" s="33"/>
      <c r="T7" s="49"/>
      <c r="U7" s="49"/>
      <c r="V7" s="49"/>
      <c r="W7" s="49"/>
      <c r="X7" s="49"/>
      <c r="Y7" s="49"/>
      <c r="Z7" s="49"/>
      <c r="AA7" s="49"/>
    </row>
    <row r="8" spans="1:27" ht="12.75" customHeight="1">
      <c r="A8" s="34">
        <v>-2</v>
      </c>
      <c r="B8" s="147">
        <f>IF('М1'!D11='М1'!B10,'М1'!B12,IF('М1'!D11='М1'!B12,'М1'!B10,0))</f>
        <v>5731</v>
      </c>
      <c r="C8" s="60" t="str">
        <f>IF('М1'!E11='М1'!C10,'М1'!C12,IF('М1'!E11='М1'!C12,'М1'!C10,0))</f>
        <v>Исянбаев Ильсур</v>
      </c>
      <c r="D8" s="149"/>
      <c r="E8" s="57">
        <v>40</v>
      </c>
      <c r="F8" s="148">
        <v>4584</v>
      </c>
      <c r="G8" s="66" t="s">
        <v>123</v>
      </c>
      <c r="H8" s="39"/>
      <c r="I8" s="57">
        <v>52</v>
      </c>
      <c r="J8" s="148">
        <v>4556</v>
      </c>
      <c r="K8" s="66" t="s">
        <v>14</v>
      </c>
      <c r="L8" s="39"/>
      <c r="M8" s="33"/>
      <c r="N8" s="33"/>
      <c r="O8" s="33"/>
      <c r="P8" s="33"/>
      <c r="Q8" s="33"/>
      <c r="R8" s="33"/>
      <c r="S8" s="33"/>
      <c r="T8" s="49"/>
      <c r="U8" s="49"/>
      <c r="V8" s="49"/>
      <c r="W8" s="49"/>
      <c r="X8" s="49"/>
      <c r="Y8" s="49"/>
      <c r="Z8" s="49"/>
      <c r="AA8" s="49"/>
    </row>
    <row r="9" spans="1:27" ht="12.75" customHeight="1">
      <c r="A9" s="34"/>
      <c r="B9" s="34"/>
      <c r="C9" s="34">
        <v>-24</v>
      </c>
      <c r="D9" s="147">
        <f>IF('М1'!F65='М1'!D63,'М1'!D67,IF('М1'!F65='М1'!D67,'М1'!D63,0))</f>
        <v>4584</v>
      </c>
      <c r="E9" s="60" t="str">
        <f>IF('М1'!G65='М1'!E63,'М1'!E67,IF('М1'!G65='М1'!E67,'М1'!E63,0))</f>
        <v>Можайко Владислав</v>
      </c>
      <c r="F9" s="73"/>
      <c r="G9" s="62"/>
      <c r="H9" s="70"/>
      <c r="I9" s="62"/>
      <c r="J9" s="68"/>
      <c r="K9" s="62"/>
      <c r="L9" s="39"/>
      <c r="M9" s="33"/>
      <c r="N9" s="33"/>
      <c r="O9" s="33"/>
      <c r="P9" s="33"/>
      <c r="Q9" s="33"/>
      <c r="R9" s="33"/>
      <c r="S9" s="33"/>
      <c r="T9" s="49"/>
      <c r="U9" s="49"/>
      <c r="V9" s="49"/>
      <c r="W9" s="49"/>
      <c r="X9" s="49"/>
      <c r="Y9" s="49"/>
      <c r="Z9" s="49"/>
      <c r="AA9" s="49"/>
    </row>
    <row r="10" spans="1:27" ht="12.75" customHeight="1">
      <c r="A10" s="34">
        <v>-3</v>
      </c>
      <c r="B10" s="147">
        <f>IF('М1'!D15='М1'!B14,'М1'!B16,IF('М1'!D15='М1'!B16,'М1'!B14,0))</f>
        <v>5705</v>
      </c>
      <c r="C10" s="56" t="str">
        <f>IF('М1'!E15='М1'!C14,'М1'!C16,IF('М1'!E15='М1'!C16,'М1'!C14,0))</f>
        <v>Исянбаев Тагир</v>
      </c>
      <c r="D10" s="150"/>
      <c r="E10" s="33"/>
      <c r="F10" s="33"/>
      <c r="G10" s="57">
        <v>48</v>
      </c>
      <c r="H10" s="151">
        <v>250</v>
      </c>
      <c r="I10" s="152" t="s">
        <v>129</v>
      </c>
      <c r="J10" s="70"/>
      <c r="K10" s="62"/>
      <c r="L10" s="39"/>
      <c r="M10" s="33"/>
      <c r="N10" s="33"/>
      <c r="O10" s="33"/>
      <c r="P10" s="33"/>
      <c r="Q10" s="33"/>
      <c r="R10" s="33"/>
      <c r="S10" s="33"/>
      <c r="T10" s="49"/>
      <c r="U10" s="49"/>
      <c r="V10" s="49"/>
      <c r="W10" s="49"/>
      <c r="X10" s="49"/>
      <c r="Y10" s="49"/>
      <c r="Z10" s="49"/>
      <c r="AA10" s="49"/>
    </row>
    <row r="11" spans="1:27" ht="12.75" customHeight="1">
      <c r="A11" s="34"/>
      <c r="B11" s="34"/>
      <c r="C11" s="57">
        <v>33</v>
      </c>
      <c r="D11" s="148">
        <v>5704</v>
      </c>
      <c r="E11" s="66" t="s">
        <v>98</v>
      </c>
      <c r="F11" s="39"/>
      <c r="G11" s="57"/>
      <c r="H11" s="44"/>
      <c r="I11" s="39"/>
      <c r="J11" s="39"/>
      <c r="K11" s="62"/>
      <c r="L11" s="39"/>
      <c r="M11" s="33"/>
      <c r="N11" s="33"/>
      <c r="O11" s="33"/>
      <c r="P11" s="33"/>
      <c r="Q11" s="33"/>
      <c r="R11" s="33"/>
      <c r="S11" s="33"/>
      <c r="T11" s="49"/>
      <c r="U11" s="49"/>
      <c r="V11" s="49"/>
      <c r="W11" s="49"/>
      <c r="X11" s="49"/>
      <c r="Y11" s="49"/>
      <c r="Z11" s="49"/>
      <c r="AA11" s="49"/>
    </row>
    <row r="12" spans="1:27" ht="12.75" customHeight="1">
      <c r="A12" s="34">
        <v>-4</v>
      </c>
      <c r="B12" s="147">
        <f>IF('М1'!D19='М1'!B18,'М1'!B20,IF('М1'!D19='М1'!B20,'М1'!B18,0))</f>
        <v>5704</v>
      </c>
      <c r="C12" s="60" t="str">
        <f>IF('М1'!E19='М1'!C18,'М1'!C20,IF('М1'!E19='М1'!C20,'М1'!C18,0))</f>
        <v>Суюндуков Гайса</v>
      </c>
      <c r="D12" s="149"/>
      <c r="E12" s="57">
        <v>41</v>
      </c>
      <c r="F12" s="148">
        <v>250</v>
      </c>
      <c r="G12" s="153" t="s">
        <v>129</v>
      </c>
      <c r="H12" s="44"/>
      <c r="I12" s="39"/>
      <c r="J12" s="39"/>
      <c r="K12" s="57">
        <v>56</v>
      </c>
      <c r="L12" s="148">
        <v>4556</v>
      </c>
      <c r="M12" s="66" t="s">
        <v>14</v>
      </c>
      <c r="N12" s="39"/>
      <c r="O12" s="39"/>
      <c r="P12" s="39"/>
      <c r="Q12" s="33"/>
      <c r="R12" s="33"/>
      <c r="S12" s="33"/>
      <c r="T12" s="49"/>
      <c r="U12" s="49"/>
      <c r="V12" s="49"/>
      <c r="W12" s="49"/>
      <c r="X12" s="49"/>
      <c r="Y12" s="49"/>
      <c r="Z12" s="49"/>
      <c r="AA12" s="49"/>
    </row>
    <row r="13" spans="1:27" ht="12.75" customHeight="1">
      <c r="A13" s="34"/>
      <c r="B13" s="34"/>
      <c r="C13" s="34">
        <v>-23</v>
      </c>
      <c r="D13" s="147">
        <f>IF('М1'!F57='М1'!D55,'М1'!D59,IF('М1'!F57='М1'!D59,'М1'!D55,0))</f>
        <v>250</v>
      </c>
      <c r="E13" s="60" t="str">
        <f>IF('М1'!G57='М1'!E55,'М1'!E59,IF('М1'!G57='М1'!E59,'М1'!E55,0))</f>
        <v>Зарецкий Максим</v>
      </c>
      <c r="F13" s="73"/>
      <c r="G13" s="34"/>
      <c r="H13" s="34"/>
      <c r="I13" s="39"/>
      <c r="J13" s="39"/>
      <c r="K13" s="62"/>
      <c r="L13" s="68"/>
      <c r="M13" s="62"/>
      <c r="N13" s="39"/>
      <c r="O13" s="39"/>
      <c r="P13" s="39"/>
      <c r="Q13" s="33"/>
      <c r="R13" s="33"/>
      <c r="S13" s="33"/>
      <c r="T13" s="49"/>
      <c r="U13" s="49"/>
      <c r="V13" s="49"/>
      <c r="W13" s="49"/>
      <c r="X13" s="49"/>
      <c r="Y13" s="49"/>
      <c r="Z13" s="49"/>
      <c r="AA13" s="49"/>
    </row>
    <row r="14" spans="1:27" ht="12.75" customHeight="1">
      <c r="A14" s="34">
        <v>-5</v>
      </c>
      <c r="B14" s="147">
        <f>IF('М1'!D23='М1'!B22,'М1'!B24,IF('М1'!D23='М1'!B24,'М1'!B22,0))</f>
        <v>6109</v>
      </c>
      <c r="C14" s="56" t="str">
        <f>IF('М1'!E23='М1'!C22,'М1'!C24,IF('М1'!E23='М1'!C24,'М1'!C22,0))</f>
        <v>Ишкуватова Элеонора</v>
      </c>
      <c r="D14" s="150"/>
      <c r="E14" s="33"/>
      <c r="F14" s="33"/>
      <c r="G14" s="34">
        <v>-26</v>
      </c>
      <c r="H14" s="147">
        <f>IF('М1'!H29='М1'!F25,'М1'!F33,IF('М1'!H29='М1'!F33,'М1'!F25,0))</f>
        <v>4202</v>
      </c>
      <c r="I14" s="56" t="str">
        <f>IF('М1'!I29='М1'!G25,'М1'!G33,IF('М1'!I29='М1'!G33,'М1'!G25,0))</f>
        <v>Аксенов Андрей</v>
      </c>
      <c r="J14" s="35"/>
      <c r="K14" s="62"/>
      <c r="L14" s="70"/>
      <c r="M14" s="62"/>
      <c r="N14" s="39"/>
      <c r="O14" s="39"/>
      <c r="P14" s="39"/>
      <c r="Q14" s="33"/>
      <c r="R14" s="33"/>
      <c r="S14" s="33"/>
      <c r="T14" s="49"/>
      <c r="U14" s="49"/>
      <c r="V14" s="49"/>
      <c r="W14" s="49"/>
      <c r="X14" s="49"/>
      <c r="Y14" s="49"/>
      <c r="Z14" s="49"/>
      <c r="AA14" s="49"/>
    </row>
    <row r="15" spans="1:27" ht="12.75" customHeight="1">
      <c r="A15" s="34"/>
      <c r="B15" s="34"/>
      <c r="C15" s="57">
        <v>34</v>
      </c>
      <c r="D15" s="148">
        <v>6109</v>
      </c>
      <c r="E15" s="66" t="s">
        <v>100</v>
      </c>
      <c r="F15" s="39"/>
      <c r="G15" s="34"/>
      <c r="H15" s="34"/>
      <c r="I15" s="62"/>
      <c r="J15" s="39"/>
      <c r="K15" s="62"/>
      <c r="L15" s="70"/>
      <c r="M15" s="62"/>
      <c r="N15" s="39"/>
      <c r="O15" s="39"/>
      <c r="P15" s="39"/>
      <c r="Q15" s="33"/>
      <c r="R15" s="33"/>
      <c r="S15" s="33"/>
      <c r="T15" s="49"/>
      <c r="U15" s="49"/>
      <c r="V15" s="49"/>
      <c r="W15" s="49"/>
      <c r="X15" s="49"/>
      <c r="Y15" s="49"/>
      <c r="Z15" s="49"/>
      <c r="AA15" s="49"/>
    </row>
    <row r="16" spans="1:27" ht="12.75" customHeight="1">
      <c r="A16" s="34">
        <v>-6</v>
      </c>
      <c r="B16" s="147">
        <f>IF('М1'!D27='М1'!B26,'М1'!B28,IF('М1'!D27='М1'!B28,'М1'!B26,0))</f>
        <v>2616</v>
      </c>
      <c r="C16" s="60" t="str">
        <f>IF('М1'!E27='М1'!C26,'М1'!C28,IF('М1'!E27='М1'!C28,'М1'!C26,0))</f>
        <v>Ишметов Александр</v>
      </c>
      <c r="D16" s="149"/>
      <c r="E16" s="57">
        <v>42</v>
      </c>
      <c r="F16" s="148">
        <v>6105</v>
      </c>
      <c r="G16" s="154" t="s">
        <v>95</v>
      </c>
      <c r="H16" s="44"/>
      <c r="I16" s="57">
        <v>53</v>
      </c>
      <c r="J16" s="148">
        <v>4202</v>
      </c>
      <c r="K16" s="152" t="s">
        <v>125</v>
      </c>
      <c r="L16" s="70"/>
      <c r="M16" s="57">
        <v>58</v>
      </c>
      <c r="N16" s="148">
        <v>4556</v>
      </c>
      <c r="O16" s="66" t="s">
        <v>14</v>
      </c>
      <c r="P16" s="39"/>
      <c r="Q16" s="33"/>
      <c r="R16" s="33"/>
      <c r="S16" s="33"/>
      <c r="T16" s="49"/>
      <c r="U16" s="49"/>
      <c r="V16" s="49"/>
      <c r="W16" s="49"/>
      <c r="X16" s="49"/>
      <c r="Y16" s="49"/>
      <c r="Z16" s="49"/>
      <c r="AA16" s="49"/>
    </row>
    <row r="17" spans="1:27" ht="12.75" customHeight="1">
      <c r="A17" s="34"/>
      <c r="B17" s="34"/>
      <c r="C17" s="34">
        <v>-22</v>
      </c>
      <c r="D17" s="147">
        <f>IF('М1'!F49='М1'!D47,'М1'!D51,IF('М1'!F49='М1'!D51,'М1'!D47,0))</f>
        <v>6105</v>
      </c>
      <c r="E17" s="60" t="str">
        <f>IF('М1'!G49='М1'!E47,'М1'!E51,IF('М1'!G49='М1'!E51,'М1'!E47,0))</f>
        <v>Искакова Карина</v>
      </c>
      <c r="F17" s="73"/>
      <c r="G17" s="57"/>
      <c r="H17" s="70"/>
      <c r="I17" s="62"/>
      <c r="J17" s="68"/>
      <c r="K17" s="33"/>
      <c r="L17" s="33"/>
      <c r="M17" s="62"/>
      <c r="N17" s="68"/>
      <c r="O17" s="62"/>
      <c r="P17" s="39"/>
      <c r="Q17" s="33"/>
      <c r="R17" s="33"/>
      <c r="S17" s="33"/>
      <c r="T17" s="49"/>
      <c r="U17" s="49"/>
      <c r="V17" s="49"/>
      <c r="W17" s="49"/>
      <c r="X17" s="49"/>
      <c r="Y17" s="49"/>
      <c r="Z17" s="49"/>
      <c r="AA17" s="49"/>
    </row>
    <row r="18" spans="1:27" ht="12.75" customHeight="1">
      <c r="A18" s="34">
        <v>-7</v>
      </c>
      <c r="B18" s="147">
        <f>IF('М1'!D31='М1'!B30,'М1'!B32,IF('М1'!D31='М1'!B32,'М1'!B30,0))</f>
        <v>4567</v>
      </c>
      <c r="C18" s="56" t="str">
        <f>IF('М1'!E31='М1'!C30,'М1'!C32,IF('М1'!E31='М1'!C32,'М1'!C30,0))</f>
        <v>Миксонов Эренбург</v>
      </c>
      <c r="D18" s="150"/>
      <c r="E18" s="33"/>
      <c r="F18" s="33"/>
      <c r="G18" s="57">
        <v>49</v>
      </c>
      <c r="H18" s="151">
        <v>370</v>
      </c>
      <c r="I18" s="152" t="s">
        <v>89</v>
      </c>
      <c r="J18" s="70"/>
      <c r="K18" s="33"/>
      <c r="L18" s="33"/>
      <c r="M18" s="62"/>
      <c r="N18" s="70"/>
      <c r="O18" s="62"/>
      <c r="P18" s="39"/>
      <c r="Q18" s="33"/>
      <c r="R18" s="33"/>
      <c r="S18" s="33"/>
      <c r="T18" s="49"/>
      <c r="U18" s="49"/>
      <c r="V18" s="49"/>
      <c r="W18" s="49"/>
      <c r="X18" s="49"/>
      <c r="Y18" s="49"/>
      <c r="Z18" s="49"/>
      <c r="AA18" s="49"/>
    </row>
    <row r="19" spans="1:27" ht="12.75" customHeight="1">
      <c r="A19" s="34"/>
      <c r="B19" s="34"/>
      <c r="C19" s="57">
        <v>35</v>
      </c>
      <c r="D19" s="148">
        <v>4567</v>
      </c>
      <c r="E19" s="66" t="s">
        <v>84</v>
      </c>
      <c r="F19" s="39"/>
      <c r="G19" s="57"/>
      <c r="H19" s="44"/>
      <c r="I19" s="39"/>
      <c r="J19" s="39"/>
      <c r="K19" s="33"/>
      <c r="L19" s="33"/>
      <c r="M19" s="62"/>
      <c r="N19" s="70"/>
      <c r="O19" s="62"/>
      <c r="P19" s="39"/>
      <c r="Q19" s="33"/>
      <c r="R19" s="33"/>
      <c r="S19" s="33"/>
      <c r="T19" s="49"/>
      <c r="U19" s="49"/>
      <c r="V19" s="49"/>
      <c r="W19" s="49"/>
      <c r="X19" s="49"/>
      <c r="Y19" s="49"/>
      <c r="Z19" s="49"/>
      <c r="AA19" s="49"/>
    </row>
    <row r="20" spans="1:27" ht="12.75" customHeight="1">
      <c r="A20" s="34">
        <v>-8</v>
      </c>
      <c r="B20" s="147">
        <f>IF('М1'!D35='М1'!B34,'М1'!B36,IF('М1'!D35='М1'!B36,'М1'!B34,0))</f>
        <v>6106</v>
      </c>
      <c r="C20" s="60" t="str">
        <f>IF('М1'!E35='М1'!C34,'М1'!C36,IF('М1'!E35='М1'!C36,'М1'!C34,0))</f>
        <v>Байгужина Назгуль</v>
      </c>
      <c r="D20" s="149"/>
      <c r="E20" s="57">
        <v>43</v>
      </c>
      <c r="F20" s="148">
        <v>370</v>
      </c>
      <c r="G20" s="153" t="s">
        <v>89</v>
      </c>
      <c r="H20" s="44"/>
      <c r="I20" s="39"/>
      <c r="J20" s="39"/>
      <c r="K20" s="34">
        <v>-30</v>
      </c>
      <c r="L20" s="147">
        <f>IF('М1'!J53='М1'!H45,'М1'!H61,IF('М1'!J53='М1'!H61,'М1'!H45,0))</f>
        <v>465</v>
      </c>
      <c r="M20" s="60" t="str">
        <f>IF('М1'!K53='М1'!I45,'М1'!I61,IF('М1'!K53='М1'!I61,'М1'!I45,0))</f>
        <v>Семенов Сергей</v>
      </c>
      <c r="N20" s="155"/>
      <c r="O20" s="62"/>
      <c r="P20" s="39"/>
      <c r="Q20" s="33"/>
      <c r="R20" s="33"/>
      <c r="S20" s="33"/>
      <c r="T20" s="49"/>
      <c r="U20" s="49"/>
      <c r="V20" s="49"/>
      <c r="W20" s="49"/>
      <c r="X20" s="49"/>
      <c r="Y20" s="49"/>
      <c r="Z20" s="49"/>
      <c r="AA20" s="49"/>
    </row>
    <row r="21" spans="1:27" ht="12.75" customHeight="1">
      <c r="A21" s="34"/>
      <c r="B21" s="34"/>
      <c r="C21" s="34">
        <v>-21</v>
      </c>
      <c r="D21" s="147">
        <f>IF('М1'!F41='М1'!D39,'М1'!D43,IF('М1'!F41='М1'!D43,'М1'!D39,0))</f>
        <v>370</v>
      </c>
      <c r="E21" s="60" t="str">
        <f>IF('М1'!G41='М1'!E39,'М1'!E43,IF('М1'!G41='М1'!E43,'М1'!E39,0))</f>
        <v>Мицул Тимофей</v>
      </c>
      <c r="F21" s="73"/>
      <c r="G21" s="34"/>
      <c r="H21" s="34"/>
      <c r="I21" s="39"/>
      <c r="J21" s="39"/>
      <c r="K21" s="33"/>
      <c r="L21" s="33"/>
      <c r="M21" s="39"/>
      <c r="N21" s="39"/>
      <c r="O21" s="62"/>
      <c r="P21" s="39"/>
      <c r="Q21" s="33"/>
      <c r="R21" s="33"/>
      <c r="S21" s="33"/>
      <c r="T21" s="49"/>
      <c r="U21" s="49"/>
      <c r="V21" s="49"/>
      <c r="W21" s="49"/>
      <c r="X21" s="49"/>
      <c r="Y21" s="49"/>
      <c r="Z21" s="49"/>
      <c r="AA21" s="49"/>
    </row>
    <row r="22" spans="1:27" ht="12.75" customHeight="1">
      <c r="A22" s="34">
        <v>-9</v>
      </c>
      <c r="B22" s="147">
        <f>IF('М1'!D39='М1'!B38,'М1'!B40,IF('М1'!D39='М1'!B40,'М1'!B38,0))</f>
        <v>0</v>
      </c>
      <c r="C22" s="56" t="str">
        <f>IF('М1'!E39='М1'!C38,'М1'!C40,IF('М1'!E39='М1'!C40,'М1'!C38,0))</f>
        <v>_</v>
      </c>
      <c r="D22" s="150"/>
      <c r="E22" s="33"/>
      <c r="F22" s="33"/>
      <c r="G22" s="34">
        <v>-27</v>
      </c>
      <c r="H22" s="147">
        <f>IF('М1'!H45='М1'!F41,'М1'!F49,IF('М1'!H45='М1'!F49,'М1'!F41,0))</f>
        <v>3575</v>
      </c>
      <c r="I22" s="56" t="str">
        <f>IF('М1'!I45='М1'!G41,'М1'!G49,IF('М1'!I45='М1'!G49,'М1'!G41,0))</f>
        <v>Байрамалов Леонид</v>
      </c>
      <c r="J22" s="35"/>
      <c r="K22" s="33"/>
      <c r="L22" s="33"/>
      <c r="M22" s="39"/>
      <c r="N22" s="39"/>
      <c r="O22" s="62"/>
      <c r="P22" s="39"/>
      <c r="Q22" s="33"/>
      <c r="R22" s="33"/>
      <c r="S22" s="33"/>
      <c r="T22" s="49"/>
      <c r="U22" s="49"/>
      <c r="V22" s="49"/>
      <c r="W22" s="49"/>
      <c r="X22" s="49"/>
      <c r="Y22" s="49"/>
      <c r="Z22" s="49"/>
      <c r="AA22" s="49"/>
    </row>
    <row r="23" spans="1:27" ht="12.75" customHeight="1">
      <c r="A23" s="34"/>
      <c r="B23" s="34"/>
      <c r="C23" s="57">
        <v>36</v>
      </c>
      <c r="D23" s="148">
        <v>4849</v>
      </c>
      <c r="E23" s="66" t="s">
        <v>16</v>
      </c>
      <c r="F23" s="39"/>
      <c r="G23" s="34"/>
      <c r="H23" s="34"/>
      <c r="I23" s="62"/>
      <c r="J23" s="39"/>
      <c r="K23" s="33"/>
      <c r="L23" s="33"/>
      <c r="M23" s="39"/>
      <c r="N23" s="39"/>
      <c r="O23" s="62"/>
      <c r="P23" s="39"/>
      <c r="Q23" s="33"/>
      <c r="R23" s="33"/>
      <c r="S23" s="33"/>
      <c r="T23" s="49"/>
      <c r="U23" s="49"/>
      <c r="V23" s="49"/>
      <c r="W23" s="49"/>
      <c r="X23" s="49"/>
      <c r="Y23" s="49"/>
      <c r="Z23" s="49"/>
      <c r="AA23" s="49"/>
    </row>
    <row r="24" spans="1:27" ht="12.75" customHeight="1">
      <c r="A24" s="34">
        <v>-10</v>
      </c>
      <c r="B24" s="147">
        <f>IF('М1'!D43='М1'!B42,'М1'!B44,IF('М1'!D43='М1'!B44,'М1'!B42,0))</f>
        <v>4849</v>
      </c>
      <c r="C24" s="60" t="str">
        <f>IF('М1'!E43='М1'!C42,'М1'!C44,IF('М1'!E43='М1'!C44,'М1'!C42,0))</f>
        <v>Салимянов Руслан</v>
      </c>
      <c r="D24" s="149"/>
      <c r="E24" s="57">
        <v>44</v>
      </c>
      <c r="F24" s="148">
        <v>2749</v>
      </c>
      <c r="G24" s="154" t="s">
        <v>130</v>
      </c>
      <c r="H24" s="44"/>
      <c r="I24" s="57">
        <v>54</v>
      </c>
      <c r="J24" s="148">
        <v>3575</v>
      </c>
      <c r="K24" s="66" t="s">
        <v>60</v>
      </c>
      <c r="L24" s="39"/>
      <c r="M24" s="39"/>
      <c r="N24" s="39"/>
      <c r="O24" s="57">
        <v>60</v>
      </c>
      <c r="P24" s="151">
        <v>3575</v>
      </c>
      <c r="Q24" s="66" t="s">
        <v>60</v>
      </c>
      <c r="R24" s="66"/>
      <c r="S24" s="66"/>
      <c r="T24" s="49"/>
      <c r="U24" s="49"/>
      <c r="V24" s="49"/>
      <c r="W24" s="49"/>
      <c r="X24" s="49"/>
      <c r="Y24" s="49"/>
      <c r="Z24" s="49"/>
      <c r="AA24" s="49"/>
    </row>
    <row r="25" spans="1:27" ht="12.75" customHeight="1">
      <c r="A25" s="34"/>
      <c r="B25" s="34"/>
      <c r="C25" s="34">
        <v>-20</v>
      </c>
      <c r="D25" s="147">
        <f>IF('М1'!F33='М1'!D31,'М1'!D35,IF('М1'!F33='М1'!D35,'М1'!D31,0))</f>
        <v>2749</v>
      </c>
      <c r="E25" s="60" t="str">
        <f>IF('М1'!G33='М1'!E31,'М1'!E35,IF('М1'!G33='М1'!E35,'М1'!E31,0))</f>
        <v>Суфияров Эдуард</v>
      </c>
      <c r="F25" s="73"/>
      <c r="G25" s="57"/>
      <c r="H25" s="70"/>
      <c r="I25" s="62"/>
      <c r="J25" s="68"/>
      <c r="K25" s="62"/>
      <c r="L25" s="39"/>
      <c r="M25" s="39"/>
      <c r="N25" s="39"/>
      <c r="O25" s="62"/>
      <c r="P25" s="39"/>
      <c r="Q25" s="47"/>
      <c r="R25" s="177" t="s">
        <v>25</v>
      </c>
      <c r="S25" s="177"/>
      <c r="T25" s="49"/>
      <c r="U25" s="49"/>
      <c r="V25" s="49"/>
      <c r="W25" s="49"/>
      <c r="X25" s="49"/>
      <c r="Y25" s="49"/>
      <c r="Z25" s="49"/>
      <c r="AA25" s="49"/>
    </row>
    <row r="26" spans="1:27" ht="12.75" customHeight="1">
      <c r="A26" s="34">
        <v>-11</v>
      </c>
      <c r="B26" s="147">
        <f>IF('М1'!D47='М1'!B46,'М1'!B48,IF('М1'!D47='М1'!B48,'М1'!B46,0))</f>
        <v>6245</v>
      </c>
      <c r="C26" s="56" t="str">
        <f>IF('М1'!E47='М1'!C46,'М1'!C48,IF('М1'!E47='М1'!C48,'М1'!C46,0))</f>
        <v>Абулаев Айрат</v>
      </c>
      <c r="D26" s="150"/>
      <c r="E26" s="33"/>
      <c r="F26" s="33"/>
      <c r="G26" s="57">
        <v>50</v>
      </c>
      <c r="H26" s="151">
        <v>2749</v>
      </c>
      <c r="I26" s="152" t="s">
        <v>130</v>
      </c>
      <c r="J26" s="70"/>
      <c r="K26" s="62"/>
      <c r="L26" s="39"/>
      <c r="M26" s="39"/>
      <c r="N26" s="39"/>
      <c r="O26" s="62"/>
      <c r="P26" s="39"/>
      <c r="Q26" s="33"/>
      <c r="R26" s="33"/>
      <c r="S26" s="33"/>
      <c r="T26" s="49"/>
      <c r="U26" s="49"/>
      <c r="V26" s="49"/>
      <c r="W26" s="49"/>
      <c r="X26" s="49"/>
      <c r="Y26" s="49"/>
      <c r="Z26" s="49"/>
      <c r="AA26" s="49"/>
    </row>
    <row r="27" spans="1:27" ht="12.75" customHeight="1">
      <c r="A27" s="34"/>
      <c r="B27" s="34"/>
      <c r="C27" s="57">
        <v>37</v>
      </c>
      <c r="D27" s="148">
        <v>6245</v>
      </c>
      <c r="E27" s="66" t="s">
        <v>122</v>
      </c>
      <c r="F27" s="39"/>
      <c r="G27" s="57"/>
      <c r="H27" s="44"/>
      <c r="I27" s="39"/>
      <c r="J27" s="39"/>
      <c r="K27" s="62"/>
      <c r="L27" s="39"/>
      <c r="M27" s="39"/>
      <c r="N27" s="39"/>
      <c r="O27" s="62"/>
      <c r="P27" s="39"/>
      <c r="Q27" s="33"/>
      <c r="R27" s="33"/>
      <c r="S27" s="33"/>
      <c r="T27" s="49"/>
      <c r="U27" s="49"/>
      <c r="V27" s="49"/>
      <c r="W27" s="49"/>
      <c r="X27" s="49"/>
      <c r="Y27" s="49"/>
      <c r="Z27" s="49"/>
      <c r="AA27" s="49"/>
    </row>
    <row r="28" spans="1:27" ht="12.75" customHeight="1">
      <c r="A28" s="34">
        <v>-12</v>
      </c>
      <c r="B28" s="147">
        <f>IF('М1'!D51='М1'!B50,'М1'!B52,IF('М1'!D51='М1'!B52,'М1'!B50,0))</f>
        <v>6103</v>
      </c>
      <c r="C28" s="60" t="str">
        <f>IF('М1'!E51='М1'!C50,'М1'!C52,IF('М1'!E51='М1'!C52,'М1'!C50,0))</f>
        <v>Кужина Ильгиза</v>
      </c>
      <c r="D28" s="149"/>
      <c r="E28" s="57">
        <v>45</v>
      </c>
      <c r="F28" s="148">
        <v>6245</v>
      </c>
      <c r="G28" s="153" t="s">
        <v>122</v>
      </c>
      <c r="H28" s="44"/>
      <c r="I28" s="39"/>
      <c r="J28" s="39"/>
      <c r="K28" s="57">
        <v>57</v>
      </c>
      <c r="L28" s="148">
        <v>3575</v>
      </c>
      <c r="M28" s="66" t="s">
        <v>60</v>
      </c>
      <c r="N28" s="39"/>
      <c r="O28" s="62"/>
      <c r="P28" s="39"/>
      <c r="Q28" s="33"/>
      <c r="R28" s="33"/>
      <c r="S28" s="33"/>
      <c r="T28" s="49"/>
      <c r="U28" s="49"/>
      <c r="V28" s="49"/>
      <c r="W28" s="49"/>
      <c r="X28" s="49"/>
      <c r="Y28" s="49"/>
      <c r="Z28" s="49"/>
      <c r="AA28" s="49"/>
    </row>
    <row r="29" spans="1:27" ht="12.75" customHeight="1">
      <c r="A29" s="34"/>
      <c r="B29" s="34"/>
      <c r="C29" s="34">
        <v>-19</v>
      </c>
      <c r="D29" s="147">
        <f>IF('М1'!F25='М1'!D23,'М1'!D27,IF('М1'!F25='М1'!D27,'М1'!D23,0))</f>
        <v>5346</v>
      </c>
      <c r="E29" s="60" t="str">
        <f>IF('М1'!G25='М1'!E23,'М1'!E27,IF('М1'!G25='М1'!E27,'М1'!E23,0))</f>
        <v>Байназаров Азамат</v>
      </c>
      <c r="F29" s="73"/>
      <c r="G29" s="34"/>
      <c r="H29" s="34"/>
      <c r="I29" s="39"/>
      <c r="J29" s="39"/>
      <c r="K29" s="62"/>
      <c r="L29" s="68"/>
      <c r="M29" s="62"/>
      <c r="N29" s="39"/>
      <c r="O29" s="62"/>
      <c r="P29" s="39"/>
      <c r="Q29" s="33"/>
      <c r="R29" s="33"/>
      <c r="S29" s="33"/>
      <c r="T29" s="49"/>
      <c r="U29" s="49"/>
      <c r="V29" s="49"/>
      <c r="W29" s="49"/>
      <c r="X29" s="49"/>
      <c r="Y29" s="49"/>
      <c r="Z29" s="49"/>
      <c r="AA29" s="49"/>
    </row>
    <row r="30" spans="1:27" ht="12.75" customHeight="1">
      <c r="A30" s="34">
        <v>-13</v>
      </c>
      <c r="B30" s="147">
        <f>IF('М1'!D55='М1'!B54,'М1'!B56,IF('М1'!D55='М1'!B56,'М1'!B54,0))</f>
        <v>6029</v>
      </c>
      <c r="C30" s="56" t="str">
        <f>IF('М1'!E55='М1'!C54,'М1'!C56,IF('М1'!E55='М1'!C56,'М1'!C54,0))</f>
        <v>Фирсов Денис</v>
      </c>
      <c r="D30" s="150"/>
      <c r="E30" s="33"/>
      <c r="F30" s="33"/>
      <c r="G30" s="34">
        <v>-28</v>
      </c>
      <c r="H30" s="147">
        <f>IF('М1'!H61='М1'!F57,'М1'!F65,IF('М1'!H61='М1'!F65,'М1'!F57,0))</f>
        <v>5962</v>
      </c>
      <c r="I30" s="56" t="str">
        <f>IF('М1'!I61='М1'!G57,'М1'!G65,IF('М1'!I61='М1'!G65,'М1'!G57,0))</f>
        <v>Абулаев Салават</v>
      </c>
      <c r="J30" s="35"/>
      <c r="K30" s="62"/>
      <c r="L30" s="70"/>
      <c r="M30" s="62"/>
      <c r="N30" s="39"/>
      <c r="O30" s="62"/>
      <c r="P30" s="39"/>
      <c r="Q30" s="33"/>
      <c r="R30" s="33"/>
      <c r="S30" s="33"/>
      <c r="T30" s="49"/>
      <c r="U30" s="49"/>
      <c r="V30" s="49"/>
      <c r="W30" s="49"/>
      <c r="X30" s="49"/>
      <c r="Y30" s="49"/>
      <c r="Z30" s="49"/>
      <c r="AA30" s="49"/>
    </row>
    <row r="31" spans="1:27" ht="12.75" customHeight="1">
      <c r="A31" s="34"/>
      <c r="B31" s="34"/>
      <c r="C31" s="57">
        <v>38</v>
      </c>
      <c r="D31" s="148">
        <v>5702</v>
      </c>
      <c r="E31" s="66" t="s">
        <v>96</v>
      </c>
      <c r="F31" s="39"/>
      <c r="G31" s="34"/>
      <c r="H31" s="34"/>
      <c r="I31" s="62"/>
      <c r="J31" s="39"/>
      <c r="K31" s="62"/>
      <c r="L31" s="70"/>
      <c r="M31" s="62"/>
      <c r="N31" s="39"/>
      <c r="O31" s="62"/>
      <c r="P31" s="39"/>
      <c r="Q31" s="33"/>
      <c r="R31" s="33"/>
      <c r="S31" s="33"/>
      <c r="T31" s="49"/>
      <c r="U31" s="49"/>
      <c r="V31" s="49"/>
      <c r="W31" s="49"/>
      <c r="X31" s="49"/>
      <c r="Y31" s="49"/>
      <c r="Z31" s="49"/>
      <c r="AA31" s="49"/>
    </row>
    <row r="32" spans="1:27" ht="12.75" customHeight="1">
      <c r="A32" s="34">
        <v>-14</v>
      </c>
      <c r="B32" s="147">
        <f>IF('М1'!D59='М1'!B58,'М1'!B60,IF('М1'!D59='М1'!B60,'М1'!B58,0))</f>
        <v>5702</v>
      </c>
      <c r="C32" s="60" t="str">
        <f>IF('М1'!E59='М1'!C58,'М1'!C60,IF('М1'!E59='М1'!C60,'М1'!C58,0))</f>
        <v>Гумеров Мансур</v>
      </c>
      <c r="D32" s="149"/>
      <c r="E32" s="57">
        <v>46</v>
      </c>
      <c r="F32" s="148">
        <v>5702</v>
      </c>
      <c r="G32" s="154" t="s">
        <v>96</v>
      </c>
      <c r="H32" s="44"/>
      <c r="I32" s="57">
        <v>55</v>
      </c>
      <c r="J32" s="148">
        <v>5962</v>
      </c>
      <c r="K32" s="152" t="s">
        <v>121</v>
      </c>
      <c r="L32" s="70"/>
      <c r="M32" s="57">
        <v>59</v>
      </c>
      <c r="N32" s="148">
        <v>3575</v>
      </c>
      <c r="O32" s="152" t="s">
        <v>60</v>
      </c>
      <c r="P32" s="39"/>
      <c r="Q32" s="33"/>
      <c r="R32" s="33"/>
      <c r="S32" s="33"/>
      <c r="T32" s="49"/>
      <c r="U32" s="49"/>
      <c r="V32" s="49"/>
      <c r="W32" s="49"/>
      <c r="X32" s="49"/>
      <c r="Y32" s="49"/>
      <c r="Z32" s="49"/>
      <c r="AA32" s="49"/>
    </row>
    <row r="33" spans="1:27" ht="12.75" customHeight="1">
      <c r="A33" s="34"/>
      <c r="B33" s="34"/>
      <c r="C33" s="34">
        <v>-18</v>
      </c>
      <c r="D33" s="147">
        <f>IF('М1'!F17='М1'!D15,'М1'!D19,IF('М1'!F17='М1'!D19,'М1'!D15,0))</f>
        <v>5703</v>
      </c>
      <c r="E33" s="60" t="str">
        <f>IF('М1'!G17='М1'!E15,'М1'!E19,IF('М1'!G17='М1'!E19,'М1'!E15,0))</f>
        <v>Суюндуков Фанис</v>
      </c>
      <c r="F33" s="73"/>
      <c r="G33" s="57"/>
      <c r="H33" s="70"/>
      <c r="I33" s="62"/>
      <c r="J33" s="68"/>
      <c r="K33" s="33"/>
      <c r="L33" s="33"/>
      <c r="M33" s="62"/>
      <c r="N33" s="68"/>
      <c r="O33" s="33"/>
      <c r="P33" s="33"/>
      <c r="Q33" s="33"/>
      <c r="R33" s="33"/>
      <c r="S33" s="33"/>
      <c r="T33" s="49"/>
      <c r="U33" s="49"/>
      <c r="V33" s="49"/>
      <c r="W33" s="49"/>
      <c r="X33" s="49"/>
      <c r="Y33" s="49"/>
      <c r="Z33" s="49"/>
      <c r="AA33" s="49"/>
    </row>
    <row r="34" spans="1:27" ht="12.75" customHeight="1">
      <c r="A34" s="34">
        <v>-15</v>
      </c>
      <c r="B34" s="147">
        <f>IF('М1'!D63='М1'!B62,'М1'!B64,IF('М1'!D63='М1'!B64,'М1'!B62,0))</f>
        <v>2452</v>
      </c>
      <c r="C34" s="56" t="str">
        <f>IF('М1'!E63='М1'!C62,'М1'!C64,IF('М1'!E63='М1'!C64,'М1'!C62,0))</f>
        <v>Хабиров Марс</v>
      </c>
      <c r="D34" s="150"/>
      <c r="E34" s="33"/>
      <c r="F34" s="33"/>
      <c r="G34" s="57">
        <v>51</v>
      </c>
      <c r="H34" s="151">
        <v>5702</v>
      </c>
      <c r="I34" s="152" t="s">
        <v>96</v>
      </c>
      <c r="J34" s="70"/>
      <c r="K34" s="33"/>
      <c r="L34" s="33"/>
      <c r="M34" s="62"/>
      <c r="N34" s="70"/>
      <c r="O34" s="34">
        <v>-60</v>
      </c>
      <c r="P34" s="147">
        <f>IF(P24=N16,N32,IF(P24=N32,N16,0))</f>
        <v>4556</v>
      </c>
      <c r="Q34" s="56" t="str">
        <f>IF(Q24=O16,O32,IF(Q24=O32,O16,0))</f>
        <v>Хафизов Булат</v>
      </c>
      <c r="R34" s="56"/>
      <c r="S34" s="56"/>
      <c r="T34" s="49"/>
      <c r="U34" s="49"/>
      <c r="V34" s="49"/>
      <c r="W34" s="49"/>
      <c r="X34" s="49"/>
      <c r="Y34" s="49"/>
      <c r="Z34" s="49"/>
      <c r="AA34" s="49"/>
    </row>
    <row r="35" spans="1:27" ht="12.75" customHeight="1">
      <c r="A35" s="34"/>
      <c r="B35" s="34"/>
      <c r="C35" s="57">
        <v>39</v>
      </c>
      <c r="D35" s="148">
        <v>2452</v>
      </c>
      <c r="E35" s="66" t="s">
        <v>124</v>
      </c>
      <c r="F35" s="39"/>
      <c r="G35" s="62"/>
      <c r="H35" s="44"/>
      <c r="I35" s="39"/>
      <c r="J35" s="39"/>
      <c r="K35" s="33"/>
      <c r="L35" s="33"/>
      <c r="M35" s="62"/>
      <c r="N35" s="70"/>
      <c r="O35" s="33"/>
      <c r="P35" s="33"/>
      <c r="Q35" s="47"/>
      <c r="R35" s="177" t="s">
        <v>26</v>
      </c>
      <c r="S35" s="177"/>
      <c r="T35" s="49"/>
      <c r="U35" s="49"/>
      <c r="V35" s="49"/>
      <c r="W35" s="49"/>
      <c r="X35" s="49"/>
      <c r="Y35" s="49"/>
      <c r="Z35" s="49"/>
      <c r="AA35" s="49"/>
    </row>
    <row r="36" spans="1:27" ht="12.75" customHeight="1">
      <c r="A36" s="34">
        <v>-16</v>
      </c>
      <c r="B36" s="147">
        <f>IF('М1'!D67='М1'!B66,'М1'!B68,IF('М1'!D67='М1'!B68,'М1'!B66,0))</f>
        <v>0</v>
      </c>
      <c r="C36" s="60" t="str">
        <f>IF('М1'!E67='М1'!C66,'М1'!C68,IF('М1'!E67='М1'!C68,'М1'!C66,0))</f>
        <v>_</v>
      </c>
      <c r="D36" s="149"/>
      <c r="E36" s="57">
        <v>47</v>
      </c>
      <c r="F36" s="148">
        <v>2452</v>
      </c>
      <c r="G36" s="152" t="s">
        <v>124</v>
      </c>
      <c r="H36" s="44"/>
      <c r="I36" s="39"/>
      <c r="J36" s="39"/>
      <c r="K36" s="34">
        <v>-29</v>
      </c>
      <c r="L36" s="147">
        <f>IF('М1'!J21='М1'!H13,'М1'!H29,IF('М1'!J21='М1'!H29,'М1'!H13,0))</f>
        <v>3468</v>
      </c>
      <c r="M36" s="60" t="str">
        <f>IF('М1'!K21='М1'!I13,'М1'!I29,IF('М1'!K21='М1'!I29,'М1'!I13,0))</f>
        <v>Семенов Константин</v>
      </c>
      <c r="N36" s="155"/>
      <c r="O36" s="33"/>
      <c r="P36" s="33"/>
      <c r="Q36" s="33"/>
      <c r="R36" s="33"/>
      <c r="S36" s="33"/>
      <c r="T36" s="49"/>
      <c r="U36" s="49"/>
      <c r="V36" s="49"/>
      <c r="W36" s="49"/>
      <c r="X36" s="49"/>
      <c r="Y36" s="49"/>
      <c r="Z36" s="49"/>
      <c r="AA36" s="49"/>
    </row>
    <row r="37" spans="1:27" ht="12.75" customHeight="1">
      <c r="A37" s="34"/>
      <c r="B37" s="34"/>
      <c r="C37" s="34">
        <v>-17</v>
      </c>
      <c r="D37" s="147">
        <f>IF('М1'!F9='М1'!D7,'М1'!D11,IF('М1'!F9='М1'!D11,'М1'!D7,0))</f>
        <v>5732</v>
      </c>
      <c r="E37" s="60" t="str">
        <f>IF('М1'!G9='М1'!E7,'М1'!E11,IF('М1'!G9='М1'!E11,'М1'!E7,0))</f>
        <v>Гумеров Ильсур</v>
      </c>
      <c r="F37" s="73"/>
      <c r="G37" s="33"/>
      <c r="H37" s="34"/>
      <c r="I37" s="39"/>
      <c r="J37" s="39"/>
      <c r="K37" s="33"/>
      <c r="L37" s="33"/>
      <c r="M37" s="33"/>
      <c r="N37" s="33"/>
      <c r="O37" s="33"/>
      <c r="P37" s="33"/>
      <c r="Q37" s="33"/>
      <c r="R37" s="33"/>
      <c r="S37" s="33"/>
      <c r="T37" s="49"/>
      <c r="U37" s="49"/>
      <c r="V37" s="49"/>
      <c r="W37" s="49"/>
      <c r="X37" s="49"/>
      <c r="Y37" s="49"/>
      <c r="Z37" s="49"/>
      <c r="AA37" s="49"/>
    </row>
    <row r="38" spans="1:27" ht="12.75" customHeight="1">
      <c r="A38" s="34"/>
      <c r="B38" s="34"/>
      <c r="C38" s="33"/>
      <c r="D38" s="150"/>
      <c r="E38" s="33"/>
      <c r="F38" s="33"/>
      <c r="G38" s="33"/>
      <c r="H38" s="34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49"/>
      <c r="U38" s="49"/>
      <c r="V38" s="49"/>
      <c r="W38" s="49"/>
      <c r="X38" s="49"/>
      <c r="Y38" s="49"/>
      <c r="Z38" s="49"/>
      <c r="AA38" s="49"/>
    </row>
    <row r="39" spans="1:27" ht="12.75" customHeight="1">
      <c r="A39" s="34">
        <v>-40</v>
      </c>
      <c r="B39" s="147">
        <f>IF(F8=D7,D9,IF(F8=D9,D7,0))</f>
        <v>5731</v>
      </c>
      <c r="C39" s="56" t="str">
        <f>IF(G8=E7,E9,IF(G8=E9,E7,0))</f>
        <v>Исянбаев Ильсур</v>
      </c>
      <c r="D39" s="150"/>
      <c r="E39" s="33"/>
      <c r="F39" s="33"/>
      <c r="G39" s="33"/>
      <c r="H39" s="34"/>
      <c r="I39" s="33"/>
      <c r="J39" s="33"/>
      <c r="K39" s="34">
        <v>-48</v>
      </c>
      <c r="L39" s="147">
        <f>IF(H10=F8,F12,IF(H10=F12,F8,0))</f>
        <v>4584</v>
      </c>
      <c r="M39" s="56" t="str">
        <f>IF(I10=G8,G12,IF(I10=G12,G8,0))</f>
        <v>Можайко Владислав</v>
      </c>
      <c r="N39" s="35"/>
      <c r="O39" s="33"/>
      <c r="P39" s="33"/>
      <c r="Q39" s="33"/>
      <c r="R39" s="33"/>
      <c r="S39" s="33"/>
      <c r="T39" s="49"/>
      <c r="U39" s="49"/>
      <c r="V39" s="49"/>
      <c r="W39" s="49"/>
      <c r="X39" s="49"/>
      <c r="Y39" s="49"/>
      <c r="Z39" s="49"/>
      <c r="AA39" s="49"/>
    </row>
    <row r="40" spans="1:27" ht="12.75" customHeight="1">
      <c r="A40" s="34"/>
      <c r="B40" s="34"/>
      <c r="C40" s="57">
        <v>71</v>
      </c>
      <c r="D40" s="151"/>
      <c r="E40" s="66"/>
      <c r="F40" s="39"/>
      <c r="G40" s="33"/>
      <c r="H40" s="44"/>
      <c r="I40" s="33"/>
      <c r="J40" s="33"/>
      <c r="K40" s="34"/>
      <c r="L40" s="34"/>
      <c r="M40" s="57">
        <v>67</v>
      </c>
      <c r="N40" s="151"/>
      <c r="O40" s="66"/>
      <c r="P40" s="39"/>
      <c r="Q40" s="33"/>
      <c r="R40" s="33"/>
      <c r="S40" s="33"/>
      <c r="T40" s="49"/>
      <c r="U40" s="49"/>
      <c r="V40" s="49"/>
      <c r="W40" s="49"/>
      <c r="X40" s="49"/>
      <c r="Y40" s="49"/>
      <c r="Z40" s="49"/>
      <c r="AA40" s="49"/>
    </row>
    <row r="41" spans="1:27" ht="12.75" customHeight="1">
      <c r="A41" s="34">
        <v>-41</v>
      </c>
      <c r="B41" s="147">
        <f>IF(F12=D11,D13,IF(F12=D13,D11,0))</f>
        <v>5704</v>
      </c>
      <c r="C41" s="60" t="str">
        <f>IF(G12=E11,E13,IF(G12=E13,E11,0))</f>
        <v>Суюндуков Гайса</v>
      </c>
      <c r="D41" s="156"/>
      <c r="E41" s="62"/>
      <c r="F41" s="39"/>
      <c r="G41" s="33"/>
      <c r="H41" s="33"/>
      <c r="I41" s="33"/>
      <c r="J41" s="33"/>
      <c r="K41" s="34">
        <v>-49</v>
      </c>
      <c r="L41" s="147">
        <f>IF(H18=F16,F20,IF(H18=F20,F16,0))</f>
        <v>6105</v>
      </c>
      <c r="M41" s="60" t="str">
        <f>IF(I18=G16,G20,IF(I18=G20,G16,0))</f>
        <v>Искакова Карина</v>
      </c>
      <c r="N41" s="39"/>
      <c r="O41" s="62"/>
      <c r="P41" s="39"/>
      <c r="Q41" s="39"/>
      <c r="R41" s="33"/>
      <c r="S41" s="39"/>
      <c r="T41" s="49"/>
      <c r="U41" s="49"/>
      <c r="V41" s="49"/>
      <c r="W41" s="49"/>
      <c r="X41" s="49"/>
      <c r="Y41" s="49"/>
      <c r="Z41" s="49"/>
      <c r="AA41" s="49"/>
    </row>
    <row r="42" spans="1:27" ht="12.75" customHeight="1">
      <c r="A42" s="34"/>
      <c r="B42" s="34"/>
      <c r="C42" s="33"/>
      <c r="D42" s="157"/>
      <c r="E42" s="57">
        <v>75</v>
      </c>
      <c r="F42" s="151"/>
      <c r="G42" s="66"/>
      <c r="H42" s="39"/>
      <c r="I42" s="33"/>
      <c r="J42" s="33"/>
      <c r="K42" s="34"/>
      <c r="L42" s="34"/>
      <c r="M42" s="33"/>
      <c r="N42" s="33"/>
      <c r="O42" s="57">
        <v>69</v>
      </c>
      <c r="P42" s="151"/>
      <c r="Q42" s="59"/>
      <c r="R42" s="59"/>
      <c r="S42" s="59"/>
      <c r="T42" s="49"/>
      <c r="U42" s="49"/>
      <c r="V42" s="49"/>
      <c r="W42" s="49"/>
      <c r="X42" s="49"/>
      <c r="Y42" s="49"/>
      <c r="Z42" s="49"/>
      <c r="AA42" s="49"/>
    </row>
    <row r="43" spans="1:27" ht="12.75" customHeight="1">
      <c r="A43" s="34">
        <v>-42</v>
      </c>
      <c r="B43" s="147">
        <f>IF(F16=D15,D17,IF(F16=D17,D15,0))</f>
        <v>6109</v>
      </c>
      <c r="C43" s="56" t="str">
        <f>IF(G16=E15,E17,IF(G16=E17,E15,0))</f>
        <v>Ишкуватова Элеонора</v>
      </c>
      <c r="D43" s="150"/>
      <c r="E43" s="62"/>
      <c r="F43" s="68"/>
      <c r="G43" s="62"/>
      <c r="H43" s="39"/>
      <c r="I43" s="33"/>
      <c r="J43" s="33"/>
      <c r="K43" s="34">
        <v>-50</v>
      </c>
      <c r="L43" s="147">
        <f>IF(H26=F24,F28,IF(H26=F28,F24,0))</f>
        <v>6245</v>
      </c>
      <c r="M43" s="56" t="str">
        <f>IF(I26=G24,G28,IF(I26=G28,G24,0))</f>
        <v>Абулаев Айрат</v>
      </c>
      <c r="N43" s="35"/>
      <c r="O43" s="62"/>
      <c r="P43" s="39"/>
      <c r="Q43" s="45"/>
      <c r="R43" s="177" t="s">
        <v>35</v>
      </c>
      <c r="S43" s="177"/>
      <c r="T43" s="49"/>
      <c r="U43" s="49"/>
      <c r="V43" s="49"/>
      <c r="W43" s="49"/>
      <c r="X43" s="49"/>
      <c r="Y43" s="49"/>
      <c r="Z43" s="49"/>
      <c r="AA43" s="49"/>
    </row>
    <row r="44" spans="1:27" ht="12.75" customHeight="1">
      <c r="A44" s="34"/>
      <c r="B44" s="34"/>
      <c r="C44" s="57">
        <v>72</v>
      </c>
      <c r="D44" s="151"/>
      <c r="E44" s="152"/>
      <c r="F44" s="70"/>
      <c r="G44" s="62"/>
      <c r="H44" s="39"/>
      <c r="I44" s="33"/>
      <c r="J44" s="33"/>
      <c r="K44" s="34"/>
      <c r="L44" s="34"/>
      <c r="M44" s="57">
        <v>68</v>
      </c>
      <c r="N44" s="151"/>
      <c r="O44" s="152"/>
      <c r="P44" s="39"/>
      <c r="Q44" s="47"/>
      <c r="R44" s="33"/>
      <c r="S44" s="47"/>
      <c r="T44" s="49"/>
      <c r="U44" s="49"/>
      <c r="V44" s="49"/>
      <c r="W44" s="49"/>
      <c r="X44" s="49"/>
      <c r="Y44" s="49"/>
      <c r="Z44" s="49"/>
      <c r="AA44" s="49"/>
    </row>
    <row r="45" spans="1:27" ht="12.75" customHeight="1">
      <c r="A45" s="34">
        <v>-43</v>
      </c>
      <c r="B45" s="147">
        <f>IF(F20=D19,D21,IF(F20=D21,D19,0))</f>
        <v>4567</v>
      </c>
      <c r="C45" s="60" t="str">
        <f>IF(G20=E19,E21,IF(G20=E21,E19,0))</f>
        <v>Миксонов Эренбург</v>
      </c>
      <c r="D45" s="156"/>
      <c r="E45" s="33"/>
      <c r="F45" s="33"/>
      <c r="G45" s="62"/>
      <c r="H45" s="39"/>
      <c r="I45" s="33"/>
      <c r="J45" s="33"/>
      <c r="K45" s="34">
        <v>-51</v>
      </c>
      <c r="L45" s="147">
        <f>IF(H34=F32,F36,IF(H34=F36,F32,0))</f>
        <v>2452</v>
      </c>
      <c r="M45" s="60" t="str">
        <f>IF(I34=G32,G36,IF(I34=G36,G32,0))</f>
        <v>Хабиров Марс</v>
      </c>
      <c r="N45" s="39"/>
      <c r="O45" s="33"/>
      <c r="P45" s="33"/>
      <c r="Q45" s="33"/>
      <c r="R45" s="33"/>
      <c r="S45" s="33"/>
      <c r="T45" s="49"/>
      <c r="U45" s="49"/>
      <c r="V45" s="49"/>
      <c r="W45" s="49"/>
      <c r="X45" s="49"/>
      <c r="Y45" s="49"/>
      <c r="Z45" s="49"/>
      <c r="AA45" s="49"/>
    </row>
    <row r="46" spans="1:27" ht="12.75" customHeight="1">
      <c r="A46" s="34"/>
      <c r="B46" s="34"/>
      <c r="C46" s="39"/>
      <c r="D46" s="156"/>
      <c r="E46" s="33"/>
      <c r="F46" s="33"/>
      <c r="G46" s="57">
        <v>77</v>
      </c>
      <c r="H46" s="151"/>
      <c r="I46" s="66"/>
      <c r="J46" s="39"/>
      <c r="K46" s="34"/>
      <c r="L46" s="34"/>
      <c r="M46" s="33"/>
      <c r="N46" s="33"/>
      <c r="O46" s="34">
        <v>-69</v>
      </c>
      <c r="P46" s="147">
        <f>IF(P42=N40,N44,IF(P42=N44,N40,0))</f>
        <v>0</v>
      </c>
      <c r="Q46" s="56">
        <f>IF(Q42=O40,O44,IF(Q42=O44,O40,0))</f>
        <v>0</v>
      </c>
      <c r="R46" s="66"/>
      <c r="S46" s="66"/>
      <c r="T46" s="49"/>
      <c r="U46" s="49"/>
      <c r="V46" s="49"/>
      <c r="W46" s="49"/>
      <c r="X46" s="49"/>
      <c r="Y46" s="49"/>
      <c r="Z46" s="49"/>
      <c r="AA46" s="49"/>
    </row>
    <row r="47" spans="1:27" ht="12.75" customHeight="1">
      <c r="A47" s="34">
        <v>-44</v>
      </c>
      <c r="B47" s="147">
        <f>IF(F24=D23,D25,IF(F24=D25,D23,0))</f>
        <v>4849</v>
      </c>
      <c r="C47" s="56" t="str">
        <f>IF(G24=E23,E25,IF(G24=E25,E23,0))</f>
        <v>Салимянов Руслан</v>
      </c>
      <c r="D47" s="150"/>
      <c r="E47" s="33"/>
      <c r="F47" s="33"/>
      <c r="G47" s="62"/>
      <c r="H47" s="68"/>
      <c r="I47" s="46" t="s">
        <v>102</v>
      </c>
      <c r="J47" s="46"/>
      <c r="K47" s="33"/>
      <c r="L47" s="33"/>
      <c r="M47" s="34">
        <v>-67</v>
      </c>
      <c r="N47" s="147">
        <f>IF(N40=L39,L41,IF(N40=L41,L39,0))</f>
        <v>0</v>
      </c>
      <c r="O47" s="56">
        <f>IF(O40=M39,M41,IF(O40=M41,M39,0))</f>
        <v>0</v>
      </c>
      <c r="P47" s="35"/>
      <c r="Q47" s="47"/>
      <c r="R47" s="177" t="s">
        <v>37</v>
      </c>
      <c r="S47" s="177"/>
      <c r="T47" s="49"/>
      <c r="U47" s="49"/>
      <c r="V47" s="49"/>
      <c r="W47" s="49"/>
      <c r="X47" s="49"/>
      <c r="Y47" s="49"/>
      <c r="Z47" s="49"/>
      <c r="AA47" s="49"/>
    </row>
    <row r="48" spans="1:27" ht="12.75" customHeight="1">
      <c r="A48" s="34"/>
      <c r="B48" s="34"/>
      <c r="C48" s="57">
        <v>73</v>
      </c>
      <c r="D48" s="151"/>
      <c r="E48" s="66"/>
      <c r="F48" s="39"/>
      <c r="G48" s="62"/>
      <c r="H48" s="70"/>
      <c r="I48" s="33"/>
      <c r="J48" s="33"/>
      <c r="K48" s="33"/>
      <c r="L48" s="33"/>
      <c r="M48" s="34"/>
      <c r="N48" s="34"/>
      <c r="O48" s="57">
        <v>70</v>
      </c>
      <c r="P48" s="151"/>
      <c r="Q48" s="66"/>
      <c r="R48" s="66"/>
      <c r="S48" s="66"/>
      <c r="T48" s="49"/>
      <c r="U48" s="49"/>
      <c r="V48" s="49"/>
      <c r="W48" s="49"/>
      <c r="X48" s="49"/>
      <c r="Y48" s="49"/>
      <c r="Z48" s="49"/>
      <c r="AA48" s="49"/>
    </row>
    <row r="49" spans="1:27" ht="12.75" customHeight="1">
      <c r="A49" s="34">
        <v>-45</v>
      </c>
      <c r="B49" s="147">
        <f>IF(F28=D27,D29,IF(F28=D29,D27,0))</f>
        <v>5346</v>
      </c>
      <c r="C49" s="60" t="str">
        <f>IF(G28=E27,E29,IF(G28=E29,E27,0))</f>
        <v>Байназаров Азамат</v>
      </c>
      <c r="D49" s="156"/>
      <c r="E49" s="62"/>
      <c r="F49" s="39"/>
      <c r="G49" s="62"/>
      <c r="H49" s="39"/>
      <c r="I49" s="33"/>
      <c r="J49" s="33"/>
      <c r="K49" s="33"/>
      <c r="L49" s="33"/>
      <c r="M49" s="34">
        <v>-68</v>
      </c>
      <c r="N49" s="147">
        <f>IF(N44=L43,L45,IF(N44=L45,L43,0))</f>
        <v>0</v>
      </c>
      <c r="O49" s="60">
        <f>IF(O44=M43,M45,IF(O44=M45,M43,0))</f>
        <v>0</v>
      </c>
      <c r="P49" s="39"/>
      <c r="Q49" s="47"/>
      <c r="R49" s="177" t="s">
        <v>36</v>
      </c>
      <c r="S49" s="177"/>
      <c r="T49" s="49"/>
      <c r="U49" s="49"/>
      <c r="V49" s="49"/>
      <c r="W49" s="49"/>
      <c r="X49" s="49"/>
      <c r="Y49" s="49"/>
      <c r="Z49" s="49"/>
      <c r="AA49" s="49"/>
    </row>
    <row r="50" spans="1:27" ht="12.75" customHeight="1">
      <c r="A50" s="34"/>
      <c r="B50" s="34"/>
      <c r="C50" s="33"/>
      <c r="D50" s="157"/>
      <c r="E50" s="57">
        <v>76</v>
      </c>
      <c r="F50" s="151"/>
      <c r="G50" s="152"/>
      <c r="H50" s="39"/>
      <c r="I50" s="33"/>
      <c r="J50" s="33"/>
      <c r="K50" s="33"/>
      <c r="L50" s="33"/>
      <c r="M50" s="33"/>
      <c r="N50" s="33"/>
      <c r="O50" s="34">
        <v>-70</v>
      </c>
      <c r="P50" s="147">
        <f>IF(P48=N47,N49,IF(P48=N49,N47,0))</f>
        <v>0</v>
      </c>
      <c r="Q50" s="56">
        <f>IF(Q48=O47,O49,IF(Q48=O49,O47,0))</f>
        <v>0</v>
      </c>
      <c r="R50" s="66"/>
      <c r="S50" s="66"/>
      <c r="T50" s="49"/>
      <c r="U50" s="49"/>
      <c r="V50" s="49"/>
      <c r="W50" s="49"/>
      <c r="X50" s="49"/>
      <c r="Y50" s="49"/>
      <c r="Z50" s="49"/>
      <c r="AA50" s="49"/>
    </row>
    <row r="51" spans="1:27" ht="12.75" customHeight="1">
      <c r="A51" s="34">
        <v>-46</v>
      </c>
      <c r="B51" s="147">
        <f>IF(F32=D31,D33,IF(F32=D33,D31,0))</f>
        <v>5703</v>
      </c>
      <c r="C51" s="56" t="str">
        <f>IF(G32=E31,E33,IF(G32=E33,E31,0))</f>
        <v>Суюндуков Фанис</v>
      </c>
      <c r="D51" s="150"/>
      <c r="E51" s="62"/>
      <c r="F51" s="68"/>
      <c r="G51" s="33"/>
      <c r="H51" s="33"/>
      <c r="I51" s="33"/>
      <c r="J51" s="33"/>
      <c r="K51" s="33"/>
      <c r="L51" s="33"/>
      <c r="M51" s="39"/>
      <c r="N51" s="39"/>
      <c r="O51" s="33"/>
      <c r="P51" s="33"/>
      <c r="Q51" s="47"/>
      <c r="R51" s="177" t="s">
        <v>38</v>
      </c>
      <c r="S51" s="177"/>
      <c r="T51" s="49"/>
      <c r="U51" s="49"/>
      <c r="V51" s="49"/>
      <c r="W51" s="49"/>
      <c r="X51" s="49"/>
      <c r="Y51" s="49"/>
      <c r="Z51" s="49"/>
      <c r="AA51" s="49"/>
    </row>
    <row r="52" spans="1:27" ht="12.75" customHeight="1">
      <c r="A52" s="34"/>
      <c r="B52" s="34"/>
      <c r="C52" s="57">
        <v>74</v>
      </c>
      <c r="D52" s="151"/>
      <c r="E52" s="152"/>
      <c r="F52" s="70"/>
      <c r="G52" s="34">
        <v>-77</v>
      </c>
      <c r="H52" s="147">
        <f>IF(H46=F42,F50,IF(H46=F50,F42,0))</f>
        <v>0</v>
      </c>
      <c r="I52" s="56">
        <f>IF(I46=G42,G50,IF(I46=G50,G42,0))</f>
        <v>0</v>
      </c>
      <c r="J52" s="35"/>
      <c r="K52" s="34">
        <v>-71</v>
      </c>
      <c r="L52" s="147">
        <f>IF(D40=B39,B41,IF(D40=B41,B39,0))</f>
        <v>0</v>
      </c>
      <c r="M52" s="56">
        <f>IF(E40=C39,C41,IF(E40=C41,C39,0))</f>
        <v>0</v>
      </c>
      <c r="N52" s="35"/>
      <c r="O52" s="33"/>
      <c r="P52" s="33"/>
      <c r="Q52" s="33"/>
      <c r="R52" s="33"/>
      <c r="S52" s="33"/>
      <c r="T52" s="49"/>
      <c r="U52" s="49"/>
      <c r="V52" s="49"/>
      <c r="W52" s="49"/>
      <c r="X52" s="49"/>
      <c r="Y52" s="49"/>
      <c r="Z52" s="49"/>
      <c r="AA52" s="49"/>
    </row>
    <row r="53" spans="1:27" ht="12.75" customHeight="1">
      <c r="A53" s="34">
        <v>-47</v>
      </c>
      <c r="B53" s="147">
        <f>IF(F36=D35,D37,IF(F36=D37,D35,0))</f>
        <v>5732</v>
      </c>
      <c r="C53" s="60" t="str">
        <f>IF(G36=E35,E37,IF(G36=E37,E35,0))</f>
        <v>Гумеров Ильсур</v>
      </c>
      <c r="D53" s="156"/>
      <c r="E53" s="33"/>
      <c r="F53" s="33"/>
      <c r="G53" s="33"/>
      <c r="H53" s="33"/>
      <c r="I53" s="46" t="s">
        <v>103</v>
      </c>
      <c r="J53" s="46"/>
      <c r="K53" s="34"/>
      <c r="L53" s="34"/>
      <c r="M53" s="57">
        <v>79</v>
      </c>
      <c r="N53" s="151"/>
      <c r="O53" s="66"/>
      <c r="P53" s="39"/>
      <c r="Q53" s="33"/>
      <c r="R53" s="33"/>
      <c r="S53" s="33"/>
      <c r="T53" s="49"/>
      <c r="U53" s="49"/>
      <c r="V53" s="49"/>
      <c r="W53" s="49"/>
      <c r="X53" s="49"/>
      <c r="Y53" s="49"/>
      <c r="Z53" s="49"/>
      <c r="AA53" s="49"/>
    </row>
    <row r="54" spans="1:27" ht="12.75" customHeight="1">
      <c r="A54" s="34"/>
      <c r="B54" s="34"/>
      <c r="C54" s="33"/>
      <c r="D54" s="157"/>
      <c r="E54" s="34">
        <v>-75</v>
      </c>
      <c r="F54" s="147">
        <f>IF(F42=D40,D44,IF(F42=D44,D40,0))</f>
        <v>0</v>
      </c>
      <c r="G54" s="56">
        <f>IF(G42=E40,E44,IF(G42=E44,E40,0))</f>
        <v>0</v>
      </c>
      <c r="H54" s="35"/>
      <c r="I54" s="47"/>
      <c r="J54" s="47"/>
      <c r="K54" s="34">
        <v>-72</v>
      </c>
      <c r="L54" s="147">
        <f>IF(D44=B43,B45,IF(D44=B45,B43,0))</f>
        <v>0</v>
      </c>
      <c r="M54" s="60">
        <f>IF(E44=C43,C45,IF(E44=C45,C43,0))</f>
        <v>0</v>
      </c>
      <c r="N54" s="39"/>
      <c r="O54" s="62"/>
      <c r="P54" s="39"/>
      <c r="Q54" s="39"/>
      <c r="R54" s="33"/>
      <c r="S54" s="39"/>
      <c r="T54" s="49"/>
      <c r="U54" s="49"/>
      <c r="V54" s="49"/>
      <c r="W54" s="49"/>
      <c r="X54" s="49"/>
      <c r="Y54" s="49"/>
      <c r="Z54" s="49"/>
      <c r="AA54" s="49"/>
    </row>
    <row r="55" spans="1:27" ht="12.75" customHeight="1">
      <c r="A55" s="34"/>
      <c r="B55" s="34"/>
      <c r="C55" s="33"/>
      <c r="D55" s="157"/>
      <c r="E55" s="34"/>
      <c r="F55" s="34"/>
      <c r="G55" s="57">
        <v>78</v>
      </c>
      <c r="H55" s="151"/>
      <c r="I55" s="66"/>
      <c r="J55" s="39"/>
      <c r="K55" s="34"/>
      <c r="L55" s="34"/>
      <c r="M55" s="33"/>
      <c r="N55" s="33"/>
      <c r="O55" s="57">
        <v>81</v>
      </c>
      <c r="P55" s="151"/>
      <c r="Q55" s="59"/>
      <c r="R55" s="59"/>
      <c r="S55" s="59"/>
      <c r="T55" s="49"/>
      <c r="U55" s="49"/>
      <c r="V55" s="49"/>
      <c r="W55" s="49"/>
      <c r="X55" s="49"/>
      <c r="Y55" s="49"/>
      <c r="Z55" s="49"/>
      <c r="AA55" s="49"/>
    </row>
    <row r="56" spans="1:27" ht="12.75" customHeight="1">
      <c r="A56" s="34"/>
      <c r="B56" s="34"/>
      <c r="C56" s="33"/>
      <c r="D56" s="157"/>
      <c r="E56" s="34">
        <v>-76</v>
      </c>
      <c r="F56" s="147">
        <f>IF(F50=D48,D52,IF(F50=D52,D48,0))</f>
        <v>0</v>
      </c>
      <c r="G56" s="60">
        <f>IF(G50=E48,E52,IF(G50=E52,E48,0))</f>
        <v>0</v>
      </c>
      <c r="H56" s="39"/>
      <c r="I56" s="46" t="s">
        <v>104</v>
      </c>
      <c r="J56" s="46"/>
      <c r="K56" s="34">
        <v>-73</v>
      </c>
      <c r="L56" s="147">
        <f>IF(D48=B47,B49,IF(D48=B49,B47,0))</f>
        <v>0</v>
      </c>
      <c r="M56" s="56">
        <f>IF(E48=C47,C49,IF(E48=C49,C47,0))</f>
        <v>0</v>
      </c>
      <c r="N56" s="35"/>
      <c r="O56" s="62"/>
      <c r="P56" s="39"/>
      <c r="Q56" s="45"/>
      <c r="R56" s="177" t="s">
        <v>105</v>
      </c>
      <c r="S56" s="177"/>
      <c r="T56" s="49"/>
      <c r="U56" s="49"/>
      <c r="V56" s="49"/>
      <c r="W56" s="49"/>
      <c r="X56" s="49"/>
      <c r="Y56" s="49"/>
      <c r="Z56" s="49"/>
      <c r="AA56" s="49"/>
    </row>
    <row r="57" spans="1:27" ht="12.75" customHeight="1">
      <c r="A57" s="34"/>
      <c r="B57" s="34"/>
      <c r="C57" s="33"/>
      <c r="D57" s="157"/>
      <c r="E57" s="33"/>
      <c r="F57" s="33"/>
      <c r="G57" s="34">
        <v>-78</v>
      </c>
      <c r="H57" s="147">
        <f>IF(H55=F54,F56,IF(H55=F56,F54,0))</f>
        <v>0</v>
      </c>
      <c r="I57" s="56">
        <f>IF(I55=G54,G56,IF(I55=G56,G54,0))</f>
        <v>0</v>
      </c>
      <c r="J57" s="35"/>
      <c r="K57" s="34"/>
      <c r="L57" s="34"/>
      <c r="M57" s="57">
        <v>80</v>
      </c>
      <c r="N57" s="151"/>
      <c r="O57" s="152"/>
      <c r="P57" s="39"/>
      <c r="Q57" s="47"/>
      <c r="R57" s="33"/>
      <c r="S57" s="47"/>
      <c r="T57" s="49"/>
      <c r="U57" s="49"/>
      <c r="V57" s="49"/>
      <c r="W57" s="49"/>
      <c r="X57" s="49"/>
      <c r="Y57" s="49"/>
      <c r="Z57" s="49"/>
      <c r="AA57" s="49"/>
    </row>
    <row r="58" spans="1:27" ht="12.75" customHeight="1">
      <c r="A58" s="34">
        <v>-32</v>
      </c>
      <c r="B58" s="147">
        <f>IF(D7=B6,B8,IF(D7=B8,B6,0))</f>
        <v>0</v>
      </c>
      <c r="C58" s="56" t="str">
        <f>IF(E7=C6,C8,IF(E7=C8,C6,0))</f>
        <v>_</v>
      </c>
      <c r="D58" s="150"/>
      <c r="E58" s="39"/>
      <c r="F58" s="39"/>
      <c r="G58" s="33"/>
      <c r="H58" s="33"/>
      <c r="I58" s="46" t="s">
        <v>106</v>
      </c>
      <c r="J58" s="46"/>
      <c r="K58" s="34">
        <v>-74</v>
      </c>
      <c r="L58" s="147">
        <f>IF(D52=B51,B53,IF(D52=B53,B51,0))</f>
        <v>0</v>
      </c>
      <c r="M58" s="60">
        <f>IF(E52=C51,C53,IF(E52=C53,C51,0))</f>
        <v>0</v>
      </c>
      <c r="N58" s="39"/>
      <c r="O58" s="33"/>
      <c r="P58" s="33"/>
      <c r="Q58" s="33"/>
      <c r="R58" s="33"/>
      <c r="S58" s="33"/>
      <c r="T58" s="49"/>
      <c r="U58" s="49"/>
      <c r="V58" s="49"/>
      <c r="W58" s="49"/>
      <c r="X58" s="49"/>
      <c r="Y58" s="49"/>
      <c r="Z58" s="49"/>
      <c r="AA58" s="49"/>
    </row>
    <row r="59" spans="1:27" ht="12.75" customHeight="1">
      <c r="A59" s="34"/>
      <c r="B59" s="34"/>
      <c r="C59" s="57">
        <v>83</v>
      </c>
      <c r="D59" s="151"/>
      <c r="E59" s="66"/>
      <c r="F59" s="39"/>
      <c r="G59" s="33"/>
      <c r="H59" s="33"/>
      <c r="I59" s="33"/>
      <c r="J59" s="33"/>
      <c r="K59" s="33"/>
      <c r="L59" s="33"/>
      <c r="M59" s="33"/>
      <c r="N59" s="33"/>
      <c r="O59" s="34">
        <v>-81</v>
      </c>
      <c r="P59" s="147">
        <f>IF(P55=N53,N57,IF(P55=N57,N53,0))</f>
        <v>0</v>
      </c>
      <c r="Q59" s="56">
        <f>IF(Q55=O53,O57,IF(Q55=O57,O53,0))</f>
        <v>0</v>
      </c>
      <c r="R59" s="66"/>
      <c r="S59" s="66"/>
      <c r="T59" s="49"/>
      <c r="U59" s="49"/>
      <c r="V59" s="49"/>
      <c r="W59" s="49"/>
      <c r="X59" s="49"/>
      <c r="Y59" s="49"/>
      <c r="Z59" s="49"/>
      <c r="AA59" s="49"/>
    </row>
    <row r="60" spans="1:27" ht="12.75" customHeight="1">
      <c r="A60" s="34">
        <v>-33</v>
      </c>
      <c r="B60" s="147">
        <f>IF(D11=B10,B12,IF(D11=B12,B10,0))</f>
        <v>5705</v>
      </c>
      <c r="C60" s="60" t="str">
        <f>IF(E11=C10,C12,IF(E11=C12,C10,0))</f>
        <v>Исянбаев Тагир</v>
      </c>
      <c r="D60" s="158"/>
      <c r="E60" s="62"/>
      <c r="F60" s="39"/>
      <c r="G60" s="33"/>
      <c r="H60" s="33"/>
      <c r="I60" s="33"/>
      <c r="J60" s="33"/>
      <c r="K60" s="33"/>
      <c r="L60" s="33"/>
      <c r="M60" s="34">
        <v>-79</v>
      </c>
      <c r="N60" s="147">
        <f>IF(N53=L52,L54,IF(N53=L54,L52,0))</f>
        <v>0</v>
      </c>
      <c r="O60" s="56">
        <f>IF(O53=M52,M54,IF(O53=M54,M52,0))</f>
        <v>0</v>
      </c>
      <c r="P60" s="35"/>
      <c r="Q60" s="47"/>
      <c r="R60" s="177" t="s">
        <v>107</v>
      </c>
      <c r="S60" s="177"/>
      <c r="T60" s="49"/>
      <c r="U60" s="49"/>
      <c r="V60" s="49"/>
      <c r="W60" s="49"/>
      <c r="X60" s="49"/>
      <c r="Y60" s="49"/>
      <c r="Z60" s="49"/>
      <c r="AA60" s="49"/>
    </row>
    <row r="61" spans="1:27" ht="12.75" customHeight="1">
      <c r="A61" s="34"/>
      <c r="B61" s="34"/>
      <c r="C61" s="33"/>
      <c r="D61" s="156"/>
      <c r="E61" s="57">
        <v>87</v>
      </c>
      <c r="F61" s="151"/>
      <c r="G61" s="66"/>
      <c r="H61" s="39"/>
      <c r="I61" s="33"/>
      <c r="J61" s="33"/>
      <c r="K61" s="33"/>
      <c r="L61" s="33"/>
      <c r="M61" s="34"/>
      <c r="N61" s="34"/>
      <c r="O61" s="57">
        <v>82</v>
      </c>
      <c r="P61" s="151"/>
      <c r="Q61" s="66"/>
      <c r="R61" s="66"/>
      <c r="S61" s="66"/>
      <c r="T61" s="49"/>
      <c r="U61" s="49"/>
      <c r="V61" s="49"/>
      <c r="W61" s="49"/>
      <c r="X61" s="49"/>
      <c r="Y61" s="49"/>
      <c r="Z61" s="49"/>
      <c r="AA61" s="49"/>
    </row>
    <row r="62" spans="1:27" ht="12.75" customHeight="1">
      <c r="A62" s="34">
        <v>-34</v>
      </c>
      <c r="B62" s="147">
        <f>IF(D15=B14,B16,IF(D15=B16,B14,0))</f>
        <v>2616</v>
      </c>
      <c r="C62" s="56" t="str">
        <f>IF(E15=C14,C16,IF(E15=C16,C14,0))</f>
        <v>Ишметов Александр</v>
      </c>
      <c r="D62" s="150"/>
      <c r="E62" s="62"/>
      <c r="F62" s="159"/>
      <c r="G62" s="62"/>
      <c r="H62" s="39"/>
      <c r="I62" s="33"/>
      <c r="J62" s="33"/>
      <c r="K62" s="33"/>
      <c r="L62" s="33"/>
      <c r="M62" s="34">
        <v>-80</v>
      </c>
      <c r="N62" s="147">
        <f>IF(N57=L56,L58,IF(N57=L58,L56,0))</f>
        <v>0</v>
      </c>
      <c r="O62" s="60">
        <f>IF(O57=M56,M58,IF(O57=M58,M56,0))</f>
        <v>0</v>
      </c>
      <c r="P62" s="35"/>
      <c r="Q62" s="47"/>
      <c r="R62" s="177" t="s">
        <v>108</v>
      </c>
      <c r="S62" s="177"/>
      <c r="T62" s="49"/>
      <c r="U62" s="49"/>
      <c r="V62" s="49"/>
      <c r="W62" s="49"/>
      <c r="X62" s="49"/>
      <c r="Y62" s="49"/>
      <c r="Z62" s="49"/>
      <c r="AA62" s="49"/>
    </row>
    <row r="63" spans="1:27" ht="12.75" customHeight="1">
      <c r="A63" s="34"/>
      <c r="B63" s="34"/>
      <c r="C63" s="57">
        <v>84</v>
      </c>
      <c r="D63" s="151"/>
      <c r="E63" s="152"/>
      <c r="F63" s="39"/>
      <c r="G63" s="62"/>
      <c r="H63" s="39"/>
      <c r="I63" s="33"/>
      <c r="J63" s="33"/>
      <c r="K63" s="33"/>
      <c r="L63" s="33"/>
      <c r="M63" s="33"/>
      <c r="N63" s="33"/>
      <c r="O63" s="34">
        <v>-82</v>
      </c>
      <c r="P63" s="147">
        <f>IF(P61=N60,N62,IF(P61=N62,N60,0))</f>
        <v>0</v>
      </c>
      <c r="Q63" s="56">
        <f>IF(Q61=O60,O62,IF(Q61=O62,O60,0))</f>
        <v>0</v>
      </c>
      <c r="R63" s="66"/>
      <c r="S63" s="66"/>
      <c r="T63" s="49"/>
      <c r="U63" s="49"/>
      <c r="V63" s="49"/>
      <c r="W63" s="49"/>
      <c r="X63" s="49"/>
      <c r="Y63" s="49"/>
      <c r="Z63" s="49"/>
      <c r="AA63" s="49"/>
    </row>
    <row r="64" spans="1:27" ht="12.75" customHeight="1">
      <c r="A64" s="34">
        <v>-35</v>
      </c>
      <c r="B64" s="147">
        <f>IF(D19=B18,B20,IF(D19=B20,B18,0))</f>
        <v>6106</v>
      </c>
      <c r="C64" s="60" t="str">
        <f>IF(E19=C18,C20,IF(E19=C20,C18,0))</f>
        <v>Байгужина Назгуль</v>
      </c>
      <c r="D64" s="150"/>
      <c r="E64" s="33"/>
      <c r="F64" s="39"/>
      <c r="G64" s="62"/>
      <c r="H64" s="39"/>
      <c r="I64" s="33"/>
      <c r="J64" s="33"/>
      <c r="K64" s="33"/>
      <c r="L64" s="33"/>
      <c r="M64" s="39"/>
      <c r="N64" s="39"/>
      <c r="O64" s="33"/>
      <c r="P64" s="33"/>
      <c r="Q64" s="47"/>
      <c r="R64" s="177" t="s">
        <v>109</v>
      </c>
      <c r="S64" s="177"/>
      <c r="T64" s="49"/>
      <c r="U64" s="49"/>
      <c r="V64" s="49"/>
      <c r="W64" s="49"/>
      <c r="X64" s="49"/>
      <c r="Y64" s="49"/>
      <c r="Z64" s="49"/>
      <c r="AA64" s="49"/>
    </row>
    <row r="65" spans="1:27" ht="12.75" customHeight="1">
      <c r="A65" s="34"/>
      <c r="B65" s="34"/>
      <c r="C65" s="39"/>
      <c r="D65" s="156"/>
      <c r="E65" s="33"/>
      <c r="F65" s="39"/>
      <c r="G65" s="57">
        <v>89</v>
      </c>
      <c r="H65" s="151"/>
      <c r="I65" s="66"/>
      <c r="J65" s="39"/>
      <c r="K65" s="34">
        <v>-83</v>
      </c>
      <c r="L65" s="147">
        <f>IF(D59=B58,B60,IF(D59=B60,B58,0))</f>
        <v>5705</v>
      </c>
      <c r="M65" s="56">
        <f>IF(E59=C58,C60,IF(E59=C60,C58,0))</f>
        <v>0</v>
      </c>
      <c r="N65" s="35"/>
      <c r="O65" s="33"/>
      <c r="P65" s="33"/>
      <c r="Q65" s="33"/>
      <c r="R65" s="33"/>
      <c r="S65" s="33"/>
      <c r="T65" s="49"/>
      <c r="U65" s="49"/>
      <c r="V65" s="49"/>
      <c r="W65" s="49"/>
      <c r="X65" s="49"/>
      <c r="Y65" s="49"/>
      <c r="Z65" s="49"/>
      <c r="AA65" s="49"/>
    </row>
    <row r="66" spans="1:27" ht="12.75" customHeight="1">
      <c r="A66" s="34">
        <v>-36</v>
      </c>
      <c r="B66" s="147">
        <f>IF(D23=B22,B24,IF(D23=B24,B22,0))</f>
        <v>0</v>
      </c>
      <c r="C66" s="56" t="str">
        <f>IF(E23=C22,C24,IF(E23=C24,C22,0))</f>
        <v>_</v>
      </c>
      <c r="D66" s="150"/>
      <c r="E66" s="33"/>
      <c r="F66" s="39"/>
      <c r="G66" s="62"/>
      <c r="H66" s="39"/>
      <c r="I66" s="46" t="s">
        <v>110</v>
      </c>
      <c r="J66" s="46"/>
      <c r="K66" s="34"/>
      <c r="L66" s="34"/>
      <c r="M66" s="57">
        <v>91</v>
      </c>
      <c r="N66" s="151"/>
      <c r="O66" s="66"/>
      <c r="P66" s="39"/>
      <c r="Q66" s="33"/>
      <c r="R66" s="33"/>
      <c r="S66" s="33"/>
      <c r="T66" s="49"/>
      <c r="U66" s="49"/>
      <c r="V66" s="49"/>
      <c r="W66" s="49"/>
      <c r="X66" s="49"/>
      <c r="Y66" s="49"/>
      <c r="Z66" s="49"/>
      <c r="AA66" s="49"/>
    </row>
    <row r="67" spans="1:27" ht="12.75" customHeight="1">
      <c r="A67" s="34"/>
      <c r="B67" s="34"/>
      <c r="C67" s="57">
        <v>85</v>
      </c>
      <c r="D67" s="151"/>
      <c r="E67" s="66"/>
      <c r="F67" s="39"/>
      <c r="G67" s="62"/>
      <c r="H67" s="39"/>
      <c r="I67" s="33"/>
      <c r="J67" s="33"/>
      <c r="K67" s="34">
        <v>-84</v>
      </c>
      <c r="L67" s="147">
        <f>IF(D63=B62,B64,IF(D63=B64,B62,0))</f>
        <v>0</v>
      </c>
      <c r="M67" s="60">
        <f>IF(E63=C62,C64,IF(E63=C64,C62,0))</f>
        <v>0</v>
      </c>
      <c r="N67" s="160"/>
      <c r="O67" s="62"/>
      <c r="P67" s="39"/>
      <c r="Q67" s="39"/>
      <c r="R67" s="33"/>
      <c r="S67" s="39"/>
      <c r="T67" s="49"/>
      <c r="U67" s="49"/>
      <c r="V67" s="49"/>
      <c r="W67" s="49"/>
      <c r="X67" s="49"/>
      <c r="Y67" s="49"/>
      <c r="Z67" s="49"/>
      <c r="AA67" s="49"/>
    </row>
    <row r="68" spans="1:27" ht="12.75" customHeight="1">
      <c r="A68" s="34">
        <v>-37</v>
      </c>
      <c r="B68" s="147">
        <f>IF(D27=B26,B28,IF(D27=B28,B26,0))</f>
        <v>6103</v>
      </c>
      <c r="C68" s="60" t="str">
        <f>IF(E27=C26,C28,IF(E27=C28,C26,0))</f>
        <v>Кужина Ильгиза</v>
      </c>
      <c r="D68" s="150"/>
      <c r="E68" s="62"/>
      <c r="F68" s="39"/>
      <c r="G68" s="62"/>
      <c r="H68" s="39"/>
      <c r="I68" s="33"/>
      <c r="J68" s="33"/>
      <c r="K68" s="34"/>
      <c r="L68" s="34"/>
      <c r="M68" s="33"/>
      <c r="N68" s="33"/>
      <c r="O68" s="57">
        <v>93</v>
      </c>
      <c r="P68" s="151"/>
      <c r="Q68" s="59"/>
      <c r="R68" s="59"/>
      <c r="S68" s="59"/>
      <c r="T68" s="49"/>
      <c r="U68" s="49"/>
      <c r="V68" s="49"/>
      <c r="W68" s="49"/>
      <c r="X68" s="49"/>
      <c r="Y68" s="49"/>
      <c r="Z68" s="49"/>
      <c r="AA68" s="49"/>
    </row>
    <row r="69" spans="1:27" ht="12.75" customHeight="1">
      <c r="A69" s="34"/>
      <c r="B69" s="34"/>
      <c r="C69" s="33"/>
      <c r="D69" s="157"/>
      <c r="E69" s="57">
        <v>88</v>
      </c>
      <c r="F69" s="151"/>
      <c r="G69" s="152"/>
      <c r="H69" s="39"/>
      <c r="I69" s="33"/>
      <c r="J69" s="33"/>
      <c r="K69" s="34">
        <v>-85</v>
      </c>
      <c r="L69" s="147">
        <f>IF(D67=B66,B68,IF(D67=B68,B66,0))</f>
        <v>6103</v>
      </c>
      <c r="M69" s="56">
        <f>IF(E67=C66,C68,IF(E67=C68,C66,0))</f>
        <v>0</v>
      </c>
      <c r="N69" s="35"/>
      <c r="O69" s="62"/>
      <c r="P69" s="39"/>
      <c r="Q69" s="45"/>
      <c r="R69" s="177" t="s">
        <v>111</v>
      </c>
      <c r="S69" s="177"/>
      <c r="T69" s="49"/>
      <c r="U69" s="49"/>
      <c r="V69" s="49"/>
      <c r="W69" s="49"/>
      <c r="X69" s="49"/>
      <c r="Y69" s="49"/>
      <c r="Z69" s="49"/>
      <c r="AA69" s="49"/>
    </row>
    <row r="70" spans="1:27" ht="12.75" customHeight="1">
      <c r="A70" s="34">
        <v>-38</v>
      </c>
      <c r="B70" s="147">
        <f>IF(D31=B30,B32,IF(D31=B32,B30,0))</f>
        <v>6029</v>
      </c>
      <c r="C70" s="56" t="str">
        <f>IF(E31=C30,C32,IF(E31=C32,C30,0))</f>
        <v>Фирсов Денис</v>
      </c>
      <c r="D70" s="150"/>
      <c r="E70" s="62"/>
      <c r="F70" s="39"/>
      <c r="G70" s="33"/>
      <c r="H70" s="33"/>
      <c r="I70" s="33"/>
      <c r="J70" s="33"/>
      <c r="K70" s="34"/>
      <c r="L70" s="34"/>
      <c r="M70" s="57">
        <v>92</v>
      </c>
      <c r="N70" s="151"/>
      <c r="O70" s="152"/>
      <c r="P70" s="39"/>
      <c r="Q70" s="47"/>
      <c r="R70" s="33"/>
      <c r="S70" s="47"/>
      <c r="T70" s="49"/>
      <c r="U70" s="49"/>
      <c r="V70" s="49"/>
      <c r="W70" s="49"/>
      <c r="X70" s="49"/>
      <c r="Y70" s="49"/>
      <c r="Z70" s="49"/>
      <c r="AA70" s="49"/>
    </row>
    <row r="71" spans="1:27" ht="12.75" customHeight="1">
      <c r="A71" s="34"/>
      <c r="B71" s="34"/>
      <c r="C71" s="57">
        <v>86</v>
      </c>
      <c r="D71" s="151"/>
      <c r="E71" s="152"/>
      <c r="F71" s="39"/>
      <c r="G71" s="34">
        <v>-89</v>
      </c>
      <c r="H71" s="147">
        <f>IF(H65=F61,F69,IF(H65=F69,F61,0))</f>
        <v>0</v>
      </c>
      <c r="I71" s="56">
        <f>IF(I65=G61,G69,IF(I65=G69,G61,0))</f>
        <v>0</v>
      </c>
      <c r="J71" s="35"/>
      <c r="K71" s="34">
        <v>-86</v>
      </c>
      <c r="L71" s="147">
        <f>IF(D71=B70,B72,IF(D71=B72,B70,0))</f>
        <v>6029</v>
      </c>
      <c r="M71" s="60">
        <f>IF(E71=C70,C72,IF(E71=C72,C70,0))</f>
        <v>0</v>
      </c>
      <c r="N71" s="160"/>
      <c r="O71" s="33"/>
      <c r="P71" s="33"/>
      <c r="Q71" s="33"/>
      <c r="R71" s="33"/>
      <c r="S71" s="33"/>
      <c r="T71" s="49"/>
      <c r="U71" s="49"/>
      <c r="V71" s="49"/>
      <c r="W71" s="49"/>
      <c r="X71" s="49"/>
      <c r="Y71" s="49"/>
      <c r="Z71" s="49"/>
      <c r="AA71" s="49"/>
    </row>
    <row r="72" spans="1:27" ht="12.75" customHeight="1">
      <c r="A72" s="34">
        <v>-39</v>
      </c>
      <c r="B72" s="147">
        <f>IF(D35=B34,B36,IF(D35=B36,B34,0))</f>
        <v>0</v>
      </c>
      <c r="C72" s="60" t="str">
        <f>IF(E35=C34,C36,IF(E35=C36,C34,0))</f>
        <v>_</v>
      </c>
      <c r="D72" s="150"/>
      <c r="E72" s="33"/>
      <c r="F72" s="33"/>
      <c r="G72" s="33"/>
      <c r="H72" s="33"/>
      <c r="I72" s="46" t="s">
        <v>112</v>
      </c>
      <c r="J72" s="46"/>
      <c r="K72" s="33"/>
      <c r="L72" s="33"/>
      <c r="M72" s="33"/>
      <c r="N72" s="33"/>
      <c r="O72" s="34">
        <v>-93</v>
      </c>
      <c r="P72" s="147">
        <f>IF(P68=N66,N70,IF(P68=N70,N66,0))</f>
        <v>0</v>
      </c>
      <c r="Q72" s="56">
        <f>IF(Q68=O66,O70,IF(Q68=O70,O66,0))</f>
        <v>0</v>
      </c>
      <c r="R72" s="66"/>
      <c r="S72" s="66"/>
      <c r="T72" s="49"/>
      <c r="U72" s="49"/>
      <c r="V72" s="49"/>
      <c r="W72" s="49"/>
      <c r="X72" s="49"/>
      <c r="Y72" s="49"/>
      <c r="Z72" s="49"/>
      <c r="AA72" s="49"/>
    </row>
    <row r="73" spans="1:27" ht="12.75" customHeight="1">
      <c r="A73" s="34"/>
      <c r="B73" s="34"/>
      <c r="C73" s="33"/>
      <c r="D73" s="157"/>
      <c r="E73" s="34">
        <v>-87</v>
      </c>
      <c r="F73" s="147">
        <f>IF(F61=D59,D63,IF(F61=D63,D59,0))</f>
        <v>0</v>
      </c>
      <c r="G73" s="56">
        <f>IF(G61=E59,E63,IF(G61=E63,E59,0))</f>
        <v>0</v>
      </c>
      <c r="H73" s="35"/>
      <c r="I73" s="47"/>
      <c r="J73" s="47"/>
      <c r="K73" s="33"/>
      <c r="L73" s="33"/>
      <c r="M73" s="34">
        <v>-91</v>
      </c>
      <c r="N73" s="147">
        <f>IF(N66=L65,L67,IF(N66=L67,L65,0))</f>
        <v>5705</v>
      </c>
      <c r="O73" s="56">
        <f>IF(O66=M65,M67,IF(O66=M67,M65,0))</f>
        <v>0</v>
      </c>
      <c r="P73" s="35"/>
      <c r="Q73" s="47"/>
      <c r="R73" s="177" t="s">
        <v>113</v>
      </c>
      <c r="S73" s="177"/>
      <c r="T73" s="49"/>
      <c r="U73" s="49"/>
      <c r="V73" s="49"/>
      <c r="W73" s="49"/>
      <c r="X73" s="49"/>
      <c r="Y73" s="49"/>
      <c r="Z73" s="49"/>
      <c r="AA73" s="49"/>
    </row>
    <row r="74" spans="1:27" ht="12.75" customHeight="1">
      <c r="A74" s="34"/>
      <c r="B74" s="34"/>
      <c r="C74" s="33"/>
      <c r="D74" s="157"/>
      <c r="E74" s="34"/>
      <c r="F74" s="34"/>
      <c r="G74" s="57">
        <v>90</v>
      </c>
      <c r="H74" s="151"/>
      <c r="I74" s="66"/>
      <c r="J74" s="39"/>
      <c r="K74" s="33"/>
      <c r="L74" s="33"/>
      <c r="M74" s="34"/>
      <c r="N74" s="34"/>
      <c r="O74" s="57">
        <v>94</v>
      </c>
      <c r="P74" s="151"/>
      <c r="Q74" s="66"/>
      <c r="R74" s="66"/>
      <c r="S74" s="66"/>
      <c r="T74" s="49"/>
      <c r="U74" s="49"/>
      <c r="V74" s="49"/>
      <c r="W74" s="49"/>
      <c r="X74" s="49"/>
      <c r="Y74" s="49"/>
      <c r="Z74" s="49"/>
      <c r="AA74" s="49"/>
    </row>
    <row r="75" spans="1:27" ht="12.75" customHeight="1">
      <c r="A75" s="33"/>
      <c r="B75" s="33"/>
      <c r="C75" s="33"/>
      <c r="D75" s="157"/>
      <c r="E75" s="34">
        <v>-88</v>
      </c>
      <c r="F75" s="147">
        <f>IF(F69=D67,D71,IF(F69=D71,D67,0))</f>
        <v>0</v>
      </c>
      <c r="G75" s="60">
        <f>IF(G69=E67,E71,IF(G69=E71,E67,0))</f>
        <v>0</v>
      </c>
      <c r="H75" s="35"/>
      <c r="I75" s="46" t="s">
        <v>114</v>
      </c>
      <c r="J75" s="46"/>
      <c r="K75" s="33"/>
      <c r="L75" s="33"/>
      <c r="M75" s="34">
        <v>-92</v>
      </c>
      <c r="N75" s="147">
        <f>IF(N70=L69,L71,IF(N70=L71,L69,0))</f>
        <v>0</v>
      </c>
      <c r="O75" s="60">
        <f>IF(O70=M69,M71,IF(O70=M71,M69,0))</f>
        <v>0</v>
      </c>
      <c r="P75" s="35"/>
      <c r="Q75" s="47"/>
      <c r="R75" s="177" t="s">
        <v>115</v>
      </c>
      <c r="S75" s="177"/>
      <c r="T75" s="49"/>
      <c r="U75" s="49"/>
      <c r="V75" s="49"/>
      <c r="W75" s="49"/>
      <c r="X75" s="49"/>
      <c r="Y75" s="49"/>
      <c r="Z75" s="49"/>
      <c r="AA75" s="49"/>
    </row>
    <row r="76" spans="1:27" ht="12.75" customHeight="1">
      <c r="A76" s="33"/>
      <c r="B76" s="33"/>
      <c r="C76" s="33"/>
      <c r="D76" s="33"/>
      <c r="E76" s="33"/>
      <c r="F76" s="33"/>
      <c r="G76" s="34">
        <v>-90</v>
      </c>
      <c r="H76" s="147">
        <f>IF(H74=F73,F75,IF(H74=F75,F73,0))</f>
        <v>0</v>
      </c>
      <c r="I76" s="56">
        <f>IF(I74=G73,G75,IF(I74=G75,G73,0))</f>
        <v>0</v>
      </c>
      <c r="J76" s="35"/>
      <c r="K76" s="33"/>
      <c r="L76" s="33"/>
      <c r="M76" s="33"/>
      <c r="N76" s="33"/>
      <c r="O76" s="34">
        <v>-94</v>
      </c>
      <c r="P76" s="147">
        <f>IF(P74=N73,N75,IF(P74=N75,N73,0))</f>
        <v>5705</v>
      </c>
      <c r="Q76" s="56">
        <f>IF(Q74=O73,O75,IF(Q74=O75,O73,0))</f>
        <v>0</v>
      </c>
      <c r="R76" s="66"/>
      <c r="S76" s="66"/>
      <c r="T76" s="49"/>
      <c r="U76" s="49"/>
      <c r="V76" s="49"/>
      <c r="W76" s="49"/>
      <c r="X76" s="49"/>
      <c r="Y76" s="49"/>
      <c r="Z76" s="49"/>
      <c r="AA76" s="49"/>
    </row>
    <row r="77" spans="1:27" ht="12.75" customHeight="1">
      <c r="A77" s="33"/>
      <c r="B77" s="33"/>
      <c r="C77" s="33"/>
      <c r="D77" s="33"/>
      <c r="E77" s="39"/>
      <c r="F77" s="39"/>
      <c r="G77" s="33"/>
      <c r="H77" s="33"/>
      <c r="I77" s="46" t="s">
        <v>116</v>
      </c>
      <c r="J77" s="46"/>
      <c r="K77" s="33"/>
      <c r="L77" s="33"/>
      <c r="M77" s="39"/>
      <c r="N77" s="39"/>
      <c r="O77" s="33"/>
      <c r="P77" s="33"/>
      <c r="Q77" s="47"/>
      <c r="R77" s="177" t="s">
        <v>117</v>
      </c>
      <c r="S77" s="177"/>
      <c r="T77" s="49"/>
      <c r="U77" s="49"/>
      <c r="V77" s="49"/>
      <c r="W77" s="49"/>
      <c r="X77" s="49"/>
      <c r="Y77" s="49"/>
      <c r="Z77" s="49"/>
      <c r="AA77" s="49"/>
    </row>
    <row r="78" spans="1:27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</row>
    <row r="79" spans="1:27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S1"/>
    <mergeCell ref="R56:S56"/>
    <mergeCell ref="R77:S77"/>
    <mergeCell ref="R60:S60"/>
    <mergeCell ref="R62:S62"/>
    <mergeCell ref="R64:S64"/>
    <mergeCell ref="R69:S69"/>
    <mergeCell ref="R75:S75"/>
    <mergeCell ref="R73:S73"/>
    <mergeCell ref="A3:S3"/>
    <mergeCell ref="A2:S2"/>
    <mergeCell ref="A4:S4"/>
    <mergeCell ref="R43:S43"/>
    <mergeCell ref="R51:S51"/>
    <mergeCell ref="R49:S49"/>
    <mergeCell ref="R47:S47"/>
    <mergeCell ref="R25:S25"/>
    <mergeCell ref="R35:S35"/>
  </mergeCells>
  <conditionalFormatting sqref="C6:S77 A4:B77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1">
      <selection activeCell="A2" sqref="A2:I2"/>
    </sheetView>
  </sheetViews>
  <sheetFormatPr defaultColWidth="9.00390625" defaultRowHeight="12.75"/>
  <cols>
    <col min="1" max="1" width="9.125" style="165" customWidth="1"/>
    <col min="2" max="2" width="5.75390625" style="165" customWidth="1"/>
    <col min="3" max="4" width="25.75390625" style="0" customWidth="1"/>
    <col min="5" max="5" width="5.75390625" style="0" customWidth="1"/>
  </cols>
  <sheetData>
    <row r="1" spans="1:5" ht="12.75">
      <c r="A1" s="77" t="s">
        <v>39</v>
      </c>
      <c r="B1" s="181" t="s">
        <v>40</v>
      </c>
      <c r="C1" s="182"/>
      <c r="D1" s="179" t="s">
        <v>41</v>
      </c>
      <c r="E1" s="180"/>
    </row>
    <row r="2" spans="1:5" ht="12.75">
      <c r="A2" s="78">
        <v>1</v>
      </c>
      <c r="B2" s="161">
        <f>'М1'!D7</f>
        <v>3468</v>
      </c>
      <c r="C2" s="162" t="str">
        <f>'М1'!E7</f>
        <v>Семенов Константин</v>
      </c>
      <c r="D2" s="163" t="str">
        <f>'М2'!C6</f>
        <v>_</v>
      </c>
      <c r="E2" s="164">
        <f>'М2'!B6</f>
        <v>0</v>
      </c>
    </row>
    <row r="3" spans="1:5" ht="12.75">
      <c r="A3" s="78">
        <v>2</v>
      </c>
      <c r="B3" s="161">
        <f>'М1'!D11</f>
        <v>5732</v>
      </c>
      <c r="C3" s="162" t="str">
        <f>'М1'!E11</f>
        <v>Гумеров Ильсур</v>
      </c>
      <c r="D3" s="163" t="str">
        <f>'М2'!C8</f>
        <v>Исянбаев Ильсур</v>
      </c>
      <c r="E3" s="164">
        <f>'М2'!B8</f>
        <v>5731</v>
      </c>
    </row>
    <row r="4" spans="1:5" ht="12.75">
      <c r="A4" s="78">
        <v>3</v>
      </c>
      <c r="B4" s="161">
        <f>'М1'!D15</f>
        <v>5703</v>
      </c>
      <c r="C4" s="162" t="str">
        <f>'М1'!E15</f>
        <v>Суюндуков Фанис</v>
      </c>
      <c r="D4" s="163" t="str">
        <f>'М2'!C10</f>
        <v>Исянбаев Тагир</v>
      </c>
      <c r="E4" s="164">
        <f>'М2'!B10</f>
        <v>5705</v>
      </c>
    </row>
    <row r="5" spans="1:5" ht="12.75">
      <c r="A5" s="78">
        <v>4</v>
      </c>
      <c r="B5" s="161">
        <f>'М1'!D19</f>
        <v>4556</v>
      </c>
      <c r="C5" s="162" t="str">
        <f>'М1'!E19</f>
        <v>Хафизов Булат</v>
      </c>
      <c r="D5" s="163" t="str">
        <f>'М2'!C12</f>
        <v>Суюндуков Гайса</v>
      </c>
      <c r="E5" s="164">
        <f>'М2'!B12</f>
        <v>5704</v>
      </c>
    </row>
    <row r="6" spans="1:5" ht="12.75">
      <c r="A6" s="78">
        <v>5</v>
      </c>
      <c r="B6" s="161">
        <f>'М1'!D23</f>
        <v>5346</v>
      </c>
      <c r="C6" s="162" t="str">
        <f>'М1'!E23</f>
        <v>Байназаров Азамат</v>
      </c>
      <c r="D6" s="163" t="str">
        <f>'М2'!C14</f>
        <v>Ишкуватова Элеонора</v>
      </c>
      <c r="E6" s="164">
        <f>'М2'!B14</f>
        <v>6109</v>
      </c>
    </row>
    <row r="7" spans="1:5" ht="12.75">
      <c r="A7" s="78">
        <v>6</v>
      </c>
      <c r="B7" s="161">
        <f>'М1'!D27</f>
        <v>4202</v>
      </c>
      <c r="C7" s="162" t="str">
        <f>'М1'!E27</f>
        <v>Аксенов Андрей</v>
      </c>
      <c r="D7" s="163" t="str">
        <f>'М2'!C16</f>
        <v>Ишметов Александр</v>
      </c>
      <c r="E7" s="164">
        <f>'М2'!B16</f>
        <v>2616</v>
      </c>
    </row>
    <row r="8" spans="1:5" ht="12.75">
      <c r="A8" s="78">
        <v>7</v>
      </c>
      <c r="B8" s="161">
        <f>'М1'!D31</f>
        <v>2749</v>
      </c>
      <c r="C8" s="162" t="str">
        <f>'М1'!E31</f>
        <v>Суфияров Эдуард</v>
      </c>
      <c r="D8" s="163" t="str">
        <f>'М2'!C18</f>
        <v>Миксонов Эренбург</v>
      </c>
      <c r="E8" s="164">
        <f>'М2'!B18</f>
        <v>4567</v>
      </c>
    </row>
    <row r="9" spans="1:5" ht="12.75">
      <c r="A9" s="78">
        <v>8</v>
      </c>
      <c r="B9" s="161">
        <f>'М1'!D35</f>
        <v>4423</v>
      </c>
      <c r="C9" s="162" t="str">
        <f>'М1'!E35</f>
        <v>Коврижников Максим</v>
      </c>
      <c r="D9" s="163" t="str">
        <f>'М2'!C20</f>
        <v>Байгужина Назгуль</v>
      </c>
      <c r="E9" s="164">
        <f>'М2'!B20</f>
        <v>6106</v>
      </c>
    </row>
    <row r="10" spans="1:5" ht="12.75">
      <c r="A10" s="78">
        <v>9</v>
      </c>
      <c r="B10" s="161">
        <f>'М1'!D39</f>
        <v>465</v>
      </c>
      <c r="C10" s="162" t="str">
        <f>'М1'!E39</f>
        <v>Семенов Сергей</v>
      </c>
      <c r="D10" s="163" t="str">
        <f>'М2'!C22</f>
        <v>_</v>
      </c>
      <c r="E10" s="164">
        <f>'М2'!B22</f>
        <v>0</v>
      </c>
    </row>
    <row r="11" spans="1:5" ht="12.75">
      <c r="A11" s="78">
        <v>10</v>
      </c>
      <c r="B11" s="161">
        <f>'М1'!D43</f>
        <v>370</v>
      </c>
      <c r="C11" s="162" t="str">
        <f>'М1'!E43</f>
        <v>Мицул Тимофей</v>
      </c>
      <c r="D11" s="163" t="str">
        <f>'М2'!C24</f>
        <v>Салимянов Руслан</v>
      </c>
      <c r="E11" s="164">
        <f>'М2'!B24</f>
        <v>4849</v>
      </c>
    </row>
    <row r="12" spans="1:5" ht="12.75">
      <c r="A12" s="78">
        <v>11</v>
      </c>
      <c r="B12" s="161">
        <f>'М1'!D47</f>
        <v>6105</v>
      </c>
      <c r="C12" s="162" t="str">
        <f>'М1'!E47</f>
        <v>Искакова Карина</v>
      </c>
      <c r="D12" s="163" t="str">
        <f>'М2'!C26</f>
        <v>Абулаев Айрат</v>
      </c>
      <c r="E12" s="164">
        <f>'М2'!B26</f>
        <v>6245</v>
      </c>
    </row>
    <row r="13" spans="1:5" ht="12.75">
      <c r="A13" s="78">
        <v>12</v>
      </c>
      <c r="B13" s="161">
        <f>'М1'!D51</f>
        <v>3575</v>
      </c>
      <c r="C13" s="162" t="str">
        <f>'М1'!E51</f>
        <v>Байрамалов Леонид</v>
      </c>
      <c r="D13" s="163" t="str">
        <f>'М2'!C28</f>
        <v>Кужина Ильгиза</v>
      </c>
      <c r="E13" s="164">
        <f>'М2'!B28</f>
        <v>6103</v>
      </c>
    </row>
    <row r="14" spans="1:5" ht="12.75">
      <c r="A14" s="78">
        <v>13</v>
      </c>
      <c r="B14" s="161">
        <f>'М1'!D55</f>
        <v>5962</v>
      </c>
      <c r="C14" s="162" t="str">
        <f>'М1'!E55</f>
        <v>Абулаев Салават</v>
      </c>
      <c r="D14" s="163" t="str">
        <f>'М2'!C30</f>
        <v>Фирсов Денис</v>
      </c>
      <c r="E14" s="164">
        <f>'М2'!B30</f>
        <v>6029</v>
      </c>
    </row>
    <row r="15" spans="1:5" ht="12.75">
      <c r="A15" s="78">
        <v>14</v>
      </c>
      <c r="B15" s="161">
        <f>'М1'!D59</f>
        <v>250</v>
      </c>
      <c r="C15" s="162" t="str">
        <f>'М1'!E59</f>
        <v>Зарецкий Максим</v>
      </c>
      <c r="D15" s="163" t="str">
        <f>'М2'!C32</f>
        <v>Гумеров Мансур</v>
      </c>
      <c r="E15" s="164">
        <f>'М2'!B32</f>
        <v>5702</v>
      </c>
    </row>
    <row r="16" spans="1:5" ht="12.75">
      <c r="A16" s="78">
        <v>15</v>
      </c>
      <c r="B16" s="161">
        <f>'М1'!D63</f>
        <v>4584</v>
      </c>
      <c r="C16" s="162" t="str">
        <f>'М1'!E63</f>
        <v>Можайко Владислав</v>
      </c>
      <c r="D16" s="163" t="str">
        <f>'М2'!C34</f>
        <v>Хабиров Марс</v>
      </c>
      <c r="E16" s="164">
        <f>'М2'!B34</f>
        <v>2452</v>
      </c>
    </row>
    <row r="17" spans="1:5" ht="12.75">
      <c r="A17" s="78">
        <v>16</v>
      </c>
      <c r="B17" s="161">
        <f>'М1'!D67</f>
        <v>1137</v>
      </c>
      <c r="C17" s="162" t="str">
        <f>'М1'!E67</f>
        <v>Срумов Антон</v>
      </c>
      <c r="D17" s="163" t="str">
        <f>'М2'!C36</f>
        <v>_</v>
      </c>
      <c r="E17" s="164">
        <f>'М2'!B36</f>
        <v>0</v>
      </c>
    </row>
    <row r="18" spans="1:5" ht="12.75">
      <c r="A18" s="78">
        <v>17</v>
      </c>
      <c r="B18" s="161">
        <f>'М1'!F9</f>
        <v>3468</v>
      </c>
      <c r="C18" s="162" t="str">
        <f>'М1'!G9</f>
        <v>Семенов Константин</v>
      </c>
      <c r="D18" s="163" t="str">
        <f>'М2'!E37</f>
        <v>Гумеров Ильсур</v>
      </c>
      <c r="E18" s="164">
        <f>'М2'!D37</f>
        <v>5732</v>
      </c>
    </row>
    <row r="19" spans="1:5" ht="12.75">
      <c r="A19" s="78">
        <v>18</v>
      </c>
      <c r="B19" s="161">
        <f>'М1'!F17</f>
        <v>4556</v>
      </c>
      <c r="C19" s="162" t="str">
        <f>'М1'!G17</f>
        <v>Хафизов Булат</v>
      </c>
      <c r="D19" s="163" t="str">
        <f>'М2'!E33</f>
        <v>Суюндуков Фанис</v>
      </c>
      <c r="E19" s="164">
        <f>'М2'!D33</f>
        <v>5703</v>
      </c>
    </row>
    <row r="20" spans="1:5" ht="12.75">
      <c r="A20" s="78">
        <v>19</v>
      </c>
      <c r="B20" s="161">
        <f>'М1'!F25</f>
        <v>4202</v>
      </c>
      <c r="C20" s="162" t="str">
        <f>'М1'!G25</f>
        <v>Аксенов Андрей</v>
      </c>
      <c r="D20" s="163" t="str">
        <f>'М2'!E29</f>
        <v>Байназаров Азамат</v>
      </c>
      <c r="E20" s="164">
        <f>'М2'!D29</f>
        <v>5346</v>
      </c>
    </row>
    <row r="21" spans="1:5" ht="12.75">
      <c r="A21" s="78">
        <v>20</v>
      </c>
      <c r="B21" s="161">
        <f>'М1'!F33</f>
        <v>4423</v>
      </c>
      <c r="C21" s="162" t="str">
        <f>'М1'!G33</f>
        <v>Коврижников Максим</v>
      </c>
      <c r="D21" s="163" t="str">
        <f>'М2'!E25</f>
        <v>Суфияров Эдуард</v>
      </c>
      <c r="E21" s="164">
        <f>'М2'!D25</f>
        <v>2749</v>
      </c>
    </row>
    <row r="22" spans="1:5" ht="12.75">
      <c r="A22" s="78">
        <v>21</v>
      </c>
      <c r="B22" s="161">
        <f>'М1'!F41</f>
        <v>465</v>
      </c>
      <c r="C22" s="162" t="str">
        <f>'М1'!G41</f>
        <v>Семенов Сергей</v>
      </c>
      <c r="D22" s="163" t="str">
        <f>'М2'!E21</f>
        <v>Мицул Тимофей</v>
      </c>
      <c r="E22" s="164">
        <f>'М2'!D21</f>
        <v>370</v>
      </c>
    </row>
    <row r="23" spans="1:5" ht="12.75">
      <c r="A23" s="78">
        <v>22</v>
      </c>
      <c r="B23" s="161">
        <f>'М1'!F49</f>
        <v>3575</v>
      </c>
      <c r="C23" s="162" t="str">
        <f>'М1'!G49</f>
        <v>Байрамалов Леонид</v>
      </c>
      <c r="D23" s="163" t="str">
        <f>'М2'!E17</f>
        <v>Искакова Карина</v>
      </c>
      <c r="E23" s="164">
        <f>'М2'!D17</f>
        <v>6105</v>
      </c>
    </row>
    <row r="24" spans="1:5" ht="12.75">
      <c r="A24" s="78">
        <v>23</v>
      </c>
      <c r="B24" s="161">
        <f>'М1'!F57</f>
        <v>5962</v>
      </c>
      <c r="C24" s="162" t="str">
        <f>'М1'!G57</f>
        <v>Абулаев Салават</v>
      </c>
      <c r="D24" s="163" t="str">
        <f>'М2'!E13</f>
        <v>Зарецкий Максим</v>
      </c>
      <c r="E24" s="164">
        <f>'М2'!D13</f>
        <v>250</v>
      </c>
    </row>
    <row r="25" spans="1:5" ht="12.75">
      <c r="A25" s="78">
        <v>24</v>
      </c>
      <c r="B25" s="161">
        <f>'М1'!F65</f>
        <v>1137</v>
      </c>
      <c r="C25" s="162" t="str">
        <f>'М1'!G65</f>
        <v>Срумов Антон</v>
      </c>
      <c r="D25" s="163" t="str">
        <f>'М2'!E9</f>
        <v>Можайко Владислав</v>
      </c>
      <c r="E25" s="164">
        <f>'М2'!D9</f>
        <v>4584</v>
      </c>
    </row>
    <row r="26" spans="1:5" ht="12.75">
      <c r="A26" s="78">
        <v>25</v>
      </c>
      <c r="B26" s="161">
        <f>'М1'!H13</f>
        <v>3468</v>
      </c>
      <c r="C26" s="162" t="str">
        <f>'М1'!I13</f>
        <v>Семенов Константин</v>
      </c>
      <c r="D26" s="163" t="str">
        <f>'М2'!I6</f>
        <v>Хафизов Булат</v>
      </c>
      <c r="E26" s="164">
        <f>'М2'!H6</f>
        <v>4556</v>
      </c>
    </row>
    <row r="27" spans="1:5" ht="12.75">
      <c r="A27" s="78">
        <v>26</v>
      </c>
      <c r="B27" s="161">
        <f>'М1'!H29</f>
        <v>4423</v>
      </c>
      <c r="C27" s="162" t="str">
        <f>'М1'!I29</f>
        <v>Коврижников Максим</v>
      </c>
      <c r="D27" s="163" t="str">
        <f>'М2'!I14</f>
        <v>Аксенов Андрей</v>
      </c>
      <c r="E27" s="164">
        <f>'М2'!H14</f>
        <v>4202</v>
      </c>
    </row>
    <row r="28" spans="1:5" ht="12.75">
      <c r="A28" s="78">
        <v>27</v>
      </c>
      <c r="B28" s="161">
        <f>'М1'!H45</f>
        <v>465</v>
      </c>
      <c r="C28" s="162" t="str">
        <f>'М1'!I45</f>
        <v>Семенов Сергей</v>
      </c>
      <c r="D28" s="163" t="str">
        <f>'М2'!I22</f>
        <v>Байрамалов Леонид</v>
      </c>
      <c r="E28" s="164">
        <f>'М2'!H22</f>
        <v>3575</v>
      </c>
    </row>
    <row r="29" spans="1:5" ht="12.75">
      <c r="A29" s="78">
        <v>28</v>
      </c>
      <c r="B29" s="161">
        <f>'М1'!H61</f>
        <v>1137</v>
      </c>
      <c r="C29" s="162" t="str">
        <f>'М1'!I61</f>
        <v>Срумов Антон</v>
      </c>
      <c r="D29" s="163" t="str">
        <f>'М2'!I30</f>
        <v>Абулаев Салават</v>
      </c>
      <c r="E29" s="164">
        <f>'М2'!H30</f>
        <v>5962</v>
      </c>
    </row>
    <row r="30" spans="1:5" ht="12.75">
      <c r="A30" s="78">
        <v>29</v>
      </c>
      <c r="B30" s="161">
        <f>'М1'!J21</f>
        <v>4423</v>
      </c>
      <c r="C30" s="162" t="str">
        <f>'М1'!K21</f>
        <v>Коврижников Максим</v>
      </c>
      <c r="D30" s="163" t="str">
        <f>'М2'!M36</f>
        <v>Семенов Константин</v>
      </c>
      <c r="E30" s="164">
        <f>'М2'!L36</f>
        <v>3468</v>
      </c>
    </row>
    <row r="31" spans="1:5" ht="12.75">
      <c r="A31" s="78">
        <v>30</v>
      </c>
      <c r="B31" s="161">
        <f>'М1'!J53</f>
        <v>1137</v>
      </c>
      <c r="C31" s="162" t="str">
        <f>'М1'!K53</f>
        <v>Срумов Антон</v>
      </c>
      <c r="D31" s="163" t="str">
        <f>'М2'!M20</f>
        <v>Семенов Сергей</v>
      </c>
      <c r="E31" s="164">
        <f>'М2'!L20</f>
        <v>465</v>
      </c>
    </row>
    <row r="32" spans="1:5" ht="12.75">
      <c r="A32" s="78">
        <v>31</v>
      </c>
      <c r="B32" s="161">
        <f>'М1'!L37</f>
        <v>1137</v>
      </c>
      <c r="C32" s="162" t="str">
        <f>'М1'!M37</f>
        <v>Срумов Антон</v>
      </c>
      <c r="D32" s="163" t="str">
        <f>'М1'!M57</f>
        <v>Коврижников Максим</v>
      </c>
      <c r="E32" s="164">
        <f>'М1'!L57</f>
        <v>4423</v>
      </c>
    </row>
    <row r="33" spans="1:5" ht="12.75">
      <c r="A33" s="78">
        <v>32</v>
      </c>
      <c r="B33" s="161">
        <f>'М2'!D7</f>
        <v>5731</v>
      </c>
      <c r="C33" s="162" t="str">
        <f>'М2'!E7</f>
        <v>Исянбаев Ильсур</v>
      </c>
      <c r="D33" s="163" t="str">
        <f>'М2'!C58</f>
        <v>_</v>
      </c>
      <c r="E33" s="164">
        <f>'М2'!B58</f>
        <v>0</v>
      </c>
    </row>
    <row r="34" spans="1:5" ht="12.75">
      <c r="A34" s="78">
        <v>33</v>
      </c>
      <c r="B34" s="161">
        <f>'М2'!D11</f>
        <v>5704</v>
      </c>
      <c r="C34" s="162" t="str">
        <f>'М2'!E11</f>
        <v>Суюндуков Гайса</v>
      </c>
      <c r="D34" s="163" t="str">
        <f>'М2'!C60</f>
        <v>Исянбаев Тагир</v>
      </c>
      <c r="E34" s="164">
        <f>'М2'!B60</f>
        <v>5705</v>
      </c>
    </row>
    <row r="35" spans="1:5" ht="12.75">
      <c r="A35" s="78">
        <v>34</v>
      </c>
      <c r="B35" s="161">
        <f>'М2'!D15</f>
        <v>6109</v>
      </c>
      <c r="C35" s="162" t="str">
        <f>'М2'!E15</f>
        <v>Ишкуватова Элеонора</v>
      </c>
      <c r="D35" s="163" t="str">
        <f>'М2'!C62</f>
        <v>Ишметов Александр</v>
      </c>
      <c r="E35" s="164">
        <f>'М2'!B62</f>
        <v>2616</v>
      </c>
    </row>
    <row r="36" spans="1:5" ht="12.75">
      <c r="A36" s="78">
        <v>35</v>
      </c>
      <c r="B36" s="161">
        <f>'М2'!D19</f>
        <v>4567</v>
      </c>
      <c r="C36" s="162" t="str">
        <f>'М2'!E19</f>
        <v>Миксонов Эренбург</v>
      </c>
      <c r="D36" s="163" t="str">
        <f>'М2'!C64</f>
        <v>Байгужина Назгуль</v>
      </c>
      <c r="E36" s="164">
        <f>'М2'!B64</f>
        <v>6106</v>
      </c>
    </row>
    <row r="37" spans="1:5" ht="12.75">
      <c r="A37" s="78">
        <v>36</v>
      </c>
      <c r="B37" s="161">
        <f>'М2'!D23</f>
        <v>4849</v>
      </c>
      <c r="C37" s="162" t="str">
        <f>'М2'!E23</f>
        <v>Салимянов Руслан</v>
      </c>
      <c r="D37" s="163" t="str">
        <f>'М2'!C66</f>
        <v>_</v>
      </c>
      <c r="E37" s="164">
        <f>'М2'!B66</f>
        <v>0</v>
      </c>
    </row>
    <row r="38" spans="1:5" ht="12.75">
      <c r="A38" s="78">
        <v>37</v>
      </c>
      <c r="B38" s="161">
        <f>'М2'!D27</f>
        <v>6245</v>
      </c>
      <c r="C38" s="162" t="str">
        <f>'М2'!E27</f>
        <v>Абулаев Айрат</v>
      </c>
      <c r="D38" s="163" t="str">
        <f>'М2'!C68</f>
        <v>Кужина Ильгиза</v>
      </c>
      <c r="E38" s="164">
        <f>'М2'!B68</f>
        <v>6103</v>
      </c>
    </row>
    <row r="39" spans="1:5" ht="12.75">
      <c r="A39" s="78">
        <v>38</v>
      </c>
      <c r="B39" s="161">
        <f>'М2'!D31</f>
        <v>5702</v>
      </c>
      <c r="C39" s="162" t="str">
        <f>'М2'!E31</f>
        <v>Гумеров Мансур</v>
      </c>
      <c r="D39" s="163" t="str">
        <f>'М2'!C70</f>
        <v>Фирсов Денис</v>
      </c>
      <c r="E39" s="164">
        <f>'М2'!B70</f>
        <v>6029</v>
      </c>
    </row>
    <row r="40" spans="1:5" ht="12.75">
      <c r="A40" s="78">
        <v>39</v>
      </c>
      <c r="B40" s="161">
        <f>'М2'!D35</f>
        <v>2452</v>
      </c>
      <c r="C40" s="162" t="str">
        <f>'М2'!E35</f>
        <v>Хабиров Марс</v>
      </c>
      <c r="D40" s="163" t="str">
        <f>'М2'!C72</f>
        <v>_</v>
      </c>
      <c r="E40" s="164">
        <f>'М2'!B72</f>
        <v>0</v>
      </c>
    </row>
    <row r="41" spans="1:5" ht="12.75">
      <c r="A41" s="78">
        <v>40</v>
      </c>
      <c r="B41" s="161">
        <f>'М2'!F8</f>
        <v>4584</v>
      </c>
      <c r="C41" s="162" t="str">
        <f>'М2'!G8</f>
        <v>Можайко Владислав</v>
      </c>
      <c r="D41" s="163" t="str">
        <f>'М2'!C39</f>
        <v>Исянбаев Ильсур</v>
      </c>
      <c r="E41" s="164">
        <f>'М2'!B39</f>
        <v>5731</v>
      </c>
    </row>
    <row r="42" spans="1:5" ht="12.75">
      <c r="A42" s="78">
        <v>41</v>
      </c>
      <c r="B42" s="161">
        <f>'М2'!F12</f>
        <v>250</v>
      </c>
      <c r="C42" s="162" t="str">
        <f>'М2'!G12</f>
        <v>Зарецкий Максим</v>
      </c>
      <c r="D42" s="163" t="str">
        <f>'М2'!C41</f>
        <v>Суюндуков Гайса</v>
      </c>
      <c r="E42" s="164">
        <f>'М2'!B41</f>
        <v>5704</v>
      </c>
    </row>
    <row r="43" spans="1:5" ht="12.75">
      <c r="A43" s="78">
        <v>42</v>
      </c>
      <c r="B43" s="161">
        <f>'М2'!F16</f>
        <v>6105</v>
      </c>
      <c r="C43" s="162" t="str">
        <f>'М2'!G16</f>
        <v>Искакова Карина</v>
      </c>
      <c r="D43" s="163" t="str">
        <f>'М2'!C43</f>
        <v>Ишкуватова Элеонора</v>
      </c>
      <c r="E43" s="164">
        <f>'М2'!B43</f>
        <v>6109</v>
      </c>
    </row>
    <row r="44" spans="1:5" ht="12.75">
      <c r="A44" s="78">
        <v>43</v>
      </c>
      <c r="B44" s="161">
        <f>'М2'!F20</f>
        <v>370</v>
      </c>
      <c r="C44" s="162" t="str">
        <f>'М2'!G20</f>
        <v>Мицул Тимофей</v>
      </c>
      <c r="D44" s="163" t="str">
        <f>'М2'!C45</f>
        <v>Миксонов Эренбург</v>
      </c>
      <c r="E44" s="164">
        <f>'М2'!B45</f>
        <v>4567</v>
      </c>
    </row>
    <row r="45" spans="1:5" ht="12.75">
      <c r="A45" s="78">
        <v>44</v>
      </c>
      <c r="B45" s="161">
        <f>'М2'!F24</f>
        <v>2749</v>
      </c>
      <c r="C45" s="162" t="str">
        <f>'М2'!G24</f>
        <v>Суфияров Эдуард</v>
      </c>
      <c r="D45" s="163" t="str">
        <f>'М2'!C47</f>
        <v>Салимянов Руслан</v>
      </c>
      <c r="E45" s="164">
        <f>'М2'!B47</f>
        <v>4849</v>
      </c>
    </row>
    <row r="46" spans="1:5" ht="12.75">
      <c r="A46" s="78">
        <v>45</v>
      </c>
      <c r="B46" s="161">
        <f>'М2'!F28</f>
        <v>6245</v>
      </c>
      <c r="C46" s="162" t="str">
        <f>'М2'!G28</f>
        <v>Абулаев Айрат</v>
      </c>
      <c r="D46" s="163" t="str">
        <f>'М2'!C49</f>
        <v>Байназаров Азамат</v>
      </c>
      <c r="E46" s="164">
        <f>'М2'!B49</f>
        <v>5346</v>
      </c>
    </row>
    <row r="47" spans="1:5" ht="12.75">
      <c r="A47" s="78">
        <v>46</v>
      </c>
      <c r="B47" s="161">
        <f>'М2'!F32</f>
        <v>5702</v>
      </c>
      <c r="C47" s="162" t="str">
        <f>'М2'!G32</f>
        <v>Гумеров Мансур</v>
      </c>
      <c r="D47" s="163" t="str">
        <f>'М2'!C51</f>
        <v>Суюндуков Фанис</v>
      </c>
      <c r="E47" s="164">
        <f>'М2'!B51</f>
        <v>5703</v>
      </c>
    </row>
    <row r="48" spans="1:5" ht="12.75">
      <c r="A48" s="78">
        <v>47</v>
      </c>
      <c r="B48" s="161">
        <f>'М2'!F36</f>
        <v>2452</v>
      </c>
      <c r="C48" s="162" t="str">
        <f>'М2'!G36</f>
        <v>Хабиров Марс</v>
      </c>
      <c r="D48" s="163" t="str">
        <f>'М2'!C53</f>
        <v>Гумеров Ильсур</v>
      </c>
      <c r="E48" s="164">
        <f>'М2'!B53</f>
        <v>5732</v>
      </c>
    </row>
    <row r="49" spans="1:5" ht="12.75">
      <c r="A49" s="78">
        <v>48</v>
      </c>
      <c r="B49" s="161">
        <f>'М2'!H10</f>
        <v>250</v>
      </c>
      <c r="C49" s="162" t="str">
        <f>'М2'!I10</f>
        <v>Зарецкий Максим</v>
      </c>
      <c r="D49" s="163" t="str">
        <f>'М2'!M39</f>
        <v>Можайко Владислав</v>
      </c>
      <c r="E49" s="164">
        <f>'М2'!L39</f>
        <v>4584</v>
      </c>
    </row>
    <row r="50" spans="1:5" ht="12.75">
      <c r="A50" s="78">
        <v>49</v>
      </c>
      <c r="B50" s="161">
        <f>'М2'!H18</f>
        <v>370</v>
      </c>
      <c r="C50" s="162" t="str">
        <f>'М2'!I18</f>
        <v>Мицул Тимофей</v>
      </c>
      <c r="D50" s="163" t="str">
        <f>'М2'!M41</f>
        <v>Искакова Карина</v>
      </c>
      <c r="E50" s="164">
        <f>'М2'!L41</f>
        <v>6105</v>
      </c>
    </row>
    <row r="51" spans="1:5" ht="12.75">
      <c r="A51" s="78">
        <v>50</v>
      </c>
      <c r="B51" s="161">
        <f>'М2'!H26</f>
        <v>2749</v>
      </c>
      <c r="C51" s="162" t="str">
        <f>'М2'!I26</f>
        <v>Суфияров Эдуард</v>
      </c>
      <c r="D51" s="163" t="str">
        <f>'М2'!M43</f>
        <v>Абулаев Айрат</v>
      </c>
      <c r="E51" s="164">
        <f>'М2'!L43</f>
        <v>6245</v>
      </c>
    </row>
    <row r="52" spans="1:5" ht="12.75">
      <c r="A52" s="78">
        <v>51</v>
      </c>
      <c r="B52" s="161">
        <f>'М2'!H34</f>
        <v>5702</v>
      </c>
      <c r="C52" s="162" t="str">
        <f>'М2'!I34</f>
        <v>Гумеров Мансур</v>
      </c>
      <c r="D52" s="163" t="str">
        <f>'М2'!M45</f>
        <v>Хабиров Марс</v>
      </c>
      <c r="E52" s="164">
        <f>'М2'!L45</f>
        <v>2452</v>
      </c>
    </row>
    <row r="53" spans="1:5" ht="12.75">
      <c r="A53" s="78">
        <v>52</v>
      </c>
      <c r="B53" s="161">
        <f>'М2'!J8</f>
        <v>4556</v>
      </c>
      <c r="C53" s="162" t="str">
        <f>'М2'!K8</f>
        <v>Хафизов Булат</v>
      </c>
      <c r="D53" s="163" t="str">
        <f>'М1'!C70</f>
        <v>Зарецкий Максим</v>
      </c>
      <c r="E53" s="164">
        <f>'М1'!B70</f>
        <v>250</v>
      </c>
    </row>
    <row r="54" spans="1:5" ht="12.75">
      <c r="A54" s="78">
        <v>53</v>
      </c>
      <c r="B54" s="161">
        <f>'М2'!J16</f>
        <v>4202</v>
      </c>
      <c r="C54" s="162" t="str">
        <f>'М2'!K16</f>
        <v>Аксенов Андрей</v>
      </c>
      <c r="D54" s="163" t="str">
        <f>'М1'!C72</f>
        <v>Мицул Тимофей</v>
      </c>
      <c r="E54" s="164">
        <f>'М1'!B72</f>
        <v>370</v>
      </c>
    </row>
    <row r="55" spans="1:5" ht="12.75">
      <c r="A55" s="78">
        <v>54</v>
      </c>
      <c r="B55" s="161">
        <f>'М2'!J24</f>
        <v>3575</v>
      </c>
      <c r="C55" s="162" t="str">
        <f>'М2'!K24</f>
        <v>Байрамалов Леонид</v>
      </c>
      <c r="D55" s="163" t="str">
        <f>'М1'!C74</f>
        <v>Суфияров Эдуард</v>
      </c>
      <c r="E55" s="164">
        <f>'М1'!B74</f>
        <v>2749</v>
      </c>
    </row>
    <row r="56" spans="1:5" ht="12.75">
      <c r="A56" s="78">
        <v>55</v>
      </c>
      <c r="B56" s="161">
        <f>'М2'!J32</f>
        <v>5962</v>
      </c>
      <c r="C56" s="162" t="str">
        <f>'М2'!K32</f>
        <v>Абулаев Салават</v>
      </c>
      <c r="D56" s="163" t="str">
        <f>'М1'!C76</f>
        <v>Гумеров Мансур</v>
      </c>
      <c r="E56" s="164">
        <f>'М1'!B76</f>
        <v>5702</v>
      </c>
    </row>
    <row r="57" spans="1:5" ht="12.75">
      <c r="A57" s="78">
        <v>56</v>
      </c>
      <c r="B57" s="161">
        <f>'М2'!L12</f>
        <v>4556</v>
      </c>
      <c r="C57" s="162" t="str">
        <f>'М2'!M12</f>
        <v>Хафизов Булат</v>
      </c>
      <c r="D57" s="163" t="str">
        <f>'М1'!K68</f>
        <v>Аксенов Андрей</v>
      </c>
      <c r="E57" s="164">
        <f>'М1'!J68</f>
        <v>4202</v>
      </c>
    </row>
    <row r="58" spans="1:5" ht="12.75">
      <c r="A58" s="78">
        <v>57</v>
      </c>
      <c r="B58" s="161">
        <f>'М2'!L28</f>
        <v>3575</v>
      </c>
      <c r="C58" s="162" t="str">
        <f>'М2'!M28</f>
        <v>Байрамалов Леонид</v>
      </c>
      <c r="D58" s="163" t="str">
        <f>'М1'!K70</f>
        <v>Абулаев Салават</v>
      </c>
      <c r="E58" s="164">
        <f>'М1'!J70</f>
        <v>5962</v>
      </c>
    </row>
    <row r="59" spans="1:5" ht="12.75">
      <c r="A59" s="78">
        <v>58</v>
      </c>
      <c r="B59" s="161">
        <f>'М2'!N16</f>
        <v>4556</v>
      </c>
      <c r="C59" s="162" t="str">
        <f>'М2'!O16</f>
        <v>Хафизов Булат</v>
      </c>
      <c r="D59" s="163" t="str">
        <f>'М1'!K63</f>
        <v>Семенов Сергей</v>
      </c>
      <c r="E59" s="164">
        <f>'М1'!J63</f>
        <v>465</v>
      </c>
    </row>
    <row r="60" spans="1:5" ht="12.75">
      <c r="A60" s="78">
        <v>59</v>
      </c>
      <c r="B60" s="161">
        <f>'М2'!N32</f>
        <v>3575</v>
      </c>
      <c r="C60" s="162" t="str">
        <f>'М2'!O32</f>
        <v>Байрамалов Леонид</v>
      </c>
      <c r="D60" s="163" t="str">
        <f>'М1'!K65</f>
        <v>Семенов Константин</v>
      </c>
      <c r="E60" s="164">
        <f>'М1'!J65</f>
        <v>3468</v>
      </c>
    </row>
    <row r="61" spans="1:5" ht="12.75">
      <c r="A61" s="78">
        <v>60</v>
      </c>
      <c r="B61" s="161">
        <f>'М2'!P24</f>
        <v>3575</v>
      </c>
      <c r="C61" s="162" t="str">
        <f>'М2'!Q24</f>
        <v>Байрамалов Леонид</v>
      </c>
      <c r="D61" s="163" t="str">
        <f>'М2'!Q34</f>
        <v>Хафизов Булат</v>
      </c>
      <c r="E61" s="164">
        <f>'М2'!P34</f>
        <v>4556</v>
      </c>
    </row>
    <row r="62" spans="1:5" ht="12.75">
      <c r="A62" s="78">
        <v>61</v>
      </c>
      <c r="B62" s="161">
        <f>'М1'!L64</f>
        <v>465</v>
      </c>
      <c r="C62" s="162" t="str">
        <f>'М1'!M64</f>
        <v>Семенов Сергей</v>
      </c>
      <c r="D62" s="163" t="str">
        <f>'М1'!M66</f>
        <v>Семенов Константин</v>
      </c>
      <c r="E62" s="164">
        <f>'М1'!L66</f>
        <v>3468</v>
      </c>
    </row>
    <row r="63" spans="1:5" ht="12.75">
      <c r="A63" s="78">
        <v>62</v>
      </c>
      <c r="B63" s="161">
        <f>'М1'!L69</f>
        <v>4202</v>
      </c>
      <c r="C63" s="162" t="str">
        <f>'М1'!M69</f>
        <v>Аксенов Андрей</v>
      </c>
      <c r="D63" s="163" t="str">
        <f>'М1'!M71</f>
        <v>Абулаев Салават</v>
      </c>
      <c r="E63" s="164">
        <f>'М1'!L71</f>
        <v>5962</v>
      </c>
    </row>
    <row r="64" spans="1:5" ht="12.75">
      <c r="A64" s="78">
        <v>63</v>
      </c>
      <c r="B64" s="161">
        <f>'М1'!D71</f>
        <v>0</v>
      </c>
      <c r="C64" s="162">
        <f>'М1'!E71</f>
        <v>0</v>
      </c>
      <c r="D64" s="163">
        <f>'М1'!K73</f>
        <v>0</v>
      </c>
      <c r="E64" s="164">
        <f>'М1'!J73</f>
        <v>0</v>
      </c>
    </row>
    <row r="65" spans="1:5" ht="12.75">
      <c r="A65" s="78">
        <v>64</v>
      </c>
      <c r="B65" s="161">
        <f>'М1'!D75</f>
        <v>0</v>
      </c>
      <c r="C65" s="162">
        <f>'М1'!E75</f>
        <v>0</v>
      </c>
      <c r="D65" s="163">
        <f>'М1'!K75</f>
        <v>0</v>
      </c>
      <c r="E65" s="164">
        <f>'М1'!J75</f>
        <v>0</v>
      </c>
    </row>
    <row r="66" spans="1:5" ht="12.75">
      <c r="A66" s="78">
        <v>65</v>
      </c>
      <c r="B66" s="161">
        <f>'М1'!F73</f>
        <v>0</v>
      </c>
      <c r="C66" s="162">
        <f>'М1'!G73</f>
        <v>0</v>
      </c>
      <c r="D66" s="163">
        <f>'М1'!G76</f>
        <v>0</v>
      </c>
      <c r="E66" s="164">
        <f>'М1'!F76</f>
        <v>0</v>
      </c>
    </row>
    <row r="67" spans="1:5" ht="12.75">
      <c r="A67" s="78">
        <v>66</v>
      </c>
      <c r="B67" s="161">
        <f>'М1'!L74</f>
        <v>0</v>
      </c>
      <c r="C67" s="162">
        <f>'М1'!M74</f>
        <v>0</v>
      </c>
      <c r="D67" s="163">
        <f>'М1'!M76</f>
        <v>0</v>
      </c>
      <c r="E67" s="164">
        <f>'М1'!L76</f>
        <v>0</v>
      </c>
    </row>
    <row r="68" spans="1:5" ht="12.75">
      <c r="A68" s="78">
        <v>67</v>
      </c>
      <c r="B68" s="161">
        <f>'М2'!N40</f>
        <v>0</v>
      </c>
      <c r="C68" s="162">
        <f>'М2'!O40</f>
        <v>0</v>
      </c>
      <c r="D68" s="163">
        <f>'М2'!O47</f>
        <v>0</v>
      </c>
      <c r="E68" s="164">
        <f>'М2'!N47</f>
        <v>0</v>
      </c>
    </row>
    <row r="69" spans="1:5" ht="12.75">
      <c r="A69" s="78">
        <v>68</v>
      </c>
      <c r="B69" s="161">
        <f>'М2'!N44</f>
        <v>0</v>
      </c>
      <c r="C69" s="162">
        <f>'М2'!O44</f>
        <v>0</v>
      </c>
      <c r="D69" s="163">
        <f>'М2'!O49</f>
        <v>0</v>
      </c>
      <c r="E69" s="164">
        <f>'М2'!N49</f>
        <v>0</v>
      </c>
    </row>
    <row r="70" spans="1:5" ht="12.75">
      <c r="A70" s="78">
        <v>69</v>
      </c>
      <c r="B70" s="161">
        <f>'М2'!P42</f>
        <v>0</v>
      </c>
      <c r="C70" s="162">
        <f>'М2'!Q42</f>
        <v>0</v>
      </c>
      <c r="D70" s="163">
        <f>'М2'!Q46</f>
        <v>0</v>
      </c>
      <c r="E70" s="164">
        <f>'М2'!P46</f>
        <v>0</v>
      </c>
    </row>
    <row r="71" spans="1:5" ht="12.75">
      <c r="A71" s="78">
        <v>70</v>
      </c>
      <c r="B71" s="161">
        <f>'М2'!P48</f>
        <v>0</v>
      </c>
      <c r="C71" s="162">
        <f>'М2'!Q48</f>
        <v>0</v>
      </c>
      <c r="D71" s="163">
        <f>'М2'!Q50</f>
        <v>0</v>
      </c>
      <c r="E71" s="164">
        <f>'М2'!P50</f>
        <v>0</v>
      </c>
    </row>
    <row r="72" spans="1:5" ht="12.75">
      <c r="A72" s="78">
        <v>71</v>
      </c>
      <c r="B72" s="161">
        <f>'М2'!D40</f>
        <v>0</v>
      </c>
      <c r="C72" s="162">
        <f>'М2'!E40</f>
        <v>0</v>
      </c>
      <c r="D72" s="163">
        <f>'М2'!M52</f>
        <v>0</v>
      </c>
      <c r="E72" s="164">
        <f>'М2'!L52</f>
        <v>0</v>
      </c>
    </row>
    <row r="73" spans="1:5" ht="12.75">
      <c r="A73" s="78">
        <v>72</v>
      </c>
      <c r="B73" s="161">
        <f>'М2'!D44</f>
        <v>0</v>
      </c>
      <c r="C73" s="162">
        <f>'М2'!E44</f>
        <v>0</v>
      </c>
      <c r="D73" s="163">
        <f>'М2'!M54</f>
        <v>0</v>
      </c>
      <c r="E73" s="164">
        <f>'М2'!L54</f>
        <v>0</v>
      </c>
    </row>
    <row r="74" spans="1:5" ht="12.75">
      <c r="A74" s="78">
        <v>73</v>
      </c>
      <c r="B74" s="161">
        <f>'М2'!D48</f>
        <v>0</v>
      </c>
      <c r="C74" s="162">
        <f>'М2'!E48</f>
        <v>0</v>
      </c>
      <c r="D74" s="163">
        <f>'М2'!M56</f>
        <v>0</v>
      </c>
      <c r="E74" s="164">
        <f>'М2'!L56</f>
        <v>0</v>
      </c>
    </row>
    <row r="75" spans="1:5" ht="12.75">
      <c r="A75" s="78">
        <v>74</v>
      </c>
      <c r="B75" s="161">
        <f>'М2'!D52</f>
        <v>0</v>
      </c>
      <c r="C75" s="162">
        <f>'М2'!E52</f>
        <v>0</v>
      </c>
      <c r="D75" s="163">
        <f>'М2'!M58</f>
        <v>0</v>
      </c>
      <c r="E75" s="164">
        <f>'М2'!L58</f>
        <v>0</v>
      </c>
    </row>
    <row r="76" spans="1:5" ht="12.75">
      <c r="A76" s="78">
        <v>75</v>
      </c>
      <c r="B76" s="161">
        <f>'М2'!F42</f>
        <v>0</v>
      </c>
      <c r="C76" s="162">
        <f>'М2'!G42</f>
        <v>0</v>
      </c>
      <c r="D76" s="163">
        <f>'М2'!G54</f>
        <v>0</v>
      </c>
      <c r="E76" s="164">
        <f>'М2'!F54</f>
        <v>0</v>
      </c>
    </row>
    <row r="77" spans="1:5" ht="12.75">
      <c r="A77" s="78">
        <v>76</v>
      </c>
      <c r="B77" s="161">
        <f>'М2'!F50</f>
        <v>0</v>
      </c>
      <c r="C77" s="162">
        <f>'М2'!G50</f>
        <v>0</v>
      </c>
      <c r="D77" s="163">
        <f>'М2'!G56</f>
        <v>0</v>
      </c>
      <c r="E77" s="164">
        <f>'М2'!F56</f>
        <v>0</v>
      </c>
    </row>
    <row r="78" spans="1:5" ht="12.75">
      <c r="A78" s="78">
        <v>77</v>
      </c>
      <c r="B78" s="161">
        <f>'М2'!H46</f>
        <v>0</v>
      </c>
      <c r="C78" s="162">
        <f>'М2'!I46</f>
        <v>0</v>
      </c>
      <c r="D78" s="163">
        <f>'М2'!I52</f>
        <v>0</v>
      </c>
      <c r="E78" s="164">
        <f>'М2'!H52</f>
        <v>0</v>
      </c>
    </row>
    <row r="79" spans="1:5" ht="12.75">
      <c r="A79" s="78">
        <v>78</v>
      </c>
      <c r="B79" s="161">
        <f>'М2'!H55</f>
        <v>0</v>
      </c>
      <c r="C79" s="162">
        <f>'М2'!I55</f>
        <v>0</v>
      </c>
      <c r="D79" s="163">
        <f>'М2'!I57</f>
        <v>0</v>
      </c>
      <c r="E79" s="164">
        <f>'М2'!H57</f>
        <v>0</v>
      </c>
    </row>
    <row r="80" spans="1:5" ht="12.75">
      <c r="A80" s="78">
        <v>79</v>
      </c>
      <c r="B80" s="161">
        <f>'М2'!N53</f>
        <v>0</v>
      </c>
      <c r="C80" s="162">
        <f>'М2'!O53</f>
        <v>0</v>
      </c>
      <c r="D80" s="163">
        <f>'М2'!O60</f>
        <v>0</v>
      </c>
      <c r="E80" s="164">
        <f>'М2'!N60</f>
        <v>0</v>
      </c>
    </row>
    <row r="81" spans="1:5" ht="12.75">
      <c r="A81" s="78">
        <v>80</v>
      </c>
      <c r="B81" s="161">
        <f>'М2'!N57</f>
        <v>0</v>
      </c>
      <c r="C81" s="162">
        <f>'М2'!O57</f>
        <v>0</v>
      </c>
      <c r="D81" s="163">
        <f>'М2'!O62</f>
        <v>0</v>
      </c>
      <c r="E81" s="164">
        <f>'М2'!N62</f>
        <v>0</v>
      </c>
    </row>
    <row r="82" spans="1:5" ht="12.75">
      <c r="A82" s="78">
        <v>81</v>
      </c>
      <c r="B82" s="161">
        <f>'М2'!P55</f>
        <v>0</v>
      </c>
      <c r="C82" s="162">
        <f>'М2'!Q55</f>
        <v>0</v>
      </c>
      <c r="D82" s="163">
        <f>'М2'!Q59</f>
        <v>0</v>
      </c>
      <c r="E82" s="164">
        <f>'М2'!P59</f>
        <v>0</v>
      </c>
    </row>
    <row r="83" spans="1:5" ht="12.75">
      <c r="A83" s="78">
        <v>82</v>
      </c>
      <c r="B83" s="161">
        <f>'М2'!P61</f>
        <v>0</v>
      </c>
      <c r="C83" s="162">
        <f>'М2'!Q61</f>
        <v>0</v>
      </c>
      <c r="D83" s="163">
        <f>'М2'!Q63</f>
        <v>0</v>
      </c>
      <c r="E83" s="164">
        <f>'М2'!P63</f>
        <v>0</v>
      </c>
    </row>
    <row r="84" spans="1:5" ht="12.75">
      <c r="A84" s="78">
        <v>83</v>
      </c>
      <c r="B84" s="161">
        <f>'М2'!D59</f>
        <v>0</v>
      </c>
      <c r="C84" s="162">
        <f>'М2'!E59</f>
        <v>0</v>
      </c>
      <c r="D84" s="163">
        <f>'М2'!M65</f>
        <v>0</v>
      </c>
      <c r="E84" s="164">
        <f>'М2'!L65</f>
        <v>5705</v>
      </c>
    </row>
    <row r="85" spans="1:5" ht="12.75">
      <c r="A85" s="78">
        <v>84</v>
      </c>
      <c r="B85" s="161">
        <f>'М2'!D63</f>
        <v>0</v>
      </c>
      <c r="C85" s="162">
        <f>'М2'!E63</f>
        <v>0</v>
      </c>
      <c r="D85" s="163">
        <f>'М2'!M67</f>
        <v>0</v>
      </c>
      <c r="E85" s="164">
        <f>'М2'!L67</f>
        <v>0</v>
      </c>
    </row>
    <row r="86" spans="1:5" ht="12.75">
      <c r="A86" s="78">
        <v>85</v>
      </c>
      <c r="B86" s="161">
        <f>'М2'!D67</f>
        <v>0</v>
      </c>
      <c r="C86" s="162">
        <f>'М2'!E67</f>
        <v>0</v>
      </c>
      <c r="D86" s="163">
        <f>'М2'!M69</f>
        <v>0</v>
      </c>
      <c r="E86" s="164">
        <f>'М2'!L69</f>
        <v>6103</v>
      </c>
    </row>
    <row r="87" spans="1:5" ht="12.75">
      <c r="A87" s="78">
        <v>86</v>
      </c>
      <c r="B87" s="161">
        <f>'М2'!D71</f>
        <v>0</v>
      </c>
      <c r="C87" s="162">
        <f>'М2'!E71</f>
        <v>0</v>
      </c>
      <c r="D87" s="163">
        <f>'М2'!M71</f>
        <v>0</v>
      </c>
      <c r="E87" s="164">
        <f>'М2'!L71</f>
        <v>6029</v>
      </c>
    </row>
    <row r="88" spans="1:5" ht="12.75">
      <c r="A88" s="78">
        <v>87</v>
      </c>
      <c r="B88" s="161">
        <f>'М2'!F61</f>
        <v>0</v>
      </c>
      <c r="C88" s="162">
        <f>'М2'!G61</f>
        <v>0</v>
      </c>
      <c r="D88" s="163">
        <f>'М2'!G73</f>
        <v>0</v>
      </c>
      <c r="E88" s="164">
        <f>'М2'!F73</f>
        <v>0</v>
      </c>
    </row>
    <row r="89" spans="1:5" ht="12.75">
      <c r="A89" s="78">
        <v>88</v>
      </c>
      <c r="B89" s="161">
        <f>'М2'!F69</f>
        <v>0</v>
      </c>
      <c r="C89" s="162">
        <f>'М2'!G69</f>
        <v>0</v>
      </c>
      <c r="D89" s="163">
        <f>'М2'!G75</f>
        <v>0</v>
      </c>
      <c r="E89" s="164">
        <f>'М2'!F75</f>
        <v>0</v>
      </c>
    </row>
    <row r="90" spans="1:5" ht="12.75">
      <c r="A90" s="78">
        <v>89</v>
      </c>
      <c r="B90" s="161">
        <f>'М2'!H65</f>
        <v>0</v>
      </c>
      <c r="C90" s="162">
        <f>'М2'!I65</f>
        <v>0</v>
      </c>
      <c r="D90" s="163">
        <f>'М2'!I71</f>
        <v>0</v>
      </c>
      <c r="E90" s="164">
        <f>'М2'!H71</f>
        <v>0</v>
      </c>
    </row>
    <row r="91" spans="1:5" ht="12.75">
      <c r="A91" s="78">
        <v>90</v>
      </c>
      <c r="B91" s="161">
        <f>'М2'!H74</f>
        <v>0</v>
      </c>
      <c r="C91" s="162">
        <f>'М2'!I74</f>
        <v>0</v>
      </c>
      <c r="D91" s="163">
        <f>'М2'!I76</f>
        <v>0</v>
      </c>
      <c r="E91" s="164">
        <f>'М2'!H76</f>
        <v>0</v>
      </c>
    </row>
    <row r="92" spans="1:5" ht="12.75">
      <c r="A92" s="78">
        <v>91</v>
      </c>
      <c r="B92" s="161">
        <f>'М2'!N66</f>
        <v>0</v>
      </c>
      <c r="C92" s="162">
        <f>'М2'!O66</f>
        <v>0</v>
      </c>
      <c r="D92" s="163">
        <f>'М2'!O73</f>
        <v>0</v>
      </c>
      <c r="E92" s="164">
        <f>'М2'!N73</f>
        <v>5705</v>
      </c>
    </row>
    <row r="93" spans="1:5" ht="12.75">
      <c r="A93" s="78">
        <v>92</v>
      </c>
      <c r="B93" s="161">
        <f>'М2'!N70</f>
        <v>0</v>
      </c>
      <c r="C93" s="162">
        <f>'М2'!O70</f>
        <v>0</v>
      </c>
      <c r="D93" s="163">
        <f>'М2'!O75</f>
        <v>0</v>
      </c>
      <c r="E93" s="164">
        <f>'М2'!N75</f>
        <v>0</v>
      </c>
    </row>
    <row r="94" spans="1:5" ht="12.75">
      <c r="A94" s="78">
        <v>93</v>
      </c>
      <c r="B94" s="161">
        <f>'М2'!P68</f>
        <v>0</v>
      </c>
      <c r="C94" s="162">
        <f>'М2'!Q68</f>
        <v>0</v>
      </c>
      <c r="D94" s="163">
        <f>'М2'!Q72</f>
        <v>0</v>
      </c>
      <c r="E94" s="164">
        <f>'М2'!P72</f>
        <v>0</v>
      </c>
    </row>
    <row r="95" spans="1:5" ht="12.75">
      <c r="A95" s="78">
        <v>94</v>
      </c>
      <c r="B95" s="161">
        <f>'М2'!P74</f>
        <v>0</v>
      </c>
      <c r="C95" s="162">
        <f>'М2'!Q74</f>
        <v>0</v>
      </c>
      <c r="D95" s="163">
        <f>'М2'!Q76</f>
        <v>0</v>
      </c>
      <c r="E95" s="164">
        <f>'М2'!P76</f>
        <v>5705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4" customWidth="1"/>
    <col min="2" max="2" width="42.75390625" style="14" customWidth="1"/>
    <col min="3" max="3" width="9.125" style="14" customWidth="1"/>
    <col min="4" max="4" width="25.75390625" style="14" customWidth="1"/>
    <col min="5" max="5" width="9.125" style="14" customWidth="1"/>
    <col min="6" max="6" width="4.75390625" style="14" customWidth="1"/>
    <col min="7" max="7" width="7.75390625" style="14" customWidth="1"/>
    <col min="8" max="8" width="23.75390625" style="14" customWidth="1"/>
    <col min="9" max="9" width="6.75390625" style="14" customWidth="1"/>
    <col min="10" max="16384" width="9.125" style="14" customWidth="1"/>
  </cols>
  <sheetData>
    <row r="1" spans="1:9" ht="54.75" customHeight="1" thickBot="1">
      <c r="A1" s="166" t="s">
        <v>42</v>
      </c>
      <c r="B1" s="166"/>
      <c r="C1" s="166"/>
      <c r="D1" s="166"/>
      <c r="E1" s="166"/>
      <c r="F1" s="166"/>
      <c r="G1" s="166"/>
      <c r="H1" s="166"/>
      <c r="I1" s="166"/>
    </row>
    <row r="2" spans="1:9" ht="13.5" thickBot="1">
      <c r="A2" s="172" t="s">
        <v>43</v>
      </c>
      <c r="B2" s="172"/>
      <c r="C2" s="172"/>
      <c r="D2" s="172"/>
      <c r="E2" s="172"/>
      <c r="F2" s="172"/>
      <c r="G2" s="172"/>
      <c r="H2" s="172"/>
      <c r="I2" s="172"/>
    </row>
    <row r="3" spans="1:10" ht="25.5">
      <c r="A3" s="167" t="s">
        <v>4</v>
      </c>
      <c r="B3" s="167"/>
      <c r="C3" s="167"/>
      <c r="D3" s="167"/>
      <c r="E3" s="167"/>
      <c r="F3" s="19">
        <v>35</v>
      </c>
      <c r="G3" s="20" t="s">
        <v>8</v>
      </c>
      <c r="H3" s="21" t="s">
        <v>119</v>
      </c>
      <c r="I3" s="22" t="s">
        <v>10</v>
      </c>
      <c r="J3" s="23"/>
    </row>
    <row r="4" spans="1:10" ht="15.75">
      <c r="A4" s="168" t="s">
        <v>79</v>
      </c>
      <c r="B4" s="168"/>
      <c r="C4" s="168"/>
      <c r="D4" s="168"/>
      <c r="E4" s="168"/>
      <c r="F4" s="168"/>
      <c r="G4" s="168"/>
      <c r="H4" s="168"/>
      <c r="I4" s="168"/>
      <c r="J4" s="24"/>
    </row>
    <row r="5" spans="1:10" ht="15.75">
      <c r="A5" s="169"/>
      <c r="B5" s="169"/>
      <c r="C5" s="169"/>
      <c r="D5" s="169"/>
      <c r="E5" s="170" t="s">
        <v>6</v>
      </c>
      <c r="F5" s="170"/>
      <c r="G5" s="170"/>
      <c r="H5" s="171">
        <v>43351</v>
      </c>
      <c r="I5" s="171"/>
      <c r="J5" s="25"/>
    </row>
    <row r="6" spans="1:10" ht="15.75">
      <c r="A6" s="26"/>
      <c r="B6" s="26"/>
      <c r="C6" s="26"/>
      <c r="D6" s="26"/>
      <c r="E6" s="26"/>
      <c r="F6" s="26"/>
      <c r="G6" s="26"/>
      <c r="H6" s="26"/>
      <c r="I6" s="26"/>
      <c r="J6" s="25"/>
    </row>
    <row r="7" spans="1:9" ht="10.5" customHeight="1">
      <c r="A7" s="1"/>
      <c r="B7" s="27" t="s">
        <v>11</v>
      </c>
      <c r="C7" s="28" t="s">
        <v>12</v>
      </c>
      <c r="D7" s="1" t="s">
        <v>13</v>
      </c>
      <c r="E7" s="1"/>
      <c r="F7" s="1"/>
      <c r="G7" s="1"/>
      <c r="H7" s="1"/>
      <c r="I7" s="1"/>
    </row>
    <row r="8" spans="1:10" ht="18">
      <c r="A8" s="52">
        <v>3468</v>
      </c>
      <c r="B8" s="53" t="s">
        <v>58</v>
      </c>
      <c r="C8" s="29">
        <v>1</v>
      </c>
      <c r="D8" s="30" t="str">
        <f>Пр1!M37</f>
        <v>Семенов Константин</v>
      </c>
      <c r="E8" s="1"/>
      <c r="F8" s="1"/>
      <c r="G8" s="1"/>
      <c r="H8" s="1"/>
      <c r="I8" s="1"/>
      <c r="J8" s="14">
        <v>1900</v>
      </c>
    </row>
    <row r="9" spans="1:10" ht="18">
      <c r="A9" s="52">
        <v>465</v>
      </c>
      <c r="B9" s="53" t="s">
        <v>120</v>
      </c>
      <c r="C9" s="29">
        <v>2</v>
      </c>
      <c r="D9" s="30" t="str">
        <f>Пр1!M57</f>
        <v>Коврижников Максим</v>
      </c>
      <c r="E9" s="1"/>
      <c r="F9" s="1"/>
      <c r="G9" s="1"/>
      <c r="H9" s="1"/>
      <c r="I9" s="1"/>
      <c r="J9" s="14">
        <v>1200</v>
      </c>
    </row>
    <row r="10" spans="1:10" ht="18">
      <c r="A10" s="52">
        <v>4423</v>
      </c>
      <c r="B10" s="53" t="s">
        <v>59</v>
      </c>
      <c r="C10" s="29">
        <v>3</v>
      </c>
      <c r="D10" s="30" t="str">
        <f>Пр2!Q24</f>
        <v>Семенов Сергей</v>
      </c>
      <c r="E10" s="1"/>
      <c r="F10" s="1"/>
      <c r="G10" s="1"/>
      <c r="H10" s="1"/>
      <c r="I10" s="1"/>
      <c r="J10" s="14">
        <v>700</v>
      </c>
    </row>
    <row r="11" spans="1:9" ht="18">
      <c r="A11" s="52">
        <v>5346</v>
      </c>
      <c r="B11" s="53" t="s">
        <v>91</v>
      </c>
      <c r="C11" s="29">
        <v>4</v>
      </c>
      <c r="D11" s="30" t="str">
        <f>Пр2!Q34</f>
        <v>Абулаев Салават</v>
      </c>
      <c r="E11" s="1"/>
      <c r="F11" s="1"/>
      <c r="G11" s="1"/>
      <c r="H11" s="1"/>
      <c r="I11" s="1"/>
    </row>
    <row r="12" spans="1:9" ht="18">
      <c r="A12" s="52">
        <v>5962</v>
      </c>
      <c r="B12" s="53" t="s">
        <v>121</v>
      </c>
      <c r="C12" s="29">
        <v>5</v>
      </c>
      <c r="D12" s="30" t="str">
        <f>Пр1!M64</f>
        <v>Байназаров Азамат</v>
      </c>
      <c r="E12" s="1"/>
      <c r="F12" s="1"/>
      <c r="G12" s="1"/>
      <c r="H12" s="1"/>
      <c r="I12" s="1"/>
    </row>
    <row r="13" spans="1:9" ht="18">
      <c r="A13" s="52">
        <v>5703</v>
      </c>
      <c r="B13" s="53" t="s">
        <v>92</v>
      </c>
      <c r="C13" s="29">
        <v>6</v>
      </c>
      <c r="D13" s="30" t="str">
        <f>Пр1!M66</f>
        <v>Лежнев Артем</v>
      </c>
      <c r="E13" s="1"/>
      <c r="F13" s="1"/>
      <c r="G13" s="1"/>
      <c r="H13" s="1"/>
      <c r="I13" s="1"/>
    </row>
    <row r="14" spans="1:9" ht="18">
      <c r="A14" s="52">
        <v>6245</v>
      </c>
      <c r="B14" s="53" t="s">
        <v>122</v>
      </c>
      <c r="C14" s="29">
        <v>7</v>
      </c>
      <c r="D14" s="30" t="str">
        <f>Пр1!M69</f>
        <v>Абулаев Айрат</v>
      </c>
      <c r="E14" s="1"/>
      <c r="F14" s="1"/>
      <c r="G14" s="1"/>
      <c r="H14" s="1"/>
      <c r="I14" s="1"/>
    </row>
    <row r="15" spans="1:9" ht="18">
      <c r="A15" s="52">
        <v>2616</v>
      </c>
      <c r="B15" s="53" t="s">
        <v>15</v>
      </c>
      <c r="C15" s="29">
        <v>8</v>
      </c>
      <c r="D15" s="30" t="str">
        <f>Пр1!M71</f>
        <v>Гумеров Ильсур</v>
      </c>
      <c r="E15" s="1"/>
      <c r="F15" s="1"/>
      <c r="G15" s="1"/>
      <c r="H15" s="1"/>
      <c r="I15" s="1"/>
    </row>
    <row r="16" spans="1:9" ht="18">
      <c r="A16" s="52">
        <v>4584</v>
      </c>
      <c r="B16" s="53" t="s">
        <v>123</v>
      </c>
      <c r="C16" s="29">
        <v>9</v>
      </c>
      <c r="D16" s="30" t="str">
        <f>Пр1!G73</f>
        <v>Исянбаев Тагир</v>
      </c>
      <c r="E16" s="1"/>
      <c r="F16" s="1"/>
      <c r="G16" s="1"/>
      <c r="H16" s="1"/>
      <c r="I16" s="1"/>
    </row>
    <row r="17" spans="1:9" ht="18">
      <c r="A17" s="52">
        <v>5732</v>
      </c>
      <c r="B17" s="53" t="s">
        <v>93</v>
      </c>
      <c r="C17" s="29">
        <v>10</v>
      </c>
      <c r="D17" s="30" t="str">
        <f>Пр1!G76</f>
        <v>Можайко Владислав</v>
      </c>
      <c r="E17" s="1"/>
      <c r="F17" s="1"/>
      <c r="G17" s="1"/>
      <c r="H17" s="1"/>
      <c r="I17" s="1"/>
    </row>
    <row r="18" spans="1:9" ht="18">
      <c r="A18" s="52">
        <v>5731</v>
      </c>
      <c r="B18" s="53" t="s">
        <v>94</v>
      </c>
      <c r="C18" s="29">
        <v>11</v>
      </c>
      <c r="D18" s="30" t="str">
        <f>Пр1!M74</f>
        <v>Хабиров Марс</v>
      </c>
      <c r="E18" s="1"/>
      <c r="F18" s="1"/>
      <c r="G18" s="1"/>
      <c r="H18" s="1"/>
      <c r="I18" s="1"/>
    </row>
    <row r="19" spans="1:9" ht="18">
      <c r="A19" s="52">
        <v>2452</v>
      </c>
      <c r="B19" s="53" t="s">
        <v>124</v>
      </c>
      <c r="C19" s="29">
        <v>12</v>
      </c>
      <c r="D19" s="30" t="str">
        <f>Пр1!M76</f>
        <v>Суюндуков Фанис</v>
      </c>
      <c r="E19" s="1"/>
      <c r="F19" s="1"/>
      <c r="G19" s="1"/>
      <c r="H19" s="1"/>
      <c r="I19" s="1"/>
    </row>
    <row r="20" spans="1:9" ht="18">
      <c r="A20" s="52">
        <v>4849</v>
      </c>
      <c r="B20" s="53" t="s">
        <v>16</v>
      </c>
      <c r="C20" s="29">
        <v>13</v>
      </c>
      <c r="D20" s="30" t="str">
        <f>Пр2!Q42</f>
        <v>Суюндуков Гайса</v>
      </c>
      <c r="E20" s="1"/>
      <c r="F20" s="1"/>
      <c r="G20" s="1"/>
      <c r="H20" s="1"/>
      <c r="I20" s="1"/>
    </row>
    <row r="21" spans="1:9" ht="18">
      <c r="A21" s="52">
        <v>4202</v>
      </c>
      <c r="B21" s="53" t="s">
        <v>125</v>
      </c>
      <c r="C21" s="29">
        <v>14</v>
      </c>
      <c r="D21" s="30" t="str">
        <f>Пр2!Q46</f>
        <v>Аксенов Андрей</v>
      </c>
      <c r="E21" s="1"/>
      <c r="F21" s="1"/>
      <c r="G21" s="1"/>
      <c r="H21" s="1"/>
      <c r="I21" s="1"/>
    </row>
    <row r="22" spans="1:9" ht="18">
      <c r="A22" s="52">
        <v>6105</v>
      </c>
      <c r="B22" s="53" t="s">
        <v>95</v>
      </c>
      <c r="C22" s="29">
        <v>15</v>
      </c>
      <c r="D22" s="30" t="str">
        <f>Пр2!Q48</f>
        <v>Ишметов Александр</v>
      </c>
      <c r="E22" s="1"/>
      <c r="F22" s="1"/>
      <c r="G22" s="1"/>
      <c r="H22" s="1"/>
      <c r="I22" s="1"/>
    </row>
    <row r="23" spans="1:9" ht="18">
      <c r="A23" s="52">
        <v>5702</v>
      </c>
      <c r="B23" s="53" t="s">
        <v>96</v>
      </c>
      <c r="C23" s="29">
        <v>16</v>
      </c>
      <c r="D23" s="30" t="str">
        <f>Пр2!Q50</f>
        <v>Исянбаев Ильсур</v>
      </c>
      <c r="E23" s="1"/>
      <c r="F23" s="1"/>
      <c r="G23" s="1"/>
      <c r="H23" s="1"/>
      <c r="I23" s="1"/>
    </row>
    <row r="24" spans="1:9" ht="18">
      <c r="A24" s="52">
        <v>5705</v>
      </c>
      <c r="B24" s="53" t="s">
        <v>97</v>
      </c>
      <c r="C24" s="29">
        <v>17</v>
      </c>
      <c r="D24" s="30" t="str">
        <f>Пр2!I46</f>
        <v>Гумеров Мансур</v>
      </c>
      <c r="E24" s="1"/>
      <c r="F24" s="1"/>
      <c r="G24" s="1"/>
      <c r="H24" s="1"/>
      <c r="I24" s="1"/>
    </row>
    <row r="25" spans="1:9" ht="18">
      <c r="A25" s="52">
        <v>5704</v>
      </c>
      <c r="B25" s="53" t="s">
        <v>98</v>
      </c>
      <c r="C25" s="29">
        <v>18</v>
      </c>
      <c r="D25" s="30" t="str">
        <f>Пр2!I52</f>
        <v>Искакова Карина</v>
      </c>
      <c r="E25" s="1"/>
      <c r="F25" s="1"/>
      <c r="G25" s="1"/>
      <c r="H25" s="1"/>
      <c r="I25" s="1"/>
    </row>
    <row r="26" spans="1:9" ht="18">
      <c r="A26" s="52">
        <v>2649</v>
      </c>
      <c r="B26" s="53" t="s">
        <v>126</v>
      </c>
      <c r="C26" s="29">
        <v>19</v>
      </c>
      <c r="D26" s="30" t="str">
        <f>Пр2!I55</f>
        <v>Ишкуватова Элеонора</v>
      </c>
      <c r="E26" s="1"/>
      <c r="F26" s="1"/>
      <c r="G26" s="1"/>
      <c r="H26" s="1"/>
      <c r="I26" s="1"/>
    </row>
    <row r="27" spans="1:9" ht="18">
      <c r="A27" s="52">
        <v>788</v>
      </c>
      <c r="B27" s="53" t="s">
        <v>78</v>
      </c>
      <c r="C27" s="29">
        <v>20</v>
      </c>
      <c r="D27" s="30" t="str">
        <f>Пр2!I57</f>
        <v>Кужина Ильгиза</v>
      </c>
      <c r="E27" s="1"/>
      <c r="F27" s="1"/>
      <c r="G27" s="1"/>
      <c r="H27" s="1"/>
      <c r="I27" s="1"/>
    </row>
    <row r="28" spans="1:9" ht="18">
      <c r="A28" s="52">
        <v>6103</v>
      </c>
      <c r="B28" s="53" t="s">
        <v>99</v>
      </c>
      <c r="C28" s="29">
        <v>21</v>
      </c>
      <c r="D28" s="30" t="str">
        <f>Пр2!Q55</f>
        <v>Салимянов Руслан</v>
      </c>
      <c r="E28" s="1"/>
      <c r="F28" s="1"/>
      <c r="G28" s="1"/>
      <c r="H28" s="1"/>
      <c r="I28" s="1"/>
    </row>
    <row r="29" spans="1:9" ht="18">
      <c r="A29" s="52">
        <v>6109</v>
      </c>
      <c r="B29" s="53" t="s">
        <v>100</v>
      </c>
      <c r="C29" s="29">
        <v>22</v>
      </c>
      <c r="D29" s="30" t="str">
        <f>Пр2!Q59</f>
        <v>Нестеренко Георгий</v>
      </c>
      <c r="E29" s="1"/>
      <c r="F29" s="1"/>
      <c r="G29" s="1"/>
      <c r="H29" s="1"/>
      <c r="I29" s="1"/>
    </row>
    <row r="30" spans="1:9" ht="18">
      <c r="A30" s="52">
        <v>6106</v>
      </c>
      <c r="B30" s="53" t="s">
        <v>101</v>
      </c>
      <c r="C30" s="29">
        <v>23</v>
      </c>
      <c r="D30" s="30" t="str">
        <f>Пр2!Q61</f>
        <v>Байгужина Назгуль</v>
      </c>
      <c r="E30" s="1"/>
      <c r="F30" s="1"/>
      <c r="G30" s="1"/>
      <c r="H30" s="1"/>
      <c r="I30" s="1"/>
    </row>
    <row r="31" spans="1:9" ht="18">
      <c r="A31" s="52"/>
      <c r="B31" s="53" t="s">
        <v>22</v>
      </c>
      <c r="C31" s="29">
        <v>24</v>
      </c>
      <c r="D31" s="30">
        <f>Пр2!Q63</f>
        <v>0</v>
      </c>
      <c r="E31" s="1"/>
      <c r="F31" s="1"/>
      <c r="G31" s="1"/>
      <c r="H31" s="1"/>
      <c r="I31" s="1"/>
    </row>
    <row r="32" spans="1:9" ht="18">
      <c r="A32" s="52"/>
      <c r="B32" s="53" t="s">
        <v>22</v>
      </c>
      <c r="C32" s="29">
        <v>25</v>
      </c>
      <c r="D32" s="30">
        <f>Пр2!I65</f>
        <v>0</v>
      </c>
      <c r="E32" s="1"/>
      <c r="F32" s="1"/>
      <c r="G32" s="1"/>
      <c r="H32" s="1"/>
      <c r="I32" s="1"/>
    </row>
    <row r="33" spans="1:9" ht="18">
      <c r="A33" s="52"/>
      <c r="B33" s="53" t="s">
        <v>22</v>
      </c>
      <c r="C33" s="29">
        <v>26</v>
      </c>
      <c r="D33" s="30">
        <f>Пр2!I71</f>
        <v>0</v>
      </c>
      <c r="E33" s="1"/>
      <c r="F33" s="1"/>
      <c r="G33" s="1"/>
      <c r="H33" s="1"/>
      <c r="I33" s="1"/>
    </row>
    <row r="34" spans="1:9" ht="18">
      <c r="A34" s="52"/>
      <c r="B34" s="53" t="s">
        <v>22</v>
      </c>
      <c r="C34" s="29">
        <v>27</v>
      </c>
      <c r="D34" s="30">
        <f>Пр2!I74</f>
        <v>0</v>
      </c>
      <c r="E34" s="1"/>
      <c r="F34" s="1"/>
      <c r="G34" s="1"/>
      <c r="H34" s="1"/>
      <c r="I34" s="1"/>
    </row>
    <row r="35" spans="1:9" ht="18">
      <c r="A35" s="52"/>
      <c r="B35" s="53" t="s">
        <v>22</v>
      </c>
      <c r="C35" s="29">
        <v>28</v>
      </c>
      <c r="D35" s="30">
        <f>Пр2!I76</f>
        <v>0</v>
      </c>
      <c r="E35" s="1"/>
      <c r="F35" s="1"/>
      <c r="G35" s="1"/>
      <c r="H35" s="1"/>
      <c r="I35" s="1"/>
    </row>
    <row r="36" spans="1:9" ht="18">
      <c r="A36" s="52"/>
      <c r="B36" s="53" t="s">
        <v>22</v>
      </c>
      <c r="C36" s="29">
        <v>29</v>
      </c>
      <c r="D36" s="30">
        <f>Пр2!Q68</f>
        <v>0</v>
      </c>
      <c r="E36" s="1"/>
      <c r="F36" s="1"/>
      <c r="G36" s="1"/>
      <c r="H36" s="1"/>
      <c r="I36" s="1"/>
    </row>
    <row r="37" spans="1:9" ht="18">
      <c r="A37" s="52"/>
      <c r="B37" s="53" t="s">
        <v>22</v>
      </c>
      <c r="C37" s="29">
        <v>30</v>
      </c>
      <c r="D37" s="30">
        <f>Пр2!Q72</f>
        <v>0</v>
      </c>
      <c r="E37" s="1"/>
      <c r="F37" s="1"/>
      <c r="G37" s="1"/>
      <c r="H37" s="1"/>
      <c r="I37" s="1"/>
    </row>
    <row r="38" spans="1:9" ht="18">
      <c r="A38" s="52"/>
      <c r="B38" s="53" t="s">
        <v>22</v>
      </c>
      <c r="C38" s="29">
        <v>31</v>
      </c>
      <c r="D38" s="30">
        <f>Пр2!Q74</f>
        <v>0</v>
      </c>
      <c r="E38" s="1"/>
      <c r="F38" s="1"/>
      <c r="G38" s="1"/>
      <c r="H38" s="1"/>
      <c r="I38" s="1"/>
    </row>
    <row r="39" spans="1:9" ht="18">
      <c r="A39" s="52"/>
      <c r="B39" s="53" t="s">
        <v>22</v>
      </c>
      <c r="C39" s="29">
        <v>32</v>
      </c>
      <c r="D39" s="30" t="str">
        <f>Пр2!Q76</f>
        <v>_</v>
      </c>
      <c r="E39" s="1"/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3:E3"/>
    <mergeCell ref="A4:I4"/>
    <mergeCell ref="A5:D5"/>
    <mergeCell ref="E5:G5"/>
    <mergeCell ref="H5:I5"/>
    <mergeCell ref="A2:I2"/>
  </mergeCells>
  <conditionalFormatting sqref="D8:D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Y116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4.375" style="32" customWidth="1"/>
    <col min="2" max="2" width="4.75390625" style="32" customWidth="1"/>
    <col min="3" max="3" width="16.75390625" style="32" customWidth="1"/>
    <col min="4" max="4" width="3.75390625" style="32" customWidth="1"/>
    <col min="5" max="5" width="14.75390625" style="32" customWidth="1"/>
    <col min="6" max="6" width="3.75390625" style="32" customWidth="1"/>
    <col min="7" max="7" width="15.75390625" style="32" customWidth="1"/>
    <col min="8" max="8" width="3.75390625" style="32" customWidth="1"/>
    <col min="9" max="9" width="15.75390625" style="32" customWidth="1"/>
    <col min="10" max="10" width="3.75390625" style="32" customWidth="1"/>
    <col min="11" max="11" width="15.75390625" style="32" customWidth="1"/>
    <col min="12" max="12" width="3.75390625" style="32" customWidth="1"/>
    <col min="13" max="13" width="22.75390625" style="32" customWidth="1"/>
    <col min="14" max="16384" width="9.125" style="32" customWidth="1"/>
  </cols>
  <sheetData>
    <row r="1" spans="1:13" s="14" customFormat="1" ht="54.75" customHeight="1" thickBot="1">
      <c r="A1" s="166" t="s">
        <v>44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4" s="14" customFormat="1" ht="13.5" thickBot="1">
      <c r="A2" s="175" t="s">
        <v>45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83"/>
    </row>
    <row r="3" spans="1:13" ht="20.25">
      <c r="A3" s="174" t="str">
        <f>CONCATENATE(сПр!A3," ",сПр!F3,сПр!G3," ",сПр!H3," ",сПр!I3)</f>
        <v>LX Личный Чемпионат Республики Башкортостан. 35-й  тур. Премиальная лига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15.75">
      <c r="A4" s="173" t="str">
        <f>CONCATENATE(сПр!A4," ",сПр!C4)</f>
        <v>ЧЕМПИОН БАШКИРИИ НИКОЛАЙ СМИРНОВ 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ht="12.7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25" ht="10.5" customHeight="1">
      <c r="A6" s="105">
        <v>1</v>
      </c>
      <c r="B6" s="106">
        <f>сПр!A8</f>
        <v>3468</v>
      </c>
      <c r="C6" s="107" t="str">
        <f>сПр!B8</f>
        <v>Семенов Константин</v>
      </c>
      <c r="D6" s="108"/>
      <c r="E6" s="104"/>
      <c r="F6" s="104"/>
      <c r="G6" s="104"/>
      <c r="H6" s="104"/>
      <c r="I6" s="104"/>
      <c r="J6" s="104"/>
      <c r="K6" s="104"/>
      <c r="L6" s="104"/>
      <c r="M6" s="104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1:25" ht="10.5" customHeight="1">
      <c r="A7" s="105"/>
      <c r="B7" s="110"/>
      <c r="C7" s="111">
        <v>1</v>
      </c>
      <c r="D7" s="112">
        <v>3468</v>
      </c>
      <c r="E7" s="113" t="s">
        <v>58</v>
      </c>
      <c r="F7" s="114"/>
      <c r="G7" s="104"/>
      <c r="H7" s="115"/>
      <c r="I7" s="104"/>
      <c r="J7" s="115"/>
      <c r="K7" s="104"/>
      <c r="L7" s="115"/>
      <c r="M7" s="104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1:25" ht="10.5" customHeight="1">
      <c r="A8" s="105">
        <v>32</v>
      </c>
      <c r="B8" s="106">
        <f>сПр!A39</f>
        <v>0</v>
      </c>
      <c r="C8" s="116" t="str">
        <f>сПр!B39</f>
        <v>_</v>
      </c>
      <c r="D8" s="117"/>
      <c r="E8" s="118"/>
      <c r="F8" s="114"/>
      <c r="G8" s="104"/>
      <c r="H8" s="115"/>
      <c r="I8" s="104"/>
      <c r="J8" s="115"/>
      <c r="K8" s="104"/>
      <c r="L8" s="115"/>
      <c r="M8" s="104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</row>
    <row r="9" spans="1:25" ht="10.5" customHeight="1">
      <c r="A9" s="105"/>
      <c r="B9" s="110"/>
      <c r="C9" s="104"/>
      <c r="D9" s="115"/>
      <c r="E9" s="111">
        <v>17</v>
      </c>
      <c r="F9" s="112">
        <v>3468</v>
      </c>
      <c r="G9" s="113" t="s">
        <v>58</v>
      </c>
      <c r="H9" s="114"/>
      <c r="I9" s="104"/>
      <c r="J9" s="115"/>
      <c r="K9" s="104"/>
      <c r="L9" s="115"/>
      <c r="M9" s="104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</row>
    <row r="10" spans="1:25" ht="10.5" customHeight="1">
      <c r="A10" s="105">
        <v>17</v>
      </c>
      <c r="B10" s="106">
        <f>сПр!A24</f>
        <v>5705</v>
      </c>
      <c r="C10" s="107" t="str">
        <f>сПр!B24</f>
        <v>Исянбаев Тагир</v>
      </c>
      <c r="D10" s="119"/>
      <c r="E10" s="111"/>
      <c r="F10" s="120"/>
      <c r="G10" s="118"/>
      <c r="H10" s="114"/>
      <c r="I10" s="104"/>
      <c r="J10" s="115"/>
      <c r="K10" s="104"/>
      <c r="L10" s="115"/>
      <c r="M10" s="104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0.5" customHeight="1">
      <c r="A11" s="105"/>
      <c r="B11" s="110"/>
      <c r="C11" s="111">
        <v>2</v>
      </c>
      <c r="D11" s="112">
        <v>5705</v>
      </c>
      <c r="E11" s="121" t="s">
        <v>97</v>
      </c>
      <c r="F11" s="122"/>
      <c r="G11" s="118"/>
      <c r="H11" s="114"/>
      <c r="I11" s="104"/>
      <c r="J11" s="115"/>
      <c r="K11" s="104"/>
      <c r="L11" s="115"/>
      <c r="M11" s="104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</row>
    <row r="12" spans="1:25" ht="10.5" customHeight="1">
      <c r="A12" s="105">
        <v>16</v>
      </c>
      <c r="B12" s="106">
        <f>сПр!A23</f>
        <v>5702</v>
      </c>
      <c r="C12" s="116" t="str">
        <f>сПр!B23</f>
        <v>Гумеров Мансур</v>
      </c>
      <c r="D12" s="117"/>
      <c r="E12" s="105"/>
      <c r="F12" s="123"/>
      <c r="G12" s="118"/>
      <c r="H12" s="114"/>
      <c r="I12" s="104"/>
      <c r="J12" s="115"/>
      <c r="K12" s="104"/>
      <c r="L12" s="115"/>
      <c r="M12" s="104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</row>
    <row r="13" spans="1:25" ht="10.5" customHeight="1">
      <c r="A13" s="105"/>
      <c r="B13" s="110"/>
      <c r="C13" s="104"/>
      <c r="D13" s="115"/>
      <c r="E13" s="105"/>
      <c r="F13" s="123"/>
      <c r="G13" s="111">
        <v>25</v>
      </c>
      <c r="H13" s="112">
        <v>3468</v>
      </c>
      <c r="I13" s="113" t="s">
        <v>58</v>
      </c>
      <c r="J13" s="114"/>
      <c r="K13" s="104"/>
      <c r="L13" s="115"/>
      <c r="M13" s="115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</row>
    <row r="14" spans="1:25" ht="12" customHeight="1">
      <c r="A14" s="105">
        <v>9</v>
      </c>
      <c r="B14" s="106">
        <f>сПр!A16</f>
        <v>4584</v>
      </c>
      <c r="C14" s="107" t="str">
        <f>сПр!B16</f>
        <v>Можайко Владислав</v>
      </c>
      <c r="D14" s="119"/>
      <c r="E14" s="105"/>
      <c r="F14" s="123"/>
      <c r="G14" s="111"/>
      <c r="H14" s="120"/>
      <c r="I14" s="118"/>
      <c r="J14" s="114"/>
      <c r="K14" s="104"/>
      <c r="L14" s="115"/>
      <c r="M14" s="115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</row>
    <row r="15" spans="1:25" ht="12" customHeight="1">
      <c r="A15" s="105"/>
      <c r="B15" s="110"/>
      <c r="C15" s="111">
        <v>3</v>
      </c>
      <c r="D15" s="112">
        <v>4584</v>
      </c>
      <c r="E15" s="124" t="s">
        <v>123</v>
      </c>
      <c r="F15" s="125"/>
      <c r="G15" s="111"/>
      <c r="H15" s="122"/>
      <c r="I15" s="118"/>
      <c r="J15" s="114"/>
      <c r="K15" s="104"/>
      <c r="L15" s="115"/>
      <c r="M15" s="115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</row>
    <row r="16" spans="1:25" ht="12" customHeight="1">
      <c r="A16" s="105">
        <v>24</v>
      </c>
      <c r="B16" s="106">
        <f>сПр!A31</f>
        <v>0</v>
      </c>
      <c r="C16" s="116" t="str">
        <f>сПр!B31</f>
        <v>_</v>
      </c>
      <c r="D16" s="117"/>
      <c r="E16" s="111"/>
      <c r="F16" s="114"/>
      <c r="G16" s="111"/>
      <c r="H16" s="122"/>
      <c r="I16" s="118"/>
      <c r="J16" s="114"/>
      <c r="K16" s="104"/>
      <c r="L16" s="115"/>
      <c r="M16" s="115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</row>
    <row r="17" spans="1:25" ht="12" customHeight="1">
      <c r="A17" s="105"/>
      <c r="B17" s="110"/>
      <c r="C17" s="104"/>
      <c r="D17" s="115"/>
      <c r="E17" s="111">
        <v>18</v>
      </c>
      <c r="F17" s="112">
        <v>4584</v>
      </c>
      <c r="G17" s="121" t="s">
        <v>123</v>
      </c>
      <c r="H17" s="122"/>
      <c r="I17" s="118"/>
      <c r="J17" s="114"/>
      <c r="K17" s="104"/>
      <c r="L17" s="115"/>
      <c r="M17" s="115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</row>
    <row r="18" spans="1:25" ht="12" customHeight="1">
      <c r="A18" s="105">
        <v>25</v>
      </c>
      <c r="B18" s="106">
        <f>сПр!A32</f>
        <v>0</v>
      </c>
      <c r="C18" s="107" t="str">
        <f>сПр!B32</f>
        <v>_</v>
      </c>
      <c r="D18" s="119"/>
      <c r="E18" s="111"/>
      <c r="F18" s="120"/>
      <c r="G18" s="105"/>
      <c r="H18" s="123"/>
      <c r="I18" s="118"/>
      <c r="J18" s="114"/>
      <c r="K18" s="104"/>
      <c r="L18" s="115"/>
      <c r="M18" s="115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</row>
    <row r="19" spans="1:25" ht="12" customHeight="1">
      <c r="A19" s="105"/>
      <c r="B19" s="110"/>
      <c r="C19" s="111">
        <v>4</v>
      </c>
      <c r="D19" s="112">
        <v>2616</v>
      </c>
      <c r="E19" s="121" t="s">
        <v>15</v>
      </c>
      <c r="F19" s="122"/>
      <c r="G19" s="105"/>
      <c r="H19" s="123"/>
      <c r="I19" s="118"/>
      <c r="J19" s="114"/>
      <c r="K19" s="104"/>
      <c r="L19" s="115"/>
      <c r="M19" s="104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</row>
    <row r="20" spans="1:25" ht="12" customHeight="1">
      <c r="A20" s="105">
        <v>8</v>
      </c>
      <c r="B20" s="106">
        <f>сПр!A15</f>
        <v>2616</v>
      </c>
      <c r="C20" s="116" t="str">
        <f>сПр!B15</f>
        <v>Ишметов Александр</v>
      </c>
      <c r="D20" s="117"/>
      <c r="E20" s="105"/>
      <c r="F20" s="123"/>
      <c r="G20" s="105"/>
      <c r="H20" s="123"/>
      <c r="I20" s="118"/>
      <c r="J20" s="114"/>
      <c r="K20" s="104"/>
      <c r="L20" s="115"/>
      <c r="M20" s="104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</row>
    <row r="21" spans="1:25" ht="12" customHeight="1">
      <c r="A21" s="105"/>
      <c r="B21" s="110"/>
      <c r="C21" s="104"/>
      <c r="D21" s="115"/>
      <c r="E21" s="105"/>
      <c r="F21" s="123"/>
      <c r="G21" s="105"/>
      <c r="H21" s="123"/>
      <c r="I21" s="111">
        <v>29</v>
      </c>
      <c r="J21" s="112">
        <v>3468</v>
      </c>
      <c r="K21" s="113" t="s">
        <v>58</v>
      </c>
      <c r="L21" s="114"/>
      <c r="M21" s="104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</row>
    <row r="22" spans="1:25" ht="12" customHeight="1">
      <c r="A22" s="105">
        <v>5</v>
      </c>
      <c r="B22" s="106">
        <f>сПр!A12</f>
        <v>5962</v>
      </c>
      <c r="C22" s="107" t="str">
        <f>сПр!B12</f>
        <v>Абулаев Салават</v>
      </c>
      <c r="D22" s="119"/>
      <c r="E22" s="105"/>
      <c r="F22" s="123"/>
      <c r="G22" s="105"/>
      <c r="H22" s="123"/>
      <c r="I22" s="118"/>
      <c r="J22" s="126"/>
      <c r="K22" s="118"/>
      <c r="L22" s="114"/>
      <c r="M22" s="104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</row>
    <row r="23" spans="1:25" ht="12" customHeight="1">
      <c r="A23" s="105"/>
      <c r="B23" s="110"/>
      <c r="C23" s="111">
        <v>5</v>
      </c>
      <c r="D23" s="112">
        <v>5962</v>
      </c>
      <c r="E23" s="124" t="s">
        <v>121</v>
      </c>
      <c r="F23" s="125"/>
      <c r="G23" s="105"/>
      <c r="H23" s="123"/>
      <c r="I23" s="118"/>
      <c r="J23" s="127"/>
      <c r="K23" s="118"/>
      <c r="L23" s="114"/>
      <c r="M23" s="104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</row>
    <row r="24" spans="1:25" ht="12" customHeight="1">
      <c r="A24" s="105">
        <v>28</v>
      </c>
      <c r="B24" s="106">
        <f>сПр!A35</f>
        <v>0</v>
      </c>
      <c r="C24" s="116" t="str">
        <f>сПр!B35</f>
        <v>_</v>
      </c>
      <c r="D24" s="117"/>
      <c r="E24" s="111"/>
      <c r="F24" s="114"/>
      <c r="G24" s="105"/>
      <c r="H24" s="123"/>
      <c r="I24" s="118"/>
      <c r="J24" s="127"/>
      <c r="K24" s="118"/>
      <c r="L24" s="114"/>
      <c r="M24" s="104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</row>
    <row r="25" spans="1:25" ht="12" customHeight="1">
      <c r="A25" s="105"/>
      <c r="B25" s="110"/>
      <c r="C25" s="104"/>
      <c r="D25" s="115"/>
      <c r="E25" s="111">
        <v>19</v>
      </c>
      <c r="F25" s="112">
        <v>2452</v>
      </c>
      <c r="G25" s="124" t="s">
        <v>124</v>
      </c>
      <c r="H25" s="125"/>
      <c r="I25" s="118"/>
      <c r="J25" s="127"/>
      <c r="K25" s="118"/>
      <c r="L25" s="114"/>
      <c r="M25" s="104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</row>
    <row r="26" spans="1:25" ht="12" customHeight="1">
      <c r="A26" s="105">
        <v>21</v>
      </c>
      <c r="B26" s="106">
        <f>сПр!A28</f>
        <v>6103</v>
      </c>
      <c r="C26" s="107" t="str">
        <f>сПр!B28</f>
        <v>Кужина Ильгиза</v>
      </c>
      <c r="D26" s="119"/>
      <c r="E26" s="111"/>
      <c r="F26" s="120"/>
      <c r="G26" s="111"/>
      <c r="H26" s="114"/>
      <c r="I26" s="118"/>
      <c r="J26" s="127"/>
      <c r="K26" s="118"/>
      <c r="L26" s="114"/>
      <c r="M26" s="104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</row>
    <row r="27" spans="1:25" ht="12" customHeight="1">
      <c r="A27" s="105"/>
      <c r="B27" s="110"/>
      <c r="C27" s="111">
        <v>6</v>
      </c>
      <c r="D27" s="112">
        <v>2452</v>
      </c>
      <c r="E27" s="121" t="s">
        <v>124</v>
      </c>
      <c r="F27" s="122"/>
      <c r="G27" s="111"/>
      <c r="H27" s="114"/>
      <c r="I27" s="118"/>
      <c r="J27" s="127"/>
      <c r="K27" s="118"/>
      <c r="L27" s="114"/>
      <c r="M27" s="104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</row>
    <row r="28" spans="1:25" ht="12" customHeight="1">
      <c r="A28" s="105">
        <v>12</v>
      </c>
      <c r="B28" s="106">
        <f>сПр!A19</f>
        <v>2452</v>
      </c>
      <c r="C28" s="116" t="str">
        <f>сПр!B19</f>
        <v>Хабиров Марс</v>
      </c>
      <c r="D28" s="117"/>
      <c r="E28" s="105"/>
      <c r="F28" s="123"/>
      <c r="G28" s="111"/>
      <c r="H28" s="114"/>
      <c r="I28" s="118"/>
      <c r="J28" s="127"/>
      <c r="K28" s="118"/>
      <c r="L28" s="114"/>
      <c r="M28" s="104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</row>
    <row r="29" spans="1:25" ht="12" customHeight="1">
      <c r="A29" s="105"/>
      <c r="B29" s="110"/>
      <c r="C29" s="104"/>
      <c r="D29" s="115"/>
      <c r="E29" s="105"/>
      <c r="F29" s="123"/>
      <c r="G29" s="111">
        <v>26</v>
      </c>
      <c r="H29" s="112">
        <v>5346</v>
      </c>
      <c r="I29" s="128" t="s">
        <v>91</v>
      </c>
      <c r="J29" s="127"/>
      <c r="K29" s="118"/>
      <c r="L29" s="114"/>
      <c r="M29" s="104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" customHeight="1">
      <c r="A30" s="105">
        <v>13</v>
      </c>
      <c r="B30" s="106">
        <f>сПр!A20</f>
        <v>4849</v>
      </c>
      <c r="C30" s="107" t="str">
        <f>сПр!B20</f>
        <v>Салимянов Руслан</v>
      </c>
      <c r="D30" s="119"/>
      <c r="E30" s="105"/>
      <c r="F30" s="123"/>
      <c r="G30" s="111"/>
      <c r="H30" s="120"/>
      <c r="I30" s="104"/>
      <c r="J30" s="115"/>
      <c r="K30" s="118"/>
      <c r="L30" s="114"/>
      <c r="M30" s="104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" customHeight="1">
      <c r="A31" s="105"/>
      <c r="B31" s="110"/>
      <c r="C31" s="111">
        <v>7</v>
      </c>
      <c r="D31" s="112">
        <v>4849</v>
      </c>
      <c r="E31" s="124" t="s">
        <v>16</v>
      </c>
      <c r="F31" s="125"/>
      <c r="G31" s="111"/>
      <c r="H31" s="122"/>
      <c r="I31" s="104"/>
      <c r="J31" s="115"/>
      <c r="K31" s="118"/>
      <c r="L31" s="114"/>
      <c r="M31" s="104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" customHeight="1">
      <c r="A32" s="105">
        <v>20</v>
      </c>
      <c r="B32" s="106">
        <f>сПр!A27</f>
        <v>788</v>
      </c>
      <c r="C32" s="116" t="str">
        <f>сПр!B27</f>
        <v>Нестеренко Георгий</v>
      </c>
      <c r="D32" s="117"/>
      <c r="E32" s="111"/>
      <c r="F32" s="114"/>
      <c r="G32" s="111"/>
      <c r="H32" s="122"/>
      <c r="I32" s="104"/>
      <c r="J32" s="115"/>
      <c r="K32" s="118"/>
      <c r="L32" s="114"/>
      <c r="M32" s="104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5"/>
      <c r="B33" s="110"/>
      <c r="C33" s="104"/>
      <c r="D33" s="115"/>
      <c r="E33" s="111">
        <v>20</v>
      </c>
      <c r="F33" s="112">
        <v>5346</v>
      </c>
      <c r="G33" s="121" t="s">
        <v>91</v>
      </c>
      <c r="H33" s="122"/>
      <c r="I33" s="104"/>
      <c r="J33" s="115"/>
      <c r="K33" s="118"/>
      <c r="L33" s="114"/>
      <c r="M33" s="104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" customHeight="1">
      <c r="A34" s="105">
        <v>29</v>
      </c>
      <c r="B34" s="106">
        <f>сПр!A36</f>
        <v>0</v>
      </c>
      <c r="C34" s="107" t="str">
        <f>сПр!B36</f>
        <v>_</v>
      </c>
      <c r="D34" s="119"/>
      <c r="E34" s="111"/>
      <c r="F34" s="120"/>
      <c r="G34" s="105"/>
      <c r="H34" s="123"/>
      <c r="I34" s="104"/>
      <c r="J34" s="115"/>
      <c r="K34" s="118"/>
      <c r="L34" s="114"/>
      <c r="M34" s="104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" customHeight="1">
      <c r="A35" s="105"/>
      <c r="B35" s="110"/>
      <c r="C35" s="111">
        <v>8</v>
      </c>
      <c r="D35" s="112">
        <v>5346</v>
      </c>
      <c r="E35" s="121" t="s">
        <v>91</v>
      </c>
      <c r="F35" s="122"/>
      <c r="G35" s="105"/>
      <c r="H35" s="123"/>
      <c r="I35" s="104"/>
      <c r="J35" s="115"/>
      <c r="K35" s="118"/>
      <c r="L35" s="114"/>
      <c r="M35" s="104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" customHeight="1">
      <c r="A36" s="105">
        <v>4</v>
      </c>
      <c r="B36" s="106">
        <f>сПр!A11</f>
        <v>5346</v>
      </c>
      <c r="C36" s="116" t="str">
        <f>сПр!B11</f>
        <v>Байназаров Азамат</v>
      </c>
      <c r="D36" s="117"/>
      <c r="E36" s="105"/>
      <c r="F36" s="123"/>
      <c r="G36" s="105"/>
      <c r="H36" s="123"/>
      <c r="I36" s="104"/>
      <c r="J36" s="115"/>
      <c r="K36" s="118"/>
      <c r="L36" s="114"/>
      <c r="M36" s="104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" customHeight="1">
      <c r="A37" s="105"/>
      <c r="B37" s="110"/>
      <c r="C37" s="104"/>
      <c r="D37" s="115"/>
      <c r="E37" s="105"/>
      <c r="F37" s="123"/>
      <c r="G37" s="105"/>
      <c r="H37" s="123"/>
      <c r="I37" s="104"/>
      <c r="J37" s="115"/>
      <c r="K37" s="111">
        <v>31</v>
      </c>
      <c r="L37" s="129">
        <v>3468</v>
      </c>
      <c r="M37" s="113" t="s">
        <v>58</v>
      </c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" customHeight="1">
      <c r="A38" s="105">
        <v>3</v>
      </c>
      <c r="B38" s="106">
        <f>сПр!A10</f>
        <v>4423</v>
      </c>
      <c r="C38" s="107" t="str">
        <f>сПр!B10</f>
        <v>Коврижников Максим</v>
      </c>
      <c r="D38" s="119"/>
      <c r="E38" s="105"/>
      <c r="F38" s="123"/>
      <c r="G38" s="105"/>
      <c r="H38" s="123"/>
      <c r="I38" s="104"/>
      <c r="J38" s="115"/>
      <c r="K38" s="118"/>
      <c r="L38" s="114"/>
      <c r="M38" s="130" t="s">
        <v>23</v>
      </c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" customHeight="1">
      <c r="A39" s="105"/>
      <c r="B39" s="110"/>
      <c r="C39" s="111">
        <v>9</v>
      </c>
      <c r="D39" s="112">
        <v>4423</v>
      </c>
      <c r="E39" s="124" t="s">
        <v>59</v>
      </c>
      <c r="F39" s="125"/>
      <c r="G39" s="105"/>
      <c r="H39" s="123"/>
      <c r="I39" s="104"/>
      <c r="J39" s="115"/>
      <c r="K39" s="118"/>
      <c r="L39" s="114"/>
      <c r="M39" s="104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" customHeight="1">
      <c r="A40" s="105">
        <v>30</v>
      </c>
      <c r="B40" s="106">
        <f>сПр!A37</f>
        <v>0</v>
      </c>
      <c r="C40" s="116" t="str">
        <f>сПр!B37</f>
        <v>_</v>
      </c>
      <c r="D40" s="117"/>
      <c r="E40" s="111"/>
      <c r="F40" s="114"/>
      <c r="G40" s="105"/>
      <c r="H40" s="123"/>
      <c r="I40" s="104"/>
      <c r="J40" s="115"/>
      <c r="K40" s="118"/>
      <c r="L40" s="114"/>
      <c r="M40" s="104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" customHeight="1">
      <c r="A41" s="105"/>
      <c r="B41" s="110"/>
      <c r="C41" s="104"/>
      <c r="D41" s="115"/>
      <c r="E41" s="111">
        <v>21</v>
      </c>
      <c r="F41" s="112">
        <v>4423</v>
      </c>
      <c r="G41" s="124" t="s">
        <v>59</v>
      </c>
      <c r="H41" s="125"/>
      <c r="I41" s="104"/>
      <c r="J41" s="115"/>
      <c r="K41" s="118"/>
      <c r="L41" s="114"/>
      <c r="M41" s="104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spans="1:25" ht="12" customHeight="1">
      <c r="A42" s="105">
        <v>19</v>
      </c>
      <c r="B42" s="106">
        <f>сПр!A26</f>
        <v>2649</v>
      </c>
      <c r="C42" s="107" t="str">
        <f>сПр!B26</f>
        <v>Лежнев Артем</v>
      </c>
      <c r="D42" s="119"/>
      <c r="E42" s="111"/>
      <c r="F42" s="120"/>
      <c r="G42" s="111"/>
      <c r="H42" s="114"/>
      <c r="I42" s="104"/>
      <c r="J42" s="115"/>
      <c r="K42" s="118"/>
      <c r="L42" s="114"/>
      <c r="M42" s="104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</row>
    <row r="43" spans="1:25" ht="12" customHeight="1">
      <c r="A43" s="105"/>
      <c r="B43" s="110"/>
      <c r="C43" s="111">
        <v>10</v>
      </c>
      <c r="D43" s="112">
        <v>2649</v>
      </c>
      <c r="E43" s="121" t="s">
        <v>126</v>
      </c>
      <c r="F43" s="122"/>
      <c r="G43" s="111"/>
      <c r="H43" s="114"/>
      <c r="I43" s="104"/>
      <c r="J43" s="115"/>
      <c r="K43" s="118"/>
      <c r="L43" s="114"/>
      <c r="M43" s="104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</row>
    <row r="44" spans="1:25" ht="12" customHeight="1">
      <c r="A44" s="105">
        <v>14</v>
      </c>
      <c r="B44" s="106">
        <f>сПр!A21</f>
        <v>4202</v>
      </c>
      <c r="C44" s="116" t="str">
        <f>сПр!B21</f>
        <v>Аксенов Андрей</v>
      </c>
      <c r="D44" s="117"/>
      <c r="E44" s="105"/>
      <c r="F44" s="123"/>
      <c r="G44" s="111"/>
      <c r="H44" s="114"/>
      <c r="I44" s="104"/>
      <c r="J44" s="115"/>
      <c r="K44" s="118"/>
      <c r="L44" s="114"/>
      <c r="M44" s="104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</row>
    <row r="45" spans="1:25" ht="12" customHeight="1">
      <c r="A45" s="105"/>
      <c r="B45" s="110"/>
      <c r="C45" s="104"/>
      <c r="D45" s="115"/>
      <c r="E45" s="105"/>
      <c r="F45" s="123"/>
      <c r="G45" s="111">
        <v>27</v>
      </c>
      <c r="H45" s="112">
        <v>4423</v>
      </c>
      <c r="I45" s="113" t="s">
        <v>59</v>
      </c>
      <c r="J45" s="114"/>
      <c r="K45" s="118"/>
      <c r="L45" s="114"/>
      <c r="M45" s="104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</row>
    <row r="46" spans="1:25" ht="12" customHeight="1">
      <c r="A46" s="105">
        <v>11</v>
      </c>
      <c r="B46" s="106">
        <f>сПр!A18</f>
        <v>5731</v>
      </c>
      <c r="C46" s="107" t="str">
        <f>сПр!B18</f>
        <v>Исянбаев Ильсур</v>
      </c>
      <c r="D46" s="119"/>
      <c r="E46" s="105"/>
      <c r="F46" s="123"/>
      <c r="G46" s="111"/>
      <c r="H46" s="120"/>
      <c r="I46" s="118"/>
      <c r="J46" s="114"/>
      <c r="K46" s="118"/>
      <c r="L46" s="114"/>
      <c r="M46" s="104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</row>
    <row r="47" spans="1:25" ht="12" customHeight="1">
      <c r="A47" s="105"/>
      <c r="B47" s="110"/>
      <c r="C47" s="111">
        <v>11</v>
      </c>
      <c r="D47" s="112">
        <v>5731</v>
      </c>
      <c r="E47" s="124" t="s">
        <v>94</v>
      </c>
      <c r="F47" s="125"/>
      <c r="G47" s="111"/>
      <c r="H47" s="122"/>
      <c r="I47" s="118"/>
      <c r="J47" s="114"/>
      <c r="K47" s="118"/>
      <c r="L47" s="114"/>
      <c r="M47" s="104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</row>
    <row r="48" spans="1:25" ht="12" customHeight="1">
      <c r="A48" s="105">
        <v>22</v>
      </c>
      <c r="B48" s="106">
        <f>сПр!A29</f>
        <v>6109</v>
      </c>
      <c r="C48" s="116" t="str">
        <f>сПр!B29</f>
        <v>Ишкуватова Элеонора</v>
      </c>
      <c r="D48" s="117"/>
      <c r="E48" s="111"/>
      <c r="F48" s="114"/>
      <c r="G48" s="111"/>
      <c r="H48" s="122"/>
      <c r="I48" s="118"/>
      <c r="J48" s="114"/>
      <c r="K48" s="118"/>
      <c r="L48" s="114"/>
      <c r="M48" s="104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</row>
    <row r="49" spans="1:25" ht="12" customHeight="1">
      <c r="A49" s="105"/>
      <c r="B49" s="110"/>
      <c r="C49" s="104"/>
      <c r="D49" s="115"/>
      <c r="E49" s="111">
        <v>22</v>
      </c>
      <c r="F49" s="112">
        <v>5703</v>
      </c>
      <c r="G49" s="121" t="s">
        <v>92</v>
      </c>
      <c r="H49" s="122"/>
      <c r="I49" s="118"/>
      <c r="J49" s="114"/>
      <c r="K49" s="118"/>
      <c r="L49" s="114"/>
      <c r="M49" s="104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</row>
    <row r="50" spans="1:25" ht="12" customHeight="1">
      <c r="A50" s="105">
        <v>27</v>
      </c>
      <c r="B50" s="106">
        <f>сПр!A34</f>
        <v>0</v>
      </c>
      <c r="C50" s="107" t="str">
        <f>сПр!B34</f>
        <v>_</v>
      </c>
      <c r="D50" s="119"/>
      <c r="E50" s="111"/>
      <c r="F50" s="120"/>
      <c r="G50" s="105"/>
      <c r="H50" s="123"/>
      <c r="I50" s="118"/>
      <c r="J50" s="114"/>
      <c r="K50" s="118"/>
      <c r="L50" s="114"/>
      <c r="M50" s="104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</row>
    <row r="51" spans="1:25" ht="12" customHeight="1">
      <c r="A51" s="105"/>
      <c r="B51" s="110"/>
      <c r="C51" s="111">
        <v>12</v>
      </c>
      <c r="D51" s="112">
        <v>5703</v>
      </c>
      <c r="E51" s="121" t="s">
        <v>92</v>
      </c>
      <c r="F51" s="122"/>
      <c r="G51" s="105"/>
      <c r="H51" s="123"/>
      <c r="I51" s="118"/>
      <c r="J51" s="114"/>
      <c r="K51" s="118"/>
      <c r="L51" s="114"/>
      <c r="M51" s="104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</row>
    <row r="52" spans="1:25" ht="12" customHeight="1">
      <c r="A52" s="105">
        <v>6</v>
      </c>
      <c r="B52" s="106">
        <f>сПр!A13</f>
        <v>5703</v>
      </c>
      <c r="C52" s="116" t="str">
        <f>сПр!B13</f>
        <v>Суюндуков Фанис</v>
      </c>
      <c r="D52" s="117"/>
      <c r="E52" s="105"/>
      <c r="F52" s="123"/>
      <c r="G52" s="104"/>
      <c r="H52" s="115"/>
      <c r="I52" s="118"/>
      <c r="J52" s="114"/>
      <c r="K52" s="118"/>
      <c r="L52" s="114"/>
      <c r="M52" s="104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</row>
    <row r="53" spans="1:25" ht="12" customHeight="1">
      <c r="A53" s="105"/>
      <c r="B53" s="110"/>
      <c r="C53" s="104"/>
      <c r="D53" s="115"/>
      <c r="E53" s="105"/>
      <c r="F53" s="123"/>
      <c r="G53" s="104"/>
      <c r="H53" s="115"/>
      <c r="I53" s="111">
        <v>30</v>
      </c>
      <c r="J53" s="112">
        <v>4423</v>
      </c>
      <c r="K53" s="128" t="s">
        <v>59</v>
      </c>
      <c r="L53" s="114"/>
      <c r="M53" s="104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</row>
    <row r="54" spans="1:25" ht="12" customHeight="1">
      <c r="A54" s="105">
        <v>7</v>
      </c>
      <c r="B54" s="106">
        <f>сПр!A14</f>
        <v>6245</v>
      </c>
      <c r="C54" s="107" t="str">
        <f>сПр!B14</f>
        <v>Абулаев Айрат</v>
      </c>
      <c r="D54" s="119"/>
      <c r="E54" s="105"/>
      <c r="F54" s="123"/>
      <c r="G54" s="104"/>
      <c r="H54" s="115"/>
      <c r="I54" s="118"/>
      <c r="J54" s="126"/>
      <c r="K54" s="104"/>
      <c r="L54" s="115"/>
      <c r="M54" s="104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</row>
    <row r="55" spans="1:25" ht="12" customHeight="1">
      <c r="A55" s="105"/>
      <c r="B55" s="110"/>
      <c r="C55" s="111">
        <v>13</v>
      </c>
      <c r="D55" s="112">
        <v>6245</v>
      </c>
      <c r="E55" s="124" t="s">
        <v>122</v>
      </c>
      <c r="F55" s="125"/>
      <c r="G55" s="104"/>
      <c r="H55" s="115"/>
      <c r="I55" s="118"/>
      <c r="J55" s="131"/>
      <c r="K55" s="104"/>
      <c r="L55" s="115"/>
      <c r="M55" s="104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</row>
    <row r="56" spans="1:25" ht="12" customHeight="1">
      <c r="A56" s="105">
        <v>26</v>
      </c>
      <c r="B56" s="106">
        <f>сПр!A33</f>
        <v>0</v>
      </c>
      <c r="C56" s="116" t="str">
        <f>сПр!B33</f>
        <v>_</v>
      </c>
      <c r="D56" s="117"/>
      <c r="E56" s="111"/>
      <c r="F56" s="114"/>
      <c r="G56" s="104"/>
      <c r="H56" s="115"/>
      <c r="I56" s="118"/>
      <c r="J56" s="131"/>
      <c r="K56" s="104"/>
      <c r="L56" s="115"/>
      <c r="M56" s="104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</row>
    <row r="57" spans="1:25" ht="12" customHeight="1">
      <c r="A57" s="105"/>
      <c r="B57" s="110"/>
      <c r="C57" s="104"/>
      <c r="D57" s="115"/>
      <c r="E57" s="111">
        <v>23</v>
      </c>
      <c r="F57" s="112">
        <v>5732</v>
      </c>
      <c r="G57" s="113" t="s">
        <v>93</v>
      </c>
      <c r="H57" s="114"/>
      <c r="I57" s="118"/>
      <c r="J57" s="131"/>
      <c r="K57" s="132">
        <v>-31</v>
      </c>
      <c r="L57" s="106">
        <f>IF(L37=J21,J53,IF(L37=J53,J21,0))</f>
        <v>4423</v>
      </c>
      <c r="M57" s="107" t="str">
        <f>IF(M37=K21,K53,IF(M37=K53,K21,0))</f>
        <v>Коврижников Максим</v>
      </c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</row>
    <row r="58" spans="1:25" ht="12" customHeight="1">
      <c r="A58" s="105">
        <v>23</v>
      </c>
      <c r="B58" s="106">
        <f>сПр!A30</f>
        <v>6106</v>
      </c>
      <c r="C58" s="107" t="str">
        <f>сПр!B30</f>
        <v>Байгужина Назгуль</v>
      </c>
      <c r="D58" s="119"/>
      <c r="E58" s="118"/>
      <c r="F58" s="120"/>
      <c r="G58" s="118"/>
      <c r="H58" s="114"/>
      <c r="I58" s="118"/>
      <c r="J58" s="131"/>
      <c r="K58" s="104"/>
      <c r="L58" s="115"/>
      <c r="M58" s="130" t="s">
        <v>24</v>
      </c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</row>
    <row r="59" spans="1:25" ht="12" customHeight="1">
      <c r="A59" s="105"/>
      <c r="B59" s="110"/>
      <c r="C59" s="111">
        <v>14</v>
      </c>
      <c r="D59" s="112">
        <v>5732</v>
      </c>
      <c r="E59" s="128" t="s">
        <v>93</v>
      </c>
      <c r="F59" s="122"/>
      <c r="G59" s="118"/>
      <c r="H59" s="114"/>
      <c r="I59" s="118"/>
      <c r="J59" s="131"/>
      <c r="K59" s="104"/>
      <c r="L59" s="115"/>
      <c r="M59" s="104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</row>
    <row r="60" spans="1:25" ht="12" customHeight="1">
      <c r="A60" s="105">
        <v>10</v>
      </c>
      <c r="B60" s="106">
        <f>сПр!A17</f>
        <v>5732</v>
      </c>
      <c r="C60" s="116" t="str">
        <f>сПр!B17</f>
        <v>Гумеров Ильсур</v>
      </c>
      <c r="D60" s="117"/>
      <c r="E60" s="104"/>
      <c r="F60" s="123"/>
      <c r="G60" s="118"/>
      <c r="H60" s="114"/>
      <c r="I60" s="118"/>
      <c r="J60" s="131"/>
      <c r="K60" s="104"/>
      <c r="L60" s="115"/>
      <c r="M60" s="104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</row>
    <row r="61" spans="1:25" ht="12" customHeight="1">
      <c r="A61" s="105"/>
      <c r="B61" s="110"/>
      <c r="C61" s="104"/>
      <c r="D61" s="115"/>
      <c r="E61" s="104"/>
      <c r="F61" s="123"/>
      <c r="G61" s="111">
        <v>28</v>
      </c>
      <c r="H61" s="112">
        <v>465</v>
      </c>
      <c r="I61" s="128" t="s">
        <v>120</v>
      </c>
      <c r="J61" s="133"/>
      <c r="K61" s="104"/>
      <c r="L61" s="115"/>
      <c r="M61" s="104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</row>
    <row r="62" spans="1:25" ht="12" customHeight="1">
      <c r="A62" s="105">
        <v>15</v>
      </c>
      <c r="B62" s="106">
        <f>сПр!A22</f>
        <v>6105</v>
      </c>
      <c r="C62" s="107" t="str">
        <f>сПр!B22</f>
        <v>Искакова Карина</v>
      </c>
      <c r="D62" s="119"/>
      <c r="E62" s="104"/>
      <c r="F62" s="123"/>
      <c r="G62" s="118"/>
      <c r="H62" s="120"/>
      <c r="I62" s="104"/>
      <c r="J62" s="104"/>
      <c r="K62" s="104"/>
      <c r="L62" s="115"/>
      <c r="M62" s="104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</row>
    <row r="63" spans="1:25" ht="12" customHeight="1">
      <c r="A63" s="105"/>
      <c r="B63" s="110"/>
      <c r="C63" s="111">
        <v>15</v>
      </c>
      <c r="D63" s="112">
        <v>5704</v>
      </c>
      <c r="E63" s="113" t="s">
        <v>98</v>
      </c>
      <c r="F63" s="125"/>
      <c r="G63" s="118"/>
      <c r="H63" s="122"/>
      <c r="I63" s="105">
        <v>-58</v>
      </c>
      <c r="J63" s="106">
        <f>IF(Пр2!N16=Пр2!L12,Пр2!L20,IF(Пр2!N16=Пр2!L20,Пр2!L12,0))</f>
        <v>2649</v>
      </c>
      <c r="K63" s="107" t="str">
        <f>IF(Пр2!O16=Пр2!M12,Пр2!M20,IF(Пр2!O16=Пр2!M20,Пр2!M12,0))</f>
        <v>Лежнев Артем</v>
      </c>
      <c r="L63" s="119"/>
      <c r="M63" s="104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</row>
    <row r="64" spans="1:25" ht="12" customHeight="1">
      <c r="A64" s="105">
        <v>18</v>
      </c>
      <c r="B64" s="106">
        <f>сПр!A25</f>
        <v>5704</v>
      </c>
      <c r="C64" s="116" t="str">
        <f>сПр!B25</f>
        <v>Суюндуков Гайса</v>
      </c>
      <c r="D64" s="117"/>
      <c r="E64" s="118"/>
      <c r="F64" s="114"/>
      <c r="G64" s="118"/>
      <c r="H64" s="122"/>
      <c r="I64" s="105"/>
      <c r="J64" s="123"/>
      <c r="K64" s="111">
        <v>61</v>
      </c>
      <c r="L64" s="129">
        <v>5346</v>
      </c>
      <c r="M64" s="113" t="s">
        <v>91</v>
      </c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</row>
    <row r="65" spans="1:25" ht="12" customHeight="1">
      <c r="A65" s="105"/>
      <c r="B65" s="110"/>
      <c r="C65" s="104"/>
      <c r="D65" s="115"/>
      <c r="E65" s="111">
        <v>24</v>
      </c>
      <c r="F65" s="112">
        <v>465</v>
      </c>
      <c r="G65" s="128" t="s">
        <v>120</v>
      </c>
      <c r="H65" s="122"/>
      <c r="I65" s="105">
        <v>-59</v>
      </c>
      <c r="J65" s="106">
        <f>IF(Пр2!N32=Пр2!L28,Пр2!L36,IF(Пр2!N32=Пр2!L36,Пр2!L28,0))</f>
        <v>5346</v>
      </c>
      <c r="K65" s="116" t="str">
        <f>IF(Пр2!O32=Пр2!M28,Пр2!M36,IF(Пр2!O32=Пр2!M36,Пр2!M28,0))</f>
        <v>Байназаров Азамат</v>
      </c>
      <c r="L65" s="119"/>
      <c r="M65" s="130" t="s">
        <v>27</v>
      </c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</row>
    <row r="66" spans="1:25" ht="12" customHeight="1">
      <c r="A66" s="105">
        <v>31</v>
      </c>
      <c r="B66" s="106">
        <f>сПр!A38</f>
        <v>0</v>
      </c>
      <c r="C66" s="107" t="str">
        <f>сПр!B38</f>
        <v>_</v>
      </c>
      <c r="D66" s="119"/>
      <c r="E66" s="118"/>
      <c r="F66" s="120"/>
      <c r="G66" s="104"/>
      <c r="H66" s="115"/>
      <c r="I66" s="104"/>
      <c r="J66" s="115"/>
      <c r="K66" s="105">
        <v>-61</v>
      </c>
      <c r="L66" s="106">
        <f>IF(L64=J63,J65,IF(L64=J65,J63,0))</f>
        <v>2649</v>
      </c>
      <c r="M66" s="107" t="str">
        <f>IF(M64=K63,K65,IF(M64=K65,K63,0))</f>
        <v>Лежнев Артем</v>
      </c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</row>
    <row r="67" spans="1:25" ht="12" customHeight="1">
      <c r="A67" s="105"/>
      <c r="B67" s="110"/>
      <c r="C67" s="111">
        <v>16</v>
      </c>
      <c r="D67" s="112">
        <v>465</v>
      </c>
      <c r="E67" s="128" t="s">
        <v>120</v>
      </c>
      <c r="F67" s="122"/>
      <c r="G67" s="104"/>
      <c r="H67" s="115"/>
      <c r="I67" s="104"/>
      <c r="J67" s="115"/>
      <c r="K67" s="104"/>
      <c r="L67" s="115"/>
      <c r="M67" s="130" t="s">
        <v>28</v>
      </c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</row>
    <row r="68" spans="1:25" ht="12" customHeight="1">
      <c r="A68" s="105">
        <v>2</v>
      </c>
      <c r="B68" s="106">
        <f>сПр!A9</f>
        <v>465</v>
      </c>
      <c r="C68" s="116" t="str">
        <f>сПр!B9</f>
        <v>Семенов Сергей</v>
      </c>
      <c r="D68" s="117"/>
      <c r="E68" s="104"/>
      <c r="F68" s="123"/>
      <c r="G68" s="104"/>
      <c r="H68" s="115"/>
      <c r="I68" s="105">
        <v>-56</v>
      </c>
      <c r="J68" s="106">
        <f>IF(Пр2!L12=Пр2!J8,Пр2!J16,IF(Пр2!L12=Пр2!J16,Пр2!J8,0))</f>
        <v>6245</v>
      </c>
      <c r="K68" s="107" t="str">
        <f>IF(Пр2!M12=Пр2!K8,Пр2!K16,IF(Пр2!M12=Пр2!K16,Пр2!K8,0))</f>
        <v>Абулаев Айрат</v>
      </c>
      <c r="L68" s="119"/>
      <c r="M68" s="104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spans="1:25" ht="12" customHeight="1">
      <c r="A69" s="105"/>
      <c r="B69" s="110"/>
      <c r="C69" s="104"/>
      <c r="D69" s="115"/>
      <c r="E69" s="104"/>
      <c r="F69" s="123"/>
      <c r="G69" s="104"/>
      <c r="H69" s="115"/>
      <c r="I69" s="105"/>
      <c r="J69" s="123"/>
      <c r="K69" s="111">
        <v>62</v>
      </c>
      <c r="L69" s="129">
        <v>6245</v>
      </c>
      <c r="M69" s="113" t="s">
        <v>122</v>
      </c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</row>
    <row r="70" spans="1:25" ht="12" customHeight="1">
      <c r="A70" s="105">
        <v>-52</v>
      </c>
      <c r="B70" s="106">
        <f>IF(Пр2!J8=Пр2!H6,Пр2!H10,IF(Пр2!J8=Пр2!H10,Пр2!H6,0))</f>
        <v>4584</v>
      </c>
      <c r="C70" s="107" t="str">
        <f>IF(Пр2!K8=Пр2!I6,Пр2!I10,IF(Пр2!K8=Пр2!I10,Пр2!I6,0))</f>
        <v>Можайко Владислав</v>
      </c>
      <c r="D70" s="119"/>
      <c r="E70" s="104"/>
      <c r="F70" s="123"/>
      <c r="G70" s="104"/>
      <c r="H70" s="115"/>
      <c r="I70" s="105">
        <v>-57</v>
      </c>
      <c r="J70" s="106">
        <f>IF(Пр2!L28=Пр2!J24,Пр2!J32,IF(Пр2!L28=Пр2!J32,Пр2!J24,0))</f>
        <v>5732</v>
      </c>
      <c r="K70" s="116" t="str">
        <f>IF(Пр2!M28=Пр2!K24,Пр2!K32,IF(Пр2!M28=Пр2!K32,Пр2!K24,0))</f>
        <v>Гумеров Ильсур</v>
      </c>
      <c r="L70" s="119"/>
      <c r="M70" s="130" t="s">
        <v>30</v>
      </c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</row>
    <row r="71" spans="1:25" ht="12" customHeight="1">
      <c r="A71" s="105"/>
      <c r="B71" s="110"/>
      <c r="C71" s="111">
        <v>63</v>
      </c>
      <c r="D71" s="129">
        <v>4584</v>
      </c>
      <c r="E71" s="113" t="s">
        <v>123</v>
      </c>
      <c r="F71" s="125"/>
      <c r="G71" s="104"/>
      <c r="H71" s="115"/>
      <c r="I71" s="105"/>
      <c r="J71" s="123"/>
      <c r="K71" s="105">
        <v>-62</v>
      </c>
      <c r="L71" s="106">
        <f>IF(L69=J68,J70,IF(L69=J70,J68,0))</f>
        <v>5732</v>
      </c>
      <c r="M71" s="107" t="str">
        <f>IF(M69=K68,K70,IF(M69=K70,K68,0))</f>
        <v>Гумеров Ильсур</v>
      </c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spans="1:25" ht="12" customHeight="1">
      <c r="A72" s="105">
        <v>-53</v>
      </c>
      <c r="B72" s="106">
        <f>IF(Пр2!J16=Пр2!H14,Пр2!H18,IF(Пр2!J16=Пр2!H18,Пр2!H14,0))</f>
        <v>2452</v>
      </c>
      <c r="C72" s="116" t="str">
        <f>IF(Пр2!K16=Пр2!I14,Пр2!I18,IF(Пр2!K16=Пр2!I18,Пр2!I14,0))</f>
        <v>Хабиров Марс</v>
      </c>
      <c r="D72" s="117"/>
      <c r="E72" s="118"/>
      <c r="F72" s="114"/>
      <c r="G72" s="134"/>
      <c r="H72" s="114"/>
      <c r="I72" s="105"/>
      <c r="J72" s="123"/>
      <c r="K72" s="104"/>
      <c r="L72" s="115"/>
      <c r="M72" s="130" t="s">
        <v>32</v>
      </c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</row>
    <row r="73" spans="1:25" ht="12" customHeight="1">
      <c r="A73" s="105"/>
      <c r="B73" s="110"/>
      <c r="C73" s="104"/>
      <c r="D73" s="115"/>
      <c r="E73" s="111">
        <v>65</v>
      </c>
      <c r="F73" s="129">
        <v>5705</v>
      </c>
      <c r="G73" s="113" t="s">
        <v>97</v>
      </c>
      <c r="H73" s="114"/>
      <c r="I73" s="105">
        <v>-63</v>
      </c>
      <c r="J73" s="106">
        <f>IF(D71=B70,B72,IF(D71=B72,B70,0))</f>
        <v>2452</v>
      </c>
      <c r="K73" s="107" t="str">
        <f>IF(E71=C70,C72,IF(E71=C72,C70,0))</f>
        <v>Хабиров Марс</v>
      </c>
      <c r="L73" s="119"/>
      <c r="M73" s="104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</row>
    <row r="74" spans="1:25" ht="12" customHeight="1">
      <c r="A74" s="105">
        <v>-54</v>
      </c>
      <c r="B74" s="106">
        <f>IF(Пр2!J24=Пр2!H22,Пр2!H26,IF(Пр2!J24=Пр2!H26,Пр2!H22,0))</f>
        <v>5703</v>
      </c>
      <c r="C74" s="107" t="str">
        <f>IF(Пр2!K24=Пр2!I22,Пр2!I26,IF(Пр2!K24=Пр2!I26,Пр2!I22,0))</f>
        <v>Суюндуков Фанис</v>
      </c>
      <c r="D74" s="119"/>
      <c r="E74" s="118"/>
      <c r="F74" s="114"/>
      <c r="G74" s="135" t="s">
        <v>29</v>
      </c>
      <c r="H74" s="136"/>
      <c r="I74" s="105"/>
      <c r="J74" s="123"/>
      <c r="K74" s="111">
        <v>66</v>
      </c>
      <c r="L74" s="129">
        <v>2452</v>
      </c>
      <c r="M74" s="113" t="s">
        <v>124</v>
      </c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</row>
    <row r="75" spans="1:25" ht="12" customHeight="1">
      <c r="A75" s="105"/>
      <c r="B75" s="110"/>
      <c r="C75" s="111">
        <v>64</v>
      </c>
      <c r="D75" s="129">
        <v>5705</v>
      </c>
      <c r="E75" s="128" t="s">
        <v>97</v>
      </c>
      <c r="F75" s="114"/>
      <c r="G75" s="137"/>
      <c r="H75" s="115"/>
      <c r="I75" s="105">
        <v>-64</v>
      </c>
      <c r="J75" s="106">
        <f>IF(D75=B74,B76,IF(D75=B76,B74,0))</f>
        <v>5703</v>
      </c>
      <c r="K75" s="116" t="str">
        <f>IF(E75=C74,C76,IF(E75=C76,C74,0))</f>
        <v>Суюндуков Фанис</v>
      </c>
      <c r="L75" s="119"/>
      <c r="M75" s="130" t="s">
        <v>33</v>
      </c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</row>
    <row r="76" spans="1:25" ht="12" customHeight="1">
      <c r="A76" s="105">
        <v>-55</v>
      </c>
      <c r="B76" s="106">
        <f>IF(Пр2!J32=Пр2!H30,Пр2!H34,IF(Пр2!J32=Пр2!H34,Пр2!H30,0))</f>
        <v>5705</v>
      </c>
      <c r="C76" s="116" t="str">
        <f>IF(Пр2!K32=Пр2!I30,Пр2!I34,IF(Пр2!K32=Пр2!I34,Пр2!I30,0))</f>
        <v>Исянбаев Тагир</v>
      </c>
      <c r="D76" s="119"/>
      <c r="E76" s="105">
        <v>-65</v>
      </c>
      <c r="F76" s="106">
        <f>IF(F73=D71,D75,IF(F73=D75,D71,0))</f>
        <v>4584</v>
      </c>
      <c r="G76" s="107" t="str">
        <f>IF(G73=E71,E75,IF(G73=E75,E71,0))</f>
        <v>Можайко Владислав</v>
      </c>
      <c r="H76" s="119"/>
      <c r="I76" s="104"/>
      <c r="J76" s="104"/>
      <c r="K76" s="105">
        <v>-66</v>
      </c>
      <c r="L76" s="106">
        <f>IF(L74=J73,J75,IF(L74=J75,J73,0))</f>
        <v>5703</v>
      </c>
      <c r="M76" s="107" t="str">
        <f>IF(M74=K73,K75,IF(M74=K75,K73,0))</f>
        <v>Суюндуков Фанис</v>
      </c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</row>
    <row r="77" spans="1:25" ht="12" customHeight="1">
      <c r="A77" s="105"/>
      <c r="B77" s="138"/>
      <c r="C77" s="104"/>
      <c r="D77" s="115"/>
      <c r="E77" s="104"/>
      <c r="F77" s="115"/>
      <c r="G77" s="130" t="s">
        <v>31</v>
      </c>
      <c r="H77" s="139"/>
      <c r="I77" s="104"/>
      <c r="J77" s="104"/>
      <c r="K77" s="104"/>
      <c r="L77" s="115"/>
      <c r="M77" s="130" t="s">
        <v>34</v>
      </c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</row>
    <row r="78" spans="1:25" ht="9" customHeight="1">
      <c r="A78" s="140"/>
      <c r="B78" s="141"/>
      <c r="C78" s="140"/>
      <c r="D78" s="142"/>
      <c r="E78" s="140"/>
      <c r="F78" s="142"/>
      <c r="G78" s="140"/>
      <c r="H78" s="142"/>
      <c r="I78" s="140"/>
      <c r="J78" s="140"/>
      <c r="K78" s="140"/>
      <c r="L78" s="142"/>
      <c r="M78" s="140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spans="1:25" ht="9" customHeight="1">
      <c r="A79" s="140"/>
      <c r="B79" s="141"/>
      <c r="C79" s="140"/>
      <c r="D79" s="142"/>
      <c r="E79" s="140"/>
      <c r="F79" s="142"/>
      <c r="G79" s="140"/>
      <c r="H79" s="142"/>
      <c r="I79" s="140"/>
      <c r="J79" s="140"/>
      <c r="K79" s="140"/>
      <c r="L79" s="142"/>
      <c r="M79" s="140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spans="1:25" ht="9" customHeight="1">
      <c r="A80" s="143"/>
      <c r="B80" s="51"/>
      <c r="C80" s="143"/>
      <c r="D80" s="144"/>
      <c r="E80" s="143"/>
      <c r="F80" s="144"/>
      <c r="G80" s="143"/>
      <c r="H80" s="144"/>
      <c r="I80" s="143"/>
      <c r="J80" s="143"/>
      <c r="K80" s="143"/>
      <c r="L80" s="144"/>
      <c r="M80" s="143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spans="1:25" ht="12.75">
      <c r="A81" s="143"/>
      <c r="B81" s="51"/>
      <c r="C81" s="143"/>
      <c r="D81" s="144"/>
      <c r="E81" s="143"/>
      <c r="F81" s="144"/>
      <c r="G81" s="143"/>
      <c r="H81" s="144"/>
      <c r="I81" s="143"/>
      <c r="J81" s="143"/>
      <c r="K81" s="143"/>
      <c r="L81" s="144"/>
      <c r="M81" s="143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spans="1:13" ht="12.75">
      <c r="A82" s="140"/>
      <c r="B82" s="141"/>
      <c r="C82" s="140"/>
      <c r="D82" s="142"/>
      <c r="E82" s="140"/>
      <c r="F82" s="142"/>
      <c r="G82" s="140"/>
      <c r="H82" s="142"/>
      <c r="I82" s="140"/>
      <c r="J82" s="140"/>
      <c r="K82" s="140"/>
      <c r="L82" s="142"/>
      <c r="M82" s="140"/>
    </row>
    <row r="83" spans="1:13" ht="12.75">
      <c r="A83" s="140"/>
      <c r="B83" s="140"/>
      <c r="C83" s="140"/>
      <c r="D83" s="142"/>
      <c r="E83" s="140"/>
      <c r="F83" s="142"/>
      <c r="G83" s="140"/>
      <c r="H83" s="142"/>
      <c r="I83" s="140"/>
      <c r="J83" s="140"/>
      <c r="K83" s="140"/>
      <c r="L83" s="142"/>
      <c r="M83" s="140"/>
    </row>
    <row r="84" spans="1:13" ht="12.75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</row>
    <row r="85" spans="1:13" ht="12.7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</row>
    <row r="86" spans="1:13" ht="12.75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</row>
    <row r="87" spans="1:13" ht="12.75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</row>
    <row r="88" spans="1:13" ht="12.75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</row>
    <row r="89" spans="1:13" ht="12.75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</row>
    <row r="90" spans="1:13" ht="12.75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</row>
    <row r="91" spans="1:13" ht="12.7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</row>
    <row r="92" spans="1:13" ht="12.75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</row>
    <row r="93" spans="1:13" ht="12.75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</row>
    <row r="94" spans="1:13" ht="12.75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</row>
    <row r="95" spans="1:13" ht="12.7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</row>
    <row r="96" spans="1:13" ht="12.75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</row>
    <row r="97" spans="1:13" ht="12.75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</row>
    <row r="98" spans="1:13" ht="12.75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</row>
    <row r="99" spans="1:13" ht="12.75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</row>
    <row r="100" spans="1:13" ht="12.75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</row>
    <row r="101" spans="1:13" ht="12.7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</row>
    <row r="102" spans="1:13" ht="12.75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</row>
    <row r="103" spans="1:13" ht="12.75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</row>
    <row r="104" spans="1:13" ht="12.75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</row>
    <row r="105" spans="1:13" ht="12.7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</row>
    <row r="106" spans="1:13" ht="12.75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</row>
    <row r="107" spans="1:13" ht="12.75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</row>
    <row r="108" spans="1:13" ht="12.75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</row>
    <row r="109" spans="1:13" ht="12.7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</row>
    <row r="110" spans="1:13" ht="12.75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</row>
    <row r="111" spans="1:13" ht="12.75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</row>
    <row r="112" spans="1:13" ht="12.75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</row>
    <row r="113" spans="1:13" ht="12.7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</row>
    <row r="114" spans="1:13" ht="12.75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</row>
    <row r="115" spans="1:13" ht="12.75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</row>
    <row r="116" spans="1:13" ht="12.75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AA79"/>
  <sheetViews>
    <sheetView showRowColHeaders="0" showZeros="0" showOutlineSymbol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4.375" style="145" customWidth="1"/>
    <col min="2" max="2" width="4.75390625" style="145" customWidth="1"/>
    <col min="3" max="3" width="12.75390625" style="145" customWidth="1"/>
    <col min="4" max="4" width="3.75390625" style="145" customWidth="1"/>
    <col min="5" max="5" width="10.75390625" style="145" customWidth="1"/>
    <col min="6" max="6" width="3.75390625" style="145" customWidth="1"/>
    <col min="7" max="7" width="9.75390625" style="145" customWidth="1"/>
    <col min="8" max="8" width="3.75390625" style="145" customWidth="1"/>
    <col min="9" max="9" width="9.75390625" style="145" customWidth="1"/>
    <col min="10" max="10" width="3.75390625" style="145" customWidth="1"/>
    <col min="11" max="11" width="9.75390625" style="145" customWidth="1"/>
    <col min="12" max="12" width="3.75390625" style="145" customWidth="1"/>
    <col min="13" max="13" width="10.75390625" style="145" customWidth="1"/>
    <col min="14" max="14" width="3.75390625" style="145" customWidth="1"/>
    <col min="15" max="15" width="10.75390625" style="145" customWidth="1"/>
    <col min="16" max="16" width="3.75390625" style="145" customWidth="1"/>
    <col min="17" max="17" width="9.75390625" style="145" customWidth="1"/>
    <col min="18" max="18" width="5.75390625" style="145" customWidth="1"/>
    <col min="19" max="19" width="4.75390625" style="145" customWidth="1"/>
    <col min="20" max="16384" width="9.125" style="145" customWidth="1"/>
  </cols>
  <sheetData>
    <row r="1" spans="1:19" s="14" customFormat="1" ht="54.75" customHeight="1" thickBot="1">
      <c r="A1" s="166" t="s">
        <v>44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19" s="14" customFormat="1" ht="13.5" thickBot="1">
      <c r="A2" s="175" t="s">
        <v>45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20.25">
      <c r="A3" s="178" t="str">
        <f>Пр1!A3</f>
        <v>LX Личный Чемпионат Республики Башкортостан. 35-й  тур. Премиальная лига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19" ht="19.5" customHeight="1">
      <c r="A4" s="176" t="str">
        <f>Пр1!A4:M4</f>
        <v>ЧЕМПИОН БАШКИРИИ НИКОЛАЙ СМИРНОВ 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ht="1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</row>
    <row r="6" spans="1:27" ht="12.75" customHeight="1">
      <c r="A6" s="34">
        <v>-1</v>
      </c>
      <c r="B6" s="147">
        <f>IF(Пр1!D7=Пр1!B6,Пр1!B8,IF(Пр1!D7=Пр1!B8,Пр1!B6,0))</f>
        <v>0</v>
      </c>
      <c r="C6" s="56" t="str">
        <f>IF(Пр1!E7=Пр1!C6,Пр1!C8,IF(Пр1!E7=Пр1!C8,Пр1!C6,0))</f>
        <v>_</v>
      </c>
      <c r="D6" s="35"/>
      <c r="E6" s="33"/>
      <c r="F6" s="33"/>
      <c r="G6" s="34">
        <v>-25</v>
      </c>
      <c r="H6" s="147">
        <f>IF(Пр1!H13=Пр1!F9,Пр1!F17,IF(Пр1!H13=Пр1!F17,Пр1!F9,0))</f>
        <v>4584</v>
      </c>
      <c r="I6" s="56" t="str">
        <f>IF(Пр1!I13=Пр1!G9,Пр1!G17,IF(Пр1!I13=Пр1!G17,Пр1!G9,0))</f>
        <v>Можайко Владислав</v>
      </c>
      <c r="J6" s="35"/>
      <c r="K6" s="33"/>
      <c r="L6" s="33"/>
      <c r="M6" s="33"/>
      <c r="N6" s="33"/>
      <c r="O6" s="33"/>
      <c r="P6" s="33"/>
      <c r="Q6" s="33"/>
      <c r="R6" s="33"/>
      <c r="S6" s="33"/>
      <c r="T6" s="49"/>
      <c r="U6" s="49"/>
      <c r="V6" s="49"/>
      <c r="W6" s="49"/>
      <c r="X6" s="49"/>
      <c r="Y6" s="49"/>
      <c r="Z6" s="49"/>
      <c r="AA6" s="49"/>
    </row>
    <row r="7" spans="1:27" ht="12.75" customHeight="1">
      <c r="A7" s="34"/>
      <c r="B7" s="34"/>
      <c r="C7" s="57">
        <v>32</v>
      </c>
      <c r="D7" s="148">
        <v>5702</v>
      </c>
      <c r="E7" s="66" t="s">
        <v>96</v>
      </c>
      <c r="F7" s="39"/>
      <c r="G7" s="33"/>
      <c r="H7" s="33"/>
      <c r="I7" s="62"/>
      <c r="J7" s="39"/>
      <c r="K7" s="33"/>
      <c r="L7" s="33"/>
      <c r="M7" s="33"/>
      <c r="N7" s="33"/>
      <c r="O7" s="33"/>
      <c r="P7" s="33"/>
      <c r="Q7" s="33"/>
      <c r="R7" s="33"/>
      <c r="S7" s="33"/>
      <c r="T7" s="49"/>
      <c r="U7" s="49"/>
      <c r="V7" s="49"/>
      <c r="W7" s="49"/>
      <c r="X7" s="49"/>
      <c r="Y7" s="49"/>
      <c r="Z7" s="49"/>
      <c r="AA7" s="49"/>
    </row>
    <row r="8" spans="1:27" ht="12.75" customHeight="1">
      <c r="A8" s="34">
        <v>-2</v>
      </c>
      <c r="B8" s="147">
        <f>IF(Пр1!D11=Пр1!B10,Пр1!B12,IF(Пр1!D11=Пр1!B12,Пр1!B10,0))</f>
        <v>5702</v>
      </c>
      <c r="C8" s="60" t="str">
        <f>IF(Пр1!E11=Пр1!C10,Пр1!C12,IF(Пр1!E11=Пр1!C12,Пр1!C10,0))</f>
        <v>Гумеров Мансур</v>
      </c>
      <c r="D8" s="149"/>
      <c r="E8" s="57">
        <v>40</v>
      </c>
      <c r="F8" s="148">
        <v>5704</v>
      </c>
      <c r="G8" s="66" t="s">
        <v>98</v>
      </c>
      <c r="H8" s="39"/>
      <c r="I8" s="57">
        <v>52</v>
      </c>
      <c r="J8" s="148">
        <v>6245</v>
      </c>
      <c r="K8" s="66" t="s">
        <v>122</v>
      </c>
      <c r="L8" s="39"/>
      <c r="M8" s="33"/>
      <c r="N8" s="33"/>
      <c r="O8" s="33"/>
      <c r="P8" s="33"/>
      <c r="Q8" s="33"/>
      <c r="R8" s="33"/>
      <c r="S8" s="33"/>
      <c r="T8" s="49"/>
      <c r="U8" s="49"/>
      <c r="V8" s="49"/>
      <c r="W8" s="49"/>
      <c r="X8" s="49"/>
      <c r="Y8" s="49"/>
      <c r="Z8" s="49"/>
      <c r="AA8" s="49"/>
    </row>
    <row r="9" spans="1:27" ht="12.75" customHeight="1">
      <c r="A9" s="34"/>
      <c r="B9" s="34"/>
      <c r="C9" s="34">
        <v>-24</v>
      </c>
      <c r="D9" s="147">
        <f>IF(Пр1!F65=Пр1!D63,Пр1!D67,IF(Пр1!F65=Пр1!D67,Пр1!D63,0))</f>
        <v>5704</v>
      </c>
      <c r="E9" s="60" t="str">
        <f>IF(Пр1!G65=Пр1!E63,Пр1!E67,IF(Пр1!G65=Пр1!E67,Пр1!E63,0))</f>
        <v>Суюндуков Гайса</v>
      </c>
      <c r="F9" s="73"/>
      <c r="G9" s="62"/>
      <c r="H9" s="70"/>
      <c r="I9" s="62"/>
      <c r="J9" s="68"/>
      <c r="K9" s="62"/>
      <c r="L9" s="39"/>
      <c r="M9" s="33"/>
      <c r="N9" s="33"/>
      <c r="O9" s="33"/>
      <c r="P9" s="33"/>
      <c r="Q9" s="33"/>
      <c r="R9" s="33"/>
      <c r="S9" s="33"/>
      <c r="T9" s="49"/>
      <c r="U9" s="49"/>
      <c r="V9" s="49"/>
      <c r="W9" s="49"/>
      <c r="X9" s="49"/>
      <c r="Y9" s="49"/>
      <c r="Z9" s="49"/>
      <c r="AA9" s="49"/>
    </row>
    <row r="10" spans="1:27" ht="12.75" customHeight="1">
      <c r="A10" s="34">
        <v>-3</v>
      </c>
      <c r="B10" s="147">
        <f>IF(Пр1!D15=Пр1!B14,Пр1!B16,IF(Пр1!D15=Пр1!B16,Пр1!B14,0))</f>
        <v>0</v>
      </c>
      <c r="C10" s="56" t="str">
        <f>IF(Пр1!E15=Пр1!C14,Пр1!C16,IF(Пр1!E15=Пр1!C16,Пр1!C14,0))</f>
        <v>_</v>
      </c>
      <c r="D10" s="150"/>
      <c r="E10" s="33"/>
      <c r="F10" s="33"/>
      <c r="G10" s="57">
        <v>48</v>
      </c>
      <c r="H10" s="151">
        <v>6245</v>
      </c>
      <c r="I10" s="152" t="s">
        <v>122</v>
      </c>
      <c r="J10" s="70"/>
      <c r="K10" s="62"/>
      <c r="L10" s="39"/>
      <c r="M10" s="33"/>
      <c r="N10" s="33"/>
      <c r="O10" s="33"/>
      <c r="P10" s="33"/>
      <c r="Q10" s="33"/>
      <c r="R10" s="33"/>
      <c r="S10" s="33"/>
      <c r="T10" s="49"/>
      <c r="U10" s="49"/>
      <c r="V10" s="49"/>
      <c r="W10" s="49"/>
      <c r="X10" s="49"/>
      <c r="Y10" s="49"/>
      <c r="Z10" s="49"/>
      <c r="AA10" s="49"/>
    </row>
    <row r="11" spans="1:27" ht="12.75" customHeight="1">
      <c r="A11" s="34"/>
      <c r="B11" s="34"/>
      <c r="C11" s="57">
        <v>33</v>
      </c>
      <c r="D11" s="148"/>
      <c r="E11" s="66"/>
      <c r="F11" s="39"/>
      <c r="G11" s="57"/>
      <c r="H11" s="44"/>
      <c r="I11" s="39"/>
      <c r="J11" s="39"/>
      <c r="K11" s="62"/>
      <c r="L11" s="39"/>
      <c r="M11" s="33"/>
      <c r="N11" s="33"/>
      <c r="O11" s="33"/>
      <c r="P11" s="33"/>
      <c r="Q11" s="33"/>
      <c r="R11" s="33"/>
      <c r="S11" s="33"/>
      <c r="T11" s="49"/>
      <c r="U11" s="49"/>
      <c r="V11" s="49"/>
      <c r="W11" s="49"/>
      <c r="X11" s="49"/>
      <c r="Y11" s="49"/>
      <c r="Z11" s="49"/>
      <c r="AA11" s="49"/>
    </row>
    <row r="12" spans="1:27" ht="12.75" customHeight="1">
      <c r="A12" s="34">
        <v>-4</v>
      </c>
      <c r="B12" s="147">
        <f>IF(Пр1!D19=Пр1!B18,Пр1!B20,IF(Пр1!D19=Пр1!B20,Пр1!B18,0))</f>
        <v>0</v>
      </c>
      <c r="C12" s="60" t="str">
        <f>IF(Пр1!E19=Пр1!C18,Пр1!C20,IF(Пр1!E19=Пр1!C20,Пр1!C18,0))</f>
        <v>_</v>
      </c>
      <c r="D12" s="149"/>
      <c r="E12" s="57">
        <v>41</v>
      </c>
      <c r="F12" s="148">
        <v>6245</v>
      </c>
      <c r="G12" s="153" t="s">
        <v>122</v>
      </c>
      <c r="H12" s="44"/>
      <c r="I12" s="39"/>
      <c r="J12" s="39"/>
      <c r="K12" s="57">
        <v>56</v>
      </c>
      <c r="L12" s="148">
        <v>2649</v>
      </c>
      <c r="M12" s="66" t="s">
        <v>126</v>
      </c>
      <c r="N12" s="39"/>
      <c r="O12" s="39"/>
      <c r="P12" s="39"/>
      <c r="Q12" s="33"/>
      <c r="R12" s="33"/>
      <c r="S12" s="33"/>
      <c r="T12" s="49"/>
      <c r="U12" s="49"/>
      <c r="V12" s="49"/>
      <c r="W12" s="49"/>
      <c r="X12" s="49"/>
      <c r="Y12" s="49"/>
      <c r="Z12" s="49"/>
      <c r="AA12" s="49"/>
    </row>
    <row r="13" spans="1:27" ht="12.75" customHeight="1">
      <c r="A13" s="34"/>
      <c r="B13" s="34"/>
      <c r="C13" s="34">
        <v>-23</v>
      </c>
      <c r="D13" s="147">
        <f>IF(Пр1!F57=Пр1!D55,Пр1!D59,IF(Пр1!F57=Пр1!D59,Пр1!D55,0))</f>
        <v>6245</v>
      </c>
      <c r="E13" s="60" t="str">
        <f>IF(Пр1!G57=Пр1!E55,Пр1!E59,IF(Пр1!G57=Пр1!E59,Пр1!E55,0))</f>
        <v>Абулаев Айрат</v>
      </c>
      <c r="F13" s="73"/>
      <c r="G13" s="34"/>
      <c r="H13" s="34"/>
      <c r="I13" s="39"/>
      <c r="J13" s="39"/>
      <c r="K13" s="62"/>
      <c r="L13" s="68"/>
      <c r="M13" s="62"/>
      <c r="N13" s="39"/>
      <c r="O13" s="39"/>
      <c r="P13" s="39"/>
      <c r="Q13" s="33"/>
      <c r="R13" s="33"/>
      <c r="S13" s="33"/>
      <c r="T13" s="49"/>
      <c r="U13" s="49"/>
      <c r="V13" s="49"/>
      <c r="W13" s="49"/>
      <c r="X13" s="49"/>
      <c r="Y13" s="49"/>
      <c r="Z13" s="49"/>
      <c r="AA13" s="49"/>
    </row>
    <row r="14" spans="1:27" ht="12.75" customHeight="1">
      <c r="A14" s="34">
        <v>-5</v>
      </c>
      <c r="B14" s="147">
        <f>IF(Пр1!D23=Пр1!B22,Пр1!B24,IF(Пр1!D23=Пр1!B24,Пр1!B22,0))</f>
        <v>0</v>
      </c>
      <c r="C14" s="56" t="str">
        <f>IF(Пр1!E23=Пр1!C22,Пр1!C24,IF(Пр1!E23=Пр1!C24,Пр1!C22,0))</f>
        <v>_</v>
      </c>
      <c r="D14" s="150"/>
      <c r="E14" s="33"/>
      <c r="F14" s="33"/>
      <c r="G14" s="34">
        <v>-26</v>
      </c>
      <c r="H14" s="147">
        <f>IF(Пр1!H29=Пр1!F25,Пр1!F33,IF(Пр1!H29=Пр1!F33,Пр1!F25,0))</f>
        <v>2452</v>
      </c>
      <c r="I14" s="56" t="str">
        <f>IF(Пр1!I29=Пр1!G25,Пр1!G33,IF(Пр1!I29=Пр1!G33,Пр1!G25,0))</f>
        <v>Хабиров Марс</v>
      </c>
      <c r="J14" s="35"/>
      <c r="K14" s="62"/>
      <c r="L14" s="70"/>
      <c r="M14" s="62"/>
      <c r="N14" s="39"/>
      <c r="O14" s="39"/>
      <c r="P14" s="39"/>
      <c r="Q14" s="33"/>
      <c r="R14" s="33"/>
      <c r="S14" s="33"/>
      <c r="T14" s="49"/>
      <c r="U14" s="49"/>
      <c r="V14" s="49"/>
      <c r="W14" s="49"/>
      <c r="X14" s="49"/>
      <c r="Y14" s="49"/>
      <c r="Z14" s="49"/>
      <c r="AA14" s="49"/>
    </row>
    <row r="15" spans="1:27" ht="12.75" customHeight="1">
      <c r="A15" s="34"/>
      <c r="B15" s="34"/>
      <c r="C15" s="57">
        <v>34</v>
      </c>
      <c r="D15" s="148">
        <v>6103</v>
      </c>
      <c r="E15" s="66" t="s">
        <v>99</v>
      </c>
      <c r="F15" s="39"/>
      <c r="G15" s="34"/>
      <c r="H15" s="34"/>
      <c r="I15" s="62"/>
      <c r="J15" s="39"/>
      <c r="K15" s="62"/>
      <c r="L15" s="70"/>
      <c r="M15" s="62"/>
      <c r="N15" s="39"/>
      <c r="O15" s="39"/>
      <c r="P15" s="39"/>
      <c r="Q15" s="33"/>
      <c r="R15" s="33"/>
      <c r="S15" s="33"/>
      <c r="T15" s="49"/>
      <c r="U15" s="49"/>
      <c r="V15" s="49"/>
      <c r="W15" s="49"/>
      <c r="X15" s="49"/>
      <c r="Y15" s="49"/>
      <c r="Z15" s="49"/>
      <c r="AA15" s="49"/>
    </row>
    <row r="16" spans="1:27" ht="12.75" customHeight="1">
      <c r="A16" s="34">
        <v>-6</v>
      </c>
      <c r="B16" s="147">
        <f>IF(Пр1!D27=Пр1!B26,Пр1!B28,IF(Пр1!D27=Пр1!B28,Пр1!B26,0))</f>
        <v>6103</v>
      </c>
      <c r="C16" s="60" t="str">
        <f>IF(Пр1!E27=Пр1!C26,Пр1!C28,IF(Пр1!E27=Пр1!C28,Пр1!C26,0))</f>
        <v>Кужина Ильгиза</v>
      </c>
      <c r="D16" s="149"/>
      <c r="E16" s="57">
        <v>42</v>
      </c>
      <c r="F16" s="148">
        <v>5731</v>
      </c>
      <c r="G16" s="154" t="s">
        <v>94</v>
      </c>
      <c r="H16" s="44"/>
      <c r="I16" s="57">
        <v>53</v>
      </c>
      <c r="J16" s="148">
        <v>2649</v>
      </c>
      <c r="K16" s="152" t="s">
        <v>126</v>
      </c>
      <c r="L16" s="70"/>
      <c r="M16" s="57">
        <v>58</v>
      </c>
      <c r="N16" s="148">
        <v>465</v>
      </c>
      <c r="O16" s="66" t="s">
        <v>120</v>
      </c>
      <c r="P16" s="39"/>
      <c r="Q16" s="33"/>
      <c r="R16" s="33"/>
      <c r="S16" s="33"/>
      <c r="T16" s="49"/>
      <c r="U16" s="49"/>
      <c r="V16" s="49"/>
      <c r="W16" s="49"/>
      <c r="X16" s="49"/>
      <c r="Y16" s="49"/>
      <c r="Z16" s="49"/>
      <c r="AA16" s="49"/>
    </row>
    <row r="17" spans="1:27" ht="12.75" customHeight="1">
      <c r="A17" s="34"/>
      <c r="B17" s="34"/>
      <c r="C17" s="34">
        <v>-22</v>
      </c>
      <c r="D17" s="147">
        <f>IF(Пр1!F49=Пр1!D47,Пр1!D51,IF(Пр1!F49=Пр1!D51,Пр1!D47,0))</f>
        <v>5731</v>
      </c>
      <c r="E17" s="60" t="str">
        <f>IF(Пр1!G49=Пр1!E47,Пр1!E51,IF(Пр1!G49=Пр1!E51,Пр1!E47,0))</f>
        <v>Исянбаев Ильсур</v>
      </c>
      <c r="F17" s="73"/>
      <c r="G17" s="57"/>
      <c r="H17" s="70"/>
      <c r="I17" s="62"/>
      <c r="J17" s="68"/>
      <c r="K17" s="33"/>
      <c r="L17" s="33"/>
      <c r="M17" s="62"/>
      <c r="N17" s="68"/>
      <c r="O17" s="62"/>
      <c r="P17" s="39"/>
      <c r="Q17" s="33"/>
      <c r="R17" s="33"/>
      <c r="S17" s="33"/>
      <c r="T17" s="49"/>
      <c r="U17" s="49"/>
      <c r="V17" s="49"/>
      <c r="W17" s="49"/>
      <c r="X17" s="49"/>
      <c r="Y17" s="49"/>
      <c r="Z17" s="49"/>
      <c r="AA17" s="49"/>
    </row>
    <row r="18" spans="1:27" ht="12.75" customHeight="1">
      <c r="A18" s="34">
        <v>-7</v>
      </c>
      <c r="B18" s="147">
        <f>IF(Пр1!D31=Пр1!B30,Пр1!B32,IF(Пр1!D31=Пр1!B32,Пр1!B30,0))</f>
        <v>788</v>
      </c>
      <c r="C18" s="56" t="str">
        <f>IF(Пр1!E31=Пр1!C30,Пр1!C32,IF(Пр1!E31=Пр1!C32,Пр1!C30,0))</f>
        <v>Нестеренко Георгий</v>
      </c>
      <c r="D18" s="150"/>
      <c r="E18" s="33"/>
      <c r="F18" s="33"/>
      <c r="G18" s="57">
        <v>49</v>
      </c>
      <c r="H18" s="151">
        <v>2649</v>
      </c>
      <c r="I18" s="152" t="s">
        <v>126</v>
      </c>
      <c r="J18" s="70"/>
      <c r="K18" s="33"/>
      <c r="L18" s="33"/>
      <c r="M18" s="62"/>
      <c r="N18" s="70"/>
      <c r="O18" s="62"/>
      <c r="P18" s="39"/>
      <c r="Q18" s="33"/>
      <c r="R18" s="33"/>
      <c r="S18" s="33"/>
      <c r="T18" s="49"/>
      <c r="U18" s="49"/>
      <c r="V18" s="49"/>
      <c r="W18" s="49"/>
      <c r="X18" s="49"/>
      <c r="Y18" s="49"/>
      <c r="Z18" s="49"/>
      <c r="AA18" s="49"/>
    </row>
    <row r="19" spans="1:27" ht="12.75" customHeight="1">
      <c r="A19" s="34"/>
      <c r="B19" s="34"/>
      <c r="C19" s="57">
        <v>35</v>
      </c>
      <c r="D19" s="148">
        <v>788</v>
      </c>
      <c r="E19" s="66" t="s">
        <v>78</v>
      </c>
      <c r="F19" s="39"/>
      <c r="G19" s="57"/>
      <c r="H19" s="44"/>
      <c r="I19" s="39"/>
      <c r="J19" s="39"/>
      <c r="K19" s="33"/>
      <c r="L19" s="33"/>
      <c r="M19" s="62"/>
      <c r="N19" s="70"/>
      <c r="O19" s="62"/>
      <c r="P19" s="39"/>
      <c r="Q19" s="33"/>
      <c r="R19" s="33"/>
      <c r="S19" s="33"/>
      <c r="T19" s="49"/>
      <c r="U19" s="49"/>
      <c r="V19" s="49"/>
      <c r="W19" s="49"/>
      <c r="X19" s="49"/>
      <c r="Y19" s="49"/>
      <c r="Z19" s="49"/>
      <c r="AA19" s="49"/>
    </row>
    <row r="20" spans="1:27" ht="12.75" customHeight="1">
      <c r="A20" s="34">
        <v>-8</v>
      </c>
      <c r="B20" s="147">
        <f>IF(Пр1!D35=Пр1!B34,Пр1!B36,IF(Пр1!D35=Пр1!B36,Пр1!B34,0))</f>
        <v>0</v>
      </c>
      <c r="C20" s="60" t="str">
        <f>IF(Пр1!E35=Пр1!C34,Пр1!C36,IF(Пр1!E35=Пр1!C36,Пр1!C34,0))</f>
        <v>_</v>
      </c>
      <c r="D20" s="149"/>
      <c r="E20" s="57">
        <v>43</v>
      </c>
      <c r="F20" s="148">
        <v>2649</v>
      </c>
      <c r="G20" s="153" t="s">
        <v>126</v>
      </c>
      <c r="H20" s="44"/>
      <c r="I20" s="39"/>
      <c r="J20" s="39"/>
      <c r="K20" s="34">
        <v>-30</v>
      </c>
      <c r="L20" s="147">
        <f>IF(Пр1!J53=Пр1!H45,Пр1!H61,IF(Пр1!J53=Пр1!H61,Пр1!H45,0))</f>
        <v>465</v>
      </c>
      <c r="M20" s="60" t="str">
        <f>IF(Пр1!K53=Пр1!I45,Пр1!I61,IF(Пр1!K53=Пр1!I61,Пр1!I45,0))</f>
        <v>Семенов Сергей</v>
      </c>
      <c r="N20" s="155"/>
      <c r="O20" s="62"/>
      <c r="P20" s="39"/>
      <c r="Q20" s="33"/>
      <c r="R20" s="33"/>
      <c r="S20" s="33"/>
      <c r="T20" s="49"/>
      <c r="U20" s="49"/>
      <c r="V20" s="49"/>
      <c r="W20" s="49"/>
      <c r="X20" s="49"/>
      <c r="Y20" s="49"/>
      <c r="Z20" s="49"/>
      <c r="AA20" s="49"/>
    </row>
    <row r="21" spans="1:27" ht="12.75" customHeight="1">
      <c r="A21" s="34"/>
      <c r="B21" s="34"/>
      <c r="C21" s="34">
        <v>-21</v>
      </c>
      <c r="D21" s="147">
        <f>IF(Пр1!F41=Пр1!D39,Пр1!D43,IF(Пр1!F41=Пр1!D43,Пр1!D39,0))</f>
        <v>2649</v>
      </c>
      <c r="E21" s="60" t="str">
        <f>IF(Пр1!G41=Пр1!E39,Пр1!E43,IF(Пр1!G41=Пр1!E43,Пр1!E39,0))</f>
        <v>Лежнев Артем</v>
      </c>
      <c r="F21" s="73"/>
      <c r="G21" s="34"/>
      <c r="H21" s="34"/>
      <c r="I21" s="39"/>
      <c r="J21" s="39"/>
      <c r="K21" s="33"/>
      <c r="L21" s="33"/>
      <c r="M21" s="39"/>
      <c r="N21" s="39"/>
      <c r="O21" s="62"/>
      <c r="P21" s="39"/>
      <c r="Q21" s="33"/>
      <c r="R21" s="33"/>
      <c r="S21" s="33"/>
      <c r="T21" s="49"/>
      <c r="U21" s="49"/>
      <c r="V21" s="49"/>
      <c r="W21" s="49"/>
      <c r="X21" s="49"/>
      <c r="Y21" s="49"/>
      <c r="Z21" s="49"/>
      <c r="AA21" s="49"/>
    </row>
    <row r="22" spans="1:27" ht="12.75" customHeight="1">
      <c r="A22" s="34">
        <v>-9</v>
      </c>
      <c r="B22" s="147">
        <f>IF(Пр1!D39=Пр1!B38,Пр1!B40,IF(Пр1!D39=Пр1!B40,Пр1!B38,0))</f>
        <v>0</v>
      </c>
      <c r="C22" s="56" t="str">
        <f>IF(Пр1!E39=Пр1!C38,Пр1!C40,IF(Пр1!E39=Пр1!C40,Пр1!C38,0))</f>
        <v>_</v>
      </c>
      <c r="D22" s="150"/>
      <c r="E22" s="33"/>
      <c r="F22" s="33"/>
      <c r="G22" s="34">
        <v>-27</v>
      </c>
      <c r="H22" s="147">
        <f>IF(Пр1!H45=Пр1!F41,Пр1!F49,IF(Пр1!H45=Пр1!F49,Пр1!F41,0))</f>
        <v>5703</v>
      </c>
      <c r="I22" s="56" t="str">
        <f>IF(Пр1!I45=Пр1!G41,Пр1!G49,IF(Пр1!I45=Пр1!G49,Пр1!G41,0))</f>
        <v>Суюндуков Фанис</v>
      </c>
      <c r="J22" s="35"/>
      <c r="K22" s="33"/>
      <c r="L22" s="33"/>
      <c r="M22" s="39"/>
      <c r="N22" s="39"/>
      <c r="O22" s="62"/>
      <c r="P22" s="39"/>
      <c r="Q22" s="33"/>
      <c r="R22" s="33"/>
      <c r="S22" s="33"/>
      <c r="T22" s="49"/>
      <c r="U22" s="49"/>
      <c r="V22" s="49"/>
      <c r="W22" s="49"/>
      <c r="X22" s="49"/>
      <c r="Y22" s="49"/>
      <c r="Z22" s="49"/>
      <c r="AA22" s="49"/>
    </row>
    <row r="23" spans="1:27" ht="12.75" customHeight="1">
      <c r="A23" s="34"/>
      <c r="B23" s="34"/>
      <c r="C23" s="57">
        <v>36</v>
      </c>
      <c r="D23" s="148">
        <v>4202</v>
      </c>
      <c r="E23" s="66" t="s">
        <v>125</v>
      </c>
      <c r="F23" s="39"/>
      <c r="G23" s="34"/>
      <c r="H23" s="34"/>
      <c r="I23" s="62"/>
      <c r="J23" s="39"/>
      <c r="K23" s="33"/>
      <c r="L23" s="33"/>
      <c r="M23" s="39"/>
      <c r="N23" s="39"/>
      <c r="O23" s="62"/>
      <c r="P23" s="39"/>
      <c r="Q23" s="33"/>
      <c r="R23" s="33"/>
      <c r="S23" s="33"/>
      <c r="T23" s="49"/>
      <c r="U23" s="49"/>
      <c r="V23" s="49"/>
      <c r="W23" s="49"/>
      <c r="X23" s="49"/>
      <c r="Y23" s="49"/>
      <c r="Z23" s="49"/>
      <c r="AA23" s="49"/>
    </row>
    <row r="24" spans="1:27" ht="12.75" customHeight="1">
      <c r="A24" s="34">
        <v>-10</v>
      </c>
      <c r="B24" s="147">
        <f>IF(Пр1!D43=Пр1!B42,Пр1!B44,IF(Пр1!D43=Пр1!B44,Пр1!B42,0))</f>
        <v>4202</v>
      </c>
      <c r="C24" s="60" t="str">
        <f>IF(Пр1!E43=Пр1!C42,Пр1!C44,IF(Пр1!E43=Пр1!C44,Пр1!C42,0))</f>
        <v>Аксенов Андрей</v>
      </c>
      <c r="D24" s="149"/>
      <c r="E24" s="57">
        <v>44</v>
      </c>
      <c r="F24" s="148">
        <v>4202</v>
      </c>
      <c r="G24" s="154" t="s">
        <v>125</v>
      </c>
      <c r="H24" s="44"/>
      <c r="I24" s="57">
        <v>54</v>
      </c>
      <c r="J24" s="148">
        <v>5962</v>
      </c>
      <c r="K24" s="66" t="s">
        <v>121</v>
      </c>
      <c r="L24" s="39"/>
      <c r="M24" s="39"/>
      <c r="N24" s="39"/>
      <c r="O24" s="57">
        <v>60</v>
      </c>
      <c r="P24" s="151">
        <v>465</v>
      </c>
      <c r="Q24" s="66" t="s">
        <v>120</v>
      </c>
      <c r="R24" s="66"/>
      <c r="S24" s="66"/>
      <c r="T24" s="49"/>
      <c r="U24" s="49"/>
      <c r="V24" s="49"/>
      <c r="W24" s="49"/>
      <c r="X24" s="49"/>
      <c r="Y24" s="49"/>
      <c r="Z24" s="49"/>
      <c r="AA24" s="49"/>
    </row>
    <row r="25" spans="1:27" ht="12.75" customHeight="1">
      <c r="A25" s="34"/>
      <c r="B25" s="34"/>
      <c r="C25" s="34">
        <v>-20</v>
      </c>
      <c r="D25" s="147">
        <f>IF(Пр1!F33=Пр1!D31,Пр1!D35,IF(Пр1!F33=Пр1!D35,Пр1!D31,0))</f>
        <v>4849</v>
      </c>
      <c r="E25" s="60" t="str">
        <f>IF(Пр1!G33=Пр1!E31,Пр1!E35,IF(Пр1!G33=Пр1!E35,Пр1!E31,0))</f>
        <v>Салимянов Руслан</v>
      </c>
      <c r="F25" s="73"/>
      <c r="G25" s="57"/>
      <c r="H25" s="70"/>
      <c r="I25" s="62"/>
      <c r="J25" s="68"/>
      <c r="K25" s="62"/>
      <c r="L25" s="39"/>
      <c r="M25" s="39"/>
      <c r="N25" s="39"/>
      <c r="O25" s="62"/>
      <c r="P25" s="39"/>
      <c r="Q25" s="47"/>
      <c r="R25" s="177" t="s">
        <v>25</v>
      </c>
      <c r="S25" s="177"/>
      <c r="T25" s="49"/>
      <c r="U25" s="49"/>
      <c r="V25" s="49"/>
      <c r="W25" s="49"/>
      <c r="X25" s="49"/>
      <c r="Y25" s="49"/>
      <c r="Z25" s="49"/>
      <c r="AA25" s="49"/>
    </row>
    <row r="26" spans="1:27" ht="12.75" customHeight="1">
      <c r="A26" s="34">
        <v>-11</v>
      </c>
      <c r="B26" s="147">
        <f>IF(Пр1!D47=Пр1!B46,Пр1!B48,IF(Пр1!D47=Пр1!B48,Пр1!B46,0))</f>
        <v>6109</v>
      </c>
      <c r="C26" s="56" t="str">
        <f>IF(Пр1!E47=Пр1!C46,Пр1!C48,IF(Пр1!E47=Пр1!C48,Пр1!C46,0))</f>
        <v>Ишкуватова Элеонора</v>
      </c>
      <c r="D26" s="150"/>
      <c r="E26" s="33"/>
      <c r="F26" s="33"/>
      <c r="G26" s="57">
        <v>50</v>
      </c>
      <c r="H26" s="151">
        <v>5962</v>
      </c>
      <c r="I26" s="152" t="s">
        <v>121</v>
      </c>
      <c r="J26" s="70"/>
      <c r="K26" s="62"/>
      <c r="L26" s="39"/>
      <c r="M26" s="39"/>
      <c r="N26" s="39"/>
      <c r="O26" s="62"/>
      <c r="P26" s="39"/>
      <c r="Q26" s="33"/>
      <c r="R26" s="33"/>
      <c r="S26" s="33"/>
      <c r="T26" s="49"/>
      <c r="U26" s="49"/>
      <c r="V26" s="49"/>
      <c r="W26" s="49"/>
      <c r="X26" s="49"/>
      <c r="Y26" s="49"/>
      <c r="Z26" s="49"/>
      <c r="AA26" s="49"/>
    </row>
    <row r="27" spans="1:27" ht="12.75" customHeight="1">
      <c r="A27" s="34"/>
      <c r="B27" s="34"/>
      <c r="C27" s="57">
        <v>37</v>
      </c>
      <c r="D27" s="148">
        <v>6109</v>
      </c>
      <c r="E27" s="66" t="s">
        <v>100</v>
      </c>
      <c r="F27" s="39"/>
      <c r="G27" s="57"/>
      <c r="H27" s="44"/>
      <c r="I27" s="39"/>
      <c r="J27" s="39"/>
      <c r="K27" s="62"/>
      <c r="L27" s="39"/>
      <c r="M27" s="39"/>
      <c r="N27" s="39"/>
      <c r="O27" s="62"/>
      <c r="P27" s="39"/>
      <c r="Q27" s="33"/>
      <c r="R27" s="33"/>
      <c r="S27" s="33"/>
      <c r="T27" s="49"/>
      <c r="U27" s="49"/>
      <c r="V27" s="49"/>
      <c r="W27" s="49"/>
      <c r="X27" s="49"/>
      <c r="Y27" s="49"/>
      <c r="Z27" s="49"/>
      <c r="AA27" s="49"/>
    </row>
    <row r="28" spans="1:27" ht="12.75" customHeight="1">
      <c r="A28" s="34">
        <v>-12</v>
      </c>
      <c r="B28" s="147">
        <f>IF(Пр1!D51=Пр1!B50,Пр1!B52,IF(Пр1!D51=Пр1!B52,Пр1!B50,0))</f>
        <v>0</v>
      </c>
      <c r="C28" s="60" t="str">
        <f>IF(Пр1!E51=Пр1!C50,Пр1!C52,IF(Пр1!E51=Пр1!C52,Пр1!C50,0))</f>
        <v>_</v>
      </c>
      <c r="D28" s="149"/>
      <c r="E28" s="57">
        <v>45</v>
      </c>
      <c r="F28" s="148">
        <v>5962</v>
      </c>
      <c r="G28" s="153" t="s">
        <v>121</v>
      </c>
      <c r="H28" s="44"/>
      <c r="I28" s="39"/>
      <c r="J28" s="39"/>
      <c r="K28" s="57">
        <v>57</v>
      </c>
      <c r="L28" s="148">
        <v>5962</v>
      </c>
      <c r="M28" s="66" t="s">
        <v>121</v>
      </c>
      <c r="N28" s="39"/>
      <c r="O28" s="62"/>
      <c r="P28" s="39"/>
      <c r="Q28" s="33"/>
      <c r="R28" s="33"/>
      <c r="S28" s="33"/>
      <c r="T28" s="49"/>
      <c r="U28" s="49"/>
      <c r="V28" s="49"/>
      <c r="W28" s="49"/>
      <c r="X28" s="49"/>
      <c r="Y28" s="49"/>
      <c r="Z28" s="49"/>
      <c r="AA28" s="49"/>
    </row>
    <row r="29" spans="1:27" ht="12.75" customHeight="1">
      <c r="A29" s="34"/>
      <c r="B29" s="34"/>
      <c r="C29" s="34">
        <v>-19</v>
      </c>
      <c r="D29" s="147">
        <f>IF(Пр1!F25=Пр1!D23,Пр1!D27,IF(Пр1!F25=Пр1!D27,Пр1!D23,0))</f>
        <v>5962</v>
      </c>
      <c r="E29" s="60" t="str">
        <f>IF(Пр1!G25=Пр1!E23,Пр1!E27,IF(Пр1!G25=Пр1!E27,Пр1!E23,0))</f>
        <v>Абулаев Салават</v>
      </c>
      <c r="F29" s="73"/>
      <c r="G29" s="34"/>
      <c r="H29" s="34"/>
      <c r="I29" s="39"/>
      <c r="J29" s="39"/>
      <c r="K29" s="62"/>
      <c r="L29" s="68"/>
      <c r="M29" s="62"/>
      <c r="N29" s="39"/>
      <c r="O29" s="62"/>
      <c r="P29" s="39"/>
      <c r="Q29" s="33"/>
      <c r="R29" s="33"/>
      <c r="S29" s="33"/>
      <c r="T29" s="49"/>
      <c r="U29" s="49"/>
      <c r="V29" s="49"/>
      <c r="W29" s="49"/>
      <c r="X29" s="49"/>
      <c r="Y29" s="49"/>
      <c r="Z29" s="49"/>
      <c r="AA29" s="49"/>
    </row>
    <row r="30" spans="1:27" ht="12.75" customHeight="1">
      <c r="A30" s="34">
        <v>-13</v>
      </c>
      <c r="B30" s="147">
        <f>IF(Пр1!D55=Пр1!B54,Пр1!B56,IF(Пр1!D55=Пр1!B56,Пр1!B54,0))</f>
        <v>0</v>
      </c>
      <c r="C30" s="56" t="str">
        <f>IF(Пр1!E55=Пр1!C54,Пр1!C56,IF(Пр1!E55=Пр1!C56,Пр1!C54,0))</f>
        <v>_</v>
      </c>
      <c r="D30" s="150"/>
      <c r="E30" s="33"/>
      <c r="F30" s="33"/>
      <c r="G30" s="34">
        <v>-28</v>
      </c>
      <c r="H30" s="147">
        <f>IF(Пр1!H61=Пр1!F57,Пр1!F65,IF(Пр1!H61=Пр1!F65,Пр1!F57,0))</f>
        <v>5732</v>
      </c>
      <c r="I30" s="56" t="str">
        <f>IF(Пр1!I61=Пр1!G57,Пр1!G65,IF(Пр1!I61=Пр1!G65,Пр1!G57,0))</f>
        <v>Гумеров Ильсур</v>
      </c>
      <c r="J30" s="35"/>
      <c r="K30" s="62"/>
      <c r="L30" s="70"/>
      <c r="M30" s="62"/>
      <c r="N30" s="39"/>
      <c r="O30" s="62"/>
      <c r="P30" s="39"/>
      <c r="Q30" s="33"/>
      <c r="R30" s="33"/>
      <c r="S30" s="33"/>
      <c r="T30" s="49"/>
      <c r="U30" s="49"/>
      <c r="V30" s="49"/>
      <c r="W30" s="49"/>
      <c r="X30" s="49"/>
      <c r="Y30" s="49"/>
      <c r="Z30" s="49"/>
      <c r="AA30" s="49"/>
    </row>
    <row r="31" spans="1:27" ht="12.75" customHeight="1">
      <c r="A31" s="34"/>
      <c r="B31" s="34"/>
      <c r="C31" s="57">
        <v>38</v>
      </c>
      <c r="D31" s="148">
        <v>6106</v>
      </c>
      <c r="E31" s="66" t="s">
        <v>101</v>
      </c>
      <c r="F31" s="39"/>
      <c r="G31" s="34"/>
      <c r="H31" s="34"/>
      <c r="I31" s="62"/>
      <c r="J31" s="39"/>
      <c r="K31" s="62"/>
      <c r="L31" s="70"/>
      <c r="M31" s="62"/>
      <c r="N31" s="39"/>
      <c r="O31" s="62"/>
      <c r="P31" s="39"/>
      <c r="Q31" s="33"/>
      <c r="R31" s="33"/>
      <c r="S31" s="33"/>
      <c r="T31" s="49"/>
      <c r="U31" s="49"/>
      <c r="V31" s="49"/>
      <c r="W31" s="49"/>
      <c r="X31" s="49"/>
      <c r="Y31" s="49"/>
      <c r="Z31" s="49"/>
      <c r="AA31" s="49"/>
    </row>
    <row r="32" spans="1:27" ht="12.75" customHeight="1">
      <c r="A32" s="34">
        <v>-14</v>
      </c>
      <c r="B32" s="147">
        <f>IF(Пр1!D59=Пр1!B58,Пр1!B60,IF(Пр1!D59=Пр1!B60,Пр1!B58,0))</f>
        <v>6106</v>
      </c>
      <c r="C32" s="60" t="str">
        <f>IF(Пр1!E59=Пр1!C58,Пр1!C60,IF(Пр1!E59=Пр1!C60,Пр1!C58,0))</f>
        <v>Байгужина Назгуль</v>
      </c>
      <c r="D32" s="149"/>
      <c r="E32" s="57">
        <v>46</v>
      </c>
      <c r="F32" s="148">
        <v>2616</v>
      </c>
      <c r="G32" s="154" t="s">
        <v>15</v>
      </c>
      <c r="H32" s="44"/>
      <c r="I32" s="57">
        <v>55</v>
      </c>
      <c r="J32" s="148">
        <v>5732</v>
      </c>
      <c r="K32" s="152" t="s">
        <v>93</v>
      </c>
      <c r="L32" s="70"/>
      <c r="M32" s="57">
        <v>59</v>
      </c>
      <c r="N32" s="148">
        <v>5962</v>
      </c>
      <c r="O32" s="152" t="s">
        <v>121</v>
      </c>
      <c r="P32" s="39"/>
      <c r="Q32" s="33"/>
      <c r="R32" s="33"/>
      <c r="S32" s="33"/>
      <c r="T32" s="49"/>
      <c r="U32" s="49"/>
      <c r="V32" s="49"/>
      <c r="W32" s="49"/>
      <c r="X32" s="49"/>
      <c r="Y32" s="49"/>
      <c r="Z32" s="49"/>
      <c r="AA32" s="49"/>
    </row>
    <row r="33" spans="1:27" ht="12.75" customHeight="1">
      <c r="A33" s="34"/>
      <c r="B33" s="34"/>
      <c r="C33" s="34">
        <v>-18</v>
      </c>
      <c r="D33" s="147">
        <f>IF(Пр1!F17=Пр1!D15,Пр1!D19,IF(Пр1!F17=Пр1!D19,Пр1!D15,0))</f>
        <v>2616</v>
      </c>
      <c r="E33" s="60" t="str">
        <f>IF(Пр1!G17=Пр1!E15,Пр1!E19,IF(Пр1!G17=Пр1!E19,Пр1!E15,0))</f>
        <v>Ишметов Александр</v>
      </c>
      <c r="F33" s="73"/>
      <c r="G33" s="57"/>
      <c r="H33" s="70"/>
      <c r="I33" s="62"/>
      <c r="J33" s="68"/>
      <c r="K33" s="33"/>
      <c r="L33" s="33"/>
      <c r="M33" s="62"/>
      <c r="N33" s="68"/>
      <c r="O33" s="33"/>
      <c r="P33" s="33"/>
      <c r="Q33" s="33"/>
      <c r="R33" s="33"/>
      <c r="S33" s="33"/>
      <c r="T33" s="49"/>
      <c r="U33" s="49"/>
      <c r="V33" s="49"/>
      <c r="W33" s="49"/>
      <c r="X33" s="49"/>
      <c r="Y33" s="49"/>
      <c r="Z33" s="49"/>
      <c r="AA33" s="49"/>
    </row>
    <row r="34" spans="1:27" ht="12.75" customHeight="1">
      <c r="A34" s="34">
        <v>-15</v>
      </c>
      <c r="B34" s="147">
        <f>IF(Пр1!D63=Пр1!B62,Пр1!B64,IF(Пр1!D63=Пр1!B64,Пр1!B62,0))</f>
        <v>6105</v>
      </c>
      <c r="C34" s="56" t="str">
        <f>IF(Пр1!E63=Пр1!C62,Пр1!C64,IF(Пр1!E63=Пр1!C64,Пр1!C62,0))</f>
        <v>Искакова Карина</v>
      </c>
      <c r="D34" s="150"/>
      <c r="E34" s="33"/>
      <c r="F34" s="33"/>
      <c r="G34" s="57">
        <v>51</v>
      </c>
      <c r="H34" s="151">
        <v>5705</v>
      </c>
      <c r="I34" s="152" t="s">
        <v>97</v>
      </c>
      <c r="J34" s="70"/>
      <c r="K34" s="33"/>
      <c r="L34" s="33"/>
      <c r="M34" s="62"/>
      <c r="N34" s="70"/>
      <c r="O34" s="34">
        <v>-60</v>
      </c>
      <c r="P34" s="147">
        <f>IF(P24=N16,N32,IF(P24=N32,N16,0))</f>
        <v>5962</v>
      </c>
      <c r="Q34" s="56" t="str">
        <f>IF(Q24=O16,O32,IF(Q24=O32,O16,0))</f>
        <v>Абулаев Салават</v>
      </c>
      <c r="R34" s="56"/>
      <c r="S34" s="56"/>
      <c r="T34" s="49"/>
      <c r="U34" s="49"/>
      <c r="V34" s="49"/>
      <c r="W34" s="49"/>
      <c r="X34" s="49"/>
      <c r="Y34" s="49"/>
      <c r="Z34" s="49"/>
      <c r="AA34" s="49"/>
    </row>
    <row r="35" spans="1:27" ht="12.75" customHeight="1">
      <c r="A35" s="34"/>
      <c r="B35" s="34"/>
      <c r="C35" s="57">
        <v>39</v>
      </c>
      <c r="D35" s="148">
        <v>6105</v>
      </c>
      <c r="E35" s="66" t="s">
        <v>95</v>
      </c>
      <c r="F35" s="39"/>
      <c r="G35" s="62"/>
      <c r="H35" s="44"/>
      <c r="I35" s="39"/>
      <c r="J35" s="39"/>
      <c r="K35" s="33"/>
      <c r="L35" s="33"/>
      <c r="M35" s="62"/>
      <c r="N35" s="70"/>
      <c r="O35" s="33"/>
      <c r="P35" s="33"/>
      <c r="Q35" s="47"/>
      <c r="R35" s="177" t="s">
        <v>26</v>
      </c>
      <c r="S35" s="177"/>
      <c r="T35" s="49"/>
      <c r="U35" s="49"/>
      <c r="V35" s="49"/>
      <c r="W35" s="49"/>
      <c r="X35" s="49"/>
      <c r="Y35" s="49"/>
      <c r="Z35" s="49"/>
      <c r="AA35" s="49"/>
    </row>
    <row r="36" spans="1:27" ht="12.75" customHeight="1">
      <c r="A36" s="34">
        <v>-16</v>
      </c>
      <c r="B36" s="147">
        <f>IF(Пр1!D67=Пр1!B66,Пр1!B68,IF(Пр1!D67=Пр1!B68,Пр1!B66,0))</f>
        <v>0</v>
      </c>
      <c r="C36" s="60" t="str">
        <f>IF(Пр1!E67=Пр1!C66,Пр1!C68,IF(Пр1!E67=Пр1!C68,Пр1!C66,0))</f>
        <v>_</v>
      </c>
      <c r="D36" s="149"/>
      <c r="E36" s="57">
        <v>47</v>
      </c>
      <c r="F36" s="148">
        <v>5705</v>
      </c>
      <c r="G36" s="152" t="s">
        <v>97</v>
      </c>
      <c r="H36" s="44"/>
      <c r="I36" s="39"/>
      <c r="J36" s="39"/>
      <c r="K36" s="34">
        <v>-29</v>
      </c>
      <c r="L36" s="147">
        <f>IF(Пр1!J21=Пр1!H13,Пр1!H29,IF(Пр1!J21=Пр1!H29,Пр1!H13,0))</f>
        <v>5346</v>
      </c>
      <c r="M36" s="60" t="str">
        <f>IF(Пр1!K21=Пр1!I13,Пр1!I29,IF(Пр1!K21=Пр1!I29,Пр1!I13,0))</f>
        <v>Байназаров Азамат</v>
      </c>
      <c r="N36" s="155"/>
      <c r="O36" s="33"/>
      <c r="P36" s="33"/>
      <c r="Q36" s="33"/>
      <c r="R36" s="33"/>
      <c r="S36" s="33"/>
      <c r="T36" s="49"/>
      <c r="U36" s="49"/>
      <c r="V36" s="49"/>
      <c r="W36" s="49"/>
      <c r="X36" s="49"/>
      <c r="Y36" s="49"/>
      <c r="Z36" s="49"/>
      <c r="AA36" s="49"/>
    </row>
    <row r="37" spans="1:27" ht="12.75" customHeight="1">
      <c r="A37" s="34"/>
      <c r="B37" s="34"/>
      <c r="C37" s="34">
        <v>-17</v>
      </c>
      <c r="D37" s="147">
        <f>IF(Пр1!F9=Пр1!D7,Пр1!D11,IF(Пр1!F9=Пр1!D11,Пр1!D7,0))</f>
        <v>5705</v>
      </c>
      <c r="E37" s="60" t="str">
        <f>IF(Пр1!G9=Пр1!E7,Пр1!E11,IF(Пр1!G9=Пр1!E11,Пр1!E7,0))</f>
        <v>Исянбаев Тагир</v>
      </c>
      <c r="F37" s="73"/>
      <c r="G37" s="33"/>
      <c r="H37" s="34"/>
      <c r="I37" s="39"/>
      <c r="J37" s="39"/>
      <c r="K37" s="33"/>
      <c r="L37" s="33"/>
      <c r="M37" s="33"/>
      <c r="N37" s="33"/>
      <c r="O37" s="33"/>
      <c r="P37" s="33"/>
      <c r="Q37" s="33"/>
      <c r="R37" s="33"/>
      <c r="S37" s="33"/>
      <c r="T37" s="49"/>
      <c r="U37" s="49"/>
      <c r="V37" s="49"/>
      <c r="W37" s="49"/>
      <c r="X37" s="49"/>
      <c r="Y37" s="49"/>
      <c r="Z37" s="49"/>
      <c r="AA37" s="49"/>
    </row>
    <row r="38" spans="1:27" ht="12.75" customHeight="1">
      <c r="A38" s="34"/>
      <c r="B38" s="34"/>
      <c r="C38" s="33"/>
      <c r="D38" s="150"/>
      <c r="E38" s="33"/>
      <c r="F38" s="33"/>
      <c r="G38" s="33"/>
      <c r="H38" s="34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49"/>
      <c r="U38" s="49"/>
      <c r="V38" s="49"/>
      <c r="W38" s="49"/>
      <c r="X38" s="49"/>
      <c r="Y38" s="49"/>
      <c r="Z38" s="49"/>
      <c r="AA38" s="49"/>
    </row>
    <row r="39" spans="1:27" ht="12.75" customHeight="1">
      <c r="A39" s="34">
        <v>-40</v>
      </c>
      <c r="B39" s="147">
        <f>IF(F8=D7,D9,IF(F8=D9,D7,0))</f>
        <v>5702</v>
      </c>
      <c r="C39" s="56" t="str">
        <f>IF(G8=E7,E9,IF(G8=E9,E7,0))</f>
        <v>Гумеров Мансур</v>
      </c>
      <c r="D39" s="150"/>
      <c r="E39" s="33"/>
      <c r="F39" s="33"/>
      <c r="G39" s="33"/>
      <c r="H39" s="34"/>
      <c r="I39" s="33"/>
      <c r="J39" s="33"/>
      <c r="K39" s="34">
        <v>-48</v>
      </c>
      <c r="L39" s="147">
        <f>IF(H10=F8,F12,IF(H10=F12,F8,0))</f>
        <v>5704</v>
      </c>
      <c r="M39" s="56" t="str">
        <f>IF(I10=G8,G12,IF(I10=G12,G8,0))</f>
        <v>Суюндуков Гайса</v>
      </c>
      <c r="N39" s="35"/>
      <c r="O39" s="33"/>
      <c r="P39" s="33"/>
      <c r="Q39" s="33"/>
      <c r="R39" s="33"/>
      <c r="S39" s="33"/>
      <c r="T39" s="49"/>
      <c r="U39" s="49"/>
      <c r="V39" s="49"/>
      <c r="W39" s="49"/>
      <c r="X39" s="49"/>
      <c r="Y39" s="49"/>
      <c r="Z39" s="49"/>
      <c r="AA39" s="49"/>
    </row>
    <row r="40" spans="1:27" ht="12.75" customHeight="1">
      <c r="A40" s="34"/>
      <c r="B40" s="34"/>
      <c r="C40" s="57">
        <v>71</v>
      </c>
      <c r="D40" s="151">
        <v>5702</v>
      </c>
      <c r="E40" s="66" t="s">
        <v>96</v>
      </c>
      <c r="F40" s="39"/>
      <c r="G40" s="33"/>
      <c r="H40" s="44"/>
      <c r="I40" s="33"/>
      <c r="J40" s="33"/>
      <c r="K40" s="34"/>
      <c r="L40" s="34"/>
      <c r="M40" s="57">
        <v>67</v>
      </c>
      <c r="N40" s="151">
        <v>5704</v>
      </c>
      <c r="O40" s="66" t="s">
        <v>98</v>
      </c>
      <c r="P40" s="39"/>
      <c r="Q40" s="33"/>
      <c r="R40" s="33"/>
      <c r="S40" s="33"/>
      <c r="T40" s="49"/>
      <c r="U40" s="49"/>
      <c r="V40" s="49"/>
      <c r="W40" s="49"/>
      <c r="X40" s="49"/>
      <c r="Y40" s="49"/>
      <c r="Z40" s="49"/>
      <c r="AA40" s="49"/>
    </row>
    <row r="41" spans="1:27" ht="12.75" customHeight="1">
      <c r="A41" s="34">
        <v>-41</v>
      </c>
      <c r="B41" s="147">
        <f>IF(F12=D11,D13,IF(F12=D13,D11,0))</f>
        <v>0</v>
      </c>
      <c r="C41" s="60">
        <f>IF(G12=E11,E13,IF(G12=E13,E11,0))</f>
        <v>0</v>
      </c>
      <c r="D41" s="156"/>
      <c r="E41" s="62"/>
      <c r="F41" s="39"/>
      <c r="G41" s="33"/>
      <c r="H41" s="33"/>
      <c r="I41" s="33"/>
      <c r="J41" s="33"/>
      <c r="K41" s="34">
        <v>-49</v>
      </c>
      <c r="L41" s="147">
        <f>IF(H18=F16,F20,IF(H18=F20,F16,0))</f>
        <v>5731</v>
      </c>
      <c r="M41" s="60" t="str">
        <f>IF(I18=G16,G20,IF(I18=G20,G16,0))</f>
        <v>Исянбаев Ильсур</v>
      </c>
      <c r="N41" s="39"/>
      <c r="O41" s="62"/>
      <c r="P41" s="39"/>
      <c r="Q41" s="39"/>
      <c r="R41" s="33"/>
      <c r="S41" s="39"/>
      <c r="T41" s="49"/>
      <c r="U41" s="49"/>
      <c r="V41" s="49"/>
      <c r="W41" s="49"/>
      <c r="X41" s="49"/>
      <c r="Y41" s="49"/>
      <c r="Z41" s="49"/>
      <c r="AA41" s="49"/>
    </row>
    <row r="42" spans="1:27" ht="12.75" customHeight="1">
      <c r="A42" s="34"/>
      <c r="B42" s="34"/>
      <c r="C42" s="33"/>
      <c r="D42" s="157"/>
      <c r="E42" s="57">
        <v>75</v>
      </c>
      <c r="F42" s="151">
        <v>5702</v>
      </c>
      <c r="G42" s="66" t="s">
        <v>96</v>
      </c>
      <c r="H42" s="39"/>
      <c r="I42" s="33"/>
      <c r="J42" s="33"/>
      <c r="K42" s="34"/>
      <c r="L42" s="34"/>
      <c r="M42" s="33"/>
      <c r="N42" s="33"/>
      <c r="O42" s="57">
        <v>69</v>
      </c>
      <c r="P42" s="151">
        <v>5704</v>
      </c>
      <c r="Q42" s="59" t="s">
        <v>98</v>
      </c>
      <c r="R42" s="59"/>
      <c r="S42" s="59"/>
      <c r="T42" s="49"/>
      <c r="U42" s="49"/>
      <c r="V42" s="49"/>
      <c r="W42" s="49"/>
      <c r="X42" s="49"/>
      <c r="Y42" s="49"/>
      <c r="Z42" s="49"/>
      <c r="AA42" s="49"/>
    </row>
    <row r="43" spans="1:27" ht="12.75" customHeight="1">
      <c r="A43" s="34">
        <v>-42</v>
      </c>
      <c r="B43" s="147">
        <f>IF(F16=D15,D17,IF(F16=D17,D15,0))</f>
        <v>6103</v>
      </c>
      <c r="C43" s="56" t="str">
        <f>IF(G16=E15,E17,IF(G16=E17,E15,0))</f>
        <v>Кужина Ильгиза</v>
      </c>
      <c r="D43" s="150"/>
      <c r="E43" s="62"/>
      <c r="F43" s="68"/>
      <c r="G43" s="62"/>
      <c r="H43" s="39"/>
      <c r="I43" s="33"/>
      <c r="J43" s="33"/>
      <c r="K43" s="34">
        <v>-50</v>
      </c>
      <c r="L43" s="147">
        <f>IF(H26=F24,F28,IF(H26=F28,F24,0))</f>
        <v>4202</v>
      </c>
      <c r="M43" s="56" t="str">
        <f>IF(I26=G24,G28,IF(I26=G28,G24,0))</f>
        <v>Аксенов Андрей</v>
      </c>
      <c r="N43" s="35"/>
      <c r="O43" s="62"/>
      <c r="P43" s="39"/>
      <c r="Q43" s="45"/>
      <c r="R43" s="177" t="s">
        <v>35</v>
      </c>
      <c r="S43" s="177"/>
      <c r="T43" s="49"/>
      <c r="U43" s="49"/>
      <c r="V43" s="49"/>
      <c r="W43" s="49"/>
      <c r="X43" s="49"/>
      <c r="Y43" s="49"/>
      <c r="Z43" s="49"/>
      <c r="AA43" s="49"/>
    </row>
    <row r="44" spans="1:27" ht="12.75" customHeight="1">
      <c r="A44" s="34"/>
      <c r="B44" s="34"/>
      <c r="C44" s="57">
        <v>72</v>
      </c>
      <c r="D44" s="151">
        <v>6103</v>
      </c>
      <c r="E44" s="152" t="s">
        <v>99</v>
      </c>
      <c r="F44" s="70"/>
      <c r="G44" s="62"/>
      <c r="H44" s="39"/>
      <c r="I44" s="33"/>
      <c r="J44" s="33"/>
      <c r="K44" s="34"/>
      <c r="L44" s="34"/>
      <c r="M44" s="57">
        <v>68</v>
      </c>
      <c r="N44" s="151">
        <v>4202</v>
      </c>
      <c r="O44" s="152" t="s">
        <v>125</v>
      </c>
      <c r="P44" s="39"/>
      <c r="Q44" s="47"/>
      <c r="R44" s="33"/>
      <c r="S44" s="47"/>
      <c r="T44" s="49"/>
      <c r="U44" s="49"/>
      <c r="V44" s="49"/>
      <c r="W44" s="49"/>
      <c r="X44" s="49"/>
      <c r="Y44" s="49"/>
      <c r="Z44" s="49"/>
      <c r="AA44" s="49"/>
    </row>
    <row r="45" spans="1:27" ht="12.75" customHeight="1">
      <c r="A45" s="34">
        <v>-43</v>
      </c>
      <c r="B45" s="147">
        <f>IF(F20=D19,D21,IF(F20=D21,D19,0))</f>
        <v>788</v>
      </c>
      <c r="C45" s="60" t="str">
        <f>IF(G20=E19,E21,IF(G20=E21,E19,0))</f>
        <v>Нестеренко Георгий</v>
      </c>
      <c r="D45" s="156"/>
      <c r="E45" s="33"/>
      <c r="F45" s="33"/>
      <c r="G45" s="62"/>
      <c r="H45" s="39"/>
      <c r="I45" s="33"/>
      <c r="J45" s="33"/>
      <c r="K45" s="34">
        <v>-51</v>
      </c>
      <c r="L45" s="147">
        <f>IF(H34=F32,F36,IF(H34=F36,F32,0))</f>
        <v>2616</v>
      </c>
      <c r="M45" s="60" t="str">
        <f>IF(I34=G32,G36,IF(I34=G36,G32,0))</f>
        <v>Ишметов Александр</v>
      </c>
      <c r="N45" s="39"/>
      <c r="O45" s="33"/>
      <c r="P45" s="33"/>
      <c r="Q45" s="33"/>
      <c r="R45" s="33"/>
      <c r="S45" s="33"/>
      <c r="T45" s="49"/>
      <c r="U45" s="49"/>
      <c r="V45" s="49"/>
      <c r="W45" s="49"/>
      <c r="X45" s="49"/>
      <c r="Y45" s="49"/>
      <c r="Z45" s="49"/>
      <c r="AA45" s="49"/>
    </row>
    <row r="46" spans="1:27" ht="12.75" customHeight="1">
      <c r="A46" s="34"/>
      <c r="B46" s="34"/>
      <c r="C46" s="39"/>
      <c r="D46" s="156"/>
      <c r="E46" s="33"/>
      <c r="F46" s="33"/>
      <c r="G46" s="57">
        <v>77</v>
      </c>
      <c r="H46" s="151">
        <v>5702</v>
      </c>
      <c r="I46" s="66" t="s">
        <v>96</v>
      </c>
      <c r="J46" s="39"/>
      <c r="K46" s="34"/>
      <c r="L46" s="34"/>
      <c r="M46" s="33"/>
      <c r="N46" s="33"/>
      <c r="O46" s="34">
        <v>-69</v>
      </c>
      <c r="P46" s="147">
        <f>IF(P42=N40,N44,IF(P42=N44,N40,0))</f>
        <v>4202</v>
      </c>
      <c r="Q46" s="56" t="str">
        <f>IF(Q42=O40,O44,IF(Q42=O44,O40,0))</f>
        <v>Аксенов Андрей</v>
      </c>
      <c r="R46" s="66"/>
      <c r="S46" s="66"/>
      <c r="T46" s="49"/>
      <c r="U46" s="49"/>
      <c r="V46" s="49"/>
      <c r="W46" s="49"/>
      <c r="X46" s="49"/>
      <c r="Y46" s="49"/>
      <c r="Z46" s="49"/>
      <c r="AA46" s="49"/>
    </row>
    <row r="47" spans="1:27" ht="12.75" customHeight="1">
      <c r="A47" s="34">
        <v>-44</v>
      </c>
      <c r="B47" s="147">
        <f>IF(F24=D23,D25,IF(F24=D25,D23,0))</f>
        <v>4849</v>
      </c>
      <c r="C47" s="56" t="str">
        <f>IF(G24=E23,E25,IF(G24=E25,E23,0))</f>
        <v>Салимянов Руслан</v>
      </c>
      <c r="D47" s="150"/>
      <c r="E47" s="33"/>
      <c r="F47" s="33"/>
      <c r="G47" s="62"/>
      <c r="H47" s="68"/>
      <c r="I47" s="46" t="s">
        <v>102</v>
      </c>
      <c r="J47" s="46"/>
      <c r="K47" s="33"/>
      <c r="L47" s="33"/>
      <c r="M47" s="34">
        <v>-67</v>
      </c>
      <c r="N47" s="147">
        <f>IF(N40=L39,L41,IF(N40=L41,L39,0))</f>
        <v>5731</v>
      </c>
      <c r="O47" s="56" t="str">
        <f>IF(O40=M39,M41,IF(O40=M41,M39,0))</f>
        <v>Исянбаев Ильсур</v>
      </c>
      <c r="P47" s="35"/>
      <c r="Q47" s="47"/>
      <c r="R47" s="177" t="s">
        <v>37</v>
      </c>
      <c r="S47" s="177"/>
      <c r="T47" s="49"/>
      <c r="U47" s="49"/>
      <c r="V47" s="49"/>
      <c r="W47" s="49"/>
      <c r="X47" s="49"/>
      <c r="Y47" s="49"/>
      <c r="Z47" s="49"/>
      <c r="AA47" s="49"/>
    </row>
    <row r="48" spans="1:27" ht="12.75" customHeight="1">
      <c r="A48" s="34"/>
      <c r="B48" s="34"/>
      <c r="C48" s="57">
        <v>73</v>
      </c>
      <c r="D48" s="151">
        <v>6109</v>
      </c>
      <c r="E48" s="66" t="s">
        <v>100</v>
      </c>
      <c r="F48" s="39"/>
      <c r="G48" s="62"/>
      <c r="H48" s="70"/>
      <c r="I48" s="33"/>
      <c r="J48" s="33"/>
      <c r="K48" s="33"/>
      <c r="L48" s="33"/>
      <c r="M48" s="34"/>
      <c r="N48" s="34"/>
      <c r="O48" s="57">
        <v>70</v>
      </c>
      <c r="P48" s="151">
        <v>2616</v>
      </c>
      <c r="Q48" s="66" t="s">
        <v>15</v>
      </c>
      <c r="R48" s="66"/>
      <c r="S48" s="66"/>
      <c r="T48" s="49"/>
      <c r="U48" s="49"/>
      <c r="V48" s="49"/>
      <c r="W48" s="49"/>
      <c r="X48" s="49"/>
      <c r="Y48" s="49"/>
      <c r="Z48" s="49"/>
      <c r="AA48" s="49"/>
    </row>
    <row r="49" spans="1:27" ht="12.75" customHeight="1">
      <c r="A49" s="34">
        <v>-45</v>
      </c>
      <c r="B49" s="147">
        <f>IF(F28=D27,D29,IF(F28=D29,D27,0))</f>
        <v>6109</v>
      </c>
      <c r="C49" s="60" t="str">
        <f>IF(G28=E27,E29,IF(G28=E29,E27,0))</f>
        <v>Ишкуватова Элеонора</v>
      </c>
      <c r="D49" s="156"/>
      <c r="E49" s="62"/>
      <c r="F49" s="39"/>
      <c r="G49" s="62"/>
      <c r="H49" s="39"/>
      <c r="I49" s="33"/>
      <c r="J49" s="33"/>
      <c r="K49" s="33"/>
      <c r="L49" s="33"/>
      <c r="M49" s="34">
        <v>-68</v>
      </c>
      <c r="N49" s="147">
        <f>IF(N44=L43,L45,IF(N44=L45,L43,0))</f>
        <v>2616</v>
      </c>
      <c r="O49" s="60" t="str">
        <f>IF(O44=M43,M45,IF(O44=M45,M43,0))</f>
        <v>Ишметов Александр</v>
      </c>
      <c r="P49" s="39"/>
      <c r="Q49" s="47"/>
      <c r="R49" s="177" t="s">
        <v>36</v>
      </c>
      <c r="S49" s="177"/>
      <c r="T49" s="49"/>
      <c r="U49" s="49"/>
      <c r="V49" s="49"/>
      <c r="W49" s="49"/>
      <c r="X49" s="49"/>
      <c r="Y49" s="49"/>
      <c r="Z49" s="49"/>
      <c r="AA49" s="49"/>
    </row>
    <row r="50" spans="1:27" ht="12.75" customHeight="1">
      <c r="A50" s="34"/>
      <c r="B50" s="34"/>
      <c r="C50" s="33"/>
      <c r="D50" s="157"/>
      <c r="E50" s="57">
        <v>76</v>
      </c>
      <c r="F50" s="151">
        <v>6105</v>
      </c>
      <c r="G50" s="152" t="s">
        <v>95</v>
      </c>
      <c r="H50" s="39"/>
      <c r="I50" s="33"/>
      <c r="J50" s="33"/>
      <c r="K50" s="33"/>
      <c r="L50" s="33"/>
      <c r="M50" s="33"/>
      <c r="N50" s="33"/>
      <c r="O50" s="34">
        <v>-70</v>
      </c>
      <c r="P50" s="147">
        <f>IF(P48=N47,N49,IF(P48=N49,N47,0))</f>
        <v>5731</v>
      </c>
      <c r="Q50" s="56" t="str">
        <f>IF(Q48=O47,O49,IF(Q48=O49,O47,0))</f>
        <v>Исянбаев Ильсур</v>
      </c>
      <c r="R50" s="66"/>
      <c r="S50" s="66"/>
      <c r="T50" s="49"/>
      <c r="U50" s="49"/>
      <c r="V50" s="49"/>
      <c r="W50" s="49"/>
      <c r="X50" s="49"/>
      <c r="Y50" s="49"/>
      <c r="Z50" s="49"/>
      <c r="AA50" s="49"/>
    </row>
    <row r="51" spans="1:27" ht="12.75" customHeight="1">
      <c r="A51" s="34">
        <v>-46</v>
      </c>
      <c r="B51" s="147">
        <f>IF(F32=D31,D33,IF(F32=D33,D31,0))</f>
        <v>6106</v>
      </c>
      <c r="C51" s="56" t="str">
        <f>IF(G32=E31,E33,IF(G32=E33,E31,0))</f>
        <v>Байгужина Назгуль</v>
      </c>
      <c r="D51" s="150"/>
      <c r="E51" s="62"/>
      <c r="F51" s="68"/>
      <c r="G51" s="33"/>
      <c r="H51" s="33"/>
      <c r="I51" s="33"/>
      <c r="J51" s="33"/>
      <c r="K51" s="33"/>
      <c r="L51" s="33"/>
      <c r="M51" s="39"/>
      <c r="N51" s="39"/>
      <c r="O51" s="33"/>
      <c r="P51" s="33"/>
      <c r="Q51" s="47"/>
      <c r="R51" s="177" t="s">
        <v>38</v>
      </c>
      <c r="S51" s="177"/>
      <c r="T51" s="49"/>
      <c r="U51" s="49"/>
      <c r="V51" s="49"/>
      <c r="W51" s="49"/>
      <c r="X51" s="49"/>
      <c r="Y51" s="49"/>
      <c r="Z51" s="49"/>
      <c r="AA51" s="49"/>
    </row>
    <row r="52" spans="1:27" ht="12.75" customHeight="1">
      <c r="A52" s="34"/>
      <c r="B52" s="34"/>
      <c r="C52" s="57">
        <v>74</v>
      </c>
      <c r="D52" s="151">
        <v>6105</v>
      </c>
      <c r="E52" s="152" t="s">
        <v>95</v>
      </c>
      <c r="F52" s="70"/>
      <c r="G52" s="34">
        <v>-77</v>
      </c>
      <c r="H52" s="147">
        <f>IF(H46=F42,F50,IF(H46=F50,F42,0))</f>
        <v>6105</v>
      </c>
      <c r="I52" s="56" t="str">
        <f>IF(I46=G42,G50,IF(I46=G50,G42,0))</f>
        <v>Искакова Карина</v>
      </c>
      <c r="J52" s="35"/>
      <c r="K52" s="34">
        <v>-71</v>
      </c>
      <c r="L52" s="147">
        <f>IF(D40=B39,B41,IF(D40=B41,B39,0))</f>
        <v>0</v>
      </c>
      <c r="M52" s="56">
        <f>IF(E40=C39,C41,IF(E40=C41,C39,0))</f>
        <v>0</v>
      </c>
      <c r="N52" s="35"/>
      <c r="O52" s="33"/>
      <c r="P52" s="33"/>
      <c r="Q52" s="33"/>
      <c r="R52" s="33"/>
      <c r="S52" s="33"/>
      <c r="T52" s="49"/>
      <c r="U52" s="49"/>
      <c r="V52" s="49"/>
      <c r="W52" s="49"/>
      <c r="X52" s="49"/>
      <c r="Y52" s="49"/>
      <c r="Z52" s="49"/>
      <c r="AA52" s="49"/>
    </row>
    <row r="53" spans="1:27" ht="12.75" customHeight="1">
      <c r="A53" s="34">
        <v>-47</v>
      </c>
      <c r="B53" s="147">
        <f>IF(F36=D35,D37,IF(F36=D37,D35,0))</f>
        <v>6105</v>
      </c>
      <c r="C53" s="60" t="str">
        <f>IF(G36=E35,E37,IF(G36=E37,E35,0))</f>
        <v>Искакова Карина</v>
      </c>
      <c r="D53" s="156"/>
      <c r="E53" s="33"/>
      <c r="F53" s="33"/>
      <c r="G53" s="33"/>
      <c r="H53" s="33"/>
      <c r="I53" s="46" t="s">
        <v>103</v>
      </c>
      <c r="J53" s="46"/>
      <c r="K53" s="34"/>
      <c r="L53" s="34"/>
      <c r="M53" s="57">
        <v>79</v>
      </c>
      <c r="N53" s="151">
        <v>788</v>
      </c>
      <c r="O53" s="66" t="s">
        <v>78</v>
      </c>
      <c r="P53" s="39"/>
      <c r="Q53" s="33"/>
      <c r="R53" s="33"/>
      <c r="S53" s="33"/>
      <c r="T53" s="49"/>
      <c r="U53" s="49"/>
      <c r="V53" s="49"/>
      <c r="W53" s="49"/>
      <c r="X53" s="49"/>
      <c r="Y53" s="49"/>
      <c r="Z53" s="49"/>
      <c r="AA53" s="49"/>
    </row>
    <row r="54" spans="1:27" ht="12.75" customHeight="1">
      <c r="A54" s="34"/>
      <c r="B54" s="34"/>
      <c r="C54" s="33"/>
      <c r="D54" s="157"/>
      <c r="E54" s="34">
        <v>-75</v>
      </c>
      <c r="F54" s="147">
        <f>IF(F42=D40,D44,IF(F42=D44,D40,0))</f>
        <v>6103</v>
      </c>
      <c r="G54" s="56" t="str">
        <f>IF(G42=E40,E44,IF(G42=E44,E40,0))</f>
        <v>Кужина Ильгиза</v>
      </c>
      <c r="H54" s="35"/>
      <c r="I54" s="47"/>
      <c r="J54" s="47"/>
      <c r="K54" s="34">
        <v>-72</v>
      </c>
      <c r="L54" s="147">
        <f>IF(D44=B43,B45,IF(D44=B45,B43,0))</f>
        <v>788</v>
      </c>
      <c r="M54" s="60" t="str">
        <f>IF(E44=C43,C45,IF(E44=C45,C43,0))</f>
        <v>Нестеренко Георгий</v>
      </c>
      <c r="N54" s="39"/>
      <c r="O54" s="62"/>
      <c r="P54" s="39"/>
      <c r="Q54" s="39"/>
      <c r="R54" s="33"/>
      <c r="S54" s="39"/>
      <c r="T54" s="49"/>
      <c r="U54" s="49"/>
      <c r="V54" s="49"/>
      <c r="W54" s="49"/>
      <c r="X54" s="49"/>
      <c r="Y54" s="49"/>
      <c r="Z54" s="49"/>
      <c r="AA54" s="49"/>
    </row>
    <row r="55" spans="1:27" ht="12.75" customHeight="1">
      <c r="A55" s="34"/>
      <c r="B55" s="34"/>
      <c r="C55" s="33"/>
      <c r="D55" s="157"/>
      <c r="E55" s="34"/>
      <c r="F55" s="34"/>
      <c r="G55" s="57">
        <v>78</v>
      </c>
      <c r="H55" s="151">
        <v>6109</v>
      </c>
      <c r="I55" s="66" t="s">
        <v>100</v>
      </c>
      <c r="J55" s="39"/>
      <c r="K55" s="34"/>
      <c r="L55" s="34"/>
      <c r="M55" s="33"/>
      <c r="N55" s="33"/>
      <c r="O55" s="57">
        <v>81</v>
      </c>
      <c r="P55" s="151">
        <v>4849</v>
      </c>
      <c r="Q55" s="59" t="s">
        <v>16</v>
      </c>
      <c r="R55" s="59"/>
      <c r="S55" s="59"/>
      <c r="T55" s="49"/>
      <c r="U55" s="49"/>
      <c r="V55" s="49"/>
      <c r="W55" s="49"/>
      <c r="X55" s="49"/>
      <c r="Y55" s="49"/>
      <c r="Z55" s="49"/>
      <c r="AA55" s="49"/>
    </row>
    <row r="56" spans="1:27" ht="12.75" customHeight="1">
      <c r="A56" s="34"/>
      <c r="B56" s="34"/>
      <c r="C56" s="33"/>
      <c r="D56" s="157"/>
      <c r="E56" s="34">
        <v>-76</v>
      </c>
      <c r="F56" s="147">
        <f>IF(F50=D48,D52,IF(F50=D52,D48,0))</f>
        <v>6109</v>
      </c>
      <c r="G56" s="60" t="str">
        <f>IF(G50=E48,E52,IF(G50=E52,E48,0))</f>
        <v>Ишкуватова Элеонора</v>
      </c>
      <c r="H56" s="39"/>
      <c r="I56" s="46" t="s">
        <v>104</v>
      </c>
      <c r="J56" s="46"/>
      <c r="K56" s="34">
        <v>-73</v>
      </c>
      <c r="L56" s="147">
        <f>IF(D48=B47,B49,IF(D48=B49,B47,0))</f>
        <v>4849</v>
      </c>
      <c r="M56" s="56" t="str">
        <f>IF(E48=C47,C49,IF(E48=C49,C47,0))</f>
        <v>Салимянов Руслан</v>
      </c>
      <c r="N56" s="35"/>
      <c r="O56" s="62"/>
      <c r="P56" s="39"/>
      <c r="Q56" s="45"/>
      <c r="R56" s="177" t="s">
        <v>105</v>
      </c>
      <c r="S56" s="177"/>
      <c r="T56" s="49"/>
      <c r="U56" s="49"/>
      <c r="V56" s="49"/>
      <c r="W56" s="49"/>
      <c r="X56" s="49"/>
      <c r="Y56" s="49"/>
      <c r="Z56" s="49"/>
      <c r="AA56" s="49"/>
    </row>
    <row r="57" spans="1:27" ht="12.75" customHeight="1">
      <c r="A57" s="34"/>
      <c r="B57" s="34"/>
      <c r="C57" s="33"/>
      <c r="D57" s="157"/>
      <c r="E57" s="33"/>
      <c r="F57" s="33"/>
      <c r="G57" s="34">
        <v>-78</v>
      </c>
      <c r="H57" s="147">
        <f>IF(H55=F54,F56,IF(H55=F56,F54,0))</f>
        <v>6103</v>
      </c>
      <c r="I57" s="56" t="str">
        <f>IF(I55=G54,G56,IF(I55=G56,G54,0))</f>
        <v>Кужина Ильгиза</v>
      </c>
      <c r="J57" s="35"/>
      <c r="K57" s="34"/>
      <c r="L57" s="34"/>
      <c r="M57" s="57">
        <v>80</v>
      </c>
      <c r="N57" s="151">
        <v>4849</v>
      </c>
      <c r="O57" s="152" t="s">
        <v>16</v>
      </c>
      <c r="P57" s="39"/>
      <c r="Q57" s="47"/>
      <c r="R57" s="33"/>
      <c r="S57" s="47"/>
      <c r="T57" s="49"/>
      <c r="U57" s="49"/>
      <c r="V57" s="49"/>
      <c r="W57" s="49"/>
      <c r="X57" s="49"/>
      <c r="Y57" s="49"/>
      <c r="Z57" s="49"/>
      <c r="AA57" s="49"/>
    </row>
    <row r="58" spans="1:27" ht="12.75" customHeight="1">
      <c r="A58" s="34">
        <v>-32</v>
      </c>
      <c r="B58" s="147">
        <f>IF(D7=B6,B8,IF(D7=B8,B6,0))</f>
        <v>0</v>
      </c>
      <c r="C58" s="56" t="str">
        <f>IF(E7=C6,C8,IF(E7=C8,C6,0))</f>
        <v>_</v>
      </c>
      <c r="D58" s="150"/>
      <c r="E58" s="39"/>
      <c r="F58" s="39"/>
      <c r="G58" s="33"/>
      <c r="H58" s="33"/>
      <c r="I58" s="46" t="s">
        <v>106</v>
      </c>
      <c r="J58" s="46"/>
      <c r="K58" s="34">
        <v>-74</v>
      </c>
      <c r="L58" s="147">
        <f>IF(D52=B51,B53,IF(D52=B53,B51,0))</f>
        <v>6106</v>
      </c>
      <c r="M58" s="60" t="str">
        <f>IF(E52=C51,C53,IF(E52=C53,C51,0))</f>
        <v>Байгужина Назгуль</v>
      </c>
      <c r="N58" s="39"/>
      <c r="O58" s="33"/>
      <c r="P58" s="33"/>
      <c r="Q58" s="33"/>
      <c r="R58" s="33"/>
      <c r="S58" s="33"/>
      <c r="T58" s="49"/>
      <c r="U58" s="49"/>
      <c r="V58" s="49"/>
      <c r="W58" s="49"/>
      <c r="X58" s="49"/>
      <c r="Y58" s="49"/>
      <c r="Z58" s="49"/>
      <c r="AA58" s="49"/>
    </row>
    <row r="59" spans="1:27" ht="12.75" customHeight="1">
      <c r="A59" s="34"/>
      <c r="B59" s="34"/>
      <c r="C59" s="57">
        <v>83</v>
      </c>
      <c r="D59" s="151"/>
      <c r="E59" s="66"/>
      <c r="F59" s="39"/>
      <c r="G59" s="33"/>
      <c r="H59" s="33"/>
      <c r="I59" s="33"/>
      <c r="J59" s="33"/>
      <c r="K59" s="33"/>
      <c r="L59" s="33"/>
      <c r="M59" s="33"/>
      <c r="N59" s="33"/>
      <c r="O59" s="34">
        <v>-81</v>
      </c>
      <c r="P59" s="147">
        <f>IF(P55=N53,N57,IF(P55=N57,N53,0))</f>
        <v>788</v>
      </c>
      <c r="Q59" s="56" t="str">
        <f>IF(Q55=O53,O57,IF(Q55=O57,O53,0))</f>
        <v>Нестеренко Георгий</v>
      </c>
      <c r="R59" s="66"/>
      <c r="S59" s="66"/>
      <c r="T59" s="49"/>
      <c r="U59" s="49"/>
      <c r="V59" s="49"/>
      <c r="W59" s="49"/>
      <c r="X59" s="49"/>
      <c r="Y59" s="49"/>
      <c r="Z59" s="49"/>
      <c r="AA59" s="49"/>
    </row>
    <row r="60" spans="1:27" ht="12.75" customHeight="1">
      <c r="A60" s="34">
        <v>-33</v>
      </c>
      <c r="B60" s="147">
        <f>IF(D11=B10,B12,IF(D11=B12,B10,0))</f>
        <v>0</v>
      </c>
      <c r="C60" s="60">
        <f>IF(E11=C10,C12,IF(E11=C12,C10,0))</f>
        <v>0</v>
      </c>
      <c r="D60" s="158"/>
      <c r="E60" s="62"/>
      <c r="F60" s="39"/>
      <c r="G60" s="33"/>
      <c r="H60" s="33"/>
      <c r="I60" s="33"/>
      <c r="J60" s="33"/>
      <c r="K60" s="33"/>
      <c r="L60" s="33"/>
      <c r="M60" s="34">
        <v>-79</v>
      </c>
      <c r="N60" s="147">
        <f>IF(N53=L52,L54,IF(N53=L54,L52,0))</f>
        <v>0</v>
      </c>
      <c r="O60" s="56">
        <f>IF(O53=M52,M54,IF(O53=M54,M52,0))</f>
        <v>0</v>
      </c>
      <c r="P60" s="35"/>
      <c r="Q60" s="47"/>
      <c r="R60" s="177" t="s">
        <v>107</v>
      </c>
      <c r="S60" s="177"/>
      <c r="T60" s="49"/>
      <c r="U60" s="49"/>
      <c r="V60" s="49"/>
      <c r="W60" s="49"/>
      <c r="X60" s="49"/>
      <c r="Y60" s="49"/>
      <c r="Z60" s="49"/>
      <c r="AA60" s="49"/>
    </row>
    <row r="61" spans="1:27" ht="12.75" customHeight="1">
      <c r="A61" s="34"/>
      <c r="B61" s="34"/>
      <c r="C61" s="33"/>
      <c r="D61" s="156"/>
      <c r="E61" s="57">
        <v>87</v>
      </c>
      <c r="F61" s="151"/>
      <c r="G61" s="66"/>
      <c r="H61" s="39"/>
      <c r="I61" s="33"/>
      <c r="J61" s="33"/>
      <c r="K61" s="33"/>
      <c r="L61" s="33"/>
      <c r="M61" s="34"/>
      <c r="N61" s="34"/>
      <c r="O61" s="57">
        <v>82</v>
      </c>
      <c r="P61" s="151">
        <v>6106</v>
      </c>
      <c r="Q61" s="66" t="s">
        <v>101</v>
      </c>
      <c r="R61" s="66"/>
      <c r="S61" s="66"/>
      <c r="T61" s="49"/>
      <c r="U61" s="49"/>
      <c r="V61" s="49"/>
      <c r="W61" s="49"/>
      <c r="X61" s="49"/>
      <c r="Y61" s="49"/>
      <c r="Z61" s="49"/>
      <c r="AA61" s="49"/>
    </row>
    <row r="62" spans="1:27" ht="12.75" customHeight="1">
      <c r="A62" s="34">
        <v>-34</v>
      </c>
      <c r="B62" s="147">
        <f>IF(D15=B14,B16,IF(D15=B16,B14,0))</f>
        <v>0</v>
      </c>
      <c r="C62" s="56" t="str">
        <f>IF(E15=C14,C16,IF(E15=C16,C14,0))</f>
        <v>_</v>
      </c>
      <c r="D62" s="150"/>
      <c r="E62" s="62"/>
      <c r="F62" s="159"/>
      <c r="G62" s="62"/>
      <c r="H62" s="39"/>
      <c r="I62" s="33"/>
      <c r="J62" s="33"/>
      <c r="K62" s="33"/>
      <c r="L62" s="33"/>
      <c r="M62" s="34">
        <v>-80</v>
      </c>
      <c r="N62" s="147">
        <f>IF(N57=L56,L58,IF(N57=L58,L56,0))</f>
        <v>6106</v>
      </c>
      <c r="O62" s="60" t="str">
        <f>IF(O57=M56,M58,IF(O57=M58,M56,0))</f>
        <v>Байгужина Назгуль</v>
      </c>
      <c r="P62" s="35"/>
      <c r="Q62" s="47"/>
      <c r="R62" s="177" t="s">
        <v>108</v>
      </c>
      <c r="S62" s="177"/>
      <c r="T62" s="49"/>
      <c r="U62" s="49"/>
      <c r="V62" s="49"/>
      <c r="W62" s="49"/>
      <c r="X62" s="49"/>
      <c r="Y62" s="49"/>
      <c r="Z62" s="49"/>
      <c r="AA62" s="49"/>
    </row>
    <row r="63" spans="1:27" ht="12.75" customHeight="1">
      <c r="A63" s="34"/>
      <c r="B63" s="34"/>
      <c r="C63" s="57">
        <v>84</v>
      </c>
      <c r="D63" s="151"/>
      <c r="E63" s="152"/>
      <c r="F63" s="39"/>
      <c r="G63" s="62"/>
      <c r="H63" s="39"/>
      <c r="I63" s="33"/>
      <c r="J63" s="33"/>
      <c r="K63" s="33"/>
      <c r="L63" s="33"/>
      <c r="M63" s="33"/>
      <c r="N63" s="33"/>
      <c r="O63" s="34">
        <v>-82</v>
      </c>
      <c r="P63" s="147">
        <f>IF(P61=N60,N62,IF(P61=N62,N60,0))</f>
        <v>0</v>
      </c>
      <c r="Q63" s="56">
        <f>IF(Q61=O60,O62,IF(Q61=O62,O60,0))</f>
        <v>0</v>
      </c>
      <c r="R63" s="66"/>
      <c r="S63" s="66"/>
      <c r="T63" s="49"/>
      <c r="U63" s="49"/>
      <c r="V63" s="49"/>
      <c r="W63" s="49"/>
      <c r="X63" s="49"/>
      <c r="Y63" s="49"/>
      <c r="Z63" s="49"/>
      <c r="AA63" s="49"/>
    </row>
    <row r="64" spans="1:27" ht="12.75" customHeight="1">
      <c r="A64" s="34">
        <v>-35</v>
      </c>
      <c r="B64" s="147">
        <f>IF(D19=B18,B20,IF(D19=B20,B18,0))</f>
        <v>0</v>
      </c>
      <c r="C64" s="60" t="str">
        <f>IF(E19=C18,C20,IF(E19=C20,C18,0))</f>
        <v>_</v>
      </c>
      <c r="D64" s="150"/>
      <c r="E64" s="33"/>
      <c r="F64" s="39"/>
      <c r="G64" s="62"/>
      <c r="H64" s="39"/>
      <c r="I64" s="33"/>
      <c r="J64" s="33"/>
      <c r="K64" s="33"/>
      <c r="L64" s="33"/>
      <c r="M64" s="39"/>
      <c r="N64" s="39"/>
      <c r="O64" s="33"/>
      <c r="P64" s="33"/>
      <c r="Q64" s="47"/>
      <c r="R64" s="177" t="s">
        <v>109</v>
      </c>
      <c r="S64" s="177"/>
      <c r="T64" s="49"/>
      <c r="U64" s="49"/>
      <c r="V64" s="49"/>
      <c r="W64" s="49"/>
      <c r="X64" s="49"/>
      <c r="Y64" s="49"/>
      <c r="Z64" s="49"/>
      <c r="AA64" s="49"/>
    </row>
    <row r="65" spans="1:27" ht="12.75" customHeight="1">
      <c r="A65" s="34"/>
      <c r="B65" s="34"/>
      <c r="C65" s="39"/>
      <c r="D65" s="156"/>
      <c r="E65" s="33"/>
      <c r="F65" s="39"/>
      <c r="G65" s="57">
        <v>89</v>
      </c>
      <c r="H65" s="151"/>
      <c r="I65" s="66"/>
      <c r="J65" s="39"/>
      <c r="K65" s="34">
        <v>-83</v>
      </c>
      <c r="L65" s="147">
        <f>IF(D59=B58,B60,IF(D59=B60,B58,0))</f>
        <v>0</v>
      </c>
      <c r="M65" s="56" t="str">
        <f>IF(E59=C58,C60,IF(E59=C60,C58,0))</f>
        <v>_</v>
      </c>
      <c r="N65" s="35"/>
      <c r="O65" s="33"/>
      <c r="P65" s="33"/>
      <c r="Q65" s="33"/>
      <c r="R65" s="33"/>
      <c r="S65" s="33"/>
      <c r="T65" s="49"/>
      <c r="U65" s="49"/>
      <c r="V65" s="49"/>
      <c r="W65" s="49"/>
      <c r="X65" s="49"/>
      <c r="Y65" s="49"/>
      <c r="Z65" s="49"/>
      <c r="AA65" s="49"/>
    </row>
    <row r="66" spans="1:27" ht="12.75" customHeight="1">
      <c r="A66" s="34">
        <v>-36</v>
      </c>
      <c r="B66" s="147">
        <f>IF(D23=B22,B24,IF(D23=B24,B22,0))</f>
        <v>0</v>
      </c>
      <c r="C66" s="56" t="str">
        <f>IF(E23=C22,C24,IF(E23=C24,C22,0))</f>
        <v>_</v>
      </c>
      <c r="D66" s="150"/>
      <c r="E66" s="33"/>
      <c r="F66" s="39"/>
      <c r="G66" s="62"/>
      <c r="H66" s="39"/>
      <c r="I66" s="46" t="s">
        <v>110</v>
      </c>
      <c r="J66" s="46"/>
      <c r="K66" s="34"/>
      <c r="L66" s="34"/>
      <c r="M66" s="57">
        <v>91</v>
      </c>
      <c r="N66" s="151"/>
      <c r="O66" s="66"/>
      <c r="P66" s="39"/>
      <c r="Q66" s="33"/>
      <c r="R66" s="33"/>
      <c r="S66" s="33"/>
      <c r="T66" s="49"/>
      <c r="U66" s="49"/>
      <c r="V66" s="49"/>
      <c r="W66" s="49"/>
      <c r="X66" s="49"/>
      <c r="Y66" s="49"/>
      <c r="Z66" s="49"/>
      <c r="AA66" s="49"/>
    </row>
    <row r="67" spans="1:27" ht="12.75" customHeight="1">
      <c r="A67" s="34"/>
      <c r="B67" s="34"/>
      <c r="C67" s="57">
        <v>85</v>
      </c>
      <c r="D67" s="151"/>
      <c r="E67" s="66"/>
      <c r="F67" s="39"/>
      <c r="G67" s="62"/>
      <c r="H67" s="39"/>
      <c r="I67" s="33"/>
      <c r="J67" s="33"/>
      <c r="K67" s="34">
        <v>-84</v>
      </c>
      <c r="L67" s="147">
        <f>IF(D63=B62,B64,IF(D63=B64,B62,0))</f>
        <v>0</v>
      </c>
      <c r="M67" s="60">
        <f>IF(E63=C62,C64,IF(E63=C64,C62,0))</f>
        <v>0</v>
      </c>
      <c r="N67" s="160"/>
      <c r="O67" s="62"/>
      <c r="P67" s="39"/>
      <c r="Q67" s="39"/>
      <c r="R67" s="33"/>
      <c r="S67" s="39"/>
      <c r="T67" s="49"/>
      <c r="U67" s="49"/>
      <c r="V67" s="49"/>
      <c r="W67" s="49"/>
      <c r="X67" s="49"/>
      <c r="Y67" s="49"/>
      <c r="Z67" s="49"/>
      <c r="AA67" s="49"/>
    </row>
    <row r="68" spans="1:27" ht="12.75" customHeight="1">
      <c r="A68" s="34">
        <v>-37</v>
      </c>
      <c r="B68" s="147">
        <f>IF(D27=B26,B28,IF(D27=B28,B26,0))</f>
        <v>0</v>
      </c>
      <c r="C68" s="60" t="str">
        <f>IF(E27=C26,C28,IF(E27=C28,C26,0))</f>
        <v>_</v>
      </c>
      <c r="D68" s="150"/>
      <c r="E68" s="62"/>
      <c r="F68" s="39"/>
      <c r="G68" s="62"/>
      <c r="H68" s="39"/>
      <c r="I68" s="33"/>
      <c r="J68" s="33"/>
      <c r="K68" s="34"/>
      <c r="L68" s="34"/>
      <c r="M68" s="33"/>
      <c r="N68" s="33"/>
      <c r="O68" s="57">
        <v>93</v>
      </c>
      <c r="P68" s="151"/>
      <c r="Q68" s="59"/>
      <c r="R68" s="59"/>
      <c r="S68" s="59"/>
      <c r="T68" s="49"/>
      <c r="U68" s="49"/>
      <c r="V68" s="49"/>
      <c r="W68" s="49"/>
      <c r="X68" s="49"/>
      <c r="Y68" s="49"/>
      <c r="Z68" s="49"/>
      <c r="AA68" s="49"/>
    </row>
    <row r="69" spans="1:27" ht="12.75" customHeight="1">
      <c r="A69" s="34"/>
      <c r="B69" s="34"/>
      <c r="C69" s="33"/>
      <c r="D69" s="157"/>
      <c r="E69" s="57">
        <v>88</v>
      </c>
      <c r="F69" s="151"/>
      <c r="G69" s="152"/>
      <c r="H69" s="39"/>
      <c r="I69" s="33"/>
      <c r="J69" s="33"/>
      <c r="K69" s="34">
        <v>-85</v>
      </c>
      <c r="L69" s="147">
        <f>IF(D67=B66,B68,IF(D67=B68,B66,0))</f>
        <v>0</v>
      </c>
      <c r="M69" s="56">
        <f>IF(E67=C66,C68,IF(E67=C68,C66,0))</f>
        <v>0</v>
      </c>
      <c r="N69" s="35"/>
      <c r="O69" s="62"/>
      <c r="P69" s="39"/>
      <c r="Q69" s="45"/>
      <c r="R69" s="177" t="s">
        <v>111</v>
      </c>
      <c r="S69" s="177"/>
      <c r="T69" s="49"/>
      <c r="U69" s="49"/>
      <c r="V69" s="49"/>
      <c r="W69" s="49"/>
      <c r="X69" s="49"/>
      <c r="Y69" s="49"/>
      <c r="Z69" s="49"/>
      <c r="AA69" s="49"/>
    </row>
    <row r="70" spans="1:27" ht="12.75" customHeight="1">
      <c r="A70" s="34">
        <v>-38</v>
      </c>
      <c r="B70" s="147">
        <f>IF(D31=B30,B32,IF(D31=B32,B30,0))</f>
        <v>0</v>
      </c>
      <c r="C70" s="56" t="str">
        <f>IF(E31=C30,C32,IF(E31=C32,C30,0))</f>
        <v>_</v>
      </c>
      <c r="D70" s="150"/>
      <c r="E70" s="62"/>
      <c r="F70" s="39"/>
      <c r="G70" s="33"/>
      <c r="H70" s="33"/>
      <c r="I70" s="33"/>
      <c r="J70" s="33"/>
      <c r="K70" s="34"/>
      <c r="L70" s="34"/>
      <c r="M70" s="57">
        <v>92</v>
      </c>
      <c r="N70" s="151"/>
      <c r="O70" s="152"/>
      <c r="P70" s="39"/>
      <c r="Q70" s="47"/>
      <c r="R70" s="33"/>
      <c r="S70" s="47"/>
      <c r="T70" s="49"/>
      <c r="U70" s="49"/>
      <c r="V70" s="49"/>
      <c r="W70" s="49"/>
      <c r="X70" s="49"/>
      <c r="Y70" s="49"/>
      <c r="Z70" s="49"/>
      <c r="AA70" s="49"/>
    </row>
    <row r="71" spans="1:27" ht="12.75" customHeight="1">
      <c r="A71" s="34"/>
      <c r="B71" s="34"/>
      <c r="C71" s="57">
        <v>86</v>
      </c>
      <c r="D71" s="151"/>
      <c r="E71" s="152"/>
      <c r="F71" s="39"/>
      <c r="G71" s="34">
        <v>-89</v>
      </c>
      <c r="H71" s="147">
        <f>IF(H65=F61,F69,IF(H65=F69,F61,0))</f>
        <v>0</v>
      </c>
      <c r="I71" s="56">
        <f>IF(I65=G61,G69,IF(I65=G69,G61,0))</f>
        <v>0</v>
      </c>
      <c r="J71" s="35"/>
      <c r="K71" s="34">
        <v>-86</v>
      </c>
      <c r="L71" s="147">
        <f>IF(D71=B70,B72,IF(D71=B72,B70,0))</f>
        <v>0</v>
      </c>
      <c r="M71" s="60">
        <f>IF(E71=C70,C72,IF(E71=C72,C70,0))</f>
        <v>0</v>
      </c>
      <c r="N71" s="160"/>
      <c r="O71" s="33"/>
      <c r="P71" s="33"/>
      <c r="Q71" s="33"/>
      <c r="R71" s="33"/>
      <c r="S71" s="33"/>
      <c r="T71" s="49"/>
      <c r="U71" s="49"/>
      <c r="V71" s="49"/>
      <c r="W71" s="49"/>
      <c r="X71" s="49"/>
      <c r="Y71" s="49"/>
      <c r="Z71" s="49"/>
      <c r="AA71" s="49"/>
    </row>
    <row r="72" spans="1:27" ht="12.75" customHeight="1">
      <c r="A72" s="34">
        <v>-39</v>
      </c>
      <c r="B72" s="147">
        <f>IF(D35=B34,B36,IF(D35=B36,B34,0))</f>
        <v>0</v>
      </c>
      <c r="C72" s="60" t="str">
        <f>IF(E35=C34,C36,IF(E35=C36,C34,0))</f>
        <v>_</v>
      </c>
      <c r="D72" s="150"/>
      <c r="E72" s="33"/>
      <c r="F72" s="33"/>
      <c r="G72" s="33"/>
      <c r="H72" s="33"/>
      <c r="I72" s="46" t="s">
        <v>112</v>
      </c>
      <c r="J72" s="46"/>
      <c r="K72" s="33"/>
      <c r="L72" s="33"/>
      <c r="M72" s="33"/>
      <c r="N72" s="33"/>
      <c r="O72" s="34">
        <v>-93</v>
      </c>
      <c r="P72" s="147">
        <f>IF(P68=N66,N70,IF(P68=N70,N66,0))</f>
        <v>0</v>
      </c>
      <c r="Q72" s="56">
        <f>IF(Q68=O66,O70,IF(Q68=O70,O66,0))</f>
        <v>0</v>
      </c>
      <c r="R72" s="66"/>
      <c r="S72" s="66"/>
      <c r="T72" s="49"/>
      <c r="U72" s="49"/>
      <c r="V72" s="49"/>
      <c r="W72" s="49"/>
      <c r="X72" s="49"/>
      <c r="Y72" s="49"/>
      <c r="Z72" s="49"/>
      <c r="AA72" s="49"/>
    </row>
    <row r="73" spans="1:27" ht="12.75" customHeight="1">
      <c r="A73" s="34"/>
      <c r="B73" s="34"/>
      <c r="C73" s="33"/>
      <c r="D73" s="157"/>
      <c r="E73" s="34">
        <v>-87</v>
      </c>
      <c r="F73" s="147">
        <f>IF(F61=D59,D63,IF(F61=D63,D59,0))</f>
        <v>0</v>
      </c>
      <c r="G73" s="56">
        <f>IF(G61=E59,E63,IF(G61=E63,E59,0))</f>
        <v>0</v>
      </c>
      <c r="H73" s="35"/>
      <c r="I73" s="47"/>
      <c r="J73" s="47"/>
      <c r="K73" s="33"/>
      <c r="L73" s="33"/>
      <c r="M73" s="34">
        <v>-91</v>
      </c>
      <c r="N73" s="147">
        <f>IF(N66=L65,L67,IF(N66=L67,L65,0))</f>
        <v>0</v>
      </c>
      <c r="O73" s="56" t="str">
        <f>IF(O66=M65,M67,IF(O66=M67,M65,0))</f>
        <v>_</v>
      </c>
      <c r="P73" s="35"/>
      <c r="Q73" s="47"/>
      <c r="R73" s="177" t="s">
        <v>113</v>
      </c>
      <c r="S73" s="177"/>
      <c r="T73" s="49"/>
      <c r="U73" s="49"/>
      <c r="V73" s="49"/>
      <c r="W73" s="49"/>
      <c r="X73" s="49"/>
      <c r="Y73" s="49"/>
      <c r="Z73" s="49"/>
      <c r="AA73" s="49"/>
    </row>
    <row r="74" spans="1:27" ht="12.75" customHeight="1">
      <c r="A74" s="34"/>
      <c r="B74" s="34"/>
      <c r="C74" s="33"/>
      <c r="D74" s="157"/>
      <c r="E74" s="34"/>
      <c r="F74" s="34"/>
      <c r="G74" s="57">
        <v>90</v>
      </c>
      <c r="H74" s="151"/>
      <c r="I74" s="66"/>
      <c r="J74" s="39"/>
      <c r="K74" s="33"/>
      <c r="L74" s="33"/>
      <c r="M74" s="34"/>
      <c r="N74" s="34"/>
      <c r="O74" s="57">
        <v>94</v>
      </c>
      <c r="P74" s="151"/>
      <c r="Q74" s="66"/>
      <c r="R74" s="66"/>
      <c r="S74" s="66"/>
      <c r="T74" s="49"/>
      <c r="U74" s="49"/>
      <c r="V74" s="49"/>
      <c r="W74" s="49"/>
      <c r="X74" s="49"/>
      <c r="Y74" s="49"/>
      <c r="Z74" s="49"/>
      <c r="AA74" s="49"/>
    </row>
    <row r="75" spans="1:27" ht="12.75" customHeight="1">
      <c r="A75" s="33"/>
      <c r="B75" s="33"/>
      <c r="C75" s="33"/>
      <c r="D75" s="157"/>
      <c r="E75" s="34">
        <v>-88</v>
      </c>
      <c r="F75" s="147">
        <f>IF(F69=D67,D71,IF(F69=D71,D67,0))</f>
        <v>0</v>
      </c>
      <c r="G75" s="60">
        <f>IF(G69=E67,E71,IF(G69=E71,E67,0))</f>
        <v>0</v>
      </c>
      <c r="H75" s="35"/>
      <c r="I75" s="46" t="s">
        <v>114</v>
      </c>
      <c r="J75" s="46"/>
      <c r="K75" s="33"/>
      <c r="L75" s="33"/>
      <c r="M75" s="34">
        <v>-92</v>
      </c>
      <c r="N75" s="147">
        <f>IF(N70=L69,L71,IF(N70=L71,L69,0))</f>
        <v>0</v>
      </c>
      <c r="O75" s="60">
        <f>IF(O70=M69,M71,IF(O70=M71,M69,0))</f>
        <v>0</v>
      </c>
      <c r="P75" s="35"/>
      <c r="Q75" s="47"/>
      <c r="R75" s="177" t="s">
        <v>115</v>
      </c>
      <c r="S75" s="177"/>
      <c r="T75" s="49"/>
      <c r="U75" s="49"/>
      <c r="V75" s="49"/>
      <c r="W75" s="49"/>
      <c r="X75" s="49"/>
      <c r="Y75" s="49"/>
      <c r="Z75" s="49"/>
      <c r="AA75" s="49"/>
    </row>
    <row r="76" spans="1:27" ht="12.75" customHeight="1">
      <c r="A76" s="33"/>
      <c r="B76" s="33"/>
      <c r="C76" s="33"/>
      <c r="D76" s="33"/>
      <c r="E76" s="33"/>
      <c r="F76" s="33"/>
      <c r="G76" s="34">
        <v>-90</v>
      </c>
      <c r="H76" s="147">
        <f>IF(H74=F73,F75,IF(H74=F75,F73,0))</f>
        <v>0</v>
      </c>
      <c r="I76" s="56">
        <f>IF(I74=G73,G75,IF(I74=G75,G73,0))</f>
        <v>0</v>
      </c>
      <c r="J76" s="35"/>
      <c r="K76" s="33"/>
      <c r="L76" s="33"/>
      <c r="M76" s="33"/>
      <c r="N76" s="33"/>
      <c r="O76" s="34">
        <v>-94</v>
      </c>
      <c r="P76" s="147">
        <f>IF(P74=N73,N75,IF(P74=N75,N73,0))</f>
        <v>0</v>
      </c>
      <c r="Q76" s="56" t="str">
        <f>IF(Q74=O73,O75,IF(Q74=O75,O73,0))</f>
        <v>_</v>
      </c>
      <c r="R76" s="66"/>
      <c r="S76" s="66"/>
      <c r="T76" s="49"/>
      <c r="U76" s="49"/>
      <c r="V76" s="49"/>
      <c r="W76" s="49"/>
      <c r="X76" s="49"/>
      <c r="Y76" s="49"/>
      <c r="Z76" s="49"/>
      <c r="AA76" s="49"/>
    </row>
    <row r="77" spans="1:27" ht="12.75" customHeight="1">
      <c r="A77" s="33"/>
      <c r="B77" s="33"/>
      <c r="C77" s="33"/>
      <c r="D77" s="33"/>
      <c r="E77" s="39"/>
      <c r="F77" s="39"/>
      <c r="G77" s="33"/>
      <c r="H77" s="33"/>
      <c r="I77" s="46" t="s">
        <v>116</v>
      </c>
      <c r="J77" s="46"/>
      <c r="K77" s="33"/>
      <c r="L77" s="33"/>
      <c r="M77" s="39"/>
      <c r="N77" s="39"/>
      <c r="O77" s="33"/>
      <c r="P77" s="33"/>
      <c r="Q77" s="47"/>
      <c r="R77" s="177" t="s">
        <v>117</v>
      </c>
      <c r="S77" s="177"/>
      <c r="T77" s="49"/>
      <c r="U77" s="49"/>
      <c r="V77" s="49"/>
      <c r="W77" s="49"/>
      <c r="X77" s="49"/>
      <c r="Y77" s="49"/>
      <c r="Z77" s="49"/>
      <c r="AA77" s="49"/>
    </row>
    <row r="78" spans="1:27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</row>
    <row r="79" spans="1:27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S1"/>
    <mergeCell ref="R56:S56"/>
    <mergeCell ref="R77:S77"/>
    <mergeCell ref="R60:S60"/>
    <mergeCell ref="R62:S62"/>
    <mergeCell ref="R64:S64"/>
    <mergeCell ref="R69:S69"/>
    <mergeCell ref="R75:S75"/>
    <mergeCell ref="R73:S73"/>
    <mergeCell ref="A3:S3"/>
    <mergeCell ref="A2:S2"/>
    <mergeCell ref="A4:S4"/>
    <mergeCell ref="R43:S43"/>
    <mergeCell ref="R51:S51"/>
    <mergeCell ref="R49:S49"/>
    <mergeCell ref="R47:S47"/>
    <mergeCell ref="R25:S25"/>
    <mergeCell ref="R35:S35"/>
  </mergeCells>
  <conditionalFormatting sqref="C6:S77 A4:B77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2018-07-01T11:56:18Z</cp:lastPrinted>
  <dcterms:created xsi:type="dcterms:W3CDTF">2008-02-03T08:28:10Z</dcterms:created>
  <dcterms:modified xsi:type="dcterms:W3CDTF">2018-09-09T11:38:33Z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