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1810" sheetId="1" r:id="rId1"/>
    <sheet name="сРб" sheetId="2" r:id="rId2"/>
    <sheet name="Рб1" sheetId="3" r:id="rId3"/>
    <sheet name="Рб2" sheetId="4" r:id="rId4"/>
    <sheet name="пРб" sheetId="5" r:id="rId5"/>
    <sheet name="сСн4" sheetId="6" r:id="rId6"/>
    <sheet name="Сн4" sheetId="7" r:id="rId7"/>
    <sheet name="пСн4" sheetId="8" r:id="rId8"/>
    <sheet name="сСр" sheetId="9" r:id="rId9"/>
    <sheet name="Ср1" sheetId="10" r:id="rId10"/>
    <sheet name="Ср2" sheetId="11" r:id="rId11"/>
    <sheet name="пСр" sheetId="12" r:id="rId12"/>
    <sheet name="Сн2" sheetId="13" r:id="rId13"/>
  </sheets>
  <definedNames>
    <definedName name="_xlnm.Print_Area" localSheetId="2">'Рб1'!$A$1:$M$77</definedName>
    <definedName name="_xlnm.Print_Area" localSheetId="3">'Рб2'!$A$1:$S$77</definedName>
    <definedName name="_xlnm.Print_Area" localSheetId="12">'Сн2'!$A$1:$K$13</definedName>
    <definedName name="_xlnm.Print_Area" localSheetId="6">'Сн4'!$A$1:$O$73</definedName>
    <definedName name="_xlnm.Print_Area" localSheetId="9">'Ср1'!$A$1:$M$77</definedName>
    <definedName name="_xlnm.Print_Area" localSheetId="10">'Ср2'!$A$1:$S$77</definedName>
    <definedName name="_xlnm.Print_Area" localSheetId="1">'сРб'!$A$1:$I$39</definedName>
    <definedName name="_xlnm.Print_Area" localSheetId="5">'сСн4'!$A$1:$I$23</definedName>
    <definedName name="_xlnm.Print_Area" localSheetId="8">'сСр'!$A$1:$I$39</definedName>
  </definedNames>
  <calcPr fullCalcOnLoad="1" refMode="R1C1"/>
</workbook>
</file>

<file path=xl/sharedStrings.xml><?xml version="1.0" encoding="utf-8"?>
<sst xmlns="http://schemas.openxmlformats.org/spreadsheetml/2006/main" count="487" uniqueCount="110">
  <si>
    <t>СУММА</t>
  </si>
  <si>
    <t>Фамилия Имя игрока, наделяемого баллами</t>
  </si>
  <si>
    <t>тур.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</si>
  <si>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</si>
  <si>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LX Личный Чемпионат Республики Башкортостан.</t>
  </si>
  <si>
    <t>Республиканские соревнования в зачет Кубка РБ 2018</t>
  </si>
  <si>
    <t>-й  тур.</t>
  </si>
  <si>
    <t>Серебряная-2</t>
  </si>
  <si>
    <t>лига</t>
  </si>
  <si>
    <t>г.Уфа</t>
  </si>
  <si>
    <t>№</t>
  </si>
  <si>
    <t>Семенов Константин</t>
  </si>
  <si>
    <t>Коврижников Максим</t>
  </si>
  <si>
    <t>Байрамалов Леонид</t>
  </si>
  <si>
    <t>Список в соответствии с рейтингом</t>
  </si>
  <si>
    <t>Список согласно занятым местам</t>
  </si>
  <si>
    <t>Андрющенко Матвей</t>
  </si>
  <si>
    <t>Миксонов Эренбург</t>
  </si>
  <si>
    <t>Рахимова Амина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</si>
  <si>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</si>
  <si>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</si>
  <si>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</si>
  <si>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</si>
  <si>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</si>
  <si>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</si>
  <si>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</si>
  <si>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</si>
  <si>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</si>
  <si>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</si>
  <si>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</si>
  <si>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</si>
  <si>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</si>
  <si>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</si>
  <si>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</si>
  <si>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</si>
  <si>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</si>
  <si>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</si>
  <si>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</si>
  <si>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</si>
  <si>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</si>
  <si>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</si>
  <si>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Басариев Ильгиз</t>
  </si>
  <si>
    <t>Средняя</t>
  </si>
  <si>
    <t>Коротеев Георгий</t>
  </si>
  <si>
    <t>Байрашев Игорь</t>
  </si>
  <si>
    <t>Иванов Дмитрий</t>
  </si>
  <si>
    <t>Насыров Эмиль</t>
  </si>
  <si>
    <t>Толкачев Иван</t>
  </si>
  <si>
    <t>Абсалямов Родион</t>
  </si>
  <si>
    <t>Соловьева Марина</t>
  </si>
  <si>
    <t>Кузнецов Дмитрий</t>
  </si>
  <si>
    <t>Осипов Роман</t>
  </si>
  <si>
    <t>Тараканова Ангелина</t>
  </si>
  <si>
    <t>Гильманова Диана</t>
  </si>
  <si>
    <t>Кузнецов Олег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</si>
  <si>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</si>
  <si>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</si>
  <si>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</si>
  <si>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</si>
  <si>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</si>
  <si>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</si>
  <si>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</si>
  <si>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</si>
  <si>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</si>
  <si>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</si>
  <si>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</si>
  <si>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</si>
  <si>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</si>
  <si>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</si>
  <si>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</si>
  <si>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</si>
  <si>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Фирсов Денис</t>
  </si>
  <si>
    <t>Семенец Владислав</t>
  </si>
  <si>
    <t>Серебряная-4</t>
  </si>
  <si>
    <t>Кириллова Анастасия</t>
  </si>
  <si>
    <t>Муратова Аделина</t>
  </si>
  <si>
    <t>Бурикова Анастасия</t>
  </si>
  <si>
    <t>Рабочая</t>
  </si>
  <si>
    <t>Савинов Леонид</t>
  </si>
  <si>
    <t>Семенов Игорь</t>
  </si>
  <si>
    <t>Абдулжелилов Ибрагим</t>
  </si>
  <si>
    <t>Максютов Азат</t>
  </si>
  <si>
    <t>ФИО</t>
  </si>
  <si>
    <t>1</t>
  </si>
  <si>
    <t>2</t>
  </si>
  <si>
    <t>3</t>
  </si>
  <si>
    <t>4</t>
  </si>
  <si>
    <t>5</t>
  </si>
  <si>
    <t>М</t>
  </si>
  <si>
    <t>Муллануров Тагир</t>
  </si>
  <si>
    <t>0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</si>
  <si>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8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8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</si>
  <si>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LX Личный Чемпионат</t>
    </r>
    <r>
      <rPr>
        <sz val="16"/>
        <color indexed="21"/>
        <rFont val="Times New Roman"/>
        <family val="1"/>
      </rPr>
      <t xml:space="preserve"> Республики Башкортостан.</t>
    </r>
  </si>
  <si>
    <r>
      <t>⁄</t>
    </r>
    <r>
      <rPr>
        <b/>
        <sz val="28"/>
        <color indexed="51"/>
        <rFont val="Arial"/>
        <family val="2"/>
      </rPr>
      <t>⁄</t>
    </r>
    <r>
      <rPr>
        <b/>
        <sz val="2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0"/>
        <rFont val="Arial"/>
        <family val="2"/>
      </rPr>
      <t>⁄</t>
    </r>
  </si>
  <si>
    <t>ДЕНЬ ВОССОЕДИНЕНИЯ КРЫМА С РОССИЕЙ</t>
  </si>
  <si>
    <t>13-16 марта 2018 г.</t>
  </si>
  <si>
    <t>6</t>
  </si>
  <si>
    <t>7</t>
  </si>
  <si>
    <t>8</t>
  </si>
  <si>
    <t>300</t>
  </si>
  <si>
    <t>200</t>
  </si>
  <si>
    <t>Валеев Рустам</t>
  </si>
  <si>
    <t>100</t>
  </si>
  <si>
    <t>Топорков Юрий</t>
  </si>
  <si>
    <t>Александров Артем</t>
  </si>
  <si>
    <t>Самушков Сергей</t>
  </si>
  <si>
    <t>Петров Альберт</t>
  </si>
  <si>
    <t>Перченко Александр</t>
  </si>
  <si>
    <t>Кузьмин Александр</t>
  </si>
  <si>
    <t>Участников - 55.       Премии - 2000 р.       Расходы - 24 900 р.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</si>
</sst>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21"/>
      <name val="Times New Roman"/>
      <family val="1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i/>
      <sz val="10"/>
      <color indexed="21"/>
      <name val="Times New Roman"/>
      <family val="1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sz val="22"/>
      <color indexed="21"/>
      <name val="Times New Roman"/>
      <family val="1"/>
    </font>
    <font>
      <sz val="8"/>
      <color indexed="22"/>
      <name val="Arial Narrow"/>
      <family val="2"/>
    </font>
    <font>
      <i/>
      <sz val="8"/>
      <color indexed="17"/>
      <name val="Times New Roman"/>
      <family val="1"/>
    </font>
    <font>
      <b/>
      <i/>
      <sz val="14"/>
      <color indexed="21"/>
      <name val="Times New Roman"/>
      <family val="1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"/>
      <color indexed="12"/>
      <name val="Arial"/>
      <family val="2"/>
    </font>
    <font>
      <b/>
      <sz val="20"/>
      <color indexed="21"/>
      <name val="Times New Roman"/>
      <family val="1"/>
    </font>
    <font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7"/>
      <name val="Times New Roman"/>
      <family val="1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21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"/>
      <color indexed="12"/>
      <name val="Arial Black"/>
      <family val="2"/>
    </font>
    <font>
      <sz val="1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12"/>
      <name val="Arial Cyr"/>
      <family val="0"/>
    </font>
    <font>
      <b/>
      <sz val="1"/>
      <color indexed="12"/>
      <name val="Arial Narrow"/>
      <family val="2"/>
    </font>
    <font>
      <sz val="16"/>
      <color indexed="21"/>
      <name val="Arial"/>
      <family val="2"/>
    </font>
    <font>
      <sz val="6"/>
      <color indexed="10"/>
      <name val="Arial"/>
      <family val="2"/>
    </font>
    <font>
      <i/>
      <sz val="18"/>
      <color indexed="2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4"/>
      <color indexed="10"/>
      <name val="Arial Cyr"/>
      <family val="0"/>
    </font>
    <font>
      <sz val="1"/>
      <name val="Arial"/>
      <family val="2"/>
    </font>
    <font>
      <b/>
      <sz val="16"/>
      <color indexed="21"/>
      <name val="Arial"/>
      <family val="2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sz val="16"/>
      <color indexed="12"/>
      <name val="Times New Roman"/>
      <family val="1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12"/>
      <name val="Arial"/>
      <family val="2"/>
    </font>
    <font>
      <b/>
      <sz val="28"/>
      <color indexed="58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b/>
      <sz val="28"/>
      <color indexed="10"/>
      <name val="Arial"/>
      <family val="2"/>
    </font>
    <font>
      <sz val="10"/>
      <color indexed="18"/>
      <name val="Arial Cyr"/>
      <family val="0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5"/>
      <color indexed="12"/>
      <name val="Arial"/>
      <family val="2"/>
    </font>
    <font>
      <sz val="16"/>
      <color indexed="21"/>
      <name val="Times New Roman"/>
      <family val="1"/>
    </font>
    <font>
      <b/>
      <sz val="16"/>
      <color indexed="21"/>
      <name val="Times New Roman"/>
      <family val="1"/>
    </font>
    <font>
      <sz val="11"/>
      <color indexed="12"/>
      <name val="Times New Roman"/>
      <family val="1"/>
    </font>
    <font>
      <sz val="14"/>
      <color indexed="17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2"/>
      <color indexed="1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2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7" fillId="26" borderId="12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4" fillId="27" borderId="0" xfId="0" applyFont="1" applyFill="1" applyAlignment="1">
      <alignment horizontal="left" vertical="center"/>
    </xf>
    <xf numFmtId="0" fontId="32" fillId="27" borderId="0" xfId="0" applyFont="1" applyFill="1" applyAlignment="1">
      <alignment horizontal="left" vertical="center"/>
    </xf>
    <xf numFmtId="0" fontId="29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41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 applyProtection="1">
      <alignment horizontal="center"/>
      <protection/>
    </xf>
    <xf numFmtId="0" fontId="56" fillId="24" borderId="0" xfId="0" applyFont="1" applyFill="1" applyAlignment="1" applyProtection="1">
      <alignment horizontal="right"/>
      <protection/>
    </xf>
    <xf numFmtId="49" fontId="57" fillId="24" borderId="0" xfId="0" applyNumberFormat="1" applyFont="1" applyFill="1" applyAlignment="1" applyProtection="1">
      <alignment horizontal="left"/>
      <protection/>
    </xf>
    <xf numFmtId="0" fontId="58" fillId="24" borderId="0" xfId="0" applyFont="1" applyFill="1" applyAlignment="1" applyProtection="1">
      <alignment horizontal="right"/>
      <protection/>
    </xf>
    <xf numFmtId="0" fontId="58" fillId="24" borderId="0" xfId="0" applyFont="1" applyFill="1" applyAlignment="1" applyProtection="1">
      <alignment horizontal="left"/>
      <protection/>
    </xf>
    <xf numFmtId="0" fontId="59" fillId="27" borderId="0" xfId="0" applyFont="1" applyFill="1" applyAlignment="1" applyProtection="1">
      <alignment horizontal="left"/>
      <protection/>
    </xf>
    <xf numFmtId="0" fontId="60" fillId="27" borderId="0" xfId="0" applyFont="1" applyFill="1" applyAlignment="1" applyProtection="1">
      <alignment horizontal="left"/>
      <protection locked="0"/>
    </xf>
    <xf numFmtId="189" fontId="60" fillId="27" borderId="0" xfId="0" applyNumberFormat="1" applyFont="1" applyFill="1" applyAlignment="1" applyProtection="1">
      <alignment horizontal="left"/>
      <protection locked="0"/>
    </xf>
    <xf numFmtId="190" fontId="52" fillId="24" borderId="0" xfId="0" applyNumberFormat="1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61" fillId="24" borderId="0" xfId="0" applyFont="1" applyFill="1" applyAlignment="1" applyProtection="1">
      <alignment horizontal="center"/>
      <protection/>
    </xf>
    <xf numFmtId="0" fontId="62" fillId="24" borderId="0" xfId="0" applyFont="1" applyFill="1" applyAlignment="1" applyProtection="1">
      <alignment horizontal="left"/>
      <protection/>
    </xf>
    <xf numFmtId="0" fontId="53" fillId="27" borderId="0" xfId="0" applyFont="1" applyFill="1" applyAlignment="1">
      <alignment/>
    </xf>
    <xf numFmtId="0" fontId="64" fillId="24" borderId="0" xfId="0" applyFont="1" applyFill="1" applyAlignment="1" applyProtection="1">
      <alignment/>
      <protection/>
    </xf>
    <xf numFmtId="0" fontId="65" fillId="24" borderId="0" xfId="0" applyFont="1" applyFill="1" applyBorder="1" applyAlignment="1" applyProtection="1">
      <alignment horizontal="left"/>
      <protection/>
    </xf>
    <xf numFmtId="0" fontId="53" fillId="24" borderId="0" xfId="0" applyFont="1" applyFill="1" applyAlignment="1" applyProtection="1">
      <alignment/>
      <protection/>
    </xf>
    <xf numFmtId="0" fontId="0" fillId="27" borderId="0" xfId="0" applyFill="1" applyAlignment="1">
      <alignment/>
    </xf>
    <xf numFmtId="0" fontId="53" fillId="24" borderId="0" xfId="0" applyFont="1" applyFill="1" applyBorder="1" applyAlignment="1" applyProtection="1">
      <alignment/>
      <protection/>
    </xf>
    <xf numFmtId="0" fontId="64" fillId="24" borderId="0" xfId="0" applyFont="1" applyFill="1" applyBorder="1" applyAlignment="1" applyProtection="1">
      <alignment/>
      <protection/>
    </xf>
    <xf numFmtId="0" fontId="53" fillId="24" borderId="0" xfId="0" applyFont="1" applyFill="1" applyAlignment="1" applyProtection="1">
      <alignment horizontal="right"/>
      <protection/>
    </xf>
    <xf numFmtId="0" fontId="53" fillId="24" borderId="0" xfId="0" applyFont="1" applyFill="1" applyBorder="1" applyAlignment="1" applyProtection="1">
      <alignment horizontal="right"/>
      <protection/>
    </xf>
    <xf numFmtId="0" fontId="66" fillId="24" borderId="0" xfId="0" applyFont="1" applyFill="1" applyAlignment="1" applyProtection="1">
      <alignment horizontal="right"/>
      <protection/>
    </xf>
    <xf numFmtId="0" fontId="72" fillId="24" borderId="0" xfId="0" applyFont="1" applyFill="1" applyAlignment="1" applyProtection="1">
      <alignment/>
      <protection/>
    </xf>
    <xf numFmtId="0" fontId="75" fillId="24" borderId="0" xfId="0" applyFont="1" applyFill="1" applyAlignment="1" applyProtection="1">
      <alignment/>
      <protection/>
    </xf>
    <xf numFmtId="0" fontId="53" fillId="24" borderId="0" xfId="0" applyFont="1" applyFill="1" applyBorder="1" applyAlignment="1" applyProtection="1">
      <alignment horizontal="left"/>
      <protection/>
    </xf>
    <xf numFmtId="0" fontId="53" fillId="24" borderId="0" xfId="0" applyFont="1" applyFill="1" applyAlignment="1" applyProtection="1">
      <alignment/>
      <protection/>
    </xf>
    <xf numFmtId="0" fontId="75" fillId="24" borderId="0" xfId="0" applyFont="1" applyFill="1" applyBorder="1" applyAlignment="1" applyProtection="1">
      <alignment horizontal="left"/>
      <protection/>
    </xf>
    <xf numFmtId="0" fontId="53" fillId="24" borderId="0" xfId="0" applyFont="1" applyFill="1" applyAlignment="1" applyProtection="1">
      <alignment horizontal="center"/>
      <protection/>
    </xf>
    <xf numFmtId="0" fontId="75" fillId="24" borderId="0" xfId="0" applyFont="1" applyFill="1" applyBorder="1" applyAlignment="1" applyProtection="1">
      <alignment/>
      <protection/>
    </xf>
    <xf numFmtId="0" fontId="64" fillId="24" borderId="0" xfId="0" applyFont="1" applyFill="1" applyBorder="1" applyAlignment="1" applyProtection="1">
      <alignment horizontal="left"/>
      <protection/>
    </xf>
    <xf numFmtId="0" fontId="66" fillId="24" borderId="0" xfId="0" applyFont="1" applyFill="1" applyBorder="1" applyAlignment="1" applyProtection="1">
      <alignment horizontal="right"/>
      <protection/>
    </xf>
    <xf numFmtId="0" fontId="0" fillId="27" borderId="0" xfId="0" applyFill="1" applyAlignment="1">
      <alignment horizontal="center"/>
    </xf>
    <xf numFmtId="0" fontId="54" fillId="24" borderId="13" xfId="54" applyFont="1" applyFill="1" applyBorder="1" applyAlignment="1">
      <alignment horizontal="left" vertical="center"/>
      <protection/>
    </xf>
    <xf numFmtId="0" fontId="54" fillId="24" borderId="13" xfId="54" applyFont="1" applyFill="1" applyBorder="1" applyAlignment="1">
      <alignment horizontal="right" vertical="center"/>
      <protection/>
    </xf>
    <xf numFmtId="0" fontId="6" fillId="7" borderId="14" xfId="0" applyFont="1" applyFill="1" applyBorder="1" applyAlignment="1" applyProtection="1">
      <alignment horizontal="center"/>
      <protection/>
    </xf>
    <xf numFmtId="0" fontId="5" fillId="25" borderId="14" xfId="0" applyFont="1" applyFill="1" applyBorder="1" applyAlignment="1" applyProtection="1">
      <alignment horizontal="right"/>
      <protection locked="0"/>
    </xf>
    <xf numFmtId="0" fontId="67" fillId="24" borderId="13" xfId="54" applyFont="1" applyFill="1" applyBorder="1" applyAlignment="1">
      <alignment horizontal="left" vertical="center"/>
      <protection/>
    </xf>
    <xf numFmtId="0" fontId="68" fillId="24" borderId="13" xfId="0" applyFont="1" applyFill="1" applyBorder="1" applyAlignment="1" applyProtection="1">
      <alignment/>
      <protection/>
    </xf>
    <xf numFmtId="0" fontId="67" fillId="24" borderId="13" xfId="54" applyFont="1" applyFill="1" applyBorder="1" applyAlignment="1">
      <alignment horizontal="right" vertical="center"/>
      <protection/>
    </xf>
    <xf numFmtId="0" fontId="65" fillId="24" borderId="15" xfId="0" applyFont="1" applyFill="1" applyBorder="1" applyAlignment="1" applyProtection="1">
      <alignment horizontal="left"/>
      <protection/>
    </xf>
    <xf numFmtId="0" fontId="64" fillId="24" borderId="16" xfId="0" applyFont="1" applyFill="1" applyBorder="1" applyAlignment="1" applyProtection="1">
      <alignment/>
      <protection/>
    </xf>
    <xf numFmtId="0" fontId="53" fillId="24" borderId="15" xfId="0" applyFont="1" applyFill="1" applyBorder="1" applyAlignment="1" applyProtection="1">
      <alignment/>
      <protection/>
    </xf>
    <xf numFmtId="0" fontId="53" fillId="24" borderId="16" xfId="0" applyFont="1" applyFill="1" applyBorder="1" applyAlignment="1" applyProtection="1">
      <alignment/>
      <protection/>
    </xf>
    <xf numFmtId="0" fontId="65" fillId="24" borderId="17" xfId="0" applyFont="1" applyFill="1" applyBorder="1" applyAlignment="1" applyProtection="1">
      <alignment horizontal="left"/>
      <protection/>
    </xf>
    <xf numFmtId="0" fontId="65" fillId="24" borderId="18" xfId="0" applyFont="1" applyFill="1" applyBorder="1" applyAlignment="1" applyProtection="1">
      <alignment horizontal="left"/>
      <protection/>
    </xf>
    <xf numFmtId="0" fontId="53" fillId="24" borderId="19" xfId="0" applyFont="1" applyFill="1" applyBorder="1" applyAlignment="1" applyProtection="1">
      <alignment/>
      <protection/>
    </xf>
    <xf numFmtId="0" fontId="53" fillId="24" borderId="18" xfId="0" applyFont="1" applyFill="1" applyBorder="1" applyAlignment="1" applyProtection="1">
      <alignment/>
      <protection/>
    </xf>
    <xf numFmtId="0" fontId="53" fillId="24" borderId="15" xfId="0" applyFont="1" applyFill="1" applyBorder="1" applyAlignment="1" applyProtection="1">
      <alignment horizontal="left"/>
      <protection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/>
    </xf>
    <xf numFmtId="0" fontId="48" fillId="24" borderId="0" xfId="0" applyFont="1" applyFill="1" applyAlignment="1" applyProtection="1">
      <alignment horizontal="center" vertical="top"/>
      <protection/>
    </xf>
    <xf numFmtId="0" fontId="73" fillId="24" borderId="13" xfId="54" applyFont="1" applyFill="1" applyBorder="1" applyAlignment="1">
      <alignment horizontal="right" vertical="center"/>
      <protection/>
    </xf>
    <xf numFmtId="0" fontId="75" fillId="24" borderId="15" xfId="0" applyFont="1" applyFill="1" applyBorder="1" applyAlignment="1" applyProtection="1">
      <alignment/>
      <protection/>
    </xf>
    <xf numFmtId="0" fontId="75" fillId="24" borderId="20" xfId="0" applyFont="1" applyFill="1" applyBorder="1" applyAlignment="1" applyProtection="1">
      <alignment/>
      <protection/>
    </xf>
    <xf numFmtId="0" fontId="75" fillId="24" borderId="18" xfId="0" applyFont="1" applyFill="1" applyBorder="1" applyAlignment="1" applyProtection="1">
      <alignment horizontal="left"/>
      <protection/>
    </xf>
    <xf numFmtId="0" fontId="75" fillId="24" borderId="18" xfId="0" applyFont="1" applyFill="1" applyBorder="1" applyAlignment="1" applyProtection="1">
      <alignment/>
      <protection/>
    </xf>
    <xf numFmtId="0" fontId="53" fillId="24" borderId="17" xfId="0" applyFont="1" applyFill="1" applyBorder="1" applyAlignment="1" applyProtection="1">
      <alignment horizontal="left"/>
      <protection/>
    </xf>
    <xf numFmtId="0" fontId="75" fillId="24" borderId="19" xfId="0" applyFont="1" applyFill="1" applyBorder="1" applyAlignment="1" applyProtection="1">
      <alignment horizontal="left"/>
      <protection/>
    </xf>
    <xf numFmtId="0" fontId="75" fillId="24" borderId="19" xfId="0" applyFont="1" applyFill="1" applyBorder="1" applyAlignment="1" applyProtection="1">
      <alignment/>
      <protection/>
    </xf>
    <xf numFmtId="0" fontId="64" fillId="24" borderId="19" xfId="0" applyFont="1" applyFill="1" applyBorder="1" applyAlignment="1" applyProtection="1">
      <alignment horizontal="left"/>
      <protection/>
    </xf>
    <xf numFmtId="0" fontId="75" fillId="24" borderId="15" xfId="0" applyFont="1" applyFill="1" applyBorder="1" applyAlignment="1" applyProtection="1">
      <alignment horizontal="left"/>
      <protection/>
    </xf>
    <xf numFmtId="0" fontId="53" fillId="24" borderId="19" xfId="0" applyFont="1" applyFill="1" applyBorder="1" applyAlignment="1" applyProtection="1">
      <alignment horizontal="left"/>
      <protection/>
    </xf>
    <xf numFmtId="0" fontId="64" fillId="24" borderId="15" xfId="0" applyFont="1" applyFill="1" applyBorder="1" applyAlignment="1" applyProtection="1">
      <alignment horizontal="left"/>
      <protection/>
    </xf>
    <xf numFmtId="0" fontId="64" fillId="24" borderId="17" xfId="0" applyFont="1" applyFill="1" applyBorder="1" applyAlignment="1" applyProtection="1">
      <alignment horizontal="left"/>
      <protection/>
    </xf>
    <xf numFmtId="0" fontId="66" fillId="24" borderId="16" xfId="0" applyFont="1" applyFill="1" applyBorder="1" applyAlignment="1" applyProtection="1">
      <alignment/>
      <protection/>
    </xf>
    <xf numFmtId="0" fontId="51" fillId="28" borderId="14" xfId="0" applyFont="1" applyFill="1" applyBorder="1" applyAlignment="1">
      <alignment horizontal="center" vertical="center"/>
    </xf>
    <xf numFmtId="0" fontId="71" fillId="28" borderId="14" xfId="0" applyFont="1" applyFill="1" applyBorder="1" applyAlignment="1">
      <alignment horizontal="left"/>
    </xf>
    <xf numFmtId="0" fontId="71" fillId="29" borderId="14" xfId="0" applyFont="1" applyFill="1" applyBorder="1" applyAlignment="1">
      <alignment horizontal="left"/>
    </xf>
    <xf numFmtId="0" fontId="51" fillId="29" borderId="14" xfId="0" applyFont="1" applyFill="1" applyBorder="1" applyAlignment="1">
      <alignment horizontal="center" vertical="center"/>
    </xf>
    <xf numFmtId="0" fontId="54" fillId="24" borderId="21" xfId="54" applyFont="1" applyFill="1" applyBorder="1" applyAlignment="1">
      <alignment horizontal="left" vertical="center"/>
      <protection/>
    </xf>
    <xf numFmtId="0" fontId="54" fillId="24" borderId="21" xfId="54" applyFont="1" applyFill="1" applyBorder="1" applyAlignment="1">
      <alignment horizontal="right" vertical="center"/>
      <protection/>
    </xf>
    <xf numFmtId="0" fontId="6" fillId="7" borderId="14" xfId="0" applyFont="1" applyFill="1" applyBorder="1" applyAlignment="1" applyProtection="1">
      <alignment horizontal="center"/>
      <protection/>
    </xf>
    <xf numFmtId="0" fontId="5" fillId="25" borderId="14" xfId="0" applyFont="1" applyFill="1" applyBorder="1" applyAlignment="1" applyProtection="1">
      <alignment horizontal="right"/>
      <protection locked="0"/>
    </xf>
    <xf numFmtId="0" fontId="82" fillId="25" borderId="14" xfId="0" applyFont="1" applyFill="1" applyBorder="1" applyAlignment="1" applyProtection="1">
      <alignment horizontal="right"/>
      <protection locked="0"/>
    </xf>
    <xf numFmtId="0" fontId="83" fillId="24" borderId="21" xfId="0" applyFont="1" applyFill="1" applyBorder="1" applyAlignment="1" applyProtection="1">
      <alignment/>
      <protection/>
    </xf>
    <xf numFmtId="0" fontId="53" fillId="24" borderId="0" xfId="0" applyFont="1" applyFill="1" applyAlignment="1" applyProtection="1">
      <alignment vertical="center"/>
      <protection/>
    </xf>
    <xf numFmtId="0" fontId="64" fillId="24" borderId="0" xfId="0" applyFont="1" applyFill="1" applyAlignment="1" applyProtection="1">
      <alignment vertical="center"/>
      <protection/>
    </xf>
    <xf numFmtId="0" fontId="85" fillId="24" borderId="22" xfId="0" applyFont="1" applyFill="1" applyBorder="1" applyAlignment="1" applyProtection="1">
      <alignment horizontal="center" vertical="center"/>
      <protection/>
    </xf>
    <xf numFmtId="0" fontId="65" fillId="24" borderId="22" xfId="0" applyFont="1" applyFill="1" applyBorder="1" applyAlignment="1" applyProtection="1">
      <alignment horizontal="left" vertical="center"/>
      <protection/>
    </xf>
    <xf numFmtId="0" fontId="65" fillId="24" borderId="0" xfId="0" applyFont="1" applyFill="1" applyBorder="1" applyAlignment="1" applyProtection="1">
      <alignment horizontal="left" vertical="center"/>
      <protection/>
    </xf>
    <xf numFmtId="0" fontId="86" fillId="27" borderId="0" xfId="0" applyFont="1" applyFill="1" applyAlignment="1">
      <alignment/>
    </xf>
    <xf numFmtId="0" fontId="85" fillId="24" borderId="0" xfId="0" applyFont="1" applyFill="1" applyAlignment="1" applyProtection="1">
      <alignment horizontal="center" vertical="center"/>
      <protection/>
    </xf>
    <xf numFmtId="0" fontId="64" fillId="24" borderId="23" xfId="0" applyFont="1" applyFill="1" applyBorder="1" applyAlignment="1" applyProtection="1">
      <alignment vertical="center"/>
      <protection/>
    </xf>
    <xf numFmtId="0" fontId="85" fillId="24" borderId="0" xfId="0" applyFont="1" applyFill="1" applyBorder="1" applyAlignment="1" applyProtection="1">
      <alignment horizontal="center" vertical="center"/>
      <protection/>
    </xf>
    <xf numFmtId="0" fontId="53" fillId="24" borderId="22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horizontal="center" vertical="center"/>
      <protection/>
    </xf>
    <xf numFmtId="0" fontId="53" fillId="24" borderId="0" xfId="0" applyFont="1" applyFill="1" applyAlignment="1" applyProtection="1">
      <alignment horizontal="center" vertical="center"/>
      <protection/>
    </xf>
    <xf numFmtId="0" fontId="65" fillId="24" borderId="24" xfId="0" applyFont="1" applyFill="1" applyBorder="1" applyAlignment="1" applyProtection="1">
      <alignment horizontal="left" vertical="center"/>
      <protection/>
    </xf>
    <xf numFmtId="0" fontId="65" fillId="24" borderId="25" xfId="0" applyFont="1" applyFill="1" applyBorder="1" applyAlignment="1" applyProtection="1">
      <alignment horizontal="center"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65" fillId="24" borderId="0" xfId="0" applyFont="1" applyFill="1" applyBorder="1" applyAlignment="1" applyProtection="1">
      <alignment horizontal="center" vertical="center"/>
      <protection/>
    </xf>
    <xf numFmtId="0" fontId="64" fillId="24" borderId="25" xfId="0" applyFont="1" applyFill="1" applyBorder="1" applyAlignment="1" applyProtection="1">
      <alignment horizontal="center" vertical="center"/>
      <protection/>
    </xf>
    <xf numFmtId="0" fontId="64" fillId="24" borderId="24" xfId="0" applyFont="1" applyFill="1" applyBorder="1" applyAlignment="1" applyProtection="1">
      <alignment horizontal="left" vertical="center"/>
      <protection/>
    </xf>
    <xf numFmtId="0" fontId="64" fillId="24" borderId="26" xfId="0" applyFont="1" applyFill="1" applyBorder="1" applyAlignment="1" applyProtection="1">
      <alignment horizontal="center" vertical="center"/>
      <protection/>
    </xf>
    <xf numFmtId="0" fontId="64" fillId="24" borderId="0" xfId="0" applyFont="1" applyFill="1" applyAlignment="1" applyProtection="1">
      <alignment horizontal="center" vertical="center"/>
      <protection/>
    </xf>
    <xf numFmtId="0" fontId="64" fillId="24" borderId="22" xfId="0" applyFont="1" applyFill="1" applyBorder="1" applyAlignment="1" applyProtection="1">
      <alignment horizontal="left" vertical="center"/>
      <protection/>
    </xf>
    <xf numFmtId="0" fontId="64" fillId="24" borderId="0" xfId="0" applyFont="1" applyFill="1" applyBorder="1" applyAlignment="1" applyProtection="1">
      <alignment horizontal="center" vertical="center"/>
      <protection/>
    </xf>
    <xf numFmtId="0" fontId="53" fillId="24" borderId="25" xfId="0" applyFont="1" applyFill="1" applyBorder="1" applyAlignment="1" applyProtection="1">
      <alignment horizontal="center" vertical="center"/>
      <protection/>
    </xf>
    <xf numFmtId="0" fontId="53" fillId="24" borderId="26" xfId="0" applyFont="1" applyFill="1" applyBorder="1" applyAlignment="1" applyProtection="1">
      <alignment horizontal="center" vertical="center"/>
      <protection/>
    </xf>
    <xf numFmtId="0" fontId="53" fillId="24" borderId="24" xfId="0" applyFont="1" applyFill="1" applyBorder="1" applyAlignment="1" applyProtection="1">
      <alignment horizontal="left" vertical="center"/>
      <protection/>
    </xf>
    <xf numFmtId="0" fontId="85" fillId="24" borderId="27" xfId="0" applyFont="1" applyFill="1" applyBorder="1" applyAlignment="1" applyProtection="1">
      <alignment horizontal="center" vertical="center"/>
      <protection/>
    </xf>
    <xf numFmtId="0" fontId="66" fillId="24" borderId="0" xfId="0" applyFont="1" applyFill="1" applyAlignment="1" applyProtection="1">
      <alignment horizontal="right" vertical="center"/>
      <protection/>
    </xf>
    <xf numFmtId="0" fontId="53" fillId="24" borderId="26" xfId="0" applyFont="1" applyFill="1" applyBorder="1" applyAlignment="1" applyProtection="1">
      <alignment vertical="center"/>
      <protection/>
    </xf>
    <xf numFmtId="0" fontId="64" fillId="24" borderId="0" xfId="0" applyFont="1" applyFill="1" applyBorder="1" applyAlignment="1" applyProtection="1">
      <alignment vertical="center"/>
      <protection/>
    </xf>
    <xf numFmtId="0" fontId="53" fillId="24" borderId="26" xfId="0" applyFont="1" applyFill="1" applyBorder="1" applyAlignment="1" applyProtection="1">
      <alignment horizontal="left" vertical="center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66" fillId="24" borderId="0" xfId="0" applyFont="1" applyFill="1" applyBorder="1" applyAlignment="1" applyProtection="1">
      <alignment horizontal="right" vertical="center"/>
      <protection/>
    </xf>
    <xf numFmtId="0" fontId="66" fillId="24" borderId="0" xfId="0" applyFont="1" applyFill="1" applyBorder="1" applyAlignment="1" applyProtection="1">
      <alignment horizontal="center" vertical="center"/>
      <protection/>
    </xf>
    <xf numFmtId="0" fontId="53" fillId="24" borderId="0" xfId="0" applyFont="1" applyFill="1" applyAlignment="1" applyProtection="1">
      <alignment horizontal="right" vertical="center"/>
      <protection/>
    </xf>
    <xf numFmtId="0" fontId="87" fillId="24" borderId="0" xfId="0" applyFont="1" applyFill="1" applyAlignment="1" applyProtection="1">
      <alignment vertical="center"/>
      <protection/>
    </xf>
    <xf numFmtId="0" fontId="66" fillId="24" borderId="0" xfId="0" applyFont="1" applyFill="1" applyAlignment="1" applyProtection="1">
      <alignment horizontal="center" vertical="center"/>
      <protection/>
    </xf>
    <xf numFmtId="0" fontId="53" fillId="27" borderId="0" xfId="0" applyFont="1" applyFill="1" applyAlignment="1">
      <alignment vertical="center"/>
    </xf>
    <xf numFmtId="0" fontId="87" fillId="27" borderId="0" xfId="0" applyFont="1" applyFill="1" applyAlignment="1">
      <alignment vertical="center"/>
    </xf>
    <xf numFmtId="0" fontId="53" fillId="27" borderId="0" xfId="0" applyFont="1" applyFill="1" applyAlignment="1">
      <alignment horizontal="center" vertical="center"/>
    </xf>
    <xf numFmtId="0" fontId="86" fillId="27" borderId="0" xfId="0" applyFont="1" applyFill="1" applyAlignment="1">
      <alignment vertical="center"/>
    </xf>
    <xf numFmtId="0" fontId="88" fillId="27" borderId="0" xfId="0" applyFont="1" applyFill="1" applyAlignment="1">
      <alignment vertical="center"/>
    </xf>
    <xf numFmtId="0" fontId="86" fillId="27" borderId="0" xfId="0" applyFont="1" applyFill="1" applyAlignment="1">
      <alignment horizontal="center" vertical="center"/>
    </xf>
    <xf numFmtId="0" fontId="67" fillId="24" borderId="21" xfId="54" applyFont="1" applyFill="1" applyBorder="1" applyAlignment="1">
      <alignment horizontal="left" vertical="center"/>
      <protection/>
    </xf>
    <xf numFmtId="0" fontId="68" fillId="24" borderId="21" xfId="0" applyFont="1" applyFill="1" applyBorder="1" applyAlignment="1" applyProtection="1">
      <alignment/>
      <protection/>
    </xf>
    <xf numFmtId="0" fontId="67" fillId="24" borderId="21" xfId="54" applyFont="1" applyFill="1" applyBorder="1" applyAlignment="1">
      <alignment horizontal="right" vertical="center"/>
      <protection/>
    </xf>
    <xf numFmtId="0" fontId="89" fillId="27" borderId="0" xfId="0" applyFont="1" applyFill="1" applyAlignment="1">
      <alignment/>
    </xf>
    <xf numFmtId="189" fontId="90" fillId="24" borderId="0" xfId="0" applyNumberFormat="1" applyFont="1" applyFill="1" applyAlignment="1" applyProtection="1">
      <alignment horizontal="center" vertical="center"/>
      <protection/>
    </xf>
    <xf numFmtId="0" fontId="85" fillId="24" borderId="22" xfId="0" applyFont="1" applyFill="1" applyBorder="1" applyAlignment="1" applyProtection="1">
      <alignment horizontal="center"/>
      <protection/>
    </xf>
    <xf numFmtId="0" fontId="65" fillId="24" borderId="22" xfId="0" applyFont="1" applyFill="1" applyBorder="1" applyAlignment="1" applyProtection="1">
      <alignment horizontal="left"/>
      <protection/>
    </xf>
    <xf numFmtId="0" fontId="64" fillId="24" borderId="23" xfId="0" applyFont="1" applyFill="1" applyBorder="1" applyAlignment="1" applyProtection="1">
      <alignment/>
      <protection/>
    </xf>
    <xf numFmtId="0" fontId="85" fillId="24" borderId="0" xfId="0" applyFont="1" applyFill="1" applyBorder="1" applyAlignment="1" applyProtection="1">
      <alignment horizontal="center"/>
      <protection/>
    </xf>
    <xf numFmtId="0" fontId="53" fillId="24" borderId="22" xfId="0" applyFont="1" applyFill="1" applyBorder="1" applyAlignment="1" applyProtection="1">
      <alignment/>
      <protection/>
    </xf>
    <xf numFmtId="0" fontId="53" fillId="24" borderId="23" xfId="0" applyFont="1" applyFill="1" applyBorder="1" applyAlignment="1" applyProtection="1">
      <alignment/>
      <protection/>
    </xf>
    <xf numFmtId="0" fontId="65" fillId="24" borderId="24" xfId="0" applyFont="1" applyFill="1" applyBorder="1" applyAlignment="1" applyProtection="1">
      <alignment horizontal="left"/>
      <protection/>
    </xf>
    <xf numFmtId="0" fontId="91" fillId="24" borderId="25" xfId="0" applyFont="1" applyFill="1" applyBorder="1" applyAlignment="1" applyProtection="1">
      <alignment horizontal="left"/>
      <protection/>
    </xf>
    <xf numFmtId="0" fontId="65" fillId="24" borderId="25" xfId="0" applyFont="1" applyFill="1" applyBorder="1" applyAlignment="1" applyProtection="1">
      <alignment horizontal="left"/>
      <protection/>
    </xf>
    <xf numFmtId="0" fontId="53" fillId="24" borderId="26" xfId="0" applyFont="1" applyFill="1" applyBorder="1" applyAlignment="1" applyProtection="1">
      <alignment/>
      <protection/>
    </xf>
    <xf numFmtId="0" fontId="53" fillId="24" borderId="25" xfId="0" applyFont="1" applyFill="1" applyBorder="1" applyAlignment="1" applyProtection="1">
      <alignment/>
      <protection/>
    </xf>
    <xf numFmtId="0" fontId="91" fillId="24" borderId="0" xfId="0" applyFont="1" applyFill="1" applyBorder="1" applyAlignment="1" applyProtection="1">
      <alignment horizontal="left"/>
      <protection/>
    </xf>
    <xf numFmtId="0" fontId="85" fillId="24" borderId="27" xfId="0" applyFont="1" applyFill="1" applyBorder="1" applyAlignment="1" applyProtection="1">
      <alignment horizontal="center"/>
      <protection/>
    </xf>
    <xf numFmtId="0" fontId="53" fillId="24" borderId="24" xfId="0" applyFont="1" applyFill="1" applyBorder="1" applyAlignment="1" applyProtection="1">
      <alignment/>
      <protection/>
    </xf>
    <xf numFmtId="0" fontId="64" fillId="24" borderId="24" xfId="0" applyFont="1" applyFill="1" applyBorder="1" applyAlignment="1" applyProtection="1">
      <alignment/>
      <protection/>
    </xf>
    <xf numFmtId="0" fontId="64" fillId="24" borderId="22" xfId="0" applyFont="1" applyFill="1" applyBorder="1" applyAlignment="1" applyProtection="1">
      <alignment/>
      <protection/>
    </xf>
    <xf numFmtId="0" fontId="65" fillId="24" borderId="26" xfId="0" applyFont="1" applyFill="1" applyBorder="1" applyAlignment="1" applyProtection="1">
      <alignment horizontal="left"/>
      <protection/>
    </xf>
    <xf numFmtId="0" fontId="87" fillId="24" borderId="0" xfId="0" applyFont="1" applyFill="1" applyBorder="1" applyAlignment="1" applyProtection="1">
      <alignment/>
      <protection/>
    </xf>
    <xf numFmtId="0" fontId="87" fillId="24" borderId="0" xfId="0" applyFont="1" applyFill="1" applyAlignment="1" applyProtection="1">
      <alignment/>
      <protection/>
    </xf>
    <xf numFmtId="0" fontId="53" fillId="24" borderId="22" xfId="0" applyFont="1" applyFill="1" applyBorder="1" applyAlignment="1" applyProtection="1">
      <alignment horizontal="left"/>
      <protection/>
    </xf>
    <xf numFmtId="0" fontId="91" fillId="24" borderId="28" xfId="0" applyFont="1" applyFill="1" applyBorder="1" applyAlignment="1" applyProtection="1">
      <alignment horizontal="left"/>
      <protection/>
    </xf>
    <xf numFmtId="0" fontId="53" fillId="24" borderId="28" xfId="0" applyFont="1" applyFill="1" applyBorder="1" applyAlignment="1" applyProtection="1">
      <alignment/>
      <protection/>
    </xf>
    <xf numFmtId="0" fontId="65" fillId="24" borderId="28" xfId="0" applyFont="1" applyFill="1" applyBorder="1" applyAlignment="1" applyProtection="1">
      <alignment horizontal="left"/>
      <protection/>
    </xf>
    <xf numFmtId="0" fontId="0" fillId="20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/>
    </xf>
    <xf numFmtId="0" fontId="51" fillId="11" borderId="14" xfId="0" applyFont="1" applyFill="1" applyBorder="1" applyAlignment="1">
      <alignment horizontal="center"/>
    </xf>
    <xf numFmtId="0" fontId="71" fillId="17" borderId="14" xfId="0" applyFont="1" applyFill="1" applyBorder="1" applyAlignment="1">
      <alignment horizontal="left"/>
    </xf>
    <xf numFmtId="0" fontId="71" fillId="30" borderId="14" xfId="0" applyFont="1" applyFill="1" applyBorder="1" applyAlignment="1">
      <alignment horizontal="left"/>
    </xf>
    <xf numFmtId="0" fontId="51" fillId="31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08" fillId="24" borderId="0" xfId="53" applyNumberFormat="1" applyFont="1" applyFill="1" applyBorder="1" applyAlignment="1">
      <alignment horizontal="center"/>
      <protection/>
    </xf>
    <xf numFmtId="0" fontId="49" fillId="24" borderId="0" xfId="0" applyFont="1" applyFill="1" applyAlignment="1" applyProtection="1">
      <alignment horizontal="left"/>
      <protection/>
    </xf>
    <xf numFmtId="0" fontId="37" fillId="24" borderId="0" xfId="42" applyFont="1" applyFill="1" applyBorder="1" applyAlignment="1">
      <alignment horizontal="center" vertical="center"/>
    </xf>
    <xf numFmtId="0" fontId="43" fillId="24" borderId="0" xfId="0" applyFont="1" applyFill="1" applyAlignment="1" applyProtection="1">
      <alignment horizontal="left"/>
      <protection/>
    </xf>
    <xf numFmtId="0" fontId="50" fillId="24" borderId="0" xfId="0" applyFont="1" applyFill="1" applyAlignment="1" applyProtection="1">
      <alignment horizontal="left"/>
      <protection/>
    </xf>
    <xf numFmtId="0" fontId="76" fillId="24" borderId="29" xfId="0" applyFont="1" applyFill="1" applyBorder="1" applyAlignment="1" applyProtection="1">
      <alignment horizontal="right"/>
      <protection/>
    </xf>
    <xf numFmtId="0" fontId="47" fillId="24" borderId="0" xfId="0" applyFont="1" applyFill="1" applyAlignment="1" applyProtection="1">
      <alignment horizontal="left"/>
      <protection/>
    </xf>
    <xf numFmtId="0" fontId="36" fillId="24" borderId="0" xfId="0" applyFont="1" applyFill="1" applyAlignment="1" applyProtection="1">
      <alignment horizontal="right"/>
      <protection/>
    </xf>
    <xf numFmtId="49" fontId="35" fillId="24" borderId="0" xfId="0" applyNumberFormat="1" applyFont="1" applyFill="1" applyAlignment="1" applyProtection="1">
      <alignment horizontal="left"/>
      <protection/>
    </xf>
    <xf numFmtId="0" fontId="37" fillId="27" borderId="30" xfId="42" applyFont="1" applyFill="1" applyBorder="1" applyAlignment="1">
      <alignment horizontal="center" vertical="center"/>
    </xf>
    <xf numFmtId="0" fontId="28" fillId="24" borderId="0" xfId="0" applyFont="1" applyFill="1" applyAlignment="1" applyProtection="1">
      <alignment horizontal="left"/>
      <protection/>
    </xf>
    <xf numFmtId="0" fontId="37" fillId="24" borderId="31" xfId="42" applyFont="1" applyFill="1" applyBorder="1" applyAlignment="1" applyProtection="1">
      <alignment horizontal="center" vertical="center"/>
      <protection/>
    </xf>
    <xf numFmtId="0" fontId="55" fillId="24" borderId="0" xfId="0" applyFont="1" applyFill="1" applyAlignment="1" applyProtection="1">
      <alignment horizontal="left"/>
      <protection/>
    </xf>
    <xf numFmtId="0" fontId="52" fillId="24" borderId="0" xfId="0" applyFont="1" applyFill="1" applyAlignment="1" applyProtection="1">
      <alignment horizontal="center" vertical="center"/>
      <protection/>
    </xf>
    <xf numFmtId="190" fontId="52" fillId="4" borderId="0" xfId="0" applyNumberFormat="1" applyFont="1" applyFill="1" applyAlignment="1" applyProtection="1">
      <alignment horizontal="left" vertical="center"/>
      <protection/>
    </xf>
    <xf numFmtId="190" fontId="52" fillId="22" borderId="0" xfId="0" applyNumberFormat="1" applyFont="1" applyFill="1" applyAlignment="1" applyProtection="1">
      <alignment horizontal="center" vertical="center"/>
      <protection/>
    </xf>
    <xf numFmtId="190" fontId="52" fillId="32" borderId="0" xfId="0" applyNumberFormat="1" applyFont="1" applyFill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 horizontal="center"/>
      <protection/>
    </xf>
    <xf numFmtId="0" fontId="84" fillId="24" borderId="0" xfId="0" applyFont="1" applyFill="1" applyAlignment="1" applyProtection="1">
      <alignment horizontal="center" vertical="center"/>
      <protection/>
    </xf>
    <xf numFmtId="0" fontId="66" fillId="24" borderId="28" xfId="0" applyFont="1" applyFill="1" applyBorder="1" applyAlignment="1" applyProtection="1">
      <alignment horizontal="right"/>
      <protection/>
    </xf>
    <xf numFmtId="0" fontId="84" fillId="24" borderId="0" xfId="0" applyFont="1" applyFill="1" applyAlignment="1">
      <alignment horizontal="center"/>
    </xf>
    <xf numFmtId="0" fontId="63" fillId="24" borderId="0" xfId="0" applyFont="1" applyFill="1" applyAlignment="1" applyProtection="1">
      <alignment horizontal="center" vertical="center"/>
      <protection/>
    </xf>
    <xf numFmtId="0" fontId="70" fillId="20" borderId="32" xfId="0" applyFont="1" applyFill="1" applyBorder="1" applyAlignment="1">
      <alignment horizontal="center" vertical="center"/>
    </xf>
    <xf numFmtId="0" fontId="70" fillId="20" borderId="33" xfId="0" applyFont="1" applyFill="1" applyBorder="1" applyAlignment="1">
      <alignment horizontal="center" vertical="center"/>
    </xf>
    <xf numFmtId="0" fontId="69" fillId="20" borderId="32" xfId="0" applyFont="1" applyFill="1" applyBorder="1" applyAlignment="1">
      <alignment horizontal="center" vertical="center"/>
    </xf>
    <xf numFmtId="0" fontId="69" fillId="20" borderId="33" xfId="0" applyFont="1" applyFill="1" applyBorder="1" applyAlignment="1">
      <alignment horizontal="center" vertical="center"/>
    </xf>
    <xf numFmtId="0" fontId="74" fillId="24" borderId="0" xfId="0" applyFont="1" applyFill="1" applyAlignment="1" applyProtection="1">
      <alignment horizontal="center" vertical="center"/>
      <protection/>
    </xf>
    <xf numFmtId="0" fontId="95" fillId="24" borderId="31" xfId="42" applyFont="1" applyFill="1" applyBorder="1" applyAlignment="1" applyProtection="1">
      <alignment horizontal="center" vertical="center"/>
      <protection/>
    </xf>
    <xf numFmtId="0" fontId="37" fillId="24" borderId="34" xfId="42" applyFont="1" applyFill="1" applyBorder="1" applyAlignment="1">
      <alignment horizontal="center" vertical="center"/>
    </xf>
    <xf numFmtId="0" fontId="66" fillId="24" borderId="29" xfId="0" applyFont="1" applyFill="1" applyBorder="1" applyAlignment="1" applyProtection="1">
      <alignment horizontal="right"/>
      <protection/>
    </xf>
    <xf numFmtId="0" fontId="70" fillId="20" borderId="35" xfId="0" applyFont="1" applyFill="1" applyBorder="1" applyAlignment="1">
      <alignment horizontal="center" vertical="center"/>
    </xf>
    <xf numFmtId="0" fontId="70" fillId="20" borderId="36" xfId="0" applyFont="1" applyFill="1" applyBorder="1" applyAlignment="1">
      <alignment horizontal="center" vertical="center"/>
    </xf>
    <xf numFmtId="0" fontId="69" fillId="20" borderId="35" xfId="0" applyFont="1" applyFill="1" applyBorder="1" applyAlignment="1">
      <alignment horizontal="center" vertical="center"/>
    </xf>
    <xf numFmtId="0" fontId="69" fillId="20" borderId="36" xfId="0" applyFont="1" applyFill="1" applyBorder="1" applyAlignment="1">
      <alignment horizontal="center" vertical="center"/>
    </xf>
    <xf numFmtId="0" fontId="100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101" fillId="24" borderId="21" xfId="54" applyFont="1" applyFill="1" applyBorder="1" applyAlignment="1">
      <alignment horizontal="left" vertical="center"/>
      <protection/>
    </xf>
    <xf numFmtId="0" fontId="102" fillId="24" borderId="21" xfId="54" applyFont="1" applyFill="1" applyBorder="1" applyAlignment="1">
      <alignment horizontal="left" vertical="center"/>
      <protection/>
    </xf>
    <xf numFmtId="0" fontId="86" fillId="24" borderId="21" xfId="55" applyFont="1" applyFill="1" applyBorder="1" applyProtection="1">
      <alignment/>
      <protection/>
    </xf>
    <xf numFmtId="0" fontId="103" fillId="24" borderId="21" xfId="54" applyFont="1" applyFill="1" applyBorder="1" applyAlignment="1">
      <alignment horizontal="right" vertical="center"/>
      <protection/>
    </xf>
    <xf numFmtId="0" fontId="105" fillId="24" borderId="0" xfId="55" applyFont="1" applyFill="1" applyBorder="1" applyAlignment="1" applyProtection="1">
      <alignment horizontal="left"/>
      <protection/>
    </xf>
    <xf numFmtId="0" fontId="104" fillId="24" borderId="0" xfId="55" applyFont="1" applyFill="1" applyBorder="1" applyAlignment="1" applyProtection="1">
      <alignment horizontal="left"/>
      <protection/>
    </xf>
    <xf numFmtId="0" fontId="92" fillId="24" borderId="0" xfId="55" applyFont="1" applyFill="1" applyAlignment="1" applyProtection="1">
      <alignment horizontal="right"/>
      <protection/>
    </xf>
    <xf numFmtId="49" fontId="106" fillId="24" borderId="0" xfId="55" applyNumberFormat="1" applyFont="1" applyFill="1" applyAlignment="1" applyProtection="1">
      <alignment horizontal="left"/>
      <protection/>
    </xf>
    <xf numFmtId="0" fontId="114" fillId="24" borderId="0" xfId="55" applyFont="1" applyFill="1" applyBorder="1" applyAlignment="1" applyProtection="1">
      <alignment horizontal="right"/>
      <protection/>
    </xf>
    <xf numFmtId="0" fontId="107" fillId="24" borderId="0" xfId="55" applyFont="1" applyFill="1" applyAlignment="1" applyProtection="1">
      <alignment horizontal="left"/>
      <protection/>
    </xf>
    <xf numFmtId="49" fontId="100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0" fontId="52" fillId="24" borderId="0" xfId="55" applyFont="1" applyFill="1" applyAlignment="1" applyProtection="1">
      <alignment horizontal="center" vertical="center"/>
      <protection/>
    </xf>
    <xf numFmtId="190" fontId="52" fillId="4" borderId="0" xfId="55" applyNumberFormat="1" applyFont="1" applyFill="1" applyBorder="1" applyAlignment="1" applyProtection="1">
      <alignment horizontal="left"/>
      <protection/>
    </xf>
    <xf numFmtId="190" fontId="52" fillId="22" borderId="0" xfId="55" applyNumberFormat="1" applyFont="1" applyFill="1" applyBorder="1" applyAlignment="1" applyProtection="1">
      <alignment horizontal="center"/>
      <protection/>
    </xf>
    <xf numFmtId="190" fontId="52" fillId="32" borderId="0" xfId="55" applyNumberFormat="1" applyFont="1" applyFill="1" applyBorder="1" applyAlignment="1" applyProtection="1">
      <alignment horizontal="center"/>
      <protection/>
    </xf>
    <xf numFmtId="190" fontId="52" fillId="24" borderId="0" xfId="55" applyNumberFormat="1" applyFont="1" applyFill="1" applyAlignment="1" applyProtection="1">
      <alignment horizontal="left"/>
      <protection/>
    </xf>
    <xf numFmtId="49" fontId="109" fillId="24" borderId="14" xfId="55" applyNumberFormat="1" applyFont="1" applyFill="1" applyBorder="1" applyAlignment="1">
      <alignment horizontal="center" vertical="center"/>
      <protection/>
    </xf>
    <xf numFmtId="49" fontId="86" fillId="24" borderId="14" xfId="55" applyNumberFormat="1" applyFont="1" applyFill="1" applyBorder="1" applyAlignment="1">
      <alignment horizontal="center" vertical="center"/>
      <protection/>
    </xf>
    <xf numFmtId="49" fontId="86" fillId="24" borderId="14" xfId="55" applyNumberFormat="1" applyFont="1" applyFill="1" applyBorder="1" applyAlignment="1">
      <alignment horizontal="center" vertical="center" textRotation="255"/>
      <protection/>
    </xf>
    <xf numFmtId="49" fontId="53" fillId="24" borderId="14" xfId="55" applyNumberFormat="1" applyFont="1" applyFill="1" applyBorder="1" applyAlignment="1">
      <alignment horizontal="center" vertical="center" textRotation="255" wrapText="1"/>
      <protection/>
    </xf>
    <xf numFmtId="49" fontId="100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110" fillId="24" borderId="14" xfId="55" applyNumberFormat="1" applyFont="1" applyFill="1" applyBorder="1" applyAlignment="1">
      <alignment horizontal="left" vertical="center"/>
      <protection/>
    </xf>
    <xf numFmtId="0" fontId="95" fillId="24" borderId="14" xfId="55" applyFont="1" applyFill="1" applyBorder="1" applyAlignment="1">
      <alignment horizontal="center" vertical="center"/>
      <protection/>
    </xf>
    <xf numFmtId="49" fontId="112" fillId="24" borderId="14" xfId="55" applyNumberFormat="1" applyFont="1" applyFill="1" applyBorder="1" applyAlignment="1">
      <alignment horizontal="center" vertical="center"/>
      <protection/>
    </xf>
    <xf numFmtId="49" fontId="113" fillId="24" borderId="14" xfId="55" applyNumberFormat="1" applyFont="1" applyFill="1" applyBorder="1" applyAlignment="1">
      <alignment horizontal="center" vertical="center"/>
      <protection/>
    </xf>
    <xf numFmtId="49" fontId="112" fillId="24" borderId="14" xfId="55" applyNumberFormat="1" applyFont="1" applyFill="1" applyBorder="1" applyAlignment="1">
      <alignment horizontal="left" vertical="center"/>
      <protection/>
    </xf>
    <xf numFmtId="0" fontId="0" fillId="27" borderId="0" xfId="55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1810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28575</xdr:colOff>
      <xdr:row>2</xdr:row>
      <xdr:rowOff>9525</xdr:rowOff>
    </xdr:from>
    <xdr:to>
      <xdr:col>38</xdr:col>
      <xdr:colOff>219075</xdr:colOff>
      <xdr:row>19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600075"/>
          <a:ext cx="27051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82"/>
  <sheetViews>
    <sheetView showRowColHeaders="0" showZeros="0" tabSelected="1" showOutlineSymbols="0" zoomScaleSheetLayoutView="97" workbookViewId="0" topLeftCell="A1">
      <selection activeCell="A1" sqref="A1:AJ1"/>
    </sheetView>
  </sheetViews>
  <sheetFormatPr defaultColWidth="9.00390625" defaultRowHeight="12.75"/>
  <cols>
    <col min="1" max="1" width="3.75390625" style="14" customWidth="1"/>
    <col min="2" max="2" width="36.75390625" style="14" customWidth="1"/>
    <col min="3" max="3" width="6.375" style="14" customWidth="1"/>
    <col min="4" max="36" width="3.00390625" style="14" customWidth="1"/>
    <col min="37" max="37" width="23.875" style="14" customWidth="1"/>
    <col min="38" max="16384" width="9.125" style="14" customWidth="1"/>
  </cols>
  <sheetData>
    <row r="1" spans="1:36" ht="45">
      <c r="A1" s="171" t="s">
        <v>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ht="1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68" ht="33.75" customHeight="1">
      <c r="A3" s="175" t="s">
        <v>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>
        <v>10</v>
      </c>
      <c r="U3" s="176"/>
      <c r="V3" s="177" t="s">
        <v>2</v>
      </c>
      <c r="W3" s="177"/>
      <c r="X3" s="174" t="s">
        <v>95</v>
      </c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1"/>
      <c r="AL3" s="12"/>
      <c r="AM3" s="12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ht="20.25" customHeight="1">
      <c r="A4" s="172" t="s">
        <v>5</v>
      </c>
      <c r="B4" s="172"/>
      <c r="C4" s="172"/>
      <c r="D4" s="173" t="s">
        <v>94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" customHeight="1">
      <c r="A5" s="170" t="s">
        <v>109</v>
      </c>
      <c r="B5" s="170"/>
      <c r="C5" s="170"/>
      <c r="D5" s="179" t="s">
        <v>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36" ht="9.75" customHeight="1">
      <c r="A6" s="7"/>
      <c r="B6" s="8"/>
      <c r="C6" s="9"/>
      <c r="D6" s="67">
        <f>SUM(D8:D182)</f>
        <v>61</v>
      </c>
      <c r="E6" s="67">
        <f aca="true" t="shared" si="0" ref="E6:AJ6">SUM(E8:E182)</f>
        <v>38</v>
      </c>
      <c r="F6" s="67">
        <f t="shared" si="0"/>
        <v>81</v>
      </c>
      <c r="G6" s="67">
        <f t="shared" si="0"/>
        <v>38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 t="shared" si="0"/>
        <v>0</v>
      </c>
      <c r="Q6" s="67">
        <f t="shared" si="0"/>
        <v>0</v>
      </c>
      <c r="R6" s="67">
        <f t="shared" si="0"/>
        <v>0</v>
      </c>
      <c r="S6" s="67">
        <f t="shared" si="0"/>
        <v>0</v>
      </c>
      <c r="T6" s="67">
        <f t="shared" si="0"/>
        <v>0</v>
      </c>
      <c r="U6" s="67">
        <f t="shared" si="0"/>
        <v>0</v>
      </c>
      <c r="V6" s="67">
        <f t="shared" si="0"/>
        <v>0</v>
      </c>
      <c r="W6" s="67">
        <f t="shared" si="0"/>
        <v>0</v>
      </c>
      <c r="X6" s="67">
        <f t="shared" si="0"/>
        <v>0</v>
      </c>
      <c r="Y6" s="67">
        <f t="shared" si="0"/>
        <v>0</v>
      </c>
      <c r="Z6" s="67">
        <f t="shared" si="0"/>
        <v>0</v>
      </c>
      <c r="AA6" s="67">
        <f t="shared" si="0"/>
        <v>0</v>
      </c>
      <c r="AB6" s="67">
        <f t="shared" si="0"/>
        <v>0</v>
      </c>
      <c r="AC6" s="67">
        <f t="shared" si="0"/>
        <v>0</v>
      </c>
      <c r="AD6" s="67">
        <f t="shared" si="0"/>
        <v>0</v>
      </c>
      <c r="AE6" s="67">
        <f t="shared" si="0"/>
        <v>0</v>
      </c>
      <c r="AF6" s="67">
        <f t="shared" si="0"/>
        <v>0</v>
      </c>
      <c r="AG6" s="67">
        <f t="shared" si="0"/>
        <v>0</v>
      </c>
      <c r="AH6" s="67">
        <f t="shared" si="0"/>
        <v>0</v>
      </c>
      <c r="AI6" s="67">
        <f t="shared" si="0"/>
        <v>0</v>
      </c>
      <c r="AJ6" s="67">
        <f t="shared" si="0"/>
        <v>0</v>
      </c>
    </row>
    <row r="7" spans="1:36" ht="12.75" customHeight="1">
      <c r="A7" s="1"/>
      <c r="B7" s="6" t="s">
        <v>1</v>
      </c>
      <c r="C7" s="15" t="s">
        <v>0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</row>
    <row r="8" spans="1:36" ht="18">
      <c r="A8" s="2">
        <v>1</v>
      </c>
      <c r="B8" s="3" t="s">
        <v>11</v>
      </c>
      <c r="C8" s="5">
        <f>SUM(D8:AJ8)</f>
        <v>30</v>
      </c>
      <c r="D8" s="10">
        <v>15</v>
      </c>
      <c r="E8" s="10"/>
      <c r="F8" s="10">
        <v>15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8">
      <c r="A9" s="2">
        <v>2</v>
      </c>
      <c r="B9" s="3" t="s">
        <v>17</v>
      </c>
      <c r="C9" s="5">
        <f>SUM(D9:AJ9)</f>
        <v>27</v>
      </c>
      <c r="D9" s="10">
        <v>10</v>
      </c>
      <c r="E9" s="10">
        <v>7</v>
      </c>
      <c r="F9" s="10">
        <v>8</v>
      </c>
      <c r="G9" s="10">
        <v>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8">
      <c r="A10" s="2">
        <v>3</v>
      </c>
      <c r="B10" s="3" t="s">
        <v>12</v>
      </c>
      <c r="C10" s="5">
        <f>SUM(D10:AJ10)</f>
        <v>24</v>
      </c>
      <c r="D10" s="10">
        <v>12</v>
      </c>
      <c r="E10" s="10"/>
      <c r="F10" s="10">
        <v>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8">
      <c r="A11" s="2">
        <v>4</v>
      </c>
      <c r="B11" s="3" t="s">
        <v>104</v>
      </c>
      <c r="C11" s="5">
        <f>SUM(D11:AJ11)</f>
        <v>16</v>
      </c>
      <c r="D11" s="10"/>
      <c r="E11" s="10">
        <v>10</v>
      </c>
      <c r="F11" s="10"/>
      <c r="G11" s="10">
        <v>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8">
      <c r="A12" s="2">
        <v>5</v>
      </c>
      <c r="B12" s="3" t="s">
        <v>50</v>
      </c>
      <c r="C12" s="5">
        <f>SUM(D12:AJ12)</f>
        <v>15</v>
      </c>
      <c r="D12" s="10"/>
      <c r="E12" s="10">
        <v>6</v>
      </c>
      <c r="F12" s="10">
        <v>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8">
      <c r="A13" s="2">
        <v>6</v>
      </c>
      <c r="B13" s="3" t="s">
        <v>41</v>
      </c>
      <c r="C13" s="5">
        <f>SUM(D13:AJ13)</f>
        <v>14</v>
      </c>
      <c r="D13" s="10">
        <v>9</v>
      </c>
      <c r="E13" s="10"/>
      <c r="F13" s="10">
        <v>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18">
      <c r="A14" s="2">
        <v>7</v>
      </c>
      <c r="B14" s="3" t="s">
        <v>13</v>
      </c>
      <c r="C14" s="5">
        <f>SUM(D14:AJ14)</f>
        <v>12</v>
      </c>
      <c r="D14" s="10"/>
      <c r="E14" s="10">
        <v>5</v>
      </c>
      <c r="F14" s="10"/>
      <c r="G14" s="10">
        <v>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18">
      <c r="A15" s="2">
        <v>8</v>
      </c>
      <c r="B15" s="3" t="s">
        <v>81</v>
      </c>
      <c r="C15" s="5">
        <f>SUM(D15:AJ15)</f>
        <v>10</v>
      </c>
      <c r="D15" s="10"/>
      <c r="E15" s="10"/>
      <c r="F15" s="10"/>
      <c r="G15" s="10">
        <v>10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8">
      <c r="A16" s="2">
        <v>9</v>
      </c>
      <c r="B16" s="3" t="s">
        <v>106</v>
      </c>
      <c r="C16" s="5">
        <f>SUM(D16:AJ16)</f>
        <v>10</v>
      </c>
      <c r="D16" s="10"/>
      <c r="E16" s="10"/>
      <c r="F16" s="10">
        <v>10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8">
      <c r="A17" s="2">
        <v>10</v>
      </c>
      <c r="B17" s="3" t="s">
        <v>101</v>
      </c>
      <c r="C17" s="5">
        <f>SUM(D17:AJ17)</f>
        <v>8</v>
      </c>
      <c r="D17" s="10">
        <v>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8">
      <c r="A18" s="2">
        <v>11</v>
      </c>
      <c r="B18" s="3" t="s">
        <v>54</v>
      </c>
      <c r="C18" s="5">
        <f>SUM(D18:AJ18)</f>
        <v>7</v>
      </c>
      <c r="D18" s="10"/>
      <c r="E18" s="10"/>
      <c r="F18" s="10">
        <v>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8">
      <c r="A19" s="2">
        <v>12</v>
      </c>
      <c r="B19" s="3" t="s">
        <v>46</v>
      </c>
      <c r="C19" s="5">
        <f>SUM(D19:AJ19)</f>
        <v>7</v>
      </c>
      <c r="D19" s="10"/>
      <c r="E19" s="10">
        <v>1</v>
      </c>
      <c r="F19" s="10">
        <v>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8">
      <c r="A20" s="2">
        <v>13</v>
      </c>
      <c r="B20" s="3" t="s">
        <v>79</v>
      </c>
      <c r="C20" s="5">
        <f>SUM(D20:AJ20)</f>
        <v>7</v>
      </c>
      <c r="D20" s="10">
        <v>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8">
      <c r="A21" s="2">
        <v>14</v>
      </c>
      <c r="B21" s="3" t="s">
        <v>43</v>
      </c>
      <c r="C21" s="5">
        <f>SUM(D21:AJ21)</f>
        <v>5</v>
      </c>
      <c r="D21" s="10"/>
      <c r="E21" s="10"/>
      <c r="F21" s="10"/>
      <c r="G21" s="10">
        <v>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8">
      <c r="A22" s="2">
        <v>15</v>
      </c>
      <c r="B22" s="3" t="s">
        <v>44</v>
      </c>
      <c r="C22" s="5">
        <f>SUM(D22:AJ22)</f>
        <v>4</v>
      </c>
      <c r="D22" s="10"/>
      <c r="E22" s="10"/>
      <c r="F22" s="10"/>
      <c r="G22" s="10">
        <v>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8">
      <c r="A23" s="2">
        <v>16</v>
      </c>
      <c r="B23" s="3" t="s">
        <v>107</v>
      </c>
      <c r="C23" s="5">
        <f>SUM(D23:AJ23)</f>
        <v>4</v>
      </c>
      <c r="D23" s="10"/>
      <c r="E23" s="10"/>
      <c r="F23" s="10">
        <v>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8">
      <c r="A24" s="2">
        <v>17</v>
      </c>
      <c r="B24" s="3" t="s">
        <v>103</v>
      </c>
      <c r="C24" s="5">
        <f>SUM(D24:AJ24)</f>
        <v>4</v>
      </c>
      <c r="D24" s="10"/>
      <c r="E24" s="10">
        <v>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8">
      <c r="A25" s="2">
        <v>18</v>
      </c>
      <c r="B25" s="3" t="s">
        <v>16</v>
      </c>
      <c r="C25" s="5">
        <f>SUM(D25:AJ25)</f>
        <v>3</v>
      </c>
      <c r="D25" s="10"/>
      <c r="E25" s="10">
        <v>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8">
      <c r="A26" s="2">
        <v>19</v>
      </c>
      <c r="B26" s="3" t="s">
        <v>53</v>
      </c>
      <c r="C26" s="5">
        <f>SUM(D26:AJ26)</f>
        <v>3</v>
      </c>
      <c r="D26" s="10"/>
      <c r="E26" s="10"/>
      <c r="F26" s="10"/>
      <c r="G26" s="10">
        <v>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8">
      <c r="A27" s="2">
        <v>20</v>
      </c>
      <c r="B27" s="3" t="s">
        <v>49</v>
      </c>
      <c r="C27" s="5">
        <f>SUM(D27:AJ27)</f>
        <v>3</v>
      </c>
      <c r="D27" s="10"/>
      <c r="E27" s="10">
        <v>2</v>
      </c>
      <c r="F27" s="10"/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8">
      <c r="A28" s="2">
        <v>21</v>
      </c>
      <c r="B28" s="3" t="s">
        <v>71</v>
      </c>
      <c r="C28" s="5">
        <f>SUM(D28:AJ28)</f>
        <v>3</v>
      </c>
      <c r="D28" s="10"/>
      <c r="E28" s="10"/>
      <c r="F28" s="10">
        <v>3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8">
      <c r="A29" s="2">
        <v>22</v>
      </c>
      <c r="B29" s="3" t="s">
        <v>18</v>
      </c>
      <c r="C29" s="5">
        <f>SUM(D29:AJ29)</f>
        <v>2</v>
      </c>
      <c r="D29" s="10"/>
      <c r="E29" s="10"/>
      <c r="F29" s="10">
        <v>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8">
      <c r="A30" s="2">
        <v>23</v>
      </c>
      <c r="B30" s="3"/>
      <c r="C30" s="5">
        <f>SUM(D30:AJ30)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8">
      <c r="A31" s="2">
        <v>24</v>
      </c>
      <c r="B31" s="3"/>
      <c r="C31" s="5">
        <f>SUM(D31:AJ31)</f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8">
      <c r="A32" s="2">
        <v>25</v>
      </c>
      <c r="B32" s="3"/>
      <c r="C32" s="5">
        <f>SUM(D32:AJ32)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8">
      <c r="A33" s="2">
        <v>26</v>
      </c>
      <c r="B33" s="3"/>
      <c r="C33" s="5">
        <f>SUM(D33:AJ33)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8">
      <c r="A34" s="2">
        <v>27</v>
      </c>
      <c r="B34" s="3"/>
      <c r="C34" s="5">
        <f>SUM(D34:AJ34)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8">
      <c r="A35" s="2">
        <v>28</v>
      </c>
      <c r="B35" s="3"/>
      <c r="C35" s="5">
        <f>SUM(D35:AJ35)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8">
      <c r="A36" s="2">
        <v>29</v>
      </c>
      <c r="B36" s="3"/>
      <c r="C36" s="5">
        <f>SUM(D36:AJ36)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8">
      <c r="A37" s="2">
        <v>30</v>
      </c>
      <c r="B37" s="3"/>
      <c r="C37" s="5">
        <f>SUM(D37:AJ37)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8">
      <c r="A38" s="2">
        <v>31</v>
      </c>
      <c r="B38" s="3"/>
      <c r="C38" s="5">
        <f>SUM(D38:AJ38)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8">
      <c r="A39" s="2">
        <v>32</v>
      </c>
      <c r="B39" s="3"/>
      <c r="C39" s="5">
        <f>SUM(D39:AJ39)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8">
      <c r="A40" s="2">
        <v>33</v>
      </c>
      <c r="B40" s="3"/>
      <c r="C40" s="5">
        <f>SUM(D40:AJ40)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8">
      <c r="A41" s="2">
        <v>34</v>
      </c>
      <c r="B41" s="3"/>
      <c r="C41" s="5">
        <f>SUM(D41:AJ41)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8">
      <c r="A42" s="2">
        <v>35</v>
      </c>
      <c r="B42" s="3"/>
      <c r="C42" s="5">
        <f>SUM(D42:AJ42)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8">
      <c r="A43" s="2">
        <v>36</v>
      </c>
      <c r="B43" s="3"/>
      <c r="C43" s="5">
        <f>SUM(D43:AJ43)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8">
      <c r="A44" s="2">
        <v>37</v>
      </c>
      <c r="B44" s="3"/>
      <c r="C44" s="5">
        <f>SUM(D44:AJ44)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8">
      <c r="A45" s="2">
        <v>38</v>
      </c>
      <c r="B45" s="3"/>
      <c r="C45" s="5">
        <f>SUM(D45:AJ45)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8">
      <c r="A46" s="2">
        <v>39</v>
      </c>
      <c r="B46" s="3"/>
      <c r="C46" s="5">
        <f>SUM(D46:AJ46)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8">
      <c r="A47" s="2">
        <v>40</v>
      </c>
      <c r="B47" s="3"/>
      <c r="C47" s="5">
        <f>SUM(D47:AJ47)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8">
      <c r="A48" s="2">
        <v>41</v>
      </c>
      <c r="B48" s="3"/>
      <c r="C48" s="5">
        <f>SUM(D48:AJ48)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8">
      <c r="A49" s="2">
        <v>42</v>
      </c>
      <c r="B49" s="3"/>
      <c r="C49" s="5">
        <f>SUM(D49:AJ49)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8">
      <c r="A50" s="2">
        <v>43</v>
      </c>
      <c r="B50" s="3"/>
      <c r="C50" s="5">
        <f>SUM(D50:AJ50)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8">
      <c r="A51" s="2">
        <v>44</v>
      </c>
      <c r="B51" s="3"/>
      <c r="C51" s="5">
        <f>SUM(D51:AJ51)</f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8">
      <c r="A52" s="2">
        <v>45</v>
      </c>
      <c r="B52" s="3"/>
      <c r="C52" s="5">
        <f>SUM(D52:AJ52)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8">
      <c r="A53" s="2">
        <v>46</v>
      </c>
      <c r="B53" s="3"/>
      <c r="C53" s="5">
        <f>SUM(D53:AJ53)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8">
      <c r="A54" s="2">
        <v>47</v>
      </c>
      <c r="B54" s="3"/>
      <c r="C54" s="5">
        <f>SUM(D54:AJ54)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8">
      <c r="A55" s="2">
        <v>48</v>
      </c>
      <c r="B55" s="3"/>
      <c r="C55" s="5">
        <f>SUM(D55:AJ55)</f>
        <v>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8">
      <c r="A56" s="2">
        <v>49</v>
      </c>
      <c r="B56" s="3"/>
      <c r="C56" s="5">
        <f aca="true" t="shared" si="1" ref="C40:C71">SUM(D56:AJ56)</f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8">
      <c r="A57" s="2">
        <v>50</v>
      </c>
      <c r="B57" s="3"/>
      <c r="C57" s="5">
        <f t="shared" si="1"/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18">
      <c r="A58" s="2">
        <v>51</v>
      </c>
      <c r="B58" s="3"/>
      <c r="C58" s="5">
        <f t="shared" si="1"/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18">
      <c r="A59" s="2">
        <v>52</v>
      </c>
      <c r="B59" s="3"/>
      <c r="C59" s="5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8">
      <c r="A60" s="2">
        <v>53</v>
      </c>
      <c r="B60" s="3"/>
      <c r="C60" s="5">
        <f t="shared" si="1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8">
      <c r="A61" s="2">
        <v>54</v>
      </c>
      <c r="B61" s="3"/>
      <c r="C61" s="5">
        <f t="shared" si="1"/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8">
      <c r="A62" s="2">
        <v>55</v>
      </c>
      <c r="B62" s="3"/>
      <c r="C62" s="5">
        <f t="shared" si="1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8">
      <c r="A63" s="2">
        <v>56</v>
      </c>
      <c r="B63" s="3"/>
      <c r="C63" s="5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8">
      <c r="A64" s="2">
        <v>57</v>
      </c>
      <c r="B64" s="3"/>
      <c r="C64" s="5">
        <f t="shared" si="1"/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8">
      <c r="A65" s="2">
        <v>58</v>
      </c>
      <c r="B65" s="3"/>
      <c r="C65" s="5">
        <f t="shared" si="1"/>
        <v>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8">
      <c r="A66" s="2">
        <v>59</v>
      </c>
      <c r="B66" s="3"/>
      <c r="C66" s="5">
        <f t="shared" si="1"/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8">
      <c r="A67" s="2">
        <v>60</v>
      </c>
      <c r="B67" s="3"/>
      <c r="C67" s="5">
        <f t="shared" si="1"/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8">
      <c r="A68" s="2">
        <v>61</v>
      </c>
      <c r="B68" s="3"/>
      <c r="C68" s="5">
        <f t="shared" si="1"/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8">
      <c r="A69" s="2">
        <v>62</v>
      </c>
      <c r="B69" s="3"/>
      <c r="C69" s="5">
        <f t="shared" si="1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8">
      <c r="A70" s="2">
        <v>63</v>
      </c>
      <c r="B70" s="3"/>
      <c r="C70" s="5">
        <f t="shared" si="1"/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8">
      <c r="A71" s="2">
        <v>64</v>
      </c>
      <c r="B71" s="3"/>
      <c r="C71" s="5">
        <f t="shared" si="1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8">
      <c r="A72" s="2">
        <v>65</v>
      </c>
      <c r="B72" s="3"/>
      <c r="C72" s="5">
        <f aca="true" t="shared" si="2" ref="C72:C103">SUM(D72:AJ72)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8">
      <c r="A73" s="2">
        <v>66</v>
      </c>
      <c r="B73" s="3"/>
      <c r="C73" s="5">
        <f t="shared" si="2"/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8">
      <c r="A74" s="2">
        <v>67</v>
      </c>
      <c r="B74" s="3"/>
      <c r="C74" s="5">
        <f t="shared" si="2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8">
      <c r="A75" s="2">
        <v>68</v>
      </c>
      <c r="B75" s="3"/>
      <c r="C75" s="5">
        <f t="shared" si="2"/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8">
      <c r="A76" s="2">
        <v>69</v>
      </c>
      <c r="B76" s="3"/>
      <c r="C76" s="5">
        <f t="shared" si="2"/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8">
      <c r="A77" s="2">
        <v>70</v>
      </c>
      <c r="B77" s="3"/>
      <c r="C77" s="5">
        <f t="shared" si="2"/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8">
      <c r="A78" s="2">
        <v>71</v>
      </c>
      <c r="B78" s="3"/>
      <c r="C78" s="5">
        <f t="shared" si="2"/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8">
      <c r="A79" s="2">
        <v>72</v>
      </c>
      <c r="B79" s="3"/>
      <c r="C79" s="4">
        <f t="shared" si="2"/>
        <v>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8">
      <c r="A80" s="2">
        <v>73</v>
      </c>
      <c r="B80" s="3"/>
      <c r="C80" s="5">
        <f t="shared" si="2"/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18">
      <c r="A81" s="2">
        <v>74</v>
      </c>
      <c r="B81" s="3"/>
      <c r="C81" s="5">
        <f t="shared" si="2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18">
      <c r="A82" s="2">
        <v>75</v>
      </c>
      <c r="B82" s="3"/>
      <c r="C82" s="5">
        <f t="shared" si="2"/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18">
      <c r="A83" s="2">
        <v>76</v>
      </c>
      <c r="B83" s="3"/>
      <c r="C83" s="5">
        <f t="shared" si="2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18">
      <c r="A84" s="2">
        <v>77</v>
      </c>
      <c r="B84" s="3"/>
      <c r="C84" s="5">
        <f t="shared" si="2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8">
      <c r="A85" s="2">
        <v>78</v>
      </c>
      <c r="B85" s="3"/>
      <c r="C85" s="5">
        <f t="shared" si="2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8">
      <c r="A86" s="2">
        <v>79</v>
      </c>
      <c r="B86" s="3"/>
      <c r="C86" s="5">
        <f t="shared" si="2"/>
        <v>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18">
      <c r="A87" s="2">
        <v>80</v>
      </c>
      <c r="B87" s="3"/>
      <c r="C87" s="5">
        <f t="shared" si="2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18">
      <c r="A88" s="2">
        <v>81</v>
      </c>
      <c r="B88" s="3"/>
      <c r="C88" s="5">
        <f t="shared" si="2"/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18">
      <c r="A89" s="2">
        <v>82</v>
      </c>
      <c r="B89" s="3"/>
      <c r="C89" s="5">
        <f t="shared" si="2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18">
      <c r="A90" s="2">
        <v>83</v>
      </c>
      <c r="B90" s="3"/>
      <c r="C90" s="5">
        <f t="shared" si="2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18">
      <c r="A91" s="2">
        <v>84</v>
      </c>
      <c r="B91" s="3"/>
      <c r="C91" s="5">
        <f t="shared" si="2"/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8">
      <c r="A92" s="2">
        <v>85</v>
      </c>
      <c r="B92" s="3"/>
      <c r="C92" s="5">
        <f t="shared" si="2"/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8">
      <c r="A93" s="2">
        <v>86</v>
      </c>
      <c r="B93" s="3"/>
      <c r="C93" s="5">
        <f t="shared" si="2"/>
        <v>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8">
      <c r="A94" s="2">
        <v>87</v>
      </c>
      <c r="B94" s="3"/>
      <c r="C94" s="5">
        <f t="shared" si="2"/>
        <v>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8">
      <c r="A95" s="2">
        <v>88</v>
      </c>
      <c r="B95" s="3"/>
      <c r="C95" s="5">
        <f t="shared" si="2"/>
        <v>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8">
      <c r="A96" s="2">
        <v>89</v>
      </c>
      <c r="B96" s="3"/>
      <c r="C96" s="5">
        <f t="shared" si="2"/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8">
      <c r="A97" s="2">
        <v>90</v>
      </c>
      <c r="B97" s="3"/>
      <c r="C97" s="5">
        <f t="shared" si="2"/>
        <v>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8">
      <c r="A98" s="2">
        <v>91</v>
      </c>
      <c r="B98" s="3"/>
      <c r="C98" s="5">
        <f t="shared" si="2"/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8">
      <c r="A99" s="2">
        <v>92</v>
      </c>
      <c r="B99" s="3"/>
      <c r="C99" s="5">
        <f t="shared" si="2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8">
      <c r="A100" s="2">
        <v>93</v>
      </c>
      <c r="B100" s="3"/>
      <c r="C100" s="5">
        <f t="shared" si="2"/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8">
      <c r="A101" s="2">
        <v>94</v>
      </c>
      <c r="B101" s="3"/>
      <c r="C101" s="5">
        <f t="shared" si="2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8">
      <c r="A102" s="2">
        <v>95</v>
      </c>
      <c r="B102" s="3"/>
      <c r="C102" s="5">
        <f t="shared" si="2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8">
      <c r="A103" s="2">
        <v>96</v>
      </c>
      <c r="B103" s="3"/>
      <c r="C103" s="5">
        <f t="shared" si="2"/>
        <v>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8">
      <c r="A104" s="2">
        <v>97</v>
      </c>
      <c r="B104" s="3"/>
      <c r="C104" s="5">
        <f aca="true" t="shared" si="3" ref="C104:C135">SUM(D104:AJ104)</f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8">
      <c r="A105" s="2">
        <v>98</v>
      </c>
      <c r="B105" s="3"/>
      <c r="C105" s="5">
        <f t="shared" si="3"/>
        <v>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8">
      <c r="A106" s="2">
        <v>99</v>
      </c>
      <c r="B106" s="3"/>
      <c r="C106" s="5">
        <f t="shared" si="3"/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8">
      <c r="A107" s="2">
        <v>100</v>
      </c>
      <c r="B107" s="3"/>
      <c r="C107" s="5">
        <f t="shared" si="3"/>
        <v>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8">
      <c r="A108" s="2">
        <v>101</v>
      </c>
      <c r="B108" s="3"/>
      <c r="C108" s="5">
        <f t="shared" si="3"/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8">
      <c r="A109" s="2">
        <v>102</v>
      </c>
      <c r="B109" s="3"/>
      <c r="C109" s="5">
        <f t="shared" si="3"/>
        <v>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8">
      <c r="A110" s="2">
        <v>103</v>
      </c>
      <c r="B110" s="3"/>
      <c r="C110" s="5">
        <f t="shared" si="3"/>
        <v>0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8">
      <c r="A111" s="2">
        <v>104</v>
      </c>
      <c r="B111" s="3"/>
      <c r="C111" s="5">
        <f t="shared" si="3"/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8">
      <c r="A112" s="2">
        <v>105</v>
      </c>
      <c r="B112" s="3"/>
      <c r="C112" s="5">
        <f t="shared" si="3"/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8">
      <c r="A113" s="2">
        <v>106</v>
      </c>
      <c r="B113" s="3"/>
      <c r="C113" s="5">
        <f t="shared" si="3"/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8">
      <c r="A114" s="2">
        <v>107</v>
      </c>
      <c r="B114" s="3"/>
      <c r="C114" s="5">
        <f t="shared" si="3"/>
        <v>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8">
      <c r="A115" s="2">
        <v>108</v>
      </c>
      <c r="B115" s="3"/>
      <c r="C115" s="5">
        <f t="shared" si="3"/>
        <v>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8">
      <c r="A116" s="2">
        <v>109</v>
      </c>
      <c r="B116" s="3"/>
      <c r="C116" s="5">
        <f t="shared" si="3"/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8">
      <c r="A117" s="2">
        <v>110</v>
      </c>
      <c r="B117" s="3"/>
      <c r="C117" s="5">
        <f t="shared" si="3"/>
        <v>0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8">
      <c r="A118" s="2">
        <v>111</v>
      </c>
      <c r="B118" s="3"/>
      <c r="C118" s="5">
        <f t="shared" si="3"/>
        <v>0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8">
      <c r="A119" s="2">
        <v>112</v>
      </c>
      <c r="B119" s="3"/>
      <c r="C119" s="5">
        <f t="shared" si="3"/>
        <v>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8">
      <c r="A120" s="2">
        <v>113</v>
      </c>
      <c r="B120" s="3"/>
      <c r="C120" s="5">
        <f t="shared" si="3"/>
        <v>0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8">
      <c r="A121" s="2">
        <v>114</v>
      </c>
      <c r="B121" s="3"/>
      <c r="C121" s="5">
        <f t="shared" si="3"/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8">
      <c r="A122" s="2">
        <v>115</v>
      </c>
      <c r="B122" s="3"/>
      <c r="C122" s="5">
        <f t="shared" si="3"/>
        <v>0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8">
      <c r="A123" s="2">
        <v>116</v>
      </c>
      <c r="B123" s="3"/>
      <c r="C123" s="5">
        <f t="shared" si="3"/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8">
      <c r="A124" s="2">
        <v>117</v>
      </c>
      <c r="B124" s="3"/>
      <c r="C124" s="5">
        <f t="shared" si="3"/>
        <v>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8">
      <c r="A125" s="2">
        <v>118</v>
      </c>
      <c r="B125" s="3"/>
      <c r="C125" s="5">
        <f t="shared" si="3"/>
        <v>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8">
      <c r="A126" s="2">
        <v>119</v>
      </c>
      <c r="B126" s="3"/>
      <c r="C126" s="5">
        <f t="shared" si="3"/>
        <v>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8">
      <c r="A127" s="2">
        <v>120</v>
      </c>
      <c r="B127" s="3"/>
      <c r="C127" s="5">
        <f t="shared" si="3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8">
      <c r="A128" s="2">
        <v>121</v>
      </c>
      <c r="B128" s="3"/>
      <c r="C128" s="5">
        <f t="shared" si="3"/>
        <v>0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8">
      <c r="A129" s="2">
        <v>122</v>
      </c>
      <c r="B129" s="3"/>
      <c r="C129" s="5">
        <f t="shared" si="3"/>
        <v>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8">
      <c r="A130" s="2">
        <v>123</v>
      </c>
      <c r="B130" s="3"/>
      <c r="C130" s="5">
        <f t="shared" si="3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8">
      <c r="A131" s="2">
        <v>124</v>
      </c>
      <c r="B131" s="3"/>
      <c r="C131" s="5">
        <f t="shared" si="3"/>
        <v>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8">
      <c r="A132" s="2">
        <v>125</v>
      </c>
      <c r="B132" s="3"/>
      <c r="C132" s="5">
        <f t="shared" si="3"/>
        <v>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8">
      <c r="A133" s="2">
        <v>126</v>
      </c>
      <c r="B133" s="3"/>
      <c r="C133" s="5">
        <f t="shared" si="3"/>
        <v>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8">
      <c r="A134" s="2">
        <v>127</v>
      </c>
      <c r="B134" s="3"/>
      <c r="C134" s="5">
        <f t="shared" si="3"/>
        <v>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8">
      <c r="A135" s="2">
        <v>128</v>
      </c>
      <c r="B135" s="3"/>
      <c r="C135" s="5">
        <f t="shared" si="3"/>
        <v>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8">
      <c r="A136" s="2">
        <v>129</v>
      </c>
      <c r="B136" s="3"/>
      <c r="C136" s="5">
        <f aca="true" t="shared" si="4" ref="C136:C167">SUM(D136:AJ136)</f>
        <v>0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8">
      <c r="A137" s="2">
        <v>130</v>
      </c>
      <c r="B137" s="3"/>
      <c r="C137" s="5">
        <f t="shared" si="4"/>
        <v>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8">
      <c r="A138" s="2">
        <v>131</v>
      </c>
      <c r="B138" s="3"/>
      <c r="C138" s="5">
        <f t="shared" si="4"/>
        <v>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8">
      <c r="A139" s="2">
        <v>132</v>
      </c>
      <c r="B139" s="3"/>
      <c r="C139" s="5">
        <f t="shared" si="4"/>
        <v>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8">
      <c r="A140" s="2">
        <v>133</v>
      </c>
      <c r="B140" s="3"/>
      <c r="C140" s="5">
        <f t="shared" si="4"/>
        <v>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8">
      <c r="A141" s="2">
        <v>134</v>
      </c>
      <c r="B141" s="3"/>
      <c r="C141" s="5">
        <f t="shared" si="4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8">
      <c r="A142" s="2">
        <v>135</v>
      </c>
      <c r="B142" s="3"/>
      <c r="C142" s="5">
        <f t="shared" si="4"/>
        <v>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8">
      <c r="A143" s="2">
        <v>136</v>
      </c>
      <c r="B143" s="3"/>
      <c r="C143" s="5">
        <f t="shared" si="4"/>
        <v>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8">
      <c r="A144" s="2">
        <v>137</v>
      </c>
      <c r="B144" s="3"/>
      <c r="C144" s="5">
        <f t="shared" si="4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8">
      <c r="A145" s="2">
        <v>138</v>
      </c>
      <c r="B145" s="3"/>
      <c r="C145" s="5">
        <f t="shared" si="4"/>
        <v>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8">
      <c r="A146" s="2">
        <v>139</v>
      </c>
      <c r="B146" s="3"/>
      <c r="C146" s="5">
        <f t="shared" si="4"/>
        <v>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8">
      <c r="A147" s="2">
        <v>140</v>
      </c>
      <c r="B147" s="3"/>
      <c r="C147" s="5">
        <f t="shared" si="4"/>
        <v>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8">
      <c r="A148" s="2">
        <v>141</v>
      </c>
      <c r="B148" s="3"/>
      <c r="C148" s="5">
        <f t="shared" si="4"/>
        <v>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8">
      <c r="A149" s="2">
        <v>142</v>
      </c>
      <c r="B149" s="3"/>
      <c r="C149" s="5">
        <f t="shared" si="4"/>
        <v>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8">
      <c r="A150" s="2">
        <v>143</v>
      </c>
      <c r="B150" s="3"/>
      <c r="C150" s="5">
        <f t="shared" si="4"/>
        <v>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8">
      <c r="A151" s="2">
        <v>144</v>
      </c>
      <c r="B151" s="3"/>
      <c r="C151" s="5">
        <f t="shared" si="4"/>
        <v>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8">
      <c r="A152" s="2">
        <v>145</v>
      </c>
      <c r="B152" s="3"/>
      <c r="C152" s="5">
        <f t="shared" si="4"/>
        <v>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8">
      <c r="A153" s="2">
        <v>146</v>
      </c>
      <c r="B153" s="3"/>
      <c r="C153" s="5">
        <f t="shared" si="4"/>
        <v>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8">
      <c r="A154" s="2">
        <v>147</v>
      </c>
      <c r="B154" s="3"/>
      <c r="C154" s="5">
        <f t="shared" si="4"/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8">
      <c r="A155" s="2">
        <v>148</v>
      </c>
      <c r="B155" s="3"/>
      <c r="C155" s="5">
        <f t="shared" si="4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8">
      <c r="A156" s="2">
        <v>149</v>
      </c>
      <c r="B156" s="3"/>
      <c r="C156" s="5">
        <f t="shared" si="4"/>
        <v>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8">
      <c r="A157" s="2">
        <v>150</v>
      </c>
      <c r="B157" s="3"/>
      <c r="C157" s="5">
        <f t="shared" si="4"/>
        <v>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8">
      <c r="A158" s="2">
        <v>151</v>
      </c>
      <c r="B158" s="3"/>
      <c r="C158" s="5">
        <f t="shared" si="4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8">
      <c r="A159" s="2">
        <v>152</v>
      </c>
      <c r="B159" s="3"/>
      <c r="C159" s="5">
        <f t="shared" si="4"/>
        <v>0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8">
      <c r="A160" s="2">
        <v>153</v>
      </c>
      <c r="B160" s="3"/>
      <c r="C160" s="5">
        <f t="shared" si="4"/>
        <v>0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8">
      <c r="A161" s="2">
        <v>154</v>
      </c>
      <c r="B161" s="3"/>
      <c r="C161" s="5">
        <f t="shared" si="4"/>
        <v>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8">
      <c r="A162" s="2">
        <v>155</v>
      </c>
      <c r="B162" s="3"/>
      <c r="C162" s="5">
        <f t="shared" si="4"/>
        <v>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8">
      <c r="A163" s="2">
        <v>156</v>
      </c>
      <c r="B163" s="3"/>
      <c r="C163" s="5">
        <f t="shared" si="4"/>
        <v>0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8">
      <c r="A164" s="2">
        <v>157</v>
      </c>
      <c r="B164" s="3"/>
      <c r="C164" s="5">
        <f t="shared" si="4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8">
      <c r="A165" s="2">
        <v>158</v>
      </c>
      <c r="B165" s="3"/>
      <c r="C165" s="5">
        <f t="shared" si="4"/>
        <v>0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8">
      <c r="A166" s="2">
        <v>159</v>
      </c>
      <c r="B166" s="3"/>
      <c r="C166" s="5">
        <f t="shared" si="4"/>
        <v>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8">
      <c r="A167" s="2">
        <v>160</v>
      </c>
      <c r="B167" s="3"/>
      <c r="C167" s="5">
        <f t="shared" si="4"/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8">
      <c r="A168" s="2">
        <v>161</v>
      </c>
      <c r="B168" s="3"/>
      <c r="C168" s="5">
        <f aca="true" t="shared" si="5" ref="C168:C182">SUM(D168:AJ168)</f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8">
      <c r="A169" s="2">
        <v>162</v>
      </c>
      <c r="B169" s="3"/>
      <c r="C169" s="5">
        <f t="shared" si="5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8">
      <c r="A170" s="2">
        <v>163</v>
      </c>
      <c r="B170" s="3"/>
      <c r="C170" s="5">
        <f t="shared" si="5"/>
        <v>0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8">
      <c r="A171" s="2">
        <v>164</v>
      </c>
      <c r="B171" s="3"/>
      <c r="C171" s="5">
        <f t="shared" si="5"/>
        <v>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8">
      <c r="A172" s="2">
        <v>165</v>
      </c>
      <c r="B172" s="3"/>
      <c r="C172" s="5">
        <f t="shared" si="5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8">
      <c r="A173" s="2">
        <v>166</v>
      </c>
      <c r="B173" s="3"/>
      <c r="C173" s="5">
        <f t="shared" si="5"/>
        <v>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8">
      <c r="A174" s="2">
        <v>167</v>
      </c>
      <c r="B174" s="3"/>
      <c r="C174" s="5">
        <f t="shared" si="5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8">
      <c r="A175" s="2">
        <v>168</v>
      </c>
      <c r="B175" s="3"/>
      <c r="C175" s="5">
        <f t="shared" si="5"/>
        <v>0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8">
      <c r="A176" s="2">
        <v>169</v>
      </c>
      <c r="B176" s="3"/>
      <c r="C176" s="5">
        <f t="shared" si="5"/>
        <v>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8">
      <c r="A177" s="2">
        <v>170</v>
      </c>
      <c r="B177" s="3"/>
      <c r="C177" s="5">
        <f t="shared" si="5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8">
      <c r="A178" s="2">
        <v>171</v>
      </c>
      <c r="B178" s="3"/>
      <c r="C178" s="5">
        <f t="shared" si="5"/>
        <v>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8">
      <c r="A179" s="2">
        <v>172</v>
      </c>
      <c r="B179" s="3"/>
      <c r="C179" s="5">
        <f t="shared" si="5"/>
        <v>0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8">
      <c r="A180" s="2">
        <v>173</v>
      </c>
      <c r="B180" s="3"/>
      <c r="C180" s="5">
        <f t="shared" si="5"/>
        <v>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8">
      <c r="A181" s="2">
        <v>174</v>
      </c>
      <c r="B181" s="3"/>
      <c r="C181" s="5">
        <f t="shared" si="5"/>
        <v>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8">
      <c r="A182" s="2">
        <v>175</v>
      </c>
      <c r="B182" s="3"/>
      <c r="C182" s="5">
        <f t="shared" si="5"/>
        <v>0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C5"/>
    <mergeCell ref="A1:AJ1"/>
    <mergeCell ref="A4:C4"/>
    <mergeCell ref="D4:AJ4"/>
    <mergeCell ref="X3:AJ3"/>
    <mergeCell ref="A3:S3"/>
    <mergeCell ref="T3:U3"/>
    <mergeCell ref="V3:W3"/>
    <mergeCell ref="A2:AJ2"/>
    <mergeCell ref="D5:AJ5"/>
  </mergeCells>
  <conditionalFormatting sqref="D8:D182">
    <cfRule type="cellIs" priority="1" dxfId="0" operator="equal" stopIfTrue="1">
      <formula>0</formula>
    </cfRule>
  </conditionalFormatting>
  <conditionalFormatting sqref="B8:B182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D4" sqref="D4:AJ4"/>
    </sheetView>
  </sheetViews>
  <sheetFormatPr defaultColWidth="9.00390625" defaultRowHeight="12.75"/>
  <cols>
    <col min="1" max="1" width="4.375" style="29" customWidth="1"/>
    <col min="2" max="2" width="4.75390625" style="29" customWidth="1"/>
    <col min="3" max="3" width="16.75390625" style="29" customWidth="1"/>
    <col min="4" max="4" width="3.75390625" style="29" customWidth="1"/>
    <col min="5" max="5" width="14.75390625" style="29" customWidth="1"/>
    <col min="6" max="6" width="3.75390625" style="29" customWidth="1"/>
    <col min="7" max="7" width="15.75390625" style="29" customWidth="1"/>
    <col min="8" max="8" width="3.75390625" style="29" customWidth="1"/>
    <col min="9" max="9" width="15.75390625" style="29" customWidth="1"/>
    <col min="10" max="10" width="3.75390625" style="29" customWidth="1"/>
    <col min="11" max="11" width="15.75390625" style="29" customWidth="1"/>
    <col min="12" max="12" width="3.75390625" style="29" customWidth="1"/>
    <col min="13" max="13" width="22.75390625" style="29" customWidth="1"/>
    <col min="14" max="16384" width="9.125" style="29" customWidth="1"/>
  </cols>
  <sheetData>
    <row r="1" spans="1:13" s="14" customFormat="1" ht="54.75" customHeight="1" thickBot="1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4" customFormat="1" ht="0.75" customHeight="1" thickBot="1">
      <c r="A2" s="86"/>
      <c r="B2" s="86"/>
      <c r="C2" s="86"/>
      <c r="D2" s="86"/>
      <c r="E2" s="86"/>
      <c r="F2" s="86"/>
      <c r="G2" s="86"/>
      <c r="H2" s="86"/>
      <c r="I2" s="91"/>
      <c r="J2" s="91"/>
      <c r="K2" s="91"/>
      <c r="L2" s="87"/>
      <c r="M2" s="87"/>
    </row>
    <row r="3" spans="1:13" ht="20.25">
      <c r="A3" s="187" t="str">
        <f>CONCATENATE(сСр!A3," ",сСр!F3,сСр!G3," ",сСр!H3," ",сСр!I3)</f>
        <v>LX Личный Чемпионат Республики Башкортостан. 10-й  тур. Средняя лига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5.75">
      <c r="A4" s="186" t="str">
        <f>CONCATENATE(сСр!A4," ",сСр!C4)</f>
        <v>ДЕНЬ ВОССОЕДИНЕНИЯ КРЫМА С РОССИЕЙ 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25" ht="10.5" customHeight="1">
      <c r="A6" s="93">
        <v>1</v>
      </c>
      <c r="B6" s="94">
        <f>сСр!A8</f>
        <v>3575</v>
      </c>
      <c r="C6" s="95" t="str">
        <f>сСр!B8</f>
        <v>Байрамалов Леонид</v>
      </c>
      <c r="D6" s="96"/>
      <c r="E6" s="92"/>
      <c r="F6" s="92"/>
      <c r="G6" s="92"/>
      <c r="H6" s="92"/>
      <c r="I6" s="92"/>
      <c r="J6" s="92"/>
      <c r="K6" s="92"/>
      <c r="L6" s="92"/>
      <c r="M6" s="92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10.5" customHeight="1">
      <c r="A7" s="93"/>
      <c r="B7" s="98"/>
      <c r="C7" s="99">
        <v>1</v>
      </c>
      <c r="D7" s="100">
        <v>3575</v>
      </c>
      <c r="E7" s="101" t="s">
        <v>13</v>
      </c>
      <c r="F7" s="102"/>
      <c r="G7" s="92"/>
      <c r="H7" s="103"/>
      <c r="I7" s="92"/>
      <c r="J7" s="103"/>
      <c r="K7" s="92"/>
      <c r="L7" s="103"/>
      <c r="M7" s="92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0.5" customHeight="1">
      <c r="A8" s="93">
        <v>32</v>
      </c>
      <c r="B8" s="94">
        <f>сСр!A39</f>
        <v>0</v>
      </c>
      <c r="C8" s="104" t="str">
        <f>сСр!B39</f>
        <v>_</v>
      </c>
      <c r="D8" s="105"/>
      <c r="E8" s="106"/>
      <c r="F8" s="102"/>
      <c r="G8" s="92"/>
      <c r="H8" s="103"/>
      <c r="I8" s="92"/>
      <c r="J8" s="103"/>
      <c r="K8" s="92"/>
      <c r="L8" s="103"/>
      <c r="M8" s="92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0.5" customHeight="1">
      <c r="A9" s="93"/>
      <c r="B9" s="98"/>
      <c r="C9" s="92"/>
      <c r="D9" s="103"/>
      <c r="E9" s="99">
        <v>17</v>
      </c>
      <c r="F9" s="100">
        <v>3575</v>
      </c>
      <c r="G9" s="101" t="s">
        <v>13</v>
      </c>
      <c r="H9" s="102"/>
      <c r="I9" s="92"/>
      <c r="J9" s="103"/>
      <c r="K9" s="92"/>
      <c r="L9" s="103"/>
      <c r="M9" s="92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0.5" customHeight="1">
      <c r="A10" s="93">
        <v>17</v>
      </c>
      <c r="B10" s="94">
        <f>сСр!A24</f>
        <v>1987</v>
      </c>
      <c r="C10" s="95" t="str">
        <f>сСр!B24</f>
        <v>Кузнецов Олег</v>
      </c>
      <c r="D10" s="107"/>
      <c r="E10" s="99"/>
      <c r="F10" s="108"/>
      <c r="G10" s="106"/>
      <c r="H10" s="102"/>
      <c r="I10" s="92"/>
      <c r="J10" s="103"/>
      <c r="K10" s="92"/>
      <c r="L10" s="103"/>
      <c r="M10" s="92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0.5" customHeight="1">
      <c r="A11" s="93"/>
      <c r="B11" s="98"/>
      <c r="C11" s="99">
        <v>2</v>
      </c>
      <c r="D11" s="100">
        <v>1987</v>
      </c>
      <c r="E11" s="109" t="s">
        <v>54</v>
      </c>
      <c r="F11" s="110"/>
      <c r="G11" s="106"/>
      <c r="H11" s="102"/>
      <c r="I11" s="92"/>
      <c r="J11" s="103"/>
      <c r="K11" s="92"/>
      <c r="L11" s="103"/>
      <c r="M11" s="92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0.5" customHeight="1">
      <c r="A12" s="93">
        <v>16</v>
      </c>
      <c r="B12" s="94">
        <f>сСр!A23</f>
        <v>6883</v>
      </c>
      <c r="C12" s="104" t="str">
        <f>сСр!B23</f>
        <v>Муллануров Тагир</v>
      </c>
      <c r="D12" s="105"/>
      <c r="E12" s="93"/>
      <c r="F12" s="111"/>
      <c r="G12" s="106"/>
      <c r="H12" s="102"/>
      <c r="I12" s="92"/>
      <c r="J12" s="103"/>
      <c r="K12" s="92"/>
      <c r="L12" s="103"/>
      <c r="M12" s="92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0.5" customHeight="1">
      <c r="A13" s="93"/>
      <c r="B13" s="98"/>
      <c r="C13" s="92"/>
      <c r="D13" s="103"/>
      <c r="E13" s="93"/>
      <c r="F13" s="111"/>
      <c r="G13" s="99">
        <v>25</v>
      </c>
      <c r="H13" s="100">
        <v>5642</v>
      </c>
      <c r="I13" s="101" t="s">
        <v>104</v>
      </c>
      <c r="J13" s="102"/>
      <c r="K13" s="92"/>
      <c r="L13" s="103"/>
      <c r="M13" s="103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" customHeight="1">
      <c r="A14" s="93">
        <v>9</v>
      </c>
      <c r="B14" s="94">
        <f>сСр!A16</f>
        <v>5642</v>
      </c>
      <c r="C14" s="95" t="str">
        <f>сСр!B16</f>
        <v>Александров Артем</v>
      </c>
      <c r="D14" s="107"/>
      <c r="E14" s="93"/>
      <c r="F14" s="111"/>
      <c r="G14" s="99"/>
      <c r="H14" s="108"/>
      <c r="I14" s="106"/>
      <c r="J14" s="102"/>
      <c r="K14" s="92"/>
      <c r="L14" s="103"/>
      <c r="M14" s="103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12" customHeight="1">
      <c r="A15" s="93"/>
      <c r="B15" s="98"/>
      <c r="C15" s="99">
        <v>3</v>
      </c>
      <c r="D15" s="100">
        <v>5642</v>
      </c>
      <c r="E15" s="112" t="s">
        <v>104</v>
      </c>
      <c r="F15" s="113"/>
      <c r="G15" s="99"/>
      <c r="H15" s="110"/>
      <c r="I15" s="106"/>
      <c r="J15" s="102"/>
      <c r="K15" s="92"/>
      <c r="L15" s="103"/>
      <c r="M15" s="103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12" customHeight="1">
      <c r="A16" s="93">
        <v>24</v>
      </c>
      <c r="B16" s="94">
        <f>сСр!A31</f>
        <v>0</v>
      </c>
      <c r="C16" s="104" t="str">
        <f>сСр!B31</f>
        <v>_</v>
      </c>
      <c r="D16" s="105"/>
      <c r="E16" s="99"/>
      <c r="F16" s="102"/>
      <c r="G16" s="99"/>
      <c r="H16" s="110"/>
      <c r="I16" s="106"/>
      <c r="J16" s="102"/>
      <c r="K16" s="92"/>
      <c r="L16" s="103"/>
      <c r="M16" s="103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12" customHeight="1">
      <c r="A17" s="93"/>
      <c r="B17" s="98"/>
      <c r="C17" s="92"/>
      <c r="D17" s="103"/>
      <c r="E17" s="99">
        <v>18</v>
      </c>
      <c r="F17" s="100">
        <v>5642</v>
      </c>
      <c r="G17" s="109" t="s">
        <v>104</v>
      </c>
      <c r="H17" s="110"/>
      <c r="I17" s="106"/>
      <c r="J17" s="102"/>
      <c r="K17" s="92"/>
      <c r="L17" s="103"/>
      <c r="M17" s="103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12" customHeight="1">
      <c r="A18" s="93">
        <v>25</v>
      </c>
      <c r="B18" s="94">
        <f>сСр!A32</f>
        <v>0</v>
      </c>
      <c r="C18" s="95" t="str">
        <f>сСр!B32</f>
        <v>_</v>
      </c>
      <c r="D18" s="107"/>
      <c r="E18" s="99"/>
      <c r="F18" s="108"/>
      <c r="G18" s="93"/>
      <c r="H18" s="111"/>
      <c r="I18" s="106"/>
      <c r="J18" s="102"/>
      <c r="K18" s="92"/>
      <c r="L18" s="103"/>
      <c r="M18" s="103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2" customHeight="1">
      <c r="A19" s="93"/>
      <c r="B19" s="98"/>
      <c r="C19" s="99">
        <v>4</v>
      </c>
      <c r="D19" s="100">
        <v>2608</v>
      </c>
      <c r="E19" s="109" t="s">
        <v>50</v>
      </c>
      <c r="F19" s="110"/>
      <c r="G19" s="93"/>
      <c r="H19" s="111"/>
      <c r="I19" s="106"/>
      <c r="J19" s="102"/>
      <c r="K19" s="92"/>
      <c r="L19" s="103"/>
      <c r="M19" s="92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12" customHeight="1">
      <c r="A20" s="93">
        <v>8</v>
      </c>
      <c r="B20" s="94">
        <f>сСр!A15</f>
        <v>2608</v>
      </c>
      <c r="C20" s="104" t="str">
        <f>сСр!B15</f>
        <v>Кузнецов Дмитрий</v>
      </c>
      <c r="D20" s="105"/>
      <c r="E20" s="93"/>
      <c r="F20" s="111"/>
      <c r="G20" s="93"/>
      <c r="H20" s="111"/>
      <c r="I20" s="106"/>
      <c r="J20" s="102"/>
      <c r="K20" s="92"/>
      <c r="L20" s="103"/>
      <c r="M20" s="92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2" customHeight="1">
      <c r="A21" s="93"/>
      <c r="B21" s="98"/>
      <c r="C21" s="92"/>
      <c r="D21" s="103"/>
      <c r="E21" s="93"/>
      <c r="F21" s="111"/>
      <c r="G21" s="93"/>
      <c r="H21" s="111"/>
      <c r="I21" s="99">
        <v>29</v>
      </c>
      <c r="J21" s="100">
        <v>5642</v>
      </c>
      <c r="K21" s="101" t="s">
        <v>104</v>
      </c>
      <c r="L21" s="102"/>
      <c r="M21" s="92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12" customHeight="1">
      <c r="A22" s="93">
        <v>5</v>
      </c>
      <c r="B22" s="94">
        <f>сСр!A12</f>
        <v>5700</v>
      </c>
      <c r="C22" s="95" t="str">
        <f>сСр!B12</f>
        <v>Насыров Эмиль</v>
      </c>
      <c r="D22" s="107"/>
      <c r="E22" s="93"/>
      <c r="F22" s="111"/>
      <c r="G22" s="93"/>
      <c r="H22" s="111"/>
      <c r="I22" s="106"/>
      <c r="J22" s="114"/>
      <c r="K22" s="106"/>
      <c r="L22" s="102"/>
      <c r="M22" s="92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12" customHeight="1">
      <c r="A23" s="93"/>
      <c r="B23" s="98"/>
      <c r="C23" s="99">
        <v>5</v>
      </c>
      <c r="D23" s="100">
        <v>5700</v>
      </c>
      <c r="E23" s="112" t="s">
        <v>46</v>
      </c>
      <c r="F23" s="113"/>
      <c r="G23" s="93"/>
      <c r="H23" s="111"/>
      <c r="I23" s="106"/>
      <c r="J23" s="115"/>
      <c r="K23" s="106"/>
      <c r="L23" s="102"/>
      <c r="M23" s="92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2" customHeight="1">
      <c r="A24" s="93">
        <v>28</v>
      </c>
      <c r="B24" s="94">
        <f>сСр!A35</f>
        <v>0</v>
      </c>
      <c r="C24" s="104" t="str">
        <f>сСр!B35</f>
        <v>_</v>
      </c>
      <c r="D24" s="105"/>
      <c r="E24" s="99"/>
      <c r="F24" s="102"/>
      <c r="G24" s="93"/>
      <c r="H24" s="111"/>
      <c r="I24" s="106"/>
      <c r="J24" s="115"/>
      <c r="K24" s="106"/>
      <c r="L24" s="102"/>
      <c r="M24" s="92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12" customHeight="1">
      <c r="A25" s="93"/>
      <c r="B25" s="98"/>
      <c r="C25" s="92"/>
      <c r="D25" s="103"/>
      <c r="E25" s="99">
        <v>19</v>
      </c>
      <c r="F25" s="100">
        <v>5700</v>
      </c>
      <c r="G25" s="112" t="s">
        <v>46</v>
      </c>
      <c r="H25" s="113"/>
      <c r="I25" s="106"/>
      <c r="J25" s="115"/>
      <c r="K25" s="106"/>
      <c r="L25" s="10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12" customHeight="1">
      <c r="A26" s="93">
        <v>21</v>
      </c>
      <c r="B26" s="94">
        <f>сСр!A28</f>
        <v>0</v>
      </c>
      <c r="C26" s="95" t="str">
        <f>сСр!B28</f>
        <v>_</v>
      </c>
      <c r="D26" s="107"/>
      <c r="E26" s="99"/>
      <c r="F26" s="108"/>
      <c r="G26" s="99"/>
      <c r="H26" s="102"/>
      <c r="I26" s="106"/>
      <c r="J26" s="115"/>
      <c r="K26" s="106"/>
      <c r="L26" s="102"/>
      <c r="M26" s="92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12" customHeight="1">
      <c r="A27" s="93"/>
      <c r="B27" s="98"/>
      <c r="C27" s="99">
        <v>6</v>
      </c>
      <c r="D27" s="100">
        <v>3293</v>
      </c>
      <c r="E27" s="109" t="s">
        <v>53</v>
      </c>
      <c r="F27" s="110"/>
      <c r="G27" s="99"/>
      <c r="H27" s="102"/>
      <c r="I27" s="106"/>
      <c r="J27" s="115"/>
      <c r="K27" s="106"/>
      <c r="L27" s="102"/>
      <c r="M27" s="92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12" customHeight="1">
      <c r="A28" s="93">
        <v>12</v>
      </c>
      <c r="B28" s="94">
        <f>сСр!A19</f>
        <v>3293</v>
      </c>
      <c r="C28" s="104" t="str">
        <f>сСр!B19</f>
        <v>Гильманова Диана</v>
      </c>
      <c r="D28" s="105"/>
      <c r="E28" s="93"/>
      <c r="F28" s="111"/>
      <c r="G28" s="99"/>
      <c r="H28" s="102"/>
      <c r="I28" s="106"/>
      <c r="J28" s="115"/>
      <c r="K28" s="106"/>
      <c r="L28" s="102"/>
      <c r="M28" s="92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12" customHeight="1">
      <c r="A29" s="93"/>
      <c r="B29" s="98"/>
      <c r="C29" s="92"/>
      <c r="D29" s="103"/>
      <c r="E29" s="93"/>
      <c r="F29" s="111"/>
      <c r="G29" s="99">
        <v>26</v>
      </c>
      <c r="H29" s="100">
        <v>502</v>
      </c>
      <c r="I29" s="116" t="s">
        <v>103</v>
      </c>
      <c r="J29" s="115"/>
      <c r="K29" s="106"/>
      <c r="L29" s="102"/>
      <c r="M29" s="92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12" customHeight="1">
      <c r="A30" s="93">
        <v>13</v>
      </c>
      <c r="B30" s="94">
        <f>сСр!A20</f>
        <v>5020</v>
      </c>
      <c r="C30" s="95" t="str">
        <f>сСр!B20</f>
        <v>Тараканова Ангелина</v>
      </c>
      <c r="D30" s="107"/>
      <c r="E30" s="93"/>
      <c r="F30" s="111"/>
      <c r="G30" s="99"/>
      <c r="H30" s="108"/>
      <c r="I30" s="92"/>
      <c r="J30" s="103"/>
      <c r="K30" s="106"/>
      <c r="L30" s="102"/>
      <c r="M30" s="92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12" customHeight="1">
      <c r="A31" s="93"/>
      <c r="B31" s="98"/>
      <c r="C31" s="99">
        <v>7</v>
      </c>
      <c r="D31" s="100">
        <v>5020</v>
      </c>
      <c r="E31" s="112" t="s">
        <v>52</v>
      </c>
      <c r="F31" s="113"/>
      <c r="G31" s="99"/>
      <c r="H31" s="110"/>
      <c r="I31" s="92"/>
      <c r="J31" s="103"/>
      <c r="K31" s="106"/>
      <c r="L31" s="102"/>
      <c r="M31" s="92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12" customHeight="1">
      <c r="A32" s="93">
        <v>20</v>
      </c>
      <c r="B32" s="94">
        <f>сСр!A27</f>
        <v>0</v>
      </c>
      <c r="C32" s="104" t="str">
        <f>сСр!B27</f>
        <v>_</v>
      </c>
      <c r="D32" s="105"/>
      <c r="E32" s="99"/>
      <c r="F32" s="102"/>
      <c r="G32" s="99"/>
      <c r="H32" s="110"/>
      <c r="I32" s="92"/>
      <c r="J32" s="103"/>
      <c r="K32" s="106"/>
      <c r="L32" s="102"/>
      <c r="M32" s="92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2" customHeight="1">
      <c r="A33" s="93"/>
      <c r="B33" s="98"/>
      <c r="C33" s="92"/>
      <c r="D33" s="103"/>
      <c r="E33" s="99">
        <v>20</v>
      </c>
      <c r="F33" s="100">
        <v>502</v>
      </c>
      <c r="G33" s="109" t="s">
        <v>103</v>
      </c>
      <c r="H33" s="110"/>
      <c r="I33" s="92"/>
      <c r="J33" s="103"/>
      <c r="K33" s="106"/>
      <c r="L33" s="102"/>
      <c r="M33" s="92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12" customHeight="1">
      <c r="A34" s="93">
        <v>29</v>
      </c>
      <c r="B34" s="94">
        <f>сСр!A36</f>
        <v>0</v>
      </c>
      <c r="C34" s="95" t="str">
        <f>сСр!B36</f>
        <v>_</v>
      </c>
      <c r="D34" s="107"/>
      <c r="E34" s="99"/>
      <c r="F34" s="108"/>
      <c r="G34" s="93"/>
      <c r="H34" s="111"/>
      <c r="I34" s="92"/>
      <c r="J34" s="103"/>
      <c r="K34" s="106"/>
      <c r="L34" s="102"/>
      <c r="M34" s="92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2" customHeight="1">
      <c r="A35" s="93"/>
      <c r="B35" s="98"/>
      <c r="C35" s="99">
        <v>8</v>
      </c>
      <c r="D35" s="100">
        <v>502</v>
      </c>
      <c r="E35" s="109" t="s">
        <v>103</v>
      </c>
      <c r="F35" s="110"/>
      <c r="G35" s="93"/>
      <c r="H35" s="111"/>
      <c r="I35" s="92"/>
      <c r="J35" s="103"/>
      <c r="K35" s="106"/>
      <c r="L35" s="102"/>
      <c r="M35" s="92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12" customHeight="1">
      <c r="A36" s="93">
        <v>4</v>
      </c>
      <c r="B36" s="94">
        <f>сСр!A11</f>
        <v>502</v>
      </c>
      <c r="C36" s="104" t="str">
        <f>сСр!B11</f>
        <v>Топорков Юрий</v>
      </c>
      <c r="D36" s="105"/>
      <c r="E36" s="93"/>
      <c r="F36" s="111"/>
      <c r="G36" s="93"/>
      <c r="H36" s="111"/>
      <c r="I36" s="92"/>
      <c r="J36" s="103"/>
      <c r="K36" s="106"/>
      <c r="L36" s="102"/>
      <c r="M36" s="92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12" customHeight="1">
      <c r="A37" s="93"/>
      <c r="B37" s="98"/>
      <c r="C37" s="92"/>
      <c r="D37" s="103"/>
      <c r="E37" s="93"/>
      <c r="F37" s="111"/>
      <c r="G37" s="93"/>
      <c r="H37" s="111"/>
      <c r="I37" s="92"/>
      <c r="J37" s="103"/>
      <c r="K37" s="99">
        <v>31</v>
      </c>
      <c r="L37" s="117">
        <v>5642</v>
      </c>
      <c r="M37" s="101" t="s">
        <v>104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12" customHeight="1">
      <c r="A38" s="93">
        <v>3</v>
      </c>
      <c r="B38" s="94">
        <f>сСр!A10</f>
        <v>4049</v>
      </c>
      <c r="C38" s="95" t="str">
        <f>сСр!B10</f>
        <v>Андрющенко Матвей</v>
      </c>
      <c r="D38" s="107"/>
      <c r="E38" s="93"/>
      <c r="F38" s="111"/>
      <c r="G38" s="93"/>
      <c r="H38" s="111"/>
      <c r="I38" s="92"/>
      <c r="J38" s="103"/>
      <c r="K38" s="106"/>
      <c r="L38" s="102"/>
      <c r="M38" s="118" t="s">
        <v>20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12" customHeight="1">
      <c r="A39" s="93"/>
      <c r="B39" s="98"/>
      <c r="C39" s="99">
        <v>9</v>
      </c>
      <c r="D39" s="100">
        <v>4049</v>
      </c>
      <c r="E39" s="112" t="s">
        <v>16</v>
      </c>
      <c r="F39" s="113"/>
      <c r="G39" s="93"/>
      <c r="H39" s="111"/>
      <c r="I39" s="92"/>
      <c r="J39" s="103"/>
      <c r="K39" s="106"/>
      <c r="L39" s="102"/>
      <c r="M39" s="92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12" customHeight="1">
      <c r="A40" s="93">
        <v>30</v>
      </c>
      <c r="B40" s="94">
        <f>сСр!A37</f>
        <v>0</v>
      </c>
      <c r="C40" s="104" t="str">
        <f>сСр!B37</f>
        <v>_</v>
      </c>
      <c r="D40" s="105"/>
      <c r="E40" s="99"/>
      <c r="F40" s="102"/>
      <c r="G40" s="93"/>
      <c r="H40" s="111"/>
      <c r="I40" s="92"/>
      <c r="J40" s="103"/>
      <c r="K40" s="106"/>
      <c r="L40" s="102"/>
      <c r="M40" s="92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12" customHeight="1">
      <c r="A41" s="93"/>
      <c r="B41" s="98"/>
      <c r="C41" s="92"/>
      <c r="D41" s="103"/>
      <c r="E41" s="99">
        <v>21</v>
      </c>
      <c r="F41" s="100">
        <v>4049</v>
      </c>
      <c r="G41" s="112" t="s">
        <v>16</v>
      </c>
      <c r="H41" s="113"/>
      <c r="I41" s="92"/>
      <c r="J41" s="103"/>
      <c r="K41" s="106"/>
      <c r="L41" s="102"/>
      <c r="M41" s="92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12" customHeight="1">
      <c r="A42" s="93">
        <v>19</v>
      </c>
      <c r="B42" s="94">
        <f>сСр!A26</f>
        <v>0</v>
      </c>
      <c r="C42" s="95" t="str">
        <f>сСр!B26</f>
        <v>_</v>
      </c>
      <c r="D42" s="107"/>
      <c r="E42" s="99"/>
      <c r="F42" s="108"/>
      <c r="G42" s="99"/>
      <c r="H42" s="102"/>
      <c r="I42" s="92"/>
      <c r="J42" s="103"/>
      <c r="K42" s="106"/>
      <c r="L42" s="102"/>
      <c r="M42" s="92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2" customHeight="1">
      <c r="A43" s="93"/>
      <c r="B43" s="98"/>
      <c r="C43" s="99">
        <v>10</v>
      </c>
      <c r="D43" s="100">
        <v>3726</v>
      </c>
      <c r="E43" s="109" t="s">
        <v>51</v>
      </c>
      <c r="F43" s="110"/>
      <c r="G43" s="99"/>
      <c r="H43" s="102"/>
      <c r="I43" s="92"/>
      <c r="J43" s="103"/>
      <c r="K43" s="106"/>
      <c r="L43" s="102"/>
      <c r="M43" s="92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2" customHeight="1">
      <c r="A44" s="93">
        <v>14</v>
      </c>
      <c r="B44" s="94">
        <f>сСр!A21</f>
        <v>3726</v>
      </c>
      <c r="C44" s="104" t="str">
        <f>сСр!B21</f>
        <v>Осипов Роман</v>
      </c>
      <c r="D44" s="105"/>
      <c r="E44" s="93"/>
      <c r="F44" s="111"/>
      <c r="G44" s="99"/>
      <c r="H44" s="102"/>
      <c r="I44" s="92"/>
      <c r="J44" s="103"/>
      <c r="K44" s="106"/>
      <c r="L44" s="102"/>
      <c r="M44" s="92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1:25" ht="12" customHeight="1">
      <c r="A45" s="93"/>
      <c r="B45" s="98"/>
      <c r="C45" s="92"/>
      <c r="D45" s="103"/>
      <c r="E45" s="93"/>
      <c r="F45" s="111"/>
      <c r="G45" s="99">
        <v>27</v>
      </c>
      <c r="H45" s="100">
        <v>4049</v>
      </c>
      <c r="I45" s="101" t="s">
        <v>16</v>
      </c>
      <c r="J45" s="102"/>
      <c r="K45" s="106"/>
      <c r="L45" s="102"/>
      <c r="M45" s="92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2" customHeight="1">
      <c r="A46" s="93">
        <v>11</v>
      </c>
      <c r="B46" s="94">
        <f>сСр!A18</f>
        <v>5822</v>
      </c>
      <c r="C46" s="95" t="str">
        <f>сСр!B18</f>
        <v>Соловьева Марина</v>
      </c>
      <c r="D46" s="107"/>
      <c r="E46" s="93"/>
      <c r="F46" s="111"/>
      <c r="G46" s="99"/>
      <c r="H46" s="108"/>
      <c r="I46" s="106"/>
      <c r="J46" s="102"/>
      <c r="K46" s="106"/>
      <c r="L46" s="102"/>
      <c r="M46" s="92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ht="12" customHeight="1">
      <c r="A47" s="93"/>
      <c r="B47" s="98"/>
      <c r="C47" s="99">
        <v>11</v>
      </c>
      <c r="D47" s="100">
        <v>5822</v>
      </c>
      <c r="E47" s="112" t="s">
        <v>49</v>
      </c>
      <c r="F47" s="113"/>
      <c r="G47" s="99"/>
      <c r="H47" s="110"/>
      <c r="I47" s="106"/>
      <c r="J47" s="102"/>
      <c r="K47" s="106"/>
      <c r="L47" s="102"/>
      <c r="M47" s="92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2" customHeight="1">
      <c r="A48" s="93">
        <v>22</v>
      </c>
      <c r="B48" s="94">
        <f>сСр!A29</f>
        <v>0</v>
      </c>
      <c r="C48" s="104" t="str">
        <f>сСр!B29</f>
        <v>_</v>
      </c>
      <c r="D48" s="105"/>
      <c r="E48" s="99"/>
      <c r="F48" s="102"/>
      <c r="G48" s="99"/>
      <c r="H48" s="110"/>
      <c r="I48" s="106"/>
      <c r="J48" s="102"/>
      <c r="K48" s="106"/>
      <c r="L48" s="102"/>
      <c r="M48" s="92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ht="12" customHeight="1">
      <c r="A49" s="93"/>
      <c r="B49" s="98"/>
      <c r="C49" s="92"/>
      <c r="D49" s="103"/>
      <c r="E49" s="99">
        <v>22</v>
      </c>
      <c r="F49" s="100">
        <v>5822</v>
      </c>
      <c r="G49" s="109" t="s">
        <v>49</v>
      </c>
      <c r="H49" s="110"/>
      <c r="I49" s="106"/>
      <c r="J49" s="102"/>
      <c r="K49" s="106"/>
      <c r="L49" s="102"/>
      <c r="M49" s="92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spans="1:25" ht="12" customHeight="1">
      <c r="A50" s="93">
        <v>27</v>
      </c>
      <c r="B50" s="94">
        <f>сСр!A34</f>
        <v>0</v>
      </c>
      <c r="C50" s="95" t="str">
        <f>сСр!B34</f>
        <v>_</v>
      </c>
      <c r="D50" s="107"/>
      <c r="E50" s="99"/>
      <c r="F50" s="108"/>
      <c r="G50" s="93"/>
      <c r="H50" s="111"/>
      <c r="I50" s="106"/>
      <c r="J50" s="102"/>
      <c r="K50" s="106"/>
      <c r="L50" s="102"/>
      <c r="M50" s="92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ht="12" customHeight="1">
      <c r="A51" s="93"/>
      <c r="B51" s="98"/>
      <c r="C51" s="99">
        <v>12</v>
      </c>
      <c r="D51" s="100">
        <v>6110</v>
      </c>
      <c r="E51" s="109" t="s">
        <v>41</v>
      </c>
      <c r="F51" s="110"/>
      <c r="G51" s="93"/>
      <c r="H51" s="111"/>
      <c r="I51" s="106"/>
      <c r="J51" s="102"/>
      <c r="K51" s="106"/>
      <c r="L51" s="102"/>
      <c r="M51" s="9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ht="12" customHeight="1">
      <c r="A52" s="93">
        <v>6</v>
      </c>
      <c r="B52" s="94">
        <f>сСр!A13</f>
        <v>6110</v>
      </c>
      <c r="C52" s="104" t="str">
        <f>сСр!B13</f>
        <v>Басариев Ильгиз</v>
      </c>
      <c r="D52" s="105"/>
      <c r="E52" s="93"/>
      <c r="F52" s="111"/>
      <c r="G52" s="92"/>
      <c r="H52" s="103"/>
      <c r="I52" s="106"/>
      <c r="J52" s="102"/>
      <c r="K52" s="106"/>
      <c r="L52" s="102"/>
      <c r="M52" s="92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ht="12" customHeight="1">
      <c r="A53" s="93"/>
      <c r="B53" s="98"/>
      <c r="C53" s="92"/>
      <c r="D53" s="103"/>
      <c r="E53" s="93"/>
      <c r="F53" s="111"/>
      <c r="G53" s="92"/>
      <c r="H53" s="103"/>
      <c r="I53" s="99">
        <v>30</v>
      </c>
      <c r="J53" s="100">
        <v>4567</v>
      </c>
      <c r="K53" s="116" t="s">
        <v>17</v>
      </c>
      <c r="L53" s="102"/>
      <c r="M53" s="92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1:25" ht="12" customHeight="1">
      <c r="A54" s="93">
        <v>7</v>
      </c>
      <c r="B54" s="94">
        <f>сСр!A14</f>
        <v>5470</v>
      </c>
      <c r="C54" s="95" t="str">
        <f>сСр!B14</f>
        <v>Абсалямов Родион</v>
      </c>
      <c r="D54" s="107"/>
      <c r="E54" s="93"/>
      <c r="F54" s="111"/>
      <c r="G54" s="92"/>
      <c r="H54" s="103"/>
      <c r="I54" s="106"/>
      <c r="J54" s="114"/>
      <c r="K54" s="92"/>
      <c r="L54" s="103"/>
      <c r="M54" s="9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ht="12" customHeight="1">
      <c r="A55" s="93"/>
      <c r="B55" s="98"/>
      <c r="C55" s="99">
        <v>13</v>
      </c>
      <c r="D55" s="100">
        <v>5470</v>
      </c>
      <c r="E55" s="112" t="s">
        <v>48</v>
      </c>
      <c r="F55" s="113"/>
      <c r="G55" s="92"/>
      <c r="H55" s="103"/>
      <c r="I55" s="106"/>
      <c r="J55" s="119"/>
      <c r="K55" s="92"/>
      <c r="L55" s="103"/>
      <c r="M55" s="92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" ht="12" customHeight="1">
      <c r="A56" s="93">
        <v>26</v>
      </c>
      <c r="B56" s="94">
        <f>сСр!A33</f>
        <v>0</v>
      </c>
      <c r="C56" s="104" t="str">
        <f>сСр!B33</f>
        <v>_</v>
      </c>
      <c r="D56" s="105"/>
      <c r="E56" s="99"/>
      <c r="F56" s="102"/>
      <c r="G56" s="92"/>
      <c r="H56" s="103"/>
      <c r="I56" s="106"/>
      <c r="J56" s="119"/>
      <c r="K56" s="92"/>
      <c r="L56" s="103"/>
      <c r="M56" s="92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5" ht="12" customHeight="1">
      <c r="A57" s="93"/>
      <c r="B57" s="98"/>
      <c r="C57" s="92"/>
      <c r="D57" s="103"/>
      <c r="E57" s="99">
        <v>23</v>
      </c>
      <c r="F57" s="100">
        <v>5470</v>
      </c>
      <c r="G57" s="101" t="s">
        <v>48</v>
      </c>
      <c r="H57" s="102"/>
      <c r="I57" s="106"/>
      <c r="J57" s="119"/>
      <c r="K57" s="120">
        <v>-31</v>
      </c>
      <c r="L57" s="94">
        <f>IF(L37=J21,J53,IF(L37=J53,J21,0))</f>
        <v>4567</v>
      </c>
      <c r="M57" s="95" t="str">
        <f>IF(M37=K21,K53,IF(M37=K53,K21,0))</f>
        <v>Миксонов Эренбург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spans="1:25" ht="12" customHeight="1">
      <c r="A58" s="93">
        <v>23</v>
      </c>
      <c r="B58" s="94">
        <f>сСр!A30</f>
        <v>0</v>
      </c>
      <c r="C58" s="95" t="str">
        <f>сСр!B30</f>
        <v>_</v>
      </c>
      <c r="D58" s="107"/>
      <c r="E58" s="106"/>
      <c r="F58" s="108"/>
      <c r="G58" s="106"/>
      <c r="H58" s="102"/>
      <c r="I58" s="106"/>
      <c r="J58" s="119"/>
      <c r="K58" s="92"/>
      <c r="L58" s="103"/>
      <c r="M58" s="118" t="s">
        <v>21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ht="12" customHeight="1">
      <c r="A59" s="93"/>
      <c r="B59" s="98"/>
      <c r="C59" s="99">
        <v>14</v>
      </c>
      <c r="D59" s="100">
        <v>2614</v>
      </c>
      <c r="E59" s="116" t="s">
        <v>105</v>
      </c>
      <c r="F59" s="110"/>
      <c r="G59" s="106"/>
      <c r="H59" s="102"/>
      <c r="I59" s="106"/>
      <c r="J59" s="119"/>
      <c r="K59" s="92"/>
      <c r="L59" s="103"/>
      <c r="M59" s="92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25" ht="12" customHeight="1">
      <c r="A60" s="93">
        <v>10</v>
      </c>
      <c r="B60" s="94">
        <f>сСр!A17</f>
        <v>2614</v>
      </c>
      <c r="C60" s="104" t="str">
        <f>сСр!B17</f>
        <v>Самушков Сергей</v>
      </c>
      <c r="D60" s="105"/>
      <c r="E60" s="92"/>
      <c r="F60" s="111"/>
      <c r="G60" s="106"/>
      <c r="H60" s="102"/>
      <c r="I60" s="106"/>
      <c r="J60" s="119"/>
      <c r="K60" s="92"/>
      <c r="L60" s="103"/>
      <c r="M60" s="92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ht="12" customHeight="1">
      <c r="A61" s="93"/>
      <c r="B61" s="98"/>
      <c r="C61" s="92"/>
      <c r="D61" s="103"/>
      <c r="E61" s="92"/>
      <c r="F61" s="111"/>
      <c r="G61" s="99">
        <v>28</v>
      </c>
      <c r="H61" s="100">
        <v>4567</v>
      </c>
      <c r="I61" s="116" t="s">
        <v>17</v>
      </c>
      <c r="J61" s="121"/>
      <c r="K61" s="92"/>
      <c r="L61" s="103"/>
      <c r="M61" s="9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25" ht="12" customHeight="1">
      <c r="A62" s="93">
        <v>15</v>
      </c>
      <c r="B62" s="94">
        <f>сСр!A22</f>
        <v>5516</v>
      </c>
      <c r="C62" s="95" t="str">
        <f>сСр!B22</f>
        <v>Семенец Владислав</v>
      </c>
      <c r="D62" s="107"/>
      <c r="E62" s="92"/>
      <c r="F62" s="111"/>
      <c r="G62" s="106"/>
      <c r="H62" s="108"/>
      <c r="I62" s="92"/>
      <c r="J62" s="92"/>
      <c r="K62" s="92"/>
      <c r="L62" s="103"/>
      <c r="M62" s="92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25" ht="12" customHeight="1">
      <c r="A63" s="93"/>
      <c r="B63" s="98"/>
      <c r="C63" s="99">
        <v>15</v>
      </c>
      <c r="D63" s="100">
        <v>5516</v>
      </c>
      <c r="E63" s="101" t="s">
        <v>72</v>
      </c>
      <c r="F63" s="113"/>
      <c r="G63" s="106"/>
      <c r="H63" s="110"/>
      <c r="I63" s="93">
        <v>-58</v>
      </c>
      <c r="J63" s="94">
        <f>IF(Ср2!N16=Ср2!L12,Ср2!L20,IF(Ср2!N16=Ср2!L20,Ср2!L12,0))</f>
        <v>4049</v>
      </c>
      <c r="K63" s="95" t="str">
        <f>IF(Ср2!O16=Ср2!M12,Ср2!M20,IF(Ср2!O16=Ср2!M20,Ср2!M12,0))</f>
        <v>Андрющенко Матвей</v>
      </c>
      <c r="L63" s="107"/>
      <c r="M63" s="92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1:25" ht="12" customHeight="1">
      <c r="A64" s="93">
        <v>18</v>
      </c>
      <c r="B64" s="94">
        <f>сСр!A25</f>
        <v>0</v>
      </c>
      <c r="C64" s="104" t="str">
        <f>сСр!B25</f>
        <v>_</v>
      </c>
      <c r="D64" s="105"/>
      <c r="E64" s="106"/>
      <c r="F64" s="102"/>
      <c r="G64" s="106"/>
      <c r="H64" s="110"/>
      <c r="I64" s="93"/>
      <c r="J64" s="111"/>
      <c r="K64" s="99">
        <v>61</v>
      </c>
      <c r="L64" s="117">
        <v>502</v>
      </c>
      <c r="M64" s="101" t="s">
        <v>103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5" ht="12" customHeight="1">
      <c r="A65" s="93"/>
      <c r="B65" s="98"/>
      <c r="C65" s="92"/>
      <c r="D65" s="103"/>
      <c r="E65" s="99">
        <v>24</v>
      </c>
      <c r="F65" s="100">
        <v>4567</v>
      </c>
      <c r="G65" s="116" t="s">
        <v>17</v>
      </c>
      <c r="H65" s="110"/>
      <c r="I65" s="93">
        <v>-59</v>
      </c>
      <c r="J65" s="94">
        <f>IF(Ср2!N32=Ср2!L28,Ср2!L36,IF(Ср2!N32=Ср2!L36,Ср2!L28,0))</f>
        <v>502</v>
      </c>
      <c r="K65" s="104" t="str">
        <f>IF(Ср2!O32=Ср2!M28,Ср2!M36,IF(Ср2!O32=Ср2!M36,Ср2!M28,0))</f>
        <v>Топорков Юрий</v>
      </c>
      <c r="L65" s="107"/>
      <c r="M65" s="118" t="s">
        <v>22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5" ht="12" customHeight="1">
      <c r="A66" s="93">
        <v>31</v>
      </c>
      <c r="B66" s="94">
        <f>сСр!A38</f>
        <v>0</v>
      </c>
      <c r="C66" s="95" t="str">
        <f>сСр!B38</f>
        <v>_</v>
      </c>
      <c r="D66" s="107"/>
      <c r="E66" s="106"/>
      <c r="F66" s="108"/>
      <c r="G66" s="92"/>
      <c r="H66" s="103"/>
      <c r="I66" s="92"/>
      <c r="J66" s="103"/>
      <c r="K66" s="93">
        <v>-61</v>
      </c>
      <c r="L66" s="94">
        <f>IF(L64=J63,J65,IF(L64=J65,J63,0))</f>
        <v>4049</v>
      </c>
      <c r="M66" s="95" t="str">
        <f>IF(M64=K63,K65,IF(M64=K65,K63,0))</f>
        <v>Андрющенко Матвей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5" ht="12" customHeight="1">
      <c r="A67" s="93"/>
      <c r="B67" s="98"/>
      <c r="C67" s="99">
        <v>16</v>
      </c>
      <c r="D67" s="100">
        <v>4567</v>
      </c>
      <c r="E67" s="116" t="s">
        <v>17</v>
      </c>
      <c r="F67" s="110"/>
      <c r="G67" s="92"/>
      <c r="H67" s="103"/>
      <c r="I67" s="92"/>
      <c r="J67" s="103"/>
      <c r="K67" s="92"/>
      <c r="L67" s="103"/>
      <c r="M67" s="118" t="s">
        <v>23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spans="1:25" ht="12" customHeight="1">
      <c r="A68" s="93">
        <v>2</v>
      </c>
      <c r="B68" s="94">
        <f>сСр!A9</f>
        <v>4567</v>
      </c>
      <c r="C68" s="104" t="str">
        <f>сСр!B9</f>
        <v>Миксонов Эренбург</v>
      </c>
      <c r="D68" s="105"/>
      <c r="E68" s="92"/>
      <c r="F68" s="111"/>
      <c r="G68" s="92"/>
      <c r="H68" s="103"/>
      <c r="I68" s="93">
        <v>-56</v>
      </c>
      <c r="J68" s="94">
        <f>IF(Ср2!L12=Ср2!J8,Ср2!J16,IF(Ср2!L12=Ср2!J16,Ср2!J8,0))</f>
        <v>5700</v>
      </c>
      <c r="K68" s="95" t="str">
        <f>IF(Ср2!M12=Ср2!K8,Ср2!K16,IF(Ср2!M12=Ср2!K16,Ср2!K8,0))</f>
        <v>Насыров Эмиль</v>
      </c>
      <c r="L68" s="107"/>
      <c r="M68" s="92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spans="1:25" ht="12" customHeight="1">
      <c r="A69" s="93"/>
      <c r="B69" s="98"/>
      <c r="C69" s="92"/>
      <c r="D69" s="103"/>
      <c r="E69" s="92"/>
      <c r="F69" s="111"/>
      <c r="G69" s="92"/>
      <c r="H69" s="103"/>
      <c r="I69" s="93"/>
      <c r="J69" s="111"/>
      <c r="K69" s="99">
        <v>62</v>
      </c>
      <c r="L69" s="117">
        <v>5822</v>
      </c>
      <c r="M69" s="101" t="s">
        <v>49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spans="1:25" ht="12" customHeight="1">
      <c r="A70" s="93">
        <v>-52</v>
      </c>
      <c r="B70" s="94">
        <f>IF(Ср2!J8=Ср2!H6,Ср2!H10,IF(Ср2!J8=Ср2!H10,Ср2!H6,0))</f>
        <v>2614</v>
      </c>
      <c r="C70" s="95" t="str">
        <f>IF(Ср2!K8=Ср2!I6,Ср2!I10,IF(Ср2!K8=Ср2!I10,Ср2!I6,0))</f>
        <v>Самушков Сергей</v>
      </c>
      <c r="D70" s="107"/>
      <c r="E70" s="92"/>
      <c r="F70" s="111"/>
      <c r="G70" s="92"/>
      <c r="H70" s="103"/>
      <c r="I70" s="93">
        <v>-57</v>
      </c>
      <c r="J70" s="94">
        <f>IF(Ср2!L28=Ср2!J24,Ср2!J32,IF(Ср2!L28=Ср2!J32,Ср2!J24,0))</f>
        <v>5822</v>
      </c>
      <c r="K70" s="104" t="str">
        <f>IF(Ср2!M28=Ср2!K24,Ср2!K32,IF(Ср2!M28=Ср2!K32,Ср2!K24,0))</f>
        <v>Соловьева Марина</v>
      </c>
      <c r="L70" s="107"/>
      <c r="M70" s="118" t="s">
        <v>24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spans="1:25" ht="12" customHeight="1">
      <c r="A71" s="93"/>
      <c r="B71" s="98"/>
      <c r="C71" s="99">
        <v>63</v>
      </c>
      <c r="D71" s="117">
        <v>6110</v>
      </c>
      <c r="E71" s="101" t="s">
        <v>41</v>
      </c>
      <c r="F71" s="113"/>
      <c r="G71" s="92"/>
      <c r="H71" s="103"/>
      <c r="I71" s="93"/>
      <c r="J71" s="111"/>
      <c r="K71" s="93">
        <v>-62</v>
      </c>
      <c r="L71" s="94">
        <f>IF(L69=J68,J70,IF(L69=J70,J68,0))</f>
        <v>5700</v>
      </c>
      <c r="M71" s="95" t="str">
        <f>IF(M69=K68,K70,IF(M69=K70,K68,0))</f>
        <v>Насыров Эмиль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spans="1:25" ht="12" customHeight="1">
      <c r="A72" s="93">
        <v>-53</v>
      </c>
      <c r="B72" s="94">
        <f>IF(Ср2!J16=Ср2!H14,Ср2!H18,IF(Ср2!J16=Ср2!H18,Ср2!H14,0))</f>
        <v>6110</v>
      </c>
      <c r="C72" s="104" t="str">
        <f>IF(Ср2!K16=Ср2!I14,Ср2!I18,IF(Ср2!K16=Ср2!I18,Ср2!I14,0))</f>
        <v>Басариев Ильгиз</v>
      </c>
      <c r="D72" s="105"/>
      <c r="E72" s="106"/>
      <c r="F72" s="102"/>
      <c r="G72" s="122"/>
      <c r="H72" s="102"/>
      <c r="I72" s="93"/>
      <c r="J72" s="111"/>
      <c r="K72" s="92"/>
      <c r="L72" s="103"/>
      <c r="M72" s="118" t="s">
        <v>25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" ht="12" customHeight="1">
      <c r="A73" s="93"/>
      <c r="B73" s="98"/>
      <c r="C73" s="92"/>
      <c r="D73" s="103"/>
      <c r="E73" s="99">
        <v>65</v>
      </c>
      <c r="F73" s="117">
        <v>3293</v>
      </c>
      <c r="G73" s="101" t="s">
        <v>53</v>
      </c>
      <c r="H73" s="102"/>
      <c r="I73" s="93">
        <v>-63</v>
      </c>
      <c r="J73" s="94">
        <f>IF(D71=B70,B72,IF(D71=B72,B70,0))</f>
        <v>2614</v>
      </c>
      <c r="K73" s="95" t="str">
        <f>IF(E71=C70,C72,IF(E71=C72,C70,0))</f>
        <v>Самушков Сергей</v>
      </c>
      <c r="L73" s="107"/>
      <c r="M73" s="92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spans="1:25" ht="12" customHeight="1">
      <c r="A74" s="93">
        <v>-54</v>
      </c>
      <c r="B74" s="94">
        <f>IF(Ср2!J24=Ср2!H22,Ср2!H26,IF(Ср2!J24=Ср2!H26,Ср2!H22,0))</f>
        <v>3293</v>
      </c>
      <c r="C74" s="95" t="str">
        <f>IF(Ср2!K24=Ср2!I22,Ср2!I26,IF(Ср2!K24=Ср2!I26,Ср2!I22,0))</f>
        <v>Гильманова Диана</v>
      </c>
      <c r="D74" s="107"/>
      <c r="E74" s="106"/>
      <c r="F74" s="102"/>
      <c r="G74" s="123" t="s">
        <v>26</v>
      </c>
      <c r="H74" s="124"/>
      <c r="I74" s="93"/>
      <c r="J74" s="111"/>
      <c r="K74" s="99">
        <v>66</v>
      </c>
      <c r="L74" s="117">
        <v>2614</v>
      </c>
      <c r="M74" s="101" t="s">
        <v>105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ht="12" customHeight="1">
      <c r="A75" s="93"/>
      <c r="B75" s="98"/>
      <c r="C75" s="99">
        <v>64</v>
      </c>
      <c r="D75" s="117">
        <v>3293</v>
      </c>
      <c r="E75" s="116" t="s">
        <v>53</v>
      </c>
      <c r="F75" s="102"/>
      <c r="G75" s="125"/>
      <c r="H75" s="103"/>
      <c r="I75" s="93">
        <v>-64</v>
      </c>
      <c r="J75" s="94">
        <f>IF(D75=B74,B76,IF(D75=B76,B74,0))</f>
        <v>5470</v>
      </c>
      <c r="K75" s="104" t="str">
        <f>IF(E75=C74,C76,IF(E75=C76,C74,0))</f>
        <v>Абсалямов Родион</v>
      </c>
      <c r="L75" s="107"/>
      <c r="M75" s="118" t="s">
        <v>27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spans="1:25" ht="12" customHeight="1">
      <c r="A76" s="93">
        <v>-55</v>
      </c>
      <c r="B76" s="94">
        <f>IF(Ср2!J32=Ср2!H30,Ср2!H34,IF(Ср2!J32=Ср2!H34,Ср2!H30,0))</f>
        <v>5470</v>
      </c>
      <c r="C76" s="104" t="str">
        <f>IF(Ср2!K32=Ср2!I30,Ср2!I34,IF(Ср2!K32=Ср2!I34,Ср2!I30,0))</f>
        <v>Абсалямов Родион</v>
      </c>
      <c r="D76" s="107"/>
      <c r="E76" s="93">
        <v>-65</v>
      </c>
      <c r="F76" s="94">
        <f>IF(F73=D71,D75,IF(F73=D75,D71,0))</f>
        <v>6110</v>
      </c>
      <c r="G76" s="95" t="str">
        <f>IF(G73=E71,E75,IF(G73=E75,E71,0))</f>
        <v>Басариев Ильгиз</v>
      </c>
      <c r="H76" s="107"/>
      <c r="I76" s="92"/>
      <c r="J76" s="92"/>
      <c r="K76" s="93">
        <v>-66</v>
      </c>
      <c r="L76" s="94">
        <f>IF(L74=J73,J75,IF(L74=J75,J73,0))</f>
        <v>5470</v>
      </c>
      <c r="M76" s="95" t="str">
        <f>IF(M74=K73,K75,IF(M74=K75,K73,0))</f>
        <v>Абсалямов Родион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spans="1:25" ht="12" customHeight="1">
      <c r="A77" s="93"/>
      <c r="B77" s="126"/>
      <c r="C77" s="92"/>
      <c r="D77" s="103"/>
      <c r="E77" s="92"/>
      <c r="F77" s="103"/>
      <c r="G77" s="118" t="s">
        <v>28</v>
      </c>
      <c r="H77" s="127"/>
      <c r="I77" s="92"/>
      <c r="J77" s="92"/>
      <c r="K77" s="92"/>
      <c r="L77" s="103"/>
      <c r="M77" s="118" t="s">
        <v>29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25" ht="9" customHeight="1">
      <c r="A78" s="128"/>
      <c r="B78" s="129"/>
      <c r="C78" s="128"/>
      <c r="D78" s="130"/>
      <c r="E78" s="128"/>
      <c r="F78" s="130"/>
      <c r="G78" s="128"/>
      <c r="H78" s="130"/>
      <c r="I78" s="128"/>
      <c r="J78" s="128"/>
      <c r="K78" s="128"/>
      <c r="L78" s="130"/>
      <c r="M78" s="128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9" customHeight="1">
      <c r="A79" s="128"/>
      <c r="B79" s="129"/>
      <c r="C79" s="128"/>
      <c r="D79" s="130"/>
      <c r="E79" s="128"/>
      <c r="F79" s="130"/>
      <c r="G79" s="128"/>
      <c r="H79" s="130"/>
      <c r="I79" s="128"/>
      <c r="J79" s="128"/>
      <c r="K79" s="128"/>
      <c r="L79" s="130"/>
      <c r="M79" s="128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spans="1:25" ht="9" customHeight="1">
      <c r="A80" s="131"/>
      <c r="B80" s="132"/>
      <c r="C80" s="131"/>
      <c r="D80" s="133"/>
      <c r="E80" s="131"/>
      <c r="F80" s="133"/>
      <c r="G80" s="131"/>
      <c r="H80" s="133"/>
      <c r="I80" s="131"/>
      <c r="J80" s="131"/>
      <c r="K80" s="131"/>
      <c r="L80" s="133"/>
      <c r="M80" s="131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25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13" ht="12.75">
      <c r="A82" s="128"/>
      <c r="B82" s="129"/>
      <c r="C82" s="128"/>
      <c r="D82" s="130"/>
      <c r="E82" s="128"/>
      <c r="F82" s="130"/>
      <c r="G82" s="128"/>
      <c r="H82" s="130"/>
      <c r="I82" s="128"/>
      <c r="J82" s="128"/>
      <c r="K82" s="128"/>
      <c r="L82" s="130"/>
      <c r="M82" s="128"/>
    </row>
    <row r="83" spans="1:13" ht="12.75">
      <c r="A83" s="128"/>
      <c r="B83" s="128"/>
      <c r="C83" s="128"/>
      <c r="D83" s="130"/>
      <c r="E83" s="128"/>
      <c r="F83" s="130"/>
      <c r="G83" s="128"/>
      <c r="H83" s="130"/>
      <c r="I83" s="128"/>
      <c r="J83" s="128"/>
      <c r="K83" s="128"/>
      <c r="L83" s="130"/>
      <c r="M83" s="128"/>
    </row>
    <row r="84" spans="1:13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1:13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1:13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1:13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1:13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1:13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1:13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1:13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1:13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3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1:13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1:13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1:13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1:13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1:13" ht="12.7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1:13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1:13" ht="12.7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1:13" ht="12.7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1:13" ht="12.7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M1"/>
    <mergeCell ref="A4:M4"/>
    <mergeCell ref="A3:M3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D4" sqref="D4:AJ4"/>
    </sheetView>
  </sheetViews>
  <sheetFormatPr defaultColWidth="9.00390625" defaultRowHeight="12.75"/>
  <cols>
    <col min="1" max="1" width="4.375" style="137" customWidth="1"/>
    <col min="2" max="2" width="4.75390625" style="137" customWidth="1"/>
    <col min="3" max="3" width="12.75390625" style="137" customWidth="1"/>
    <col min="4" max="4" width="3.75390625" style="137" customWidth="1"/>
    <col min="5" max="5" width="10.75390625" style="137" customWidth="1"/>
    <col min="6" max="6" width="3.75390625" style="137" customWidth="1"/>
    <col min="7" max="7" width="9.75390625" style="137" customWidth="1"/>
    <col min="8" max="8" width="3.75390625" style="137" customWidth="1"/>
    <col min="9" max="9" width="9.75390625" style="137" customWidth="1"/>
    <col min="10" max="10" width="3.75390625" style="137" customWidth="1"/>
    <col min="11" max="11" width="9.75390625" style="137" customWidth="1"/>
    <col min="12" max="12" width="3.75390625" style="137" customWidth="1"/>
    <col min="13" max="13" width="10.75390625" style="137" customWidth="1"/>
    <col min="14" max="14" width="3.75390625" style="137" customWidth="1"/>
    <col min="15" max="15" width="10.75390625" style="137" customWidth="1"/>
    <col min="16" max="16" width="3.75390625" style="137" customWidth="1"/>
    <col min="17" max="17" width="9.75390625" style="137" customWidth="1"/>
    <col min="18" max="18" width="5.75390625" style="137" customWidth="1"/>
    <col min="19" max="19" width="4.75390625" style="137" customWidth="1"/>
    <col min="20" max="16384" width="9.125" style="137" customWidth="1"/>
  </cols>
  <sheetData>
    <row r="1" spans="1:19" s="14" customFormat="1" ht="54.75" customHeight="1" thickBot="1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s="14" customFormat="1" ht="0.75" customHeight="1" thickBot="1">
      <c r="A2" s="86"/>
      <c r="B2" s="134"/>
      <c r="C2" s="134"/>
      <c r="D2" s="134"/>
      <c r="E2" s="134"/>
      <c r="F2" s="134"/>
      <c r="G2" s="134"/>
      <c r="H2" s="134"/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87"/>
    </row>
    <row r="3" spans="1:19" ht="20.25">
      <c r="A3" s="189" t="str">
        <f>Ср1!A3</f>
        <v>LX Личный Чемпионат Республики Башкортостан. 10-й  тур. Средняя лига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9.5" customHeight="1">
      <c r="A4" s="190" t="str">
        <f>Ср1!A4:M4</f>
        <v>ДЕНЬ ВОССОЕДИНЕНИЯ КРЫМА С РОССИЕЙ 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19" ht="1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27" ht="12.75" customHeight="1">
      <c r="A6" s="30">
        <v>-1</v>
      </c>
      <c r="B6" s="139">
        <f>IF(Ср1!D7=Ср1!B6,Ср1!B8,IF(Ср1!D7=Ср1!B8,Ср1!B6,0))</f>
        <v>0</v>
      </c>
      <c r="C6" s="140" t="str">
        <f>IF(Ср1!E7=Ср1!C6,Ср1!C8,IF(Ср1!E7=Ср1!C8,Ср1!C6,0))</f>
        <v>_</v>
      </c>
      <c r="D6" s="31"/>
      <c r="E6" s="32"/>
      <c r="F6" s="32"/>
      <c r="G6" s="30">
        <v>-25</v>
      </c>
      <c r="H6" s="139">
        <f>IF(Ср1!H13=Ср1!F9,Ср1!F17,IF(Ср1!H13=Ср1!F17,Ср1!F9,0))</f>
        <v>3575</v>
      </c>
      <c r="I6" s="140" t="str">
        <f>IF(Ср1!I13=Ср1!G9,Ср1!G17,IF(Ср1!I13=Ср1!G17,Ср1!G9,0))</f>
        <v>Байрамалов Леонид</v>
      </c>
      <c r="J6" s="31"/>
      <c r="K6" s="32"/>
      <c r="L6" s="32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</row>
    <row r="7" spans="1:27" ht="12.75" customHeight="1">
      <c r="A7" s="30"/>
      <c r="B7" s="30"/>
      <c r="C7" s="141">
        <v>32</v>
      </c>
      <c r="D7" s="142">
        <v>6883</v>
      </c>
      <c r="E7" s="143" t="s">
        <v>89</v>
      </c>
      <c r="F7" s="34"/>
      <c r="G7" s="32"/>
      <c r="H7" s="32"/>
      <c r="I7" s="144"/>
      <c r="J7" s="34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</row>
    <row r="8" spans="1:27" ht="12.75" customHeight="1">
      <c r="A8" s="30">
        <v>-2</v>
      </c>
      <c r="B8" s="139">
        <f>IF(Ср1!D11=Ср1!B10,Ср1!B12,IF(Ср1!D11=Ср1!B12,Ср1!B10,0))</f>
        <v>6883</v>
      </c>
      <c r="C8" s="145" t="str">
        <f>IF(Ср1!E11=Ср1!C10,Ср1!C12,IF(Ср1!E11=Ср1!C12,Ср1!C10,0))</f>
        <v>Муллануров Тагир</v>
      </c>
      <c r="D8" s="146"/>
      <c r="E8" s="141">
        <v>40</v>
      </c>
      <c r="F8" s="142">
        <v>5516</v>
      </c>
      <c r="G8" s="143" t="s">
        <v>72</v>
      </c>
      <c r="H8" s="34"/>
      <c r="I8" s="141">
        <v>52</v>
      </c>
      <c r="J8" s="142">
        <v>3575</v>
      </c>
      <c r="K8" s="143" t="s">
        <v>13</v>
      </c>
      <c r="L8" s="34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</row>
    <row r="9" spans="1:27" ht="12.75" customHeight="1">
      <c r="A9" s="30"/>
      <c r="B9" s="30"/>
      <c r="C9" s="30">
        <v>-24</v>
      </c>
      <c r="D9" s="139">
        <f>IF(Ср1!F65=Ср1!D63,Ср1!D67,IF(Ср1!F65=Ср1!D67,Ср1!D63,0))</f>
        <v>5516</v>
      </c>
      <c r="E9" s="145" t="str">
        <f>IF(Ср1!G65=Ср1!E63,Ср1!E67,IF(Ср1!G65=Ср1!E67,Ср1!E63,0))</f>
        <v>Семенец Владислав</v>
      </c>
      <c r="F9" s="147"/>
      <c r="G9" s="144"/>
      <c r="H9" s="148"/>
      <c r="I9" s="144"/>
      <c r="J9" s="149"/>
      <c r="K9" s="144"/>
      <c r="L9" s="34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  <c r="Z9" s="33"/>
      <c r="AA9" s="33"/>
    </row>
    <row r="10" spans="1:27" ht="12.75" customHeight="1">
      <c r="A10" s="30">
        <v>-3</v>
      </c>
      <c r="B10" s="139">
        <f>IF(Ср1!D15=Ср1!B14,Ср1!B16,IF(Ср1!D15=Ср1!B16,Ср1!B14,0))</f>
        <v>0</v>
      </c>
      <c r="C10" s="140" t="str">
        <f>IF(Ср1!E15=Ср1!C14,Ср1!C16,IF(Ср1!E15=Ср1!C16,Ср1!C14,0))</f>
        <v>_</v>
      </c>
      <c r="D10" s="150"/>
      <c r="E10" s="32"/>
      <c r="F10" s="32"/>
      <c r="G10" s="141">
        <v>48</v>
      </c>
      <c r="H10" s="151">
        <v>2614</v>
      </c>
      <c r="I10" s="152" t="s">
        <v>105</v>
      </c>
      <c r="J10" s="148"/>
      <c r="K10" s="144"/>
      <c r="L10" s="34"/>
      <c r="M10" s="32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  <c r="Y10" s="33"/>
      <c r="Z10" s="33"/>
      <c r="AA10" s="33"/>
    </row>
    <row r="11" spans="1:27" ht="12.75" customHeight="1">
      <c r="A11" s="30"/>
      <c r="B11" s="30"/>
      <c r="C11" s="141">
        <v>33</v>
      </c>
      <c r="D11" s="142"/>
      <c r="E11" s="143"/>
      <c r="F11" s="34"/>
      <c r="G11" s="141"/>
      <c r="H11" s="35"/>
      <c r="I11" s="34"/>
      <c r="J11" s="34"/>
      <c r="K11" s="144"/>
      <c r="L11" s="34"/>
      <c r="M11" s="32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3"/>
      <c r="Y11" s="33"/>
      <c r="Z11" s="33"/>
      <c r="AA11" s="33"/>
    </row>
    <row r="12" spans="1:27" ht="12.75" customHeight="1">
      <c r="A12" s="30">
        <v>-4</v>
      </c>
      <c r="B12" s="139">
        <f>IF(Ср1!D19=Ср1!B18,Ср1!B20,IF(Ср1!D19=Ср1!B20,Ср1!B18,0))</f>
        <v>0</v>
      </c>
      <c r="C12" s="145" t="str">
        <f>IF(Ср1!E19=Ср1!C18,Ср1!C20,IF(Ср1!E19=Ср1!C20,Ср1!C18,0))</f>
        <v>_</v>
      </c>
      <c r="D12" s="146"/>
      <c r="E12" s="141">
        <v>41</v>
      </c>
      <c r="F12" s="142">
        <v>2614</v>
      </c>
      <c r="G12" s="153" t="s">
        <v>105</v>
      </c>
      <c r="H12" s="35"/>
      <c r="I12" s="34"/>
      <c r="J12" s="34"/>
      <c r="K12" s="141">
        <v>56</v>
      </c>
      <c r="L12" s="142">
        <v>3575</v>
      </c>
      <c r="M12" s="143" t="s">
        <v>13</v>
      </c>
      <c r="N12" s="34"/>
      <c r="O12" s="34"/>
      <c r="P12" s="34"/>
      <c r="Q12" s="32"/>
      <c r="R12" s="32"/>
      <c r="S12" s="32"/>
      <c r="T12" s="33"/>
      <c r="U12" s="33"/>
      <c r="V12" s="33"/>
      <c r="W12" s="33"/>
      <c r="X12" s="33"/>
      <c r="Y12" s="33"/>
      <c r="Z12" s="33"/>
      <c r="AA12" s="33"/>
    </row>
    <row r="13" spans="1:27" ht="12.75" customHeight="1">
      <c r="A13" s="30"/>
      <c r="B13" s="30"/>
      <c r="C13" s="30">
        <v>-23</v>
      </c>
      <c r="D13" s="139">
        <f>IF(Ср1!F57=Ср1!D55,Ср1!D59,IF(Ср1!F57=Ср1!D59,Ср1!D55,0))</f>
        <v>2614</v>
      </c>
      <c r="E13" s="145" t="str">
        <f>IF(Ср1!G57=Ср1!E55,Ср1!E59,IF(Ср1!G57=Ср1!E59,Ср1!E55,0))</f>
        <v>Самушков Сергей</v>
      </c>
      <c r="F13" s="147"/>
      <c r="G13" s="30"/>
      <c r="H13" s="30"/>
      <c r="I13" s="34"/>
      <c r="J13" s="34"/>
      <c r="K13" s="144"/>
      <c r="L13" s="149"/>
      <c r="M13" s="144"/>
      <c r="N13" s="34"/>
      <c r="O13" s="34"/>
      <c r="P13" s="34"/>
      <c r="Q13" s="32"/>
      <c r="R13" s="32"/>
      <c r="S13" s="32"/>
      <c r="T13" s="33"/>
      <c r="U13" s="33"/>
      <c r="V13" s="33"/>
      <c r="W13" s="33"/>
      <c r="X13" s="33"/>
      <c r="Y13" s="33"/>
      <c r="Z13" s="33"/>
      <c r="AA13" s="33"/>
    </row>
    <row r="14" spans="1:27" ht="12.75" customHeight="1">
      <c r="A14" s="30">
        <v>-5</v>
      </c>
      <c r="B14" s="139">
        <f>IF(Ср1!D23=Ср1!B22,Ср1!B24,IF(Ср1!D23=Ср1!B24,Ср1!B22,0))</f>
        <v>0</v>
      </c>
      <c r="C14" s="140" t="str">
        <f>IF(Ср1!E23=Ср1!C22,Ср1!C24,IF(Ср1!E23=Ср1!C24,Ср1!C22,0))</f>
        <v>_</v>
      </c>
      <c r="D14" s="150"/>
      <c r="E14" s="32"/>
      <c r="F14" s="32"/>
      <c r="G14" s="30">
        <v>-26</v>
      </c>
      <c r="H14" s="139">
        <f>IF(Ср1!H29=Ср1!F25,Ср1!F33,IF(Ср1!H29=Ср1!F33,Ср1!F25,0))</f>
        <v>5700</v>
      </c>
      <c r="I14" s="140" t="str">
        <f>IF(Ср1!I29=Ср1!G25,Ср1!G33,IF(Ср1!I29=Ср1!G33,Ср1!G25,0))</f>
        <v>Насыров Эмиль</v>
      </c>
      <c r="J14" s="31"/>
      <c r="K14" s="144"/>
      <c r="L14" s="148"/>
      <c r="M14" s="144"/>
      <c r="N14" s="34"/>
      <c r="O14" s="34"/>
      <c r="P14" s="34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</row>
    <row r="15" spans="1:27" ht="12.75" customHeight="1">
      <c r="A15" s="30"/>
      <c r="B15" s="30"/>
      <c r="C15" s="141">
        <v>34</v>
      </c>
      <c r="D15" s="142"/>
      <c r="E15" s="143"/>
      <c r="F15" s="34"/>
      <c r="G15" s="30"/>
      <c r="H15" s="30"/>
      <c r="I15" s="144"/>
      <c r="J15" s="34"/>
      <c r="K15" s="144"/>
      <c r="L15" s="148"/>
      <c r="M15" s="144"/>
      <c r="N15" s="34"/>
      <c r="O15" s="34"/>
      <c r="P15" s="34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</row>
    <row r="16" spans="1:27" ht="12.75" customHeight="1">
      <c r="A16" s="30">
        <v>-6</v>
      </c>
      <c r="B16" s="139">
        <f>IF(Ср1!D27=Ср1!B26,Ср1!B28,IF(Ср1!D27=Ср1!B28,Ср1!B26,0))</f>
        <v>0</v>
      </c>
      <c r="C16" s="145" t="str">
        <f>IF(Ср1!E27=Ср1!C26,Ср1!C28,IF(Ср1!E27=Ср1!C28,Ср1!C26,0))</f>
        <v>_</v>
      </c>
      <c r="D16" s="146"/>
      <c r="E16" s="141">
        <v>42</v>
      </c>
      <c r="F16" s="142">
        <v>6110</v>
      </c>
      <c r="G16" s="154" t="s">
        <v>41</v>
      </c>
      <c r="H16" s="35"/>
      <c r="I16" s="141">
        <v>53</v>
      </c>
      <c r="J16" s="142">
        <v>5700</v>
      </c>
      <c r="K16" s="152" t="s">
        <v>46</v>
      </c>
      <c r="L16" s="148"/>
      <c r="M16" s="141">
        <v>58</v>
      </c>
      <c r="N16" s="142">
        <v>3575</v>
      </c>
      <c r="O16" s="143" t="s">
        <v>13</v>
      </c>
      <c r="P16" s="34"/>
      <c r="Q16" s="32"/>
      <c r="R16" s="32"/>
      <c r="S16" s="32"/>
      <c r="T16" s="33"/>
      <c r="U16" s="33"/>
      <c r="V16" s="33"/>
      <c r="W16" s="33"/>
      <c r="X16" s="33"/>
      <c r="Y16" s="33"/>
      <c r="Z16" s="33"/>
      <c r="AA16" s="33"/>
    </row>
    <row r="17" spans="1:27" ht="12.75" customHeight="1">
      <c r="A17" s="30"/>
      <c r="B17" s="30"/>
      <c r="C17" s="30">
        <v>-22</v>
      </c>
      <c r="D17" s="139">
        <f>IF(Ср1!F49=Ср1!D47,Ср1!D51,IF(Ср1!F49=Ср1!D51,Ср1!D47,0))</f>
        <v>6110</v>
      </c>
      <c r="E17" s="145" t="str">
        <f>IF(Ср1!G49=Ср1!E47,Ср1!E51,IF(Ср1!G49=Ср1!E51,Ср1!E47,0))</f>
        <v>Басариев Ильгиз</v>
      </c>
      <c r="F17" s="147"/>
      <c r="G17" s="141"/>
      <c r="H17" s="148"/>
      <c r="I17" s="144"/>
      <c r="J17" s="149"/>
      <c r="K17" s="32"/>
      <c r="L17" s="32"/>
      <c r="M17" s="144"/>
      <c r="N17" s="149"/>
      <c r="O17" s="144"/>
      <c r="P17" s="34"/>
      <c r="Q17" s="32"/>
      <c r="R17" s="32"/>
      <c r="S17" s="32"/>
      <c r="T17" s="33"/>
      <c r="U17" s="33"/>
      <c r="V17" s="33"/>
      <c r="W17" s="33"/>
      <c r="X17" s="33"/>
      <c r="Y17" s="33"/>
      <c r="Z17" s="33"/>
      <c r="AA17" s="33"/>
    </row>
    <row r="18" spans="1:27" ht="12.75" customHeight="1">
      <c r="A18" s="30">
        <v>-7</v>
      </c>
      <c r="B18" s="139">
        <f>IF(Ср1!D31=Ср1!B30,Ср1!B32,IF(Ср1!D31=Ср1!B32,Ср1!B30,0))</f>
        <v>0</v>
      </c>
      <c r="C18" s="140" t="str">
        <f>IF(Ср1!E31=Ср1!C30,Ср1!C32,IF(Ср1!E31=Ср1!C32,Ср1!C30,0))</f>
        <v>_</v>
      </c>
      <c r="D18" s="150"/>
      <c r="E18" s="32"/>
      <c r="F18" s="32"/>
      <c r="G18" s="141">
        <v>49</v>
      </c>
      <c r="H18" s="151">
        <v>6110</v>
      </c>
      <c r="I18" s="152" t="s">
        <v>41</v>
      </c>
      <c r="J18" s="148"/>
      <c r="K18" s="32"/>
      <c r="L18" s="32"/>
      <c r="M18" s="144"/>
      <c r="N18" s="148"/>
      <c r="O18" s="144"/>
      <c r="P18" s="34"/>
      <c r="Q18" s="32"/>
      <c r="R18" s="32"/>
      <c r="S18" s="32"/>
      <c r="T18" s="33"/>
      <c r="U18" s="33"/>
      <c r="V18" s="33"/>
      <c r="W18" s="33"/>
      <c r="X18" s="33"/>
      <c r="Y18" s="33"/>
      <c r="Z18" s="33"/>
      <c r="AA18" s="33"/>
    </row>
    <row r="19" spans="1:27" ht="12.75" customHeight="1">
      <c r="A19" s="30"/>
      <c r="B19" s="30"/>
      <c r="C19" s="141">
        <v>35</v>
      </c>
      <c r="D19" s="142"/>
      <c r="E19" s="143"/>
      <c r="F19" s="34"/>
      <c r="G19" s="141"/>
      <c r="H19" s="35"/>
      <c r="I19" s="34"/>
      <c r="J19" s="34"/>
      <c r="K19" s="32"/>
      <c r="L19" s="32"/>
      <c r="M19" s="144"/>
      <c r="N19" s="148"/>
      <c r="O19" s="144"/>
      <c r="P19" s="34"/>
      <c r="Q19" s="32"/>
      <c r="R19" s="32"/>
      <c r="S19" s="32"/>
      <c r="T19" s="33"/>
      <c r="U19" s="33"/>
      <c r="V19" s="33"/>
      <c r="W19" s="33"/>
      <c r="X19" s="33"/>
      <c r="Y19" s="33"/>
      <c r="Z19" s="33"/>
      <c r="AA19" s="33"/>
    </row>
    <row r="20" spans="1:27" ht="12.75" customHeight="1">
      <c r="A20" s="30">
        <v>-8</v>
      </c>
      <c r="B20" s="139">
        <f>IF(Ср1!D35=Ср1!B34,Ср1!B36,IF(Ср1!D35=Ср1!B36,Ср1!B34,0))</f>
        <v>0</v>
      </c>
      <c r="C20" s="145" t="str">
        <f>IF(Ср1!E35=Ср1!C34,Ср1!C36,IF(Ср1!E35=Ср1!C36,Ср1!C34,0))</f>
        <v>_</v>
      </c>
      <c r="D20" s="146"/>
      <c r="E20" s="141">
        <v>43</v>
      </c>
      <c r="F20" s="142">
        <v>3726</v>
      </c>
      <c r="G20" s="153" t="s">
        <v>51</v>
      </c>
      <c r="H20" s="35"/>
      <c r="I20" s="34"/>
      <c r="J20" s="34"/>
      <c r="K20" s="30">
        <v>-30</v>
      </c>
      <c r="L20" s="139">
        <f>IF(Ср1!J53=Ср1!H45,Ср1!H61,IF(Ср1!J53=Ср1!H61,Ср1!H45,0))</f>
        <v>4049</v>
      </c>
      <c r="M20" s="145" t="str">
        <f>IF(Ср1!K53=Ср1!I45,Ср1!I61,IF(Ср1!K53=Ср1!I61,Ср1!I45,0))</f>
        <v>Андрющенко Матвей</v>
      </c>
      <c r="N20" s="155"/>
      <c r="O20" s="144"/>
      <c r="P20" s="34"/>
      <c r="Q20" s="32"/>
      <c r="R20" s="32"/>
      <c r="S20" s="32"/>
      <c r="T20" s="33"/>
      <c r="U20" s="33"/>
      <c r="V20" s="33"/>
      <c r="W20" s="33"/>
      <c r="X20" s="33"/>
      <c r="Y20" s="33"/>
      <c r="Z20" s="33"/>
      <c r="AA20" s="33"/>
    </row>
    <row r="21" spans="1:27" ht="12.75" customHeight="1">
      <c r="A21" s="30"/>
      <c r="B21" s="30"/>
      <c r="C21" s="30">
        <v>-21</v>
      </c>
      <c r="D21" s="139">
        <f>IF(Ср1!F41=Ср1!D39,Ср1!D43,IF(Ср1!F41=Ср1!D43,Ср1!D39,0))</f>
        <v>3726</v>
      </c>
      <c r="E21" s="145" t="str">
        <f>IF(Ср1!G41=Ср1!E39,Ср1!E43,IF(Ср1!G41=Ср1!E43,Ср1!E39,0))</f>
        <v>Осипов Роман</v>
      </c>
      <c r="F21" s="147"/>
      <c r="G21" s="30"/>
      <c r="H21" s="30"/>
      <c r="I21" s="34"/>
      <c r="J21" s="34"/>
      <c r="K21" s="32"/>
      <c r="L21" s="32"/>
      <c r="M21" s="34"/>
      <c r="N21" s="34"/>
      <c r="O21" s="144"/>
      <c r="P21" s="34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3"/>
    </row>
    <row r="22" spans="1:27" ht="12.75" customHeight="1">
      <c r="A22" s="30">
        <v>-9</v>
      </c>
      <c r="B22" s="139">
        <f>IF(Ср1!D39=Ср1!B38,Ср1!B40,IF(Ср1!D39=Ср1!B40,Ср1!B38,0))</f>
        <v>0</v>
      </c>
      <c r="C22" s="140" t="str">
        <f>IF(Ср1!E39=Ср1!C38,Ср1!C40,IF(Ср1!E39=Ср1!C40,Ср1!C38,0))</f>
        <v>_</v>
      </c>
      <c r="D22" s="150"/>
      <c r="E22" s="32"/>
      <c r="F22" s="32"/>
      <c r="G22" s="30">
        <v>-27</v>
      </c>
      <c r="H22" s="139">
        <f>IF(Ср1!H45=Ср1!F41,Ср1!F49,IF(Ср1!H45=Ср1!F49,Ср1!F41,0))</f>
        <v>5822</v>
      </c>
      <c r="I22" s="140" t="str">
        <f>IF(Ср1!I45=Ср1!G41,Ср1!G49,IF(Ср1!I45=Ср1!G49,Ср1!G41,0))</f>
        <v>Соловьева Марина</v>
      </c>
      <c r="J22" s="31"/>
      <c r="K22" s="32"/>
      <c r="L22" s="32"/>
      <c r="M22" s="34"/>
      <c r="N22" s="34"/>
      <c r="O22" s="144"/>
      <c r="P22" s="34"/>
      <c r="Q22" s="32"/>
      <c r="R22" s="32"/>
      <c r="S22" s="32"/>
      <c r="T22" s="33"/>
      <c r="U22" s="33"/>
      <c r="V22" s="33"/>
      <c r="W22" s="33"/>
      <c r="X22" s="33"/>
      <c r="Y22" s="33"/>
      <c r="Z22" s="33"/>
      <c r="AA22" s="33"/>
    </row>
    <row r="23" spans="1:27" ht="12.75" customHeight="1">
      <c r="A23" s="30"/>
      <c r="B23" s="30"/>
      <c r="C23" s="141">
        <v>36</v>
      </c>
      <c r="D23" s="142"/>
      <c r="E23" s="143"/>
      <c r="F23" s="34"/>
      <c r="G23" s="30"/>
      <c r="H23" s="30"/>
      <c r="I23" s="144"/>
      <c r="J23" s="34"/>
      <c r="K23" s="32"/>
      <c r="L23" s="32"/>
      <c r="M23" s="34"/>
      <c r="N23" s="34"/>
      <c r="O23" s="144"/>
      <c r="P23" s="34"/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</row>
    <row r="24" spans="1:27" ht="12.75" customHeight="1">
      <c r="A24" s="30">
        <v>-10</v>
      </c>
      <c r="B24" s="139">
        <f>IF(Ср1!D43=Ср1!B42,Ср1!B44,IF(Ср1!D43=Ср1!B44,Ср1!B42,0))</f>
        <v>0</v>
      </c>
      <c r="C24" s="145" t="str">
        <f>IF(Ср1!E43=Ср1!C42,Ср1!C44,IF(Ср1!E43=Ср1!C44,Ср1!C42,0))</f>
        <v>_</v>
      </c>
      <c r="D24" s="146"/>
      <c r="E24" s="141">
        <v>44</v>
      </c>
      <c r="F24" s="142">
        <v>5020</v>
      </c>
      <c r="G24" s="154" t="s">
        <v>52</v>
      </c>
      <c r="H24" s="35"/>
      <c r="I24" s="141">
        <v>54</v>
      </c>
      <c r="J24" s="142">
        <v>5822</v>
      </c>
      <c r="K24" s="143" t="s">
        <v>49</v>
      </c>
      <c r="L24" s="34"/>
      <c r="M24" s="34"/>
      <c r="N24" s="34"/>
      <c r="O24" s="141">
        <v>60</v>
      </c>
      <c r="P24" s="151">
        <v>2608</v>
      </c>
      <c r="Q24" s="143" t="s">
        <v>50</v>
      </c>
      <c r="R24" s="143"/>
      <c r="S24" s="143"/>
      <c r="T24" s="33"/>
      <c r="U24" s="33"/>
      <c r="V24" s="33"/>
      <c r="W24" s="33"/>
      <c r="X24" s="33"/>
      <c r="Y24" s="33"/>
      <c r="Z24" s="33"/>
      <c r="AA24" s="33"/>
    </row>
    <row r="25" spans="1:27" ht="12.75" customHeight="1">
      <c r="A25" s="30"/>
      <c r="B25" s="30"/>
      <c r="C25" s="30">
        <v>-20</v>
      </c>
      <c r="D25" s="139">
        <f>IF(Ср1!F33=Ср1!D31,Ср1!D35,IF(Ср1!F33=Ср1!D35,Ср1!D31,0))</f>
        <v>5020</v>
      </c>
      <c r="E25" s="145" t="str">
        <f>IF(Ср1!G33=Ср1!E31,Ср1!E35,IF(Ср1!G33=Ср1!E35,Ср1!E31,0))</f>
        <v>Тараканова Ангелина</v>
      </c>
      <c r="F25" s="147"/>
      <c r="G25" s="141"/>
      <c r="H25" s="148"/>
      <c r="I25" s="144"/>
      <c r="J25" s="149"/>
      <c r="K25" s="144"/>
      <c r="L25" s="34"/>
      <c r="M25" s="34"/>
      <c r="N25" s="34"/>
      <c r="O25" s="144"/>
      <c r="P25" s="34"/>
      <c r="Q25" s="36"/>
      <c r="R25" s="188" t="s">
        <v>30</v>
      </c>
      <c r="S25" s="188"/>
      <c r="T25" s="33"/>
      <c r="U25" s="33"/>
      <c r="V25" s="33"/>
      <c r="W25" s="33"/>
      <c r="X25" s="33"/>
      <c r="Y25" s="33"/>
      <c r="Z25" s="33"/>
      <c r="AA25" s="33"/>
    </row>
    <row r="26" spans="1:27" ht="12.75" customHeight="1">
      <c r="A26" s="30">
        <v>-11</v>
      </c>
      <c r="B26" s="139">
        <f>IF(Ср1!D47=Ср1!B46,Ср1!B48,IF(Ср1!D47=Ср1!B48,Ср1!B46,0))</f>
        <v>0</v>
      </c>
      <c r="C26" s="140" t="str">
        <f>IF(Ср1!E47=Ср1!C46,Ср1!C48,IF(Ср1!E47=Ср1!C48,Ср1!C46,0))</f>
        <v>_</v>
      </c>
      <c r="D26" s="150"/>
      <c r="E26" s="32"/>
      <c r="F26" s="32"/>
      <c r="G26" s="141">
        <v>50</v>
      </c>
      <c r="H26" s="151">
        <v>3293</v>
      </c>
      <c r="I26" s="152" t="s">
        <v>53</v>
      </c>
      <c r="J26" s="148"/>
      <c r="K26" s="144"/>
      <c r="L26" s="34"/>
      <c r="M26" s="34"/>
      <c r="N26" s="34"/>
      <c r="O26" s="144"/>
      <c r="P26" s="34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</row>
    <row r="27" spans="1:27" ht="12.75" customHeight="1">
      <c r="A27" s="30"/>
      <c r="B27" s="30"/>
      <c r="C27" s="141">
        <v>37</v>
      </c>
      <c r="D27" s="142"/>
      <c r="E27" s="143"/>
      <c r="F27" s="34"/>
      <c r="G27" s="141"/>
      <c r="H27" s="35"/>
      <c r="I27" s="34"/>
      <c r="J27" s="34"/>
      <c r="K27" s="144"/>
      <c r="L27" s="34"/>
      <c r="M27" s="34"/>
      <c r="N27" s="34"/>
      <c r="O27" s="144"/>
      <c r="P27" s="34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</row>
    <row r="28" spans="1:27" ht="12.75" customHeight="1">
      <c r="A28" s="30">
        <v>-12</v>
      </c>
      <c r="B28" s="139">
        <f>IF(Ср1!D51=Ср1!B50,Ср1!B52,IF(Ср1!D51=Ср1!B52,Ср1!B50,0))</f>
        <v>0</v>
      </c>
      <c r="C28" s="145" t="str">
        <f>IF(Ср1!E51=Ср1!C50,Ср1!C52,IF(Ср1!E51=Ср1!C52,Ср1!C50,0))</f>
        <v>_</v>
      </c>
      <c r="D28" s="146"/>
      <c r="E28" s="141">
        <v>45</v>
      </c>
      <c r="F28" s="142">
        <v>3293</v>
      </c>
      <c r="G28" s="153" t="s">
        <v>53</v>
      </c>
      <c r="H28" s="35"/>
      <c r="I28" s="34"/>
      <c r="J28" s="34"/>
      <c r="K28" s="141">
        <v>57</v>
      </c>
      <c r="L28" s="142">
        <v>2608</v>
      </c>
      <c r="M28" s="143" t="s">
        <v>50</v>
      </c>
      <c r="N28" s="34"/>
      <c r="O28" s="144"/>
      <c r="P28" s="34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</row>
    <row r="29" spans="1:27" ht="12.75" customHeight="1">
      <c r="A29" s="30"/>
      <c r="B29" s="30"/>
      <c r="C29" s="30">
        <v>-19</v>
      </c>
      <c r="D29" s="139">
        <f>IF(Ср1!F25=Ср1!D23,Ср1!D27,IF(Ср1!F25=Ср1!D27,Ср1!D23,0))</f>
        <v>3293</v>
      </c>
      <c r="E29" s="145" t="str">
        <f>IF(Ср1!G25=Ср1!E23,Ср1!E27,IF(Ср1!G25=Ср1!E27,Ср1!E23,0))</f>
        <v>Гильманова Диана</v>
      </c>
      <c r="F29" s="147"/>
      <c r="G29" s="30"/>
      <c r="H29" s="30"/>
      <c r="I29" s="34"/>
      <c r="J29" s="34"/>
      <c r="K29" s="144"/>
      <c r="L29" s="149"/>
      <c r="M29" s="144"/>
      <c r="N29" s="34"/>
      <c r="O29" s="144"/>
      <c r="P29" s="34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</row>
    <row r="30" spans="1:27" ht="12.75" customHeight="1">
      <c r="A30" s="30">
        <v>-13</v>
      </c>
      <c r="B30" s="139">
        <f>IF(Ср1!D55=Ср1!B54,Ср1!B56,IF(Ср1!D55=Ср1!B56,Ср1!B54,0))</f>
        <v>0</v>
      </c>
      <c r="C30" s="140" t="str">
        <f>IF(Ср1!E55=Ср1!C54,Ср1!C56,IF(Ср1!E55=Ср1!C56,Ср1!C54,0))</f>
        <v>_</v>
      </c>
      <c r="D30" s="150"/>
      <c r="E30" s="32"/>
      <c r="F30" s="32"/>
      <c r="G30" s="30">
        <v>-28</v>
      </c>
      <c r="H30" s="139">
        <f>IF(Ср1!H61=Ср1!F57,Ср1!F65,IF(Ср1!H61=Ср1!F65,Ср1!F57,0))</f>
        <v>5470</v>
      </c>
      <c r="I30" s="140" t="str">
        <f>IF(Ср1!I61=Ср1!G57,Ср1!G65,IF(Ср1!I61=Ср1!G65,Ср1!G57,0))</f>
        <v>Абсалямов Родион</v>
      </c>
      <c r="J30" s="31"/>
      <c r="K30" s="144"/>
      <c r="L30" s="148"/>
      <c r="M30" s="144"/>
      <c r="N30" s="34"/>
      <c r="O30" s="144"/>
      <c r="P30" s="34"/>
      <c r="Q30" s="32"/>
      <c r="R30" s="32"/>
      <c r="S30" s="32"/>
      <c r="T30" s="33"/>
      <c r="U30" s="33"/>
      <c r="V30" s="33"/>
      <c r="W30" s="33"/>
      <c r="X30" s="33"/>
      <c r="Y30" s="33"/>
      <c r="Z30" s="33"/>
      <c r="AA30" s="33"/>
    </row>
    <row r="31" spans="1:27" ht="12.75" customHeight="1">
      <c r="A31" s="30"/>
      <c r="B31" s="30"/>
      <c r="C31" s="141">
        <v>38</v>
      </c>
      <c r="D31" s="142"/>
      <c r="E31" s="143"/>
      <c r="F31" s="34"/>
      <c r="G31" s="30"/>
      <c r="H31" s="30"/>
      <c r="I31" s="144"/>
      <c r="J31" s="34"/>
      <c r="K31" s="144"/>
      <c r="L31" s="148"/>
      <c r="M31" s="144"/>
      <c r="N31" s="34"/>
      <c r="O31" s="144"/>
      <c r="P31" s="34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</row>
    <row r="32" spans="1:27" ht="12.75" customHeight="1">
      <c r="A32" s="30">
        <v>-14</v>
      </c>
      <c r="B32" s="139">
        <f>IF(Ср1!D59=Ср1!B58,Ср1!B60,IF(Ср1!D59=Ср1!B60,Ср1!B58,0))</f>
        <v>0</v>
      </c>
      <c r="C32" s="145" t="str">
        <f>IF(Ср1!E59=Ср1!C58,Ср1!C60,IF(Ср1!E59=Ср1!C60,Ср1!C58,0))</f>
        <v>_</v>
      </c>
      <c r="D32" s="146"/>
      <c r="E32" s="141">
        <v>46</v>
      </c>
      <c r="F32" s="142">
        <v>2608</v>
      </c>
      <c r="G32" s="154" t="s">
        <v>50</v>
      </c>
      <c r="H32" s="35"/>
      <c r="I32" s="141">
        <v>55</v>
      </c>
      <c r="J32" s="142">
        <v>2608</v>
      </c>
      <c r="K32" s="152" t="s">
        <v>50</v>
      </c>
      <c r="L32" s="148"/>
      <c r="M32" s="141">
        <v>59</v>
      </c>
      <c r="N32" s="142">
        <v>2608</v>
      </c>
      <c r="O32" s="152" t="s">
        <v>50</v>
      </c>
      <c r="P32" s="34"/>
      <c r="Q32" s="32"/>
      <c r="R32" s="32"/>
      <c r="S32" s="32"/>
      <c r="T32" s="33"/>
      <c r="U32" s="33"/>
      <c r="V32" s="33"/>
      <c r="W32" s="33"/>
      <c r="X32" s="33"/>
      <c r="Y32" s="33"/>
      <c r="Z32" s="33"/>
      <c r="AA32" s="33"/>
    </row>
    <row r="33" spans="1:27" ht="12.75" customHeight="1">
      <c r="A33" s="30"/>
      <c r="B33" s="30"/>
      <c r="C33" s="30">
        <v>-18</v>
      </c>
      <c r="D33" s="139">
        <f>IF(Ср1!F17=Ср1!D15,Ср1!D19,IF(Ср1!F17=Ср1!D19,Ср1!D15,0))</f>
        <v>2608</v>
      </c>
      <c r="E33" s="145" t="str">
        <f>IF(Ср1!G17=Ср1!E15,Ср1!E19,IF(Ср1!G17=Ср1!E19,Ср1!E15,0))</f>
        <v>Кузнецов Дмитрий</v>
      </c>
      <c r="F33" s="147"/>
      <c r="G33" s="141"/>
      <c r="H33" s="148"/>
      <c r="I33" s="144"/>
      <c r="J33" s="149"/>
      <c r="K33" s="32"/>
      <c r="L33" s="32"/>
      <c r="M33" s="144"/>
      <c r="N33" s="149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</row>
    <row r="34" spans="1:27" ht="12.75" customHeight="1">
      <c r="A34" s="30">
        <v>-15</v>
      </c>
      <c r="B34" s="139">
        <f>IF(Ср1!D63=Ср1!B62,Ср1!B64,IF(Ср1!D63=Ср1!B64,Ср1!B62,0))</f>
        <v>0</v>
      </c>
      <c r="C34" s="140" t="str">
        <f>IF(Ср1!E63=Ср1!C62,Ср1!C64,IF(Ср1!E63=Ср1!C64,Ср1!C62,0))</f>
        <v>_</v>
      </c>
      <c r="D34" s="150"/>
      <c r="E34" s="32"/>
      <c r="F34" s="32"/>
      <c r="G34" s="141">
        <v>51</v>
      </c>
      <c r="H34" s="151">
        <v>2608</v>
      </c>
      <c r="I34" s="152" t="s">
        <v>50</v>
      </c>
      <c r="J34" s="148"/>
      <c r="K34" s="32"/>
      <c r="L34" s="32"/>
      <c r="M34" s="144"/>
      <c r="N34" s="148"/>
      <c r="O34" s="30">
        <v>-60</v>
      </c>
      <c r="P34" s="139">
        <f>IF(P24=N16,N32,IF(P24=N32,N16,0))</f>
        <v>3575</v>
      </c>
      <c r="Q34" s="140" t="str">
        <f>IF(Q24=O16,O32,IF(Q24=O32,O16,0))</f>
        <v>Байрамалов Леонид</v>
      </c>
      <c r="R34" s="140"/>
      <c r="S34" s="140"/>
      <c r="T34" s="33"/>
      <c r="U34" s="33"/>
      <c r="V34" s="33"/>
      <c r="W34" s="33"/>
      <c r="X34" s="33"/>
      <c r="Y34" s="33"/>
      <c r="Z34" s="33"/>
      <c r="AA34" s="33"/>
    </row>
    <row r="35" spans="1:27" ht="12.75" customHeight="1">
      <c r="A35" s="30"/>
      <c r="B35" s="30"/>
      <c r="C35" s="141">
        <v>39</v>
      </c>
      <c r="D35" s="142"/>
      <c r="E35" s="143"/>
      <c r="F35" s="34"/>
      <c r="G35" s="144"/>
      <c r="H35" s="35"/>
      <c r="I35" s="34"/>
      <c r="J35" s="34"/>
      <c r="K35" s="32"/>
      <c r="L35" s="32"/>
      <c r="M35" s="144"/>
      <c r="N35" s="148"/>
      <c r="O35" s="32"/>
      <c r="P35" s="32"/>
      <c r="Q35" s="36"/>
      <c r="R35" s="188" t="s">
        <v>31</v>
      </c>
      <c r="S35" s="188"/>
      <c r="T35" s="33"/>
      <c r="U35" s="33"/>
      <c r="V35" s="33"/>
      <c r="W35" s="33"/>
      <c r="X35" s="33"/>
      <c r="Y35" s="33"/>
      <c r="Z35" s="33"/>
      <c r="AA35" s="33"/>
    </row>
    <row r="36" spans="1:27" ht="12.75" customHeight="1">
      <c r="A36" s="30">
        <v>-16</v>
      </c>
      <c r="B36" s="139">
        <f>IF(Ср1!D67=Ср1!B66,Ср1!B68,IF(Ср1!D67=Ср1!B68,Ср1!B66,0))</f>
        <v>0</v>
      </c>
      <c r="C36" s="145" t="str">
        <f>IF(Ср1!E67=Ср1!C66,Ср1!C68,IF(Ср1!E67=Ср1!C68,Ср1!C66,0))</f>
        <v>_</v>
      </c>
      <c r="D36" s="146"/>
      <c r="E36" s="141">
        <v>47</v>
      </c>
      <c r="F36" s="142">
        <v>1987</v>
      </c>
      <c r="G36" s="152" t="s">
        <v>54</v>
      </c>
      <c r="H36" s="35"/>
      <c r="I36" s="34"/>
      <c r="J36" s="34"/>
      <c r="K36" s="30">
        <v>-29</v>
      </c>
      <c r="L36" s="139">
        <f>IF(Ср1!J21=Ср1!H13,Ср1!H29,IF(Ср1!J21=Ср1!H29,Ср1!H13,0))</f>
        <v>502</v>
      </c>
      <c r="M36" s="145" t="str">
        <f>IF(Ср1!K21=Ср1!I13,Ср1!I29,IF(Ср1!K21=Ср1!I29,Ср1!I13,0))</f>
        <v>Топорков Юрий</v>
      </c>
      <c r="N36" s="155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3"/>
    </row>
    <row r="37" spans="1:27" ht="12.75" customHeight="1">
      <c r="A37" s="30"/>
      <c r="B37" s="30"/>
      <c r="C37" s="30">
        <v>-17</v>
      </c>
      <c r="D37" s="139">
        <f>IF(Ср1!F9=Ср1!D7,Ср1!D11,IF(Ср1!F9=Ср1!D11,Ср1!D7,0))</f>
        <v>1987</v>
      </c>
      <c r="E37" s="145" t="str">
        <f>IF(Ср1!G9=Ср1!E7,Ср1!E11,IF(Ср1!G9=Ср1!E11,Ср1!E7,0))</f>
        <v>Кузнецов Олег</v>
      </c>
      <c r="F37" s="147"/>
      <c r="G37" s="32"/>
      <c r="H37" s="30"/>
      <c r="I37" s="34"/>
      <c r="J37" s="34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</row>
    <row r="38" spans="1:27" ht="12.75" customHeight="1">
      <c r="A38" s="30"/>
      <c r="B38" s="30"/>
      <c r="C38" s="32"/>
      <c r="D38" s="150"/>
      <c r="E38" s="32"/>
      <c r="F38" s="32"/>
      <c r="G38" s="32"/>
      <c r="H38" s="3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3"/>
    </row>
    <row r="39" spans="1:27" ht="12.75" customHeight="1">
      <c r="A39" s="30">
        <v>-40</v>
      </c>
      <c r="B39" s="139">
        <f>IF(F8=D7,D9,IF(F8=D9,D7,0))</f>
        <v>6883</v>
      </c>
      <c r="C39" s="140" t="str">
        <f>IF(G8=E7,E9,IF(G8=E9,E7,0))</f>
        <v>Муллануров Тагир</v>
      </c>
      <c r="D39" s="150"/>
      <c r="E39" s="32"/>
      <c r="F39" s="32"/>
      <c r="G39" s="32"/>
      <c r="H39" s="30"/>
      <c r="I39" s="32"/>
      <c r="J39" s="32"/>
      <c r="K39" s="30">
        <v>-48</v>
      </c>
      <c r="L39" s="139">
        <f>IF(H10=F8,F12,IF(H10=F12,F8,0))</f>
        <v>5516</v>
      </c>
      <c r="M39" s="140" t="str">
        <f>IF(I10=G8,G12,IF(I10=G12,G8,0))</f>
        <v>Семенец Владислав</v>
      </c>
      <c r="N39" s="31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</row>
    <row r="40" spans="1:27" ht="12.75" customHeight="1">
      <c r="A40" s="30"/>
      <c r="B40" s="30"/>
      <c r="C40" s="141">
        <v>71</v>
      </c>
      <c r="D40" s="151">
        <v>6883</v>
      </c>
      <c r="E40" s="143" t="s">
        <v>89</v>
      </c>
      <c r="F40" s="34"/>
      <c r="G40" s="32"/>
      <c r="H40" s="35"/>
      <c r="I40" s="32"/>
      <c r="J40" s="32"/>
      <c r="K40" s="30"/>
      <c r="L40" s="30"/>
      <c r="M40" s="141">
        <v>67</v>
      </c>
      <c r="N40" s="151">
        <v>3726</v>
      </c>
      <c r="O40" s="143" t="s">
        <v>51</v>
      </c>
      <c r="P40" s="34"/>
      <c r="Q40" s="32"/>
      <c r="R40" s="32"/>
      <c r="S40" s="32"/>
      <c r="T40" s="33"/>
      <c r="U40" s="33"/>
      <c r="V40" s="33"/>
      <c r="W40" s="33"/>
      <c r="X40" s="33"/>
      <c r="Y40" s="33"/>
      <c r="Z40" s="33"/>
      <c r="AA40" s="33"/>
    </row>
    <row r="41" spans="1:27" ht="12.75" customHeight="1">
      <c r="A41" s="30">
        <v>-41</v>
      </c>
      <c r="B41" s="139">
        <f>IF(F12=D11,D13,IF(F12=D13,D11,0))</f>
        <v>0</v>
      </c>
      <c r="C41" s="145">
        <f>IF(G12=E11,E13,IF(G12=E13,E11,0))</f>
        <v>0</v>
      </c>
      <c r="D41" s="156"/>
      <c r="E41" s="144"/>
      <c r="F41" s="34"/>
      <c r="G41" s="32"/>
      <c r="H41" s="32"/>
      <c r="I41" s="32"/>
      <c r="J41" s="32"/>
      <c r="K41" s="30">
        <v>-49</v>
      </c>
      <c r="L41" s="139">
        <f>IF(H18=F16,F20,IF(H18=F20,F16,0))</f>
        <v>3726</v>
      </c>
      <c r="M41" s="145" t="str">
        <f>IF(I18=G16,G20,IF(I18=G20,G16,0))</f>
        <v>Осипов Роман</v>
      </c>
      <c r="N41" s="34"/>
      <c r="O41" s="144"/>
      <c r="P41" s="34"/>
      <c r="Q41" s="34"/>
      <c r="R41" s="32"/>
      <c r="S41" s="34"/>
      <c r="T41" s="33"/>
      <c r="U41" s="33"/>
      <c r="V41" s="33"/>
      <c r="W41" s="33"/>
      <c r="X41" s="33"/>
      <c r="Y41" s="33"/>
      <c r="Z41" s="33"/>
      <c r="AA41" s="33"/>
    </row>
    <row r="42" spans="1:27" ht="12.75" customHeight="1">
      <c r="A42" s="30"/>
      <c r="B42" s="30"/>
      <c r="C42" s="32"/>
      <c r="D42" s="157"/>
      <c r="E42" s="141">
        <v>75</v>
      </c>
      <c r="F42" s="151">
        <v>6883</v>
      </c>
      <c r="G42" s="143" t="s">
        <v>89</v>
      </c>
      <c r="H42" s="34"/>
      <c r="I42" s="32"/>
      <c r="J42" s="32"/>
      <c r="K42" s="30"/>
      <c r="L42" s="30"/>
      <c r="M42" s="32"/>
      <c r="N42" s="32"/>
      <c r="O42" s="141">
        <v>69</v>
      </c>
      <c r="P42" s="151">
        <v>1987</v>
      </c>
      <c r="Q42" s="158" t="s">
        <v>54</v>
      </c>
      <c r="R42" s="158"/>
      <c r="S42" s="158"/>
      <c r="T42" s="33"/>
      <c r="U42" s="33"/>
      <c r="V42" s="33"/>
      <c r="W42" s="33"/>
      <c r="X42" s="33"/>
      <c r="Y42" s="33"/>
      <c r="Z42" s="33"/>
      <c r="AA42" s="33"/>
    </row>
    <row r="43" spans="1:27" ht="12.75" customHeight="1">
      <c r="A43" s="30">
        <v>-42</v>
      </c>
      <c r="B43" s="139">
        <f>IF(F16=D15,D17,IF(F16=D17,D15,0))</f>
        <v>0</v>
      </c>
      <c r="C43" s="140">
        <f>IF(G16=E15,E17,IF(G16=E17,E15,0))</f>
        <v>0</v>
      </c>
      <c r="D43" s="150"/>
      <c r="E43" s="144"/>
      <c r="F43" s="149"/>
      <c r="G43" s="144"/>
      <c r="H43" s="34"/>
      <c r="I43" s="32"/>
      <c r="J43" s="32"/>
      <c r="K43" s="30">
        <v>-50</v>
      </c>
      <c r="L43" s="139">
        <f>IF(H26=F24,F28,IF(H26=F28,F24,0))</f>
        <v>5020</v>
      </c>
      <c r="M43" s="140" t="str">
        <f>IF(I26=G24,G28,IF(I26=G28,G24,0))</f>
        <v>Тараканова Ангелина</v>
      </c>
      <c r="N43" s="31"/>
      <c r="O43" s="144"/>
      <c r="P43" s="34"/>
      <c r="Q43" s="37"/>
      <c r="R43" s="188" t="s">
        <v>32</v>
      </c>
      <c r="S43" s="188"/>
      <c r="T43" s="33"/>
      <c r="U43" s="33"/>
      <c r="V43" s="33"/>
      <c r="W43" s="33"/>
      <c r="X43" s="33"/>
      <c r="Y43" s="33"/>
      <c r="Z43" s="33"/>
      <c r="AA43" s="33"/>
    </row>
    <row r="44" spans="1:27" ht="12.75" customHeight="1">
      <c r="A44" s="30"/>
      <c r="B44" s="30"/>
      <c r="C44" s="141">
        <v>72</v>
      </c>
      <c r="D44" s="151"/>
      <c r="E44" s="152"/>
      <c r="F44" s="148"/>
      <c r="G44" s="144"/>
      <c r="H44" s="34"/>
      <c r="I44" s="32"/>
      <c r="J44" s="32"/>
      <c r="K44" s="30"/>
      <c r="L44" s="30"/>
      <c r="M44" s="141">
        <v>68</v>
      </c>
      <c r="N44" s="151">
        <v>1987</v>
      </c>
      <c r="O44" s="152" t="s">
        <v>54</v>
      </c>
      <c r="P44" s="34"/>
      <c r="Q44" s="36"/>
      <c r="R44" s="32"/>
      <c r="S44" s="36"/>
      <c r="T44" s="33"/>
      <c r="U44" s="33"/>
      <c r="V44" s="33"/>
      <c r="W44" s="33"/>
      <c r="X44" s="33"/>
      <c r="Y44" s="33"/>
      <c r="Z44" s="33"/>
      <c r="AA44" s="33"/>
    </row>
    <row r="45" spans="1:27" ht="12.75" customHeight="1">
      <c r="A45" s="30">
        <v>-43</v>
      </c>
      <c r="B45" s="139">
        <f>IF(F20=D19,D21,IF(F20=D21,D19,0))</f>
        <v>0</v>
      </c>
      <c r="C45" s="145">
        <f>IF(G20=E19,E21,IF(G20=E21,E19,0))</f>
        <v>0</v>
      </c>
      <c r="D45" s="156"/>
      <c r="E45" s="32"/>
      <c r="F45" s="32"/>
      <c r="G45" s="144"/>
      <c r="H45" s="34"/>
      <c r="I45" s="32"/>
      <c r="J45" s="32"/>
      <c r="K45" s="30">
        <v>-51</v>
      </c>
      <c r="L45" s="139">
        <f>IF(H34=F32,F36,IF(H34=F36,F32,0))</f>
        <v>1987</v>
      </c>
      <c r="M45" s="145" t="str">
        <f>IF(I34=G32,G36,IF(I34=G36,G32,0))</f>
        <v>Кузнецов Олег</v>
      </c>
      <c r="N45" s="34"/>
      <c r="O45" s="32"/>
      <c r="P45" s="3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3"/>
    </row>
    <row r="46" spans="1:27" ht="12.75" customHeight="1">
      <c r="A46" s="30"/>
      <c r="B46" s="30"/>
      <c r="C46" s="34"/>
      <c r="D46" s="156"/>
      <c r="E46" s="32"/>
      <c r="F46" s="32"/>
      <c r="G46" s="141">
        <v>77</v>
      </c>
      <c r="H46" s="151">
        <v>6883</v>
      </c>
      <c r="I46" s="143" t="s">
        <v>89</v>
      </c>
      <c r="J46" s="34"/>
      <c r="K46" s="30"/>
      <c r="L46" s="30"/>
      <c r="M46" s="32"/>
      <c r="N46" s="32"/>
      <c r="O46" s="30">
        <v>-69</v>
      </c>
      <c r="P46" s="139">
        <f>IF(P42=N40,N44,IF(P42=N44,N40,0))</f>
        <v>3726</v>
      </c>
      <c r="Q46" s="140" t="str">
        <f>IF(Q42=O40,O44,IF(Q42=O44,O40,0))</f>
        <v>Осипов Роман</v>
      </c>
      <c r="R46" s="143"/>
      <c r="S46" s="143"/>
      <c r="T46" s="33"/>
      <c r="U46" s="33"/>
      <c r="V46" s="33"/>
      <c r="W46" s="33"/>
      <c r="X46" s="33"/>
      <c r="Y46" s="33"/>
      <c r="Z46" s="33"/>
      <c r="AA46" s="33"/>
    </row>
    <row r="47" spans="1:27" ht="12.75" customHeight="1">
      <c r="A47" s="30">
        <v>-44</v>
      </c>
      <c r="B47" s="139">
        <f>IF(F24=D23,D25,IF(F24=D25,D23,0))</f>
        <v>0</v>
      </c>
      <c r="C47" s="140">
        <f>IF(G24=E23,E25,IF(G24=E25,E23,0))</f>
        <v>0</v>
      </c>
      <c r="D47" s="150"/>
      <c r="E47" s="32"/>
      <c r="F47" s="32"/>
      <c r="G47" s="144"/>
      <c r="H47" s="149"/>
      <c r="I47" s="38" t="s">
        <v>55</v>
      </c>
      <c r="J47" s="38"/>
      <c r="K47" s="32"/>
      <c r="L47" s="32"/>
      <c r="M47" s="30">
        <v>-67</v>
      </c>
      <c r="N47" s="139">
        <f>IF(N40=L39,L41,IF(N40=L41,L39,0))</f>
        <v>5516</v>
      </c>
      <c r="O47" s="140" t="str">
        <f>IF(O40=M39,M41,IF(O40=M41,M39,0))</f>
        <v>Семенец Владислав</v>
      </c>
      <c r="P47" s="31"/>
      <c r="Q47" s="36"/>
      <c r="R47" s="188" t="s">
        <v>33</v>
      </c>
      <c r="S47" s="188"/>
      <c r="T47" s="33"/>
      <c r="U47" s="33"/>
      <c r="V47" s="33"/>
      <c r="W47" s="33"/>
      <c r="X47" s="33"/>
      <c r="Y47" s="33"/>
      <c r="Z47" s="33"/>
      <c r="AA47" s="33"/>
    </row>
    <row r="48" spans="1:27" ht="12.75" customHeight="1">
      <c r="A48" s="30"/>
      <c r="B48" s="30"/>
      <c r="C48" s="141">
        <v>73</v>
      </c>
      <c r="D48" s="151"/>
      <c r="E48" s="143"/>
      <c r="F48" s="34"/>
      <c r="G48" s="144"/>
      <c r="H48" s="148"/>
      <c r="I48" s="32"/>
      <c r="J48" s="32"/>
      <c r="K48" s="32"/>
      <c r="L48" s="32"/>
      <c r="M48" s="30"/>
      <c r="N48" s="30"/>
      <c r="O48" s="141">
        <v>70</v>
      </c>
      <c r="P48" s="151">
        <v>5516</v>
      </c>
      <c r="Q48" s="143" t="s">
        <v>72</v>
      </c>
      <c r="R48" s="143"/>
      <c r="S48" s="143"/>
      <c r="T48" s="33"/>
      <c r="U48" s="33"/>
      <c r="V48" s="33"/>
      <c r="W48" s="33"/>
      <c r="X48" s="33"/>
      <c r="Y48" s="33"/>
      <c r="Z48" s="33"/>
      <c r="AA48" s="33"/>
    </row>
    <row r="49" spans="1:27" ht="12.75" customHeight="1">
      <c r="A49" s="30">
        <v>-45</v>
      </c>
      <c r="B49" s="139">
        <f>IF(F28=D27,D29,IF(F28=D29,D27,0))</f>
        <v>0</v>
      </c>
      <c r="C49" s="145">
        <f>IF(G28=E27,E29,IF(G28=E29,E27,0))</f>
        <v>0</v>
      </c>
      <c r="D49" s="156"/>
      <c r="E49" s="144"/>
      <c r="F49" s="34"/>
      <c r="G49" s="144"/>
      <c r="H49" s="34"/>
      <c r="I49" s="32"/>
      <c r="J49" s="32"/>
      <c r="K49" s="32"/>
      <c r="L49" s="32"/>
      <c r="M49" s="30">
        <v>-68</v>
      </c>
      <c r="N49" s="139">
        <f>IF(N44=L43,L45,IF(N44=L45,L43,0))</f>
        <v>5020</v>
      </c>
      <c r="O49" s="145" t="str">
        <f>IF(O44=M43,M45,IF(O44=M45,M43,0))</f>
        <v>Тараканова Ангелина</v>
      </c>
      <c r="P49" s="34"/>
      <c r="Q49" s="36"/>
      <c r="R49" s="188" t="s">
        <v>34</v>
      </c>
      <c r="S49" s="188"/>
      <c r="T49" s="33"/>
      <c r="U49" s="33"/>
      <c r="V49" s="33"/>
      <c r="W49" s="33"/>
      <c r="X49" s="33"/>
      <c r="Y49" s="33"/>
      <c r="Z49" s="33"/>
      <c r="AA49" s="33"/>
    </row>
    <row r="50" spans="1:27" ht="12.75" customHeight="1">
      <c r="A50" s="30"/>
      <c r="B50" s="30"/>
      <c r="C50" s="32"/>
      <c r="D50" s="157"/>
      <c r="E50" s="141">
        <v>76</v>
      </c>
      <c r="F50" s="151"/>
      <c r="G50" s="152"/>
      <c r="H50" s="34"/>
      <c r="I50" s="32"/>
      <c r="J50" s="32"/>
      <c r="K50" s="32"/>
      <c r="L50" s="32"/>
      <c r="M50" s="32"/>
      <c r="N50" s="32"/>
      <c r="O50" s="30">
        <v>-70</v>
      </c>
      <c r="P50" s="139">
        <f>IF(P48=N47,N49,IF(P48=N49,N47,0))</f>
        <v>5020</v>
      </c>
      <c r="Q50" s="140" t="str">
        <f>IF(Q48=O47,O49,IF(Q48=O49,O47,0))</f>
        <v>Тараканова Ангелина</v>
      </c>
      <c r="R50" s="143"/>
      <c r="S50" s="143"/>
      <c r="T50" s="33"/>
      <c r="U50" s="33"/>
      <c r="V50" s="33"/>
      <c r="W50" s="33"/>
      <c r="X50" s="33"/>
      <c r="Y50" s="33"/>
      <c r="Z50" s="33"/>
      <c r="AA50" s="33"/>
    </row>
    <row r="51" spans="1:27" ht="12.75" customHeight="1">
      <c r="A51" s="30">
        <v>-46</v>
      </c>
      <c r="B51" s="139">
        <f>IF(F32=D31,D33,IF(F32=D33,D31,0))</f>
        <v>0</v>
      </c>
      <c r="C51" s="140">
        <f>IF(G32=E31,E33,IF(G32=E33,E31,0))</f>
        <v>0</v>
      </c>
      <c r="D51" s="150"/>
      <c r="E51" s="144"/>
      <c r="F51" s="149"/>
      <c r="G51" s="32"/>
      <c r="H51" s="32"/>
      <c r="I51" s="32"/>
      <c r="J51" s="32"/>
      <c r="K51" s="32"/>
      <c r="L51" s="32"/>
      <c r="M51" s="34"/>
      <c r="N51" s="34"/>
      <c r="O51" s="32"/>
      <c r="P51" s="32"/>
      <c r="Q51" s="36"/>
      <c r="R51" s="188" t="s">
        <v>35</v>
      </c>
      <c r="S51" s="188"/>
      <c r="T51" s="33"/>
      <c r="U51" s="33"/>
      <c r="V51" s="33"/>
      <c r="W51" s="33"/>
      <c r="X51" s="33"/>
      <c r="Y51" s="33"/>
      <c r="Z51" s="33"/>
      <c r="AA51" s="33"/>
    </row>
    <row r="52" spans="1:27" ht="12.75" customHeight="1">
      <c r="A52" s="30"/>
      <c r="B52" s="30"/>
      <c r="C52" s="141">
        <v>74</v>
      </c>
      <c r="D52" s="151"/>
      <c r="E52" s="152"/>
      <c r="F52" s="148"/>
      <c r="G52" s="30">
        <v>-77</v>
      </c>
      <c r="H52" s="139">
        <f>IF(H46=F42,F50,IF(H46=F50,F42,0))</f>
        <v>0</v>
      </c>
      <c r="I52" s="140">
        <f>IF(I46=G42,G50,IF(I46=G50,G42,0))</f>
        <v>0</v>
      </c>
      <c r="J52" s="31"/>
      <c r="K52" s="30">
        <v>-71</v>
      </c>
      <c r="L52" s="139">
        <f>IF(D40=B39,B41,IF(D40=B41,B39,0))</f>
        <v>0</v>
      </c>
      <c r="M52" s="140">
        <f>IF(E40=C39,C41,IF(E40=C41,C39,0))</f>
        <v>0</v>
      </c>
      <c r="N52" s="31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</row>
    <row r="53" spans="1:27" ht="12.75" customHeight="1">
      <c r="A53" s="30">
        <v>-47</v>
      </c>
      <c r="B53" s="139">
        <f>IF(F36=D35,D37,IF(F36=D37,D35,0))</f>
        <v>0</v>
      </c>
      <c r="C53" s="145">
        <f>IF(G36=E35,E37,IF(G36=E37,E35,0))</f>
        <v>0</v>
      </c>
      <c r="D53" s="156"/>
      <c r="E53" s="32"/>
      <c r="F53" s="32"/>
      <c r="G53" s="32"/>
      <c r="H53" s="32"/>
      <c r="I53" s="38" t="s">
        <v>56</v>
      </c>
      <c r="J53" s="38"/>
      <c r="K53" s="30"/>
      <c r="L53" s="30"/>
      <c r="M53" s="141">
        <v>79</v>
      </c>
      <c r="N53" s="151"/>
      <c r="O53" s="143"/>
      <c r="P53" s="34"/>
      <c r="Q53" s="32"/>
      <c r="R53" s="32"/>
      <c r="S53" s="32"/>
      <c r="T53" s="33"/>
      <c r="U53" s="33"/>
      <c r="V53" s="33"/>
      <c r="W53" s="33"/>
      <c r="X53" s="33"/>
      <c r="Y53" s="33"/>
      <c r="Z53" s="33"/>
      <c r="AA53" s="33"/>
    </row>
    <row r="54" spans="1:27" ht="12.75" customHeight="1">
      <c r="A54" s="30"/>
      <c r="B54" s="30"/>
      <c r="C54" s="32"/>
      <c r="D54" s="157"/>
      <c r="E54" s="30">
        <v>-75</v>
      </c>
      <c r="F54" s="139">
        <f>IF(F42=D40,D44,IF(F42=D44,D40,0))</f>
        <v>0</v>
      </c>
      <c r="G54" s="140">
        <f>IF(G42=E40,E44,IF(G42=E44,E40,0))</f>
        <v>0</v>
      </c>
      <c r="H54" s="31"/>
      <c r="I54" s="36"/>
      <c r="J54" s="36"/>
      <c r="K54" s="30">
        <v>-72</v>
      </c>
      <c r="L54" s="139">
        <f>IF(D44=B43,B45,IF(D44=B45,B43,0))</f>
        <v>0</v>
      </c>
      <c r="M54" s="145">
        <f>IF(E44=C43,C45,IF(E44=C45,C43,0))</f>
        <v>0</v>
      </c>
      <c r="N54" s="34"/>
      <c r="O54" s="144"/>
      <c r="P54" s="34"/>
      <c r="Q54" s="34"/>
      <c r="R54" s="32"/>
      <c r="S54" s="34"/>
      <c r="T54" s="33"/>
      <c r="U54" s="33"/>
      <c r="V54" s="33"/>
      <c r="W54" s="33"/>
      <c r="X54" s="33"/>
      <c r="Y54" s="33"/>
      <c r="Z54" s="33"/>
      <c r="AA54" s="33"/>
    </row>
    <row r="55" spans="1:27" ht="12.75" customHeight="1">
      <c r="A55" s="30"/>
      <c r="B55" s="30"/>
      <c r="C55" s="32"/>
      <c r="D55" s="157"/>
      <c r="E55" s="30"/>
      <c r="F55" s="30"/>
      <c r="G55" s="141">
        <v>78</v>
      </c>
      <c r="H55" s="151"/>
      <c r="I55" s="143"/>
      <c r="J55" s="34"/>
      <c r="K55" s="30"/>
      <c r="L55" s="30"/>
      <c r="M55" s="32"/>
      <c r="N55" s="32"/>
      <c r="O55" s="141">
        <v>81</v>
      </c>
      <c r="P55" s="151"/>
      <c r="Q55" s="158"/>
      <c r="R55" s="158"/>
      <c r="S55" s="158"/>
      <c r="T55" s="33"/>
      <c r="U55" s="33"/>
      <c r="V55" s="33"/>
      <c r="W55" s="33"/>
      <c r="X55" s="33"/>
      <c r="Y55" s="33"/>
      <c r="Z55" s="33"/>
      <c r="AA55" s="33"/>
    </row>
    <row r="56" spans="1:27" ht="12.75" customHeight="1">
      <c r="A56" s="30"/>
      <c r="B56" s="30"/>
      <c r="C56" s="32"/>
      <c r="D56" s="157"/>
      <c r="E56" s="30">
        <v>-76</v>
      </c>
      <c r="F56" s="139">
        <f>IF(F50=D48,D52,IF(F50=D52,D48,0))</f>
        <v>0</v>
      </c>
      <c r="G56" s="145">
        <f>IF(G50=E48,E52,IF(G50=E52,E48,0))</f>
        <v>0</v>
      </c>
      <c r="H56" s="34"/>
      <c r="I56" s="38" t="s">
        <v>57</v>
      </c>
      <c r="J56" s="38"/>
      <c r="K56" s="30">
        <v>-73</v>
      </c>
      <c r="L56" s="139">
        <f>IF(D48=B47,B49,IF(D48=B49,B47,0))</f>
        <v>0</v>
      </c>
      <c r="M56" s="140">
        <f>IF(E48=C47,C49,IF(E48=C49,C47,0))</f>
        <v>0</v>
      </c>
      <c r="N56" s="31"/>
      <c r="O56" s="144"/>
      <c r="P56" s="34"/>
      <c r="Q56" s="37"/>
      <c r="R56" s="188" t="s">
        <v>58</v>
      </c>
      <c r="S56" s="188"/>
      <c r="T56" s="33"/>
      <c r="U56" s="33"/>
      <c r="V56" s="33"/>
      <c r="W56" s="33"/>
      <c r="X56" s="33"/>
      <c r="Y56" s="33"/>
      <c r="Z56" s="33"/>
      <c r="AA56" s="33"/>
    </row>
    <row r="57" spans="1:27" ht="12.75" customHeight="1">
      <c r="A57" s="30"/>
      <c r="B57" s="30"/>
      <c r="C57" s="32"/>
      <c r="D57" s="157"/>
      <c r="E57" s="32"/>
      <c r="F57" s="32"/>
      <c r="G57" s="30">
        <v>-78</v>
      </c>
      <c r="H57" s="139">
        <f>IF(H55=F54,F56,IF(H55=F56,F54,0))</f>
        <v>0</v>
      </c>
      <c r="I57" s="140">
        <f>IF(I55=G54,G56,IF(I55=G56,G54,0))</f>
        <v>0</v>
      </c>
      <c r="J57" s="31"/>
      <c r="K57" s="30"/>
      <c r="L57" s="30"/>
      <c r="M57" s="141">
        <v>80</v>
      </c>
      <c r="N57" s="151"/>
      <c r="O57" s="152"/>
      <c r="P57" s="34"/>
      <c r="Q57" s="36"/>
      <c r="R57" s="32"/>
      <c r="S57" s="36"/>
      <c r="T57" s="33"/>
      <c r="U57" s="33"/>
      <c r="V57" s="33"/>
      <c r="W57" s="33"/>
      <c r="X57" s="33"/>
      <c r="Y57" s="33"/>
      <c r="Z57" s="33"/>
      <c r="AA57" s="33"/>
    </row>
    <row r="58" spans="1:27" ht="12.75" customHeight="1">
      <c r="A58" s="30">
        <v>-32</v>
      </c>
      <c r="B58" s="139">
        <f>IF(D7=B6,B8,IF(D7=B8,B6,0))</f>
        <v>0</v>
      </c>
      <c r="C58" s="140" t="str">
        <f>IF(E7=C6,C8,IF(E7=C8,C6,0))</f>
        <v>_</v>
      </c>
      <c r="D58" s="150"/>
      <c r="E58" s="34"/>
      <c r="F58" s="34"/>
      <c r="G58" s="32"/>
      <c r="H58" s="32"/>
      <c r="I58" s="38" t="s">
        <v>59</v>
      </c>
      <c r="J58" s="38"/>
      <c r="K58" s="30">
        <v>-74</v>
      </c>
      <c r="L58" s="139">
        <f>IF(D52=B51,B53,IF(D52=B53,B51,0))</f>
        <v>0</v>
      </c>
      <c r="M58" s="145">
        <f>IF(E52=C51,C53,IF(E52=C53,C51,0))</f>
        <v>0</v>
      </c>
      <c r="N58" s="34"/>
      <c r="O58" s="32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3"/>
    </row>
    <row r="59" spans="1:27" ht="12.75" customHeight="1">
      <c r="A59" s="30"/>
      <c r="B59" s="30"/>
      <c r="C59" s="141">
        <v>83</v>
      </c>
      <c r="D59" s="151"/>
      <c r="E59" s="143"/>
      <c r="F59" s="34"/>
      <c r="G59" s="32"/>
      <c r="H59" s="32"/>
      <c r="I59" s="32"/>
      <c r="J59" s="32"/>
      <c r="K59" s="32"/>
      <c r="L59" s="32"/>
      <c r="M59" s="32"/>
      <c r="N59" s="32"/>
      <c r="O59" s="30">
        <v>-81</v>
      </c>
      <c r="P59" s="139">
        <f>IF(P55=N53,N57,IF(P55=N57,N53,0))</f>
        <v>0</v>
      </c>
      <c r="Q59" s="140">
        <f>IF(Q55=O53,O57,IF(Q55=O57,O53,0))</f>
        <v>0</v>
      </c>
      <c r="R59" s="143"/>
      <c r="S59" s="143"/>
      <c r="T59" s="33"/>
      <c r="U59" s="33"/>
      <c r="V59" s="33"/>
      <c r="W59" s="33"/>
      <c r="X59" s="33"/>
      <c r="Y59" s="33"/>
      <c r="Z59" s="33"/>
      <c r="AA59" s="33"/>
    </row>
    <row r="60" spans="1:27" ht="12.75" customHeight="1">
      <c r="A60" s="30">
        <v>-33</v>
      </c>
      <c r="B60" s="139">
        <f>IF(D11=B10,B12,IF(D11=B12,B10,0))</f>
        <v>0</v>
      </c>
      <c r="C60" s="145">
        <f>IF(E11=C10,C12,IF(E11=C12,C10,0))</f>
        <v>0</v>
      </c>
      <c r="D60" s="159"/>
      <c r="E60" s="144"/>
      <c r="F60" s="34"/>
      <c r="G60" s="32"/>
      <c r="H60" s="32"/>
      <c r="I60" s="32"/>
      <c r="J60" s="32"/>
      <c r="K60" s="32"/>
      <c r="L60" s="32"/>
      <c r="M60" s="30">
        <v>-79</v>
      </c>
      <c r="N60" s="139">
        <f>IF(N53=L52,L54,IF(N53=L54,L52,0))</f>
        <v>0</v>
      </c>
      <c r="O60" s="140">
        <f>IF(O53=M52,M54,IF(O53=M54,M52,0))</f>
        <v>0</v>
      </c>
      <c r="P60" s="31"/>
      <c r="Q60" s="36"/>
      <c r="R60" s="188" t="s">
        <v>60</v>
      </c>
      <c r="S60" s="188"/>
      <c r="T60" s="33"/>
      <c r="U60" s="33"/>
      <c r="V60" s="33"/>
      <c r="W60" s="33"/>
      <c r="X60" s="33"/>
      <c r="Y60" s="33"/>
      <c r="Z60" s="33"/>
      <c r="AA60" s="33"/>
    </row>
    <row r="61" spans="1:27" ht="12.75" customHeight="1">
      <c r="A61" s="30"/>
      <c r="B61" s="30"/>
      <c r="C61" s="32"/>
      <c r="D61" s="156"/>
      <c r="E61" s="141">
        <v>87</v>
      </c>
      <c r="F61" s="151"/>
      <c r="G61" s="143"/>
      <c r="H61" s="34"/>
      <c r="I61" s="32"/>
      <c r="J61" s="32"/>
      <c r="K61" s="32"/>
      <c r="L61" s="32"/>
      <c r="M61" s="30"/>
      <c r="N61" s="30"/>
      <c r="O61" s="141">
        <v>82</v>
      </c>
      <c r="P61" s="151"/>
      <c r="Q61" s="143"/>
      <c r="R61" s="143"/>
      <c r="S61" s="143"/>
      <c r="T61" s="33"/>
      <c r="U61" s="33"/>
      <c r="V61" s="33"/>
      <c r="W61" s="33"/>
      <c r="X61" s="33"/>
      <c r="Y61" s="33"/>
      <c r="Z61" s="33"/>
      <c r="AA61" s="33"/>
    </row>
    <row r="62" spans="1:27" ht="12.75" customHeight="1">
      <c r="A62" s="30">
        <v>-34</v>
      </c>
      <c r="B62" s="139">
        <f>IF(D15=B14,B16,IF(D15=B16,B14,0))</f>
        <v>0</v>
      </c>
      <c r="C62" s="140">
        <f>IF(E15=C14,C16,IF(E15=C16,C14,0))</f>
        <v>0</v>
      </c>
      <c r="D62" s="150"/>
      <c r="E62" s="144"/>
      <c r="F62" s="160"/>
      <c r="G62" s="144"/>
      <c r="H62" s="34"/>
      <c r="I62" s="32"/>
      <c r="J62" s="32"/>
      <c r="K62" s="32"/>
      <c r="L62" s="32"/>
      <c r="M62" s="30">
        <v>-80</v>
      </c>
      <c r="N62" s="139">
        <f>IF(N57=L56,L58,IF(N57=L58,L56,0))</f>
        <v>0</v>
      </c>
      <c r="O62" s="145">
        <f>IF(O57=M56,M58,IF(O57=M58,M56,0))</f>
        <v>0</v>
      </c>
      <c r="P62" s="31"/>
      <c r="Q62" s="36"/>
      <c r="R62" s="188" t="s">
        <v>61</v>
      </c>
      <c r="S62" s="188"/>
      <c r="T62" s="33"/>
      <c r="U62" s="33"/>
      <c r="V62" s="33"/>
      <c r="W62" s="33"/>
      <c r="X62" s="33"/>
      <c r="Y62" s="33"/>
      <c r="Z62" s="33"/>
      <c r="AA62" s="33"/>
    </row>
    <row r="63" spans="1:27" ht="12.75" customHeight="1">
      <c r="A63" s="30"/>
      <c r="B63" s="30"/>
      <c r="C63" s="141">
        <v>84</v>
      </c>
      <c r="D63" s="151"/>
      <c r="E63" s="152"/>
      <c r="F63" s="34"/>
      <c r="G63" s="144"/>
      <c r="H63" s="34"/>
      <c r="I63" s="32"/>
      <c r="J63" s="32"/>
      <c r="K63" s="32"/>
      <c r="L63" s="32"/>
      <c r="M63" s="32"/>
      <c r="N63" s="32"/>
      <c r="O63" s="30">
        <v>-82</v>
      </c>
      <c r="P63" s="139">
        <f>IF(P61=N60,N62,IF(P61=N62,N60,0))</f>
        <v>0</v>
      </c>
      <c r="Q63" s="140">
        <f>IF(Q61=O60,O62,IF(Q61=O62,O60,0))</f>
        <v>0</v>
      </c>
      <c r="R63" s="143"/>
      <c r="S63" s="143"/>
      <c r="T63" s="33"/>
      <c r="U63" s="33"/>
      <c r="V63" s="33"/>
      <c r="W63" s="33"/>
      <c r="X63" s="33"/>
      <c r="Y63" s="33"/>
      <c r="Z63" s="33"/>
      <c r="AA63" s="33"/>
    </row>
    <row r="64" spans="1:27" ht="12.75" customHeight="1">
      <c r="A64" s="30">
        <v>-35</v>
      </c>
      <c r="B64" s="139">
        <f>IF(D19=B18,B20,IF(D19=B20,B18,0))</f>
        <v>0</v>
      </c>
      <c r="C64" s="145">
        <f>IF(E19=C18,C20,IF(E19=C20,C18,0))</f>
        <v>0</v>
      </c>
      <c r="D64" s="150"/>
      <c r="E64" s="32"/>
      <c r="F64" s="34"/>
      <c r="G64" s="144"/>
      <c r="H64" s="34"/>
      <c r="I64" s="32"/>
      <c r="J64" s="32"/>
      <c r="K64" s="32"/>
      <c r="L64" s="32"/>
      <c r="M64" s="34"/>
      <c r="N64" s="34"/>
      <c r="O64" s="32"/>
      <c r="P64" s="32"/>
      <c r="Q64" s="36"/>
      <c r="R64" s="188" t="s">
        <v>62</v>
      </c>
      <c r="S64" s="188"/>
      <c r="T64" s="33"/>
      <c r="U64" s="33"/>
      <c r="V64" s="33"/>
      <c r="W64" s="33"/>
      <c r="X64" s="33"/>
      <c r="Y64" s="33"/>
      <c r="Z64" s="33"/>
      <c r="AA64" s="33"/>
    </row>
    <row r="65" spans="1:27" ht="12.75" customHeight="1">
      <c r="A65" s="30"/>
      <c r="B65" s="30"/>
      <c r="C65" s="34"/>
      <c r="D65" s="156"/>
      <c r="E65" s="32"/>
      <c r="F65" s="34"/>
      <c r="G65" s="141">
        <v>89</v>
      </c>
      <c r="H65" s="151"/>
      <c r="I65" s="143"/>
      <c r="J65" s="34"/>
      <c r="K65" s="30">
        <v>-83</v>
      </c>
      <c r="L65" s="139">
        <f>IF(D59=B58,B60,IF(D59=B60,B58,0))</f>
        <v>0</v>
      </c>
      <c r="M65" s="140" t="str">
        <f>IF(E59=C58,C60,IF(E59=C60,C58,0))</f>
        <v>_</v>
      </c>
      <c r="N65" s="31"/>
      <c r="O65" s="32"/>
      <c r="P65" s="32"/>
      <c r="Q65" s="32"/>
      <c r="R65" s="32"/>
      <c r="S65" s="32"/>
      <c r="T65" s="33"/>
      <c r="U65" s="33"/>
      <c r="V65" s="33"/>
      <c r="W65" s="33"/>
      <c r="X65" s="33"/>
      <c r="Y65" s="33"/>
      <c r="Z65" s="33"/>
      <c r="AA65" s="33"/>
    </row>
    <row r="66" spans="1:27" ht="12.75" customHeight="1">
      <c r="A66" s="30">
        <v>-36</v>
      </c>
      <c r="B66" s="139">
        <f>IF(D23=B22,B24,IF(D23=B24,B22,0))</f>
        <v>0</v>
      </c>
      <c r="C66" s="140">
        <f>IF(E23=C22,C24,IF(E23=C24,C22,0))</f>
        <v>0</v>
      </c>
      <c r="D66" s="150"/>
      <c r="E66" s="32"/>
      <c r="F66" s="34"/>
      <c r="G66" s="144"/>
      <c r="H66" s="34"/>
      <c r="I66" s="38" t="s">
        <v>63</v>
      </c>
      <c r="J66" s="38"/>
      <c r="K66" s="30"/>
      <c r="L66" s="30"/>
      <c r="M66" s="141">
        <v>91</v>
      </c>
      <c r="N66" s="151"/>
      <c r="O66" s="143"/>
      <c r="P66" s="34"/>
      <c r="Q66" s="32"/>
      <c r="R66" s="32"/>
      <c r="S66" s="32"/>
      <c r="T66" s="33"/>
      <c r="U66" s="33"/>
      <c r="V66" s="33"/>
      <c r="W66" s="33"/>
      <c r="X66" s="33"/>
      <c r="Y66" s="33"/>
      <c r="Z66" s="33"/>
      <c r="AA66" s="33"/>
    </row>
    <row r="67" spans="1:27" ht="12.75" customHeight="1">
      <c r="A67" s="30"/>
      <c r="B67" s="30"/>
      <c r="C67" s="141">
        <v>85</v>
      </c>
      <c r="D67" s="151"/>
      <c r="E67" s="143"/>
      <c r="F67" s="34"/>
      <c r="G67" s="144"/>
      <c r="H67" s="34"/>
      <c r="I67" s="32"/>
      <c r="J67" s="32"/>
      <c r="K67" s="30">
        <v>-84</v>
      </c>
      <c r="L67" s="139">
        <f>IF(D63=B62,B64,IF(D63=B64,B62,0))</f>
        <v>0</v>
      </c>
      <c r="M67" s="145">
        <f>IF(E63=C62,C64,IF(E63=C64,C62,0))</f>
        <v>0</v>
      </c>
      <c r="N67" s="161"/>
      <c r="O67" s="144"/>
      <c r="P67" s="34"/>
      <c r="Q67" s="34"/>
      <c r="R67" s="32"/>
      <c r="S67" s="34"/>
      <c r="T67" s="33"/>
      <c r="U67" s="33"/>
      <c r="V67" s="33"/>
      <c r="W67" s="33"/>
      <c r="X67" s="33"/>
      <c r="Y67" s="33"/>
      <c r="Z67" s="33"/>
      <c r="AA67" s="33"/>
    </row>
    <row r="68" spans="1:27" ht="12.75" customHeight="1">
      <c r="A68" s="30">
        <v>-37</v>
      </c>
      <c r="B68" s="139">
        <f>IF(D27=B26,B28,IF(D27=B28,B26,0))</f>
        <v>0</v>
      </c>
      <c r="C68" s="145">
        <f>IF(E27=C26,C28,IF(E27=C28,C26,0))</f>
        <v>0</v>
      </c>
      <c r="D68" s="150"/>
      <c r="E68" s="144"/>
      <c r="F68" s="34"/>
      <c r="G68" s="144"/>
      <c r="H68" s="34"/>
      <c r="I68" s="32"/>
      <c r="J68" s="32"/>
      <c r="K68" s="30"/>
      <c r="L68" s="30"/>
      <c r="M68" s="32"/>
      <c r="N68" s="32"/>
      <c r="O68" s="141">
        <v>93</v>
      </c>
      <c r="P68" s="151"/>
      <c r="Q68" s="158"/>
      <c r="R68" s="158"/>
      <c r="S68" s="158"/>
      <c r="T68" s="33"/>
      <c r="U68" s="33"/>
      <c r="V68" s="33"/>
      <c r="W68" s="33"/>
      <c r="X68" s="33"/>
      <c r="Y68" s="33"/>
      <c r="Z68" s="33"/>
      <c r="AA68" s="33"/>
    </row>
    <row r="69" spans="1:27" ht="12.75" customHeight="1">
      <c r="A69" s="30"/>
      <c r="B69" s="30"/>
      <c r="C69" s="32"/>
      <c r="D69" s="157"/>
      <c r="E69" s="141">
        <v>88</v>
      </c>
      <c r="F69" s="151"/>
      <c r="G69" s="152"/>
      <c r="H69" s="34"/>
      <c r="I69" s="32"/>
      <c r="J69" s="32"/>
      <c r="K69" s="30">
        <v>-85</v>
      </c>
      <c r="L69" s="139">
        <f>IF(D67=B66,B68,IF(D67=B68,B66,0))</f>
        <v>0</v>
      </c>
      <c r="M69" s="140">
        <f>IF(E67=C66,C68,IF(E67=C68,C66,0))</f>
        <v>0</v>
      </c>
      <c r="N69" s="31"/>
      <c r="O69" s="144"/>
      <c r="P69" s="34"/>
      <c r="Q69" s="37"/>
      <c r="R69" s="188" t="s">
        <v>64</v>
      </c>
      <c r="S69" s="188"/>
      <c r="T69" s="33"/>
      <c r="U69" s="33"/>
      <c r="V69" s="33"/>
      <c r="W69" s="33"/>
      <c r="X69" s="33"/>
      <c r="Y69" s="33"/>
      <c r="Z69" s="33"/>
      <c r="AA69" s="33"/>
    </row>
    <row r="70" spans="1:27" ht="12.75" customHeight="1">
      <c r="A70" s="30">
        <v>-38</v>
      </c>
      <c r="B70" s="139">
        <f>IF(D31=B30,B32,IF(D31=B32,B30,0))</f>
        <v>0</v>
      </c>
      <c r="C70" s="140">
        <f>IF(E31=C30,C32,IF(E31=C32,C30,0))</f>
        <v>0</v>
      </c>
      <c r="D70" s="150"/>
      <c r="E70" s="144"/>
      <c r="F70" s="34"/>
      <c r="G70" s="32"/>
      <c r="H70" s="32"/>
      <c r="I70" s="32"/>
      <c r="J70" s="32"/>
      <c r="K70" s="30"/>
      <c r="L70" s="30"/>
      <c r="M70" s="141">
        <v>92</v>
      </c>
      <c r="N70" s="151"/>
      <c r="O70" s="152"/>
      <c r="P70" s="34"/>
      <c r="Q70" s="36"/>
      <c r="R70" s="32"/>
      <c r="S70" s="36"/>
      <c r="T70" s="33"/>
      <c r="U70" s="33"/>
      <c r="V70" s="33"/>
      <c r="W70" s="33"/>
      <c r="X70" s="33"/>
      <c r="Y70" s="33"/>
      <c r="Z70" s="33"/>
      <c r="AA70" s="33"/>
    </row>
    <row r="71" spans="1:27" ht="12.75" customHeight="1">
      <c r="A71" s="30"/>
      <c r="B71" s="30"/>
      <c r="C71" s="141">
        <v>86</v>
      </c>
      <c r="D71" s="151"/>
      <c r="E71" s="152"/>
      <c r="F71" s="34"/>
      <c r="G71" s="30">
        <v>-89</v>
      </c>
      <c r="H71" s="139">
        <f>IF(H65=F61,F69,IF(H65=F69,F61,0))</f>
        <v>0</v>
      </c>
      <c r="I71" s="140">
        <f>IF(I65=G61,G69,IF(I65=G69,G61,0))</f>
        <v>0</v>
      </c>
      <c r="J71" s="31"/>
      <c r="K71" s="30">
        <v>-86</v>
      </c>
      <c r="L71" s="139">
        <f>IF(D71=B70,B72,IF(D71=B72,B70,0))</f>
        <v>0</v>
      </c>
      <c r="M71" s="145">
        <f>IF(E71=C70,C72,IF(E71=C72,C70,0))</f>
        <v>0</v>
      </c>
      <c r="N71" s="161"/>
      <c r="O71" s="32"/>
      <c r="P71" s="32"/>
      <c r="Q71" s="32"/>
      <c r="R71" s="32"/>
      <c r="S71" s="32"/>
      <c r="T71" s="33"/>
      <c r="U71" s="33"/>
      <c r="V71" s="33"/>
      <c r="W71" s="33"/>
      <c r="X71" s="33"/>
      <c r="Y71" s="33"/>
      <c r="Z71" s="33"/>
      <c r="AA71" s="33"/>
    </row>
    <row r="72" spans="1:27" ht="12.75" customHeight="1">
      <c r="A72" s="30">
        <v>-39</v>
      </c>
      <c r="B72" s="139">
        <f>IF(D35=B34,B36,IF(D35=B36,B34,0))</f>
        <v>0</v>
      </c>
      <c r="C72" s="145">
        <f>IF(E35=C34,C36,IF(E35=C36,C34,0))</f>
        <v>0</v>
      </c>
      <c r="D72" s="150"/>
      <c r="E72" s="32"/>
      <c r="F72" s="32"/>
      <c r="G72" s="32"/>
      <c r="H72" s="32"/>
      <c r="I72" s="38" t="s">
        <v>65</v>
      </c>
      <c r="J72" s="38"/>
      <c r="K72" s="32"/>
      <c r="L72" s="32"/>
      <c r="M72" s="32"/>
      <c r="N72" s="32"/>
      <c r="O72" s="30">
        <v>-93</v>
      </c>
      <c r="P72" s="139">
        <f>IF(P68=N66,N70,IF(P68=N70,N66,0))</f>
        <v>0</v>
      </c>
      <c r="Q72" s="140">
        <f>IF(Q68=O66,O70,IF(Q68=O70,O66,0))</f>
        <v>0</v>
      </c>
      <c r="R72" s="143"/>
      <c r="S72" s="143"/>
      <c r="T72" s="33"/>
      <c r="U72" s="33"/>
      <c r="V72" s="33"/>
      <c r="W72" s="33"/>
      <c r="X72" s="33"/>
      <c r="Y72" s="33"/>
      <c r="Z72" s="33"/>
      <c r="AA72" s="33"/>
    </row>
    <row r="73" spans="1:27" ht="12.75" customHeight="1">
      <c r="A73" s="30"/>
      <c r="B73" s="30"/>
      <c r="C73" s="32"/>
      <c r="D73" s="157"/>
      <c r="E73" s="30">
        <v>-87</v>
      </c>
      <c r="F73" s="139">
        <f>IF(F61=D59,D63,IF(F61=D63,D59,0))</f>
        <v>0</v>
      </c>
      <c r="G73" s="140">
        <f>IF(G61=E59,E63,IF(G61=E63,E59,0))</f>
        <v>0</v>
      </c>
      <c r="H73" s="31"/>
      <c r="I73" s="36"/>
      <c r="J73" s="36"/>
      <c r="K73" s="32"/>
      <c r="L73" s="32"/>
      <c r="M73" s="30">
        <v>-91</v>
      </c>
      <c r="N73" s="139">
        <f>IF(N66=L65,L67,IF(N66=L67,L65,0))</f>
        <v>0</v>
      </c>
      <c r="O73" s="140" t="str">
        <f>IF(O66=M65,M67,IF(O66=M67,M65,0))</f>
        <v>_</v>
      </c>
      <c r="P73" s="31"/>
      <c r="Q73" s="36"/>
      <c r="R73" s="188" t="s">
        <v>66</v>
      </c>
      <c r="S73" s="188"/>
      <c r="T73" s="33"/>
      <c r="U73" s="33"/>
      <c r="V73" s="33"/>
      <c r="W73" s="33"/>
      <c r="X73" s="33"/>
      <c r="Y73" s="33"/>
      <c r="Z73" s="33"/>
      <c r="AA73" s="33"/>
    </row>
    <row r="74" spans="1:27" ht="12.75" customHeight="1">
      <c r="A74" s="30"/>
      <c r="B74" s="30"/>
      <c r="C74" s="32"/>
      <c r="D74" s="157"/>
      <c r="E74" s="30"/>
      <c r="F74" s="30"/>
      <c r="G74" s="141">
        <v>90</v>
      </c>
      <c r="H74" s="151"/>
      <c r="I74" s="143"/>
      <c r="J74" s="34"/>
      <c r="K74" s="32"/>
      <c r="L74" s="32"/>
      <c r="M74" s="30"/>
      <c r="N74" s="30"/>
      <c r="O74" s="141">
        <v>94</v>
      </c>
      <c r="P74" s="151"/>
      <c r="Q74" s="143"/>
      <c r="R74" s="143"/>
      <c r="S74" s="143"/>
      <c r="T74" s="33"/>
      <c r="U74" s="33"/>
      <c r="V74" s="33"/>
      <c r="W74" s="33"/>
      <c r="X74" s="33"/>
      <c r="Y74" s="33"/>
      <c r="Z74" s="33"/>
      <c r="AA74" s="33"/>
    </row>
    <row r="75" spans="1:27" ht="12.75" customHeight="1">
      <c r="A75" s="32"/>
      <c r="B75" s="32"/>
      <c r="C75" s="32"/>
      <c r="D75" s="157"/>
      <c r="E75" s="30">
        <v>-88</v>
      </c>
      <c r="F75" s="139">
        <f>IF(F69=D67,D71,IF(F69=D71,D67,0))</f>
        <v>0</v>
      </c>
      <c r="G75" s="145">
        <f>IF(G69=E67,E71,IF(G69=E71,E67,0))</f>
        <v>0</v>
      </c>
      <c r="H75" s="31"/>
      <c r="I75" s="38" t="s">
        <v>67</v>
      </c>
      <c r="J75" s="38"/>
      <c r="K75" s="32"/>
      <c r="L75" s="32"/>
      <c r="M75" s="30">
        <v>-92</v>
      </c>
      <c r="N75" s="139">
        <f>IF(N70=L69,L71,IF(N70=L71,L69,0))</f>
        <v>0</v>
      </c>
      <c r="O75" s="145">
        <f>IF(O70=M69,M71,IF(O70=M71,M69,0))</f>
        <v>0</v>
      </c>
      <c r="P75" s="31"/>
      <c r="Q75" s="36"/>
      <c r="R75" s="188" t="s">
        <v>68</v>
      </c>
      <c r="S75" s="188"/>
      <c r="T75" s="33"/>
      <c r="U75" s="33"/>
      <c r="V75" s="33"/>
      <c r="W75" s="33"/>
      <c r="X75" s="33"/>
      <c r="Y75" s="33"/>
      <c r="Z75" s="33"/>
      <c r="AA75" s="33"/>
    </row>
    <row r="76" spans="1:27" ht="12.75" customHeight="1">
      <c r="A76" s="32"/>
      <c r="B76" s="32"/>
      <c r="C76" s="32"/>
      <c r="D76" s="32"/>
      <c r="E76" s="32"/>
      <c r="F76" s="32"/>
      <c r="G76" s="30">
        <v>-90</v>
      </c>
      <c r="H76" s="139">
        <f>IF(H74=F73,F75,IF(H74=F75,F73,0))</f>
        <v>0</v>
      </c>
      <c r="I76" s="140">
        <f>IF(I74=G73,G75,IF(I74=G75,G73,0))</f>
        <v>0</v>
      </c>
      <c r="J76" s="31"/>
      <c r="K76" s="32"/>
      <c r="L76" s="32"/>
      <c r="M76" s="32"/>
      <c r="N76" s="32"/>
      <c r="O76" s="30">
        <v>-94</v>
      </c>
      <c r="P76" s="139">
        <f>IF(P74=N73,N75,IF(P74=N75,N73,0))</f>
        <v>0</v>
      </c>
      <c r="Q76" s="140" t="str">
        <f>IF(Q74=O73,O75,IF(Q74=O75,O73,0))</f>
        <v>_</v>
      </c>
      <c r="R76" s="143"/>
      <c r="S76" s="143"/>
      <c r="T76" s="33"/>
      <c r="U76" s="33"/>
      <c r="V76" s="33"/>
      <c r="W76" s="33"/>
      <c r="X76" s="33"/>
      <c r="Y76" s="33"/>
      <c r="Z76" s="33"/>
      <c r="AA76" s="33"/>
    </row>
    <row r="77" spans="1:27" ht="12.75" customHeight="1">
      <c r="A77" s="32"/>
      <c r="B77" s="32"/>
      <c r="C77" s="32"/>
      <c r="D77" s="32"/>
      <c r="E77" s="34"/>
      <c r="F77" s="34"/>
      <c r="G77" s="32"/>
      <c r="H77" s="32"/>
      <c r="I77" s="38" t="s">
        <v>69</v>
      </c>
      <c r="J77" s="38"/>
      <c r="K77" s="32"/>
      <c r="L77" s="32"/>
      <c r="M77" s="34"/>
      <c r="N77" s="34"/>
      <c r="O77" s="32"/>
      <c r="P77" s="32"/>
      <c r="Q77" s="36"/>
      <c r="R77" s="188" t="s">
        <v>70</v>
      </c>
      <c r="S77" s="188"/>
      <c r="T77" s="33"/>
      <c r="U77" s="33"/>
      <c r="V77" s="33"/>
      <c r="W77" s="33"/>
      <c r="X77" s="33"/>
      <c r="Y77" s="33"/>
      <c r="Z77" s="33"/>
      <c r="AA77" s="33"/>
    </row>
    <row r="78" spans="1:27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D4" sqref="D4:AJ4"/>
    </sheetView>
  </sheetViews>
  <sheetFormatPr defaultColWidth="9.00390625" defaultRowHeight="12.75"/>
  <cols>
    <col min="1" max="1" width="9.125" style="168" customWidth="1"/>
    <col min="2" max="2" width="5.75390625" style="168" customWidth="1"/>
    <col min="3" max="4" width="25.75390625" style="0" customWidth="1"/>
    <col min="5" max="5" width="5.75390625" style="0" customWidth="1"/>
  </cols>
  <sheetData>
    <row r="1" spans="1:5" ht="12.75">
      <c r="A1" s="162" t="s">
        <v>36</v>
      </c>
      <c r="B1" s="193" t="s">
        <v>37</v>
      </c>
      <c r="C1" s="194"/>
      <c r="D1" s="191" t="s">
        <v>38</v>
      </c>
      <c r="E1" s="192"/>
    </row>
    <row r="2" spans="1:5" ht="12.75">
      <c r="A2" s="163">
        <v>1</v>
      </c>
      <c r="B2" s="164">
        <f>Ср1!D7</f>
        <v>3575</v>
      </c>
      <c r="C2" s="165" t="str">
        <f>Ср1!E7</f>
        <v>Байрамалов Леонид</v>
      </c>
      <c r="D2" s="166" t="str">
        <f>Ср2!C6</f>
        <v>_</v>
      </c>
      <c r="E2" s="167">
        <f>Ср2!B6</f>
        <v>0</v>
      </c>
    </row>
    <row r="3" spans="1:5" ht="12.75">
      <c r="A3" s="163">
        <v>2</v>
      </c>
      <c r="B3" s="164">
        <f>Ср1!D11</f>
        <v>1987</v>
      </c>
      <c r="C3" s="165" t="str">
        <f>Ср1!E11</f>
        <v>Кузнецов Олег</v>
      </c>
      <c r="D3" s="166" t="str">
        <f>Ср2!C8</f>
        <v>Муллануров Тагир</v>
      </c>
      <c r="E3" s="167">
        <f>Ср2!B8</f>
        <v>6883</v>
      </c>
    </row>
    <row r="4" spans="1:5" ht="12.75">
      <c r="A4" s="163">
        <v>3</v>
      </c>
      <c r="B4" s="164">
        <f>Ср1!D15</f>
        <v>5642</v>
      </c>
      <c r="C4" s="165" t="str">
        <f>Ср1!E15</f>
        <v>Александров Артем</v>
      </c>
      <c r="D4" s="166" t="str">
        <f>Ср2!C10</f>
        <v>_</v>
      </c>
      <c r="E4" s="167">
        <f>Ср2!B10</f>
        <v>0</v>
      </c>
    </row>
    <row r="5" spans="1:5" ht="12.75">
      <c r="A5" s="163">
        <v>4</v>
      </c>
      <c r="B5" s="164">
        <f>Ср1!D19</f>
        <v>2608</v>
      </c>
      <c r="C5" s="165" t="str">
        <f>Ср1!E19</f>
        <v>Кузнецов Дмитрий</v>
      </c>
      <c r="D5" s="166" t="str">
        <f>Ср2!C12</f>
        <v>_</v>
      </c>
      <c r="E5" s="167">
        <f>Ср2!B12</f>
        <v>0</v>
      </c>
    </row>
    <row r="6" spans="1:5" ht="12.75">
      <c r="A6" s="163">
        <v>5</v>
      </c>
      <c r="B6" s="164">
        <f>Ср1!D23</f>
        <v>5700</v>
      </c>
      <c r="C6" s="165" t="str">
        <f>Ср1!E23</f>
        <v>Насыров Эмиль</v>
      </c>
      <c r="D6" s="166" t="str">
        <f>Ср2!C14</f>
        <v>_</v>
      </c>
      <c r="E6" s="167">
        <f>Ср2!B14</f>
        <v>0</v>
      </c>
    </row>
    <row r="7" spans="1:5" ht="12.75">
      <c r="A7" s="163">
        <v>6</v>
      </c>
      <c r="B7" s="164">
        <f>Ср1!D27</f>
        <v>3293</v>
      </c>
      <c r="C7" s="165" t="str">
        <f>Ср1!E27</f>
        <v>Гильманова Диана</v>
      </c>
      <c r="D7" s="166" t="str">
        <f>Ср2!C16</f>
        <v>_</v>
      </c>
      <c r="E7" s="167">
        <f>Ср2!B16</f>
        <v>0</v>
      </c>
    </row>
    <row r="8" spans="1:5" ht="12.75">
      <c r="A8" s="163">
        <v>7</v>
      </c>
      <c r="B8" s="164">
        <f>Ср1!D31</f>
        <v>5020</v>
      </c>
      <c r="C8" s="165" t="str">
        <f>Ср1!E31</f>
        <v>Тараканова Ангелина</v>
      </c>
      <c r="D8" s="166" t="str">
        <f>Ср2!C18</f>
        <v>_</v>
      </c>
      <c r="E8" s="167">
        <f>Ср2!B18</f>
        <v>0</v>
      </c>
    </row>
    <row r="9" spans="1:5" ht="12.75">
      <c r="A9" s="163">
        <v>8</v>
      </c>
      <c r="B9" s="164">
        <f>Ср1!D35</f>
        <v>502</v>
      </c>
      <c r="C9" s="165" t="str">
        <f>Ср1!E35</f>
        <v>Топорков Юрий</v>
      </c>
      <c r="D9" s="166" t="str">
        <f>Ср2!C20</f>
        <v>_</v>
      </c>
      <c r="E9" s="167">
        <f>Ср2!B20</f>
        <v>0</v>
      </c>
    </row>
    <row r="10" spans="1:5" ht="12.75">
      <c r="A10" s="163">
        <v>9</v>
      </c>
      <c r="B10" s="164">
        <f>Ср1!D39</f>
        <v>4049</v>
      </c>
      <c r="C10" s="165" t="str">
        <f>Ср1!E39</f>
        <v>Андрющенко Матвей</v>
      </c>
      <c r="D10" s="166" t="str">
        <f>Ср2!C22</f>
        <v>_</v>
      </c>
      <c r="E10" s="167">
        <f>Ср2!B22</f>
        <v>0</v>
      </c>
    </row>
    <row r="11" spans="1:5" ht="12.75">
      <c r="A11" s="163">
        <v>10</v>
      </c>
      <c r="B11" s="164">
        <f>Ср1!D43</f>
        <v>3726</v>
      </c>
      <c r="C11" s="165" t="str">
        <f>Ср1!E43</f>
        <v>Осипов Роман</v>
      </c>
      <c r="D11" s="166" t="str">
        <f>Ср2!C24</f>
        <v>_</v>
      </c>
      <c r="E11" s="167">
        <f>Ср2!B24</f>
        <v>0</v>
      </c>
    </row>
    <row r="12" spans="1:5" ht="12.75">
      <c r="A12" s="163">
        <v>11</v>
      </c>
      <c r="B12" s="164">
        <f>Ср1!D47</f>
        <v>5822</v>
      </c>
      <c r="C12" s="165" t="str">
        <f>Ср1!E47</f>
        <v>Соловьева Марина</v>
      </c>
      <c r="D12" s="166" t="str">
        <f>Ср2!C26</f>
        <v>_</v>
      </c>
      <c r="E12" s="167">
        <f>Ср2!B26</f>
        <v>0</v>
      </c>
    </row>
    <row r="13" spans="1:5" ht="12.75">
      <c r="A13" s="163">
        <v>12</v>
      </c>
      <c r="B13" s="164">
        <f>Ср1!D51</f>
        <v>6110</v>
      </c>
      <c r="C13" s="165" t="str">
        <f>Ср1!E51</f>
        <v>Басариев Ильгиз</v>
      </c>
      <c r="D13" s="166" t="str">
        <f>Ср2!C28</f>
        <v>_</v>
      </c>
      <c r="E13" s="167">
        <f>Ср2!B28</f>
        <v>0</v>
      </c>
    </row>
    <row r="14" spans="1:5" ht="12.75">
      <c r="A14" s="163">
        <v>13</v>
      </c>
      <c r="B14" s="164">
        <f>Ср1!D55</f>
        <v>5470</v>
      </c>
      <c r="C14" s="165" t="str">
        <f>Ср1!E55</f>
        <v>Абсалямов Родион</v>
      </c>
      <c r="D14" s="166" t="str">
        <f>Ср2!C30</f>
        <v>_</v>
      </c>
      <c r="E14" s="167">
        <f>Ср2!B30</f>
        <v>0</v>
      </c>
    </row>
    <row r="15" spans="1:5" ht="12.75">
      <c r="A15" s="163">
        <v>14</v>
      </c>
      <c r="B15" s="164">
        <f>Ср1!D59</f>
        <v>2614</v>
      </c>
      <c r="C15" s="165" t="str">
        <f>Ср1!E59</f>
        <v>Самушков Сергей</v>
      </c>
      <c r="D15" s="166" t="str">
        <f>Ср2!C32</f>
        <v>_</v>
      </c>
      <c r="E15" s="167">
        <f>Ср2!B32</f>
        <v>0</v>
      </c>
    </row>
    <row r="16" spans="1:5" ht="12.75">
      <c r="A16" s="163">
        <v>15</v>
      </c>
      <c r="B16" s="164">
        <f>Ср1!D63</f>
        <v>5516</v>
      </c>
      <c r="C16" s="165" t="str">
        <f>Ср1!E63</f>
        <v>Семенец Владислав</v>
      </c>
      <c r="D16" s="166" t="str">
        <f>Ср2!C34</f>
        <v>_</v>
      </c>
      <c r="E16" s="167">
        <f>Ср2!B34</f>
        <v>0</v>
      </c>
    </row>
    <row r="17" spans="1:5" ht="12.75">
      <c r="A17" s="163">
        <v>16</v>
      </c>
      <c r="B17" s="164">
        <f>Ср1!D67</f>
        <v>4567</v>
      </c>
      <c r="C17" s="165" t="str">
        <f>Ср1!E67</f>
        <v>Миксонов Эренбург</v>
      </c>
      <c r="D17" s="166" t="str">
        <f>Ср2!C36</f>
        <v>_</v>
      </c>
      <c r="E17" s="167">
        <f>Ср2!B36</f>
        <v>0</v>
      </c>
    </row>
    <row r="18" spans="1:5" ht="12.75">
      <c r="A18" s="163">
        <v>17</v>
      </c>
      <c r="B18" s="164">
        <f>Ср1!F9</f>
        <v>3575</v>
      </c>
      <c r="C18" s="165" t="str">
        <f>Ср1!G9</f>
        <v>Байрамалов Леонид</v>
      </c>
      <c r="D18" s="166" t="str">
        <f>Ср2!E37</f>
        <v>Кузнецов Олег</v>
      </c>
      <c r="E18" s="167">
        <f>Ср2!D37</f>
        <v>1987</v>
      </c>
    </row>
    <row r="19" spans="1:5" ht="12.75">
      <c r="A19" s="163">
        <v>18</v>
      </c>
      <c r="B19" s="164">
        <f>Ср1!F17</f>
        <v>5642</v>
      </c>
      <c r="C19" s="165" t="str">
        <f>Ср1!G17</f>
        <v>Александров Артем</v>
      </c>
      <c r="D19" s="166" t="str">
        <f>Ср2!E33</f>
        <v>Кузнецов Дмитрий</v>
      </c>
      <c r="E19" s="167">
        <f>Ср2!D33</f>
        <v>2608</v>
      </c>
    </row>
    <row r="20" spans="1:5" ht="12.75">
      <c r="A20" s="163">
        <v>19</v>
      </c>
      <c r="B20" s="164">
        <f>Ср1!F25</f>
        <v>5700</v>
      </c>
      <c r="C20" s="165" t="str">
        <f>Ср1!G25</f>
        <v>Насыров Эмиль</v>
      </c>
      <c r="D20" s="166" t="str">
        <f>Ср2!E29</f>
        <v>Гильманова Диана</v>
      </c>
      <c r="E20" s="167">
        <f>Ср2!D29</f>
        <v>3293</v>
      </c>
    </row>
    <row r="21" spans="1:5" ht="12.75">
      <c r="A21" s="163">
        <v>20</v>
      </c>
      <c r="B21" s="164">
        <f>Ср1!F33</f>
        <v>502</v>
      </c>
      <c r="C21" s="165" t="str">
        <f>Ср1!G33</f>
        <v>Топорков Юрий</v>
      </c>
      <c r="D21" s="166" t="str">
        <f>Ср2!E25</f>
        <v>Тараканова Ангелина</v>
      </c>
      <c r="E21" s="167">
        <f>Ср2!D25</f>
        <v>5020</v>
      </c>
    </row>
    <row r="22" spans="1:5" ht="12.75">
      <c r="A22" s="163">
        <v>21</v>
      </c>
      <c r="B22" s="164">
        <f>Ср1!F41</f>
        <v>4049</v>
      </c>
      <c r="C22" s="165" t="str">
        <f>Ср1!G41</f>
        <v>Андрющенко Матвей</v>
      </c>
      <c r="D22" s="166" t="str">
        <f>Ср2!E21</f>
        <v>Осипов Роман</v>
      </c>
      <c r="E22" s="167">
        <f>Ср2!D21</f>
        <v>3726</v>
      </c>
    </row>
    <row r="23" spans="1:5" ht="12.75">
      <c r="A23" s="163">
        <v>22</v>
      </c>
      <c r="B23" s="164">
        <f>Ср1!F49</f>
        <v>5822</v>
      </c>
      <c r="C23" s="165" t="str">
        <f>Ср1!G49</f>
        <v>Соловьева Марина</v>
      </c>
      <c r="D23" s="166" t="str">
        <f>Ср2!E17</f>
        <v>Басариев Ильгиз</v>
      </c>
      <c r="E23" s="167">
        <f>Ср2!D17</f>
        <v>6110</v>
      </c>
    </row>
    <row r="24" spans="1:5" ht="12.75">
      <c r="A24" s="163">
        <v>23</v>
      </c>
      <c r="B24" s="164">
        <f>Ср1!F57</f>
        <v>5470</v>
      </c>
      <c r="C24" s="165" t="str">
        <f>Ср1!G57</f>
        <v>Абсалямов Родион</v>
      </c>
      <c r="D24" s="166" t="str">
        <f>Ср2!E13</f>
        <v>Самушков Сергей</v>
      </c>
      <c r="E24" s="167">
        <f>Ср2!D13</f>
        <v>2614</v>
      </c>
    </row>
    <row r="25" spans="1:5" ht="12.75">
      <c r="A25" s="163">
        <v>24</v>
      </c>
      <c r="B25" s="164">
        <f>Ср1!F65</f>
        <v>4567</v>
      </c>
      <c r="C25" s="165" t="str">
        <f>Ср1!G65</f>
        <v>Миксонов Эренбург</v>
      </c>
      <c r="D25" s="166" t="str">
        <f>Ср2!E9</f>
        <v>Семенец Владислав</v>
      </c>
      <c r="E25" s="167">
        <f>Ср2!D9</f>
        <v>5516</v>
      </c>
    </row>
    <row r="26" spans="1:5" ht="12.75">
      <c r="A26" s="163">
        <v>25</v>
      </c>
      <c r="B26" s="164">
        <f>Ср1!H13</f>
        <v>5642</v>
      </c>
      <c r="C26" s="165" t="str">
        <f>Ср1!I13</f>
        <v>Александров Артем</v>
      </c>
      <c r="D26" s="166" t="str">
        <f>Ср2!I6</f>
        <v>Байрамалов Леонид</v>
      </c>
      <c r="E26" s="167">
        <f>Ср2!H6</f>
        <v>3575</v>
      </c>
    </row>
    <row r="27" spans="1:5" ht="12.75">
      <c r="A27" s="163">
        <v>26</v>
      </c>
      <c r="B27" s="164">
        <f>Ср1!H29</f>
        <v>502</v>
      </c>
      <c r="C27" s="165" t="str">
        <f>Ср1!I29</f>
        <v>Топорков Юрий</v>
      </c>
      <c r="D27" s="166" t="str">
        <f>Ср2!I14</f>
        <v>Насыров Эмиль</v>
      </c>
      <c r="E27" s="167">
        <f>Ср2!H14</f>
        <v>5700</v>
      </c>
    </row>
    <row r="28" spans="1:5" ht="12.75">
      <c r="A28" s="163">
        <v>27</v>
      </c>
      <c r="B28" s="164">
        <f>Ср1!H45</f>
        <v>4049</v>
      </c>
      <c r="C28" s="165" t="str">
        <f>Ср1!I45</f>
        <v>Андрющенко Матвей</v>
      </c>
      <c r="D28" s="166" t="str">
        <f>Ср2!I22</f>
        <v>Соловьева Марина</v>
      </c>
      <c r="E28" s="167">
        <f>Ср2!H22</f>
        <v>5822</v>
      </c>
    </row>
    <row r="29" spans="1:5" ht="12.75">
      <c r="A29" s="163">
        <v>28</v>
      </c>
      <c r="B29" s="164">
        <f>Ср1!H61</f>
        <v>4567</v>
      </c>
      <c r="C29" s="165" t="str">
        <f>Ср1!I61</f>
        <v>Миксонов Эренбург</v>
      </c>
      <c r="D29" s="166" t="str">
        <f>Ср2!I30</f>
        <v>Абсалямов Родион</v>
      </c>
      <c r="E29" s="167">
        <f>Ср2!H30</f>
        <v>5470</v>
      </c>
    </row>
    <row r="30" spans="1:5" ht="12.75">
      <c r="A30" s="163">
        <v>29</v>
      </c>
      <c r="B30" s="164">
        <f>Ср1!J21</f>
        <v>5642</v>
      </c>
      <c r="C30" s="165" t="str">
        <f>Ср1!K21</f>
        <v>Александров Артем</v>
      </c>
      <c r="D30" s="166" t="str">
        <f>Ср2!M36</f>
        <v>Топорков Юрий</v>
      </c>
      <c r="E30" s="167">
        <f>Ср2!L36</f>
        <v>502</v>
      </c>
    </row>
    <row r="31" spans="1:5" ht="12.75">
      <c r="A31" s="163">
        <v>30</v>
      </c>
      <c r="B31" s="164">
        <f>Ср1!J53</f>
        <v>4567</v>
      </c>
      <c r="C31" s="165" t="str">
        <f>Ср1!K53</f>
        <v>Миксонов Эренбург</v>
      </c>
      <c r="D31" s="166" t="str">
        <f>Ср2!M20</f>
        <v>Андрющенко Матвей</v>
      </c>
      <c r="E31" s="167">
        <f>Ср2!L20</f>
        <v>4049</v>
      </c>
    </row>
    <row r="32" spans="1:5" ht="12.75">
      <c r="A32" s="163">
        <v>31</v>
      </c>
      <c r="B32" s="164">
        <f>Ср1!L37</f>
        <v>5642</v>
      </c>
      <c r="C32" s="165" t="str">
        <f>Ср1!M37</f>
        <v>Александров Артем</v>
      </c>
      <c r="D32" s="166" t="str">
        <f>Ср1!M57</f>
        <v>Миксонов Эренбург</v>
      </c>
      <c r="E32" s="167">
        <f>Ср1!L57</f>
        <v>4567</v>
      </c>
    </row>
    <row r="33" spans="1:5" ht="12.75">
      <c r="A33" s="163">
        <v>32</v>
      </c>
      <c r="B33" s="164">
        <f>Ср2!D7</f>
        <v>6883</v>
      </c>
      <c r="C33" s="165" t="str">
        <f>Ср2!E7</f>
        <v>Муллануров Тагир</v>
      </c>
      <c r="D33" s="166" t="str">
        <f>Ср2!C58</f>
        <v>_</v>
      </c>
      <c r="E33" s="167">
        <f>Ср2!B58</f>
        <v>0</v>
      </c>
    </row>
    <row r="34" spans="1:5" ht="12.75">
      <c r="A34" s="163">
        <v>33</v>
      </c>
      <c r="B34" s="164">
        <f>Ср2!D11</f>
        <v>0</v>
      </c>
      <c r="C34" s="165">
        <f>Ср2!E11</f>
        <v>0</v>
      </c>
      <c r="D34" s="166">
        <f>Ср2!C60</f>
        <v>0</v>
      </c>
      <c r="E34" s="167">
        <f>Ср2!B60</f>
        <v>0</v>
      </c>
    </row>
    <row r="35" spans="1:5" ht="12.75">
      <c r="A35" s="163">
        <v>34</v>
      </c>
      <c r="B35" s="164">
        <f>Ср2!D15</f>
        <v>0</v>
      </c>
      <c r="C35" s="165">
        <f>Ср2!E15</f>
        <v>0</v>
      </c>
      <c r="D35" s="166">
        <f>Ср2!C62</f>
        <v>0</v>
      </c>
      <c r="E35" s="167">
        <f>Ср2!B62</f>
        <v>0</v>
      </c>
    </row>
    <row r="36" spans="1:5" ht="12.75">
      <c r="A36" s="163">
        <v>35</v>
      </c>
      <c r="B36" s="164">
        <f>Ср2!D19</f>
        <v>0</v>
      </c>
      <c r="C36" s="165">
        <f>Ср2!E19</f>
        <v>0</v>
      </c>
      <c r="D36" s="166">
        <f>Ср2!C64</f>
        <v>0</v>
      </c>
      <c r="E36" s="167">
        <f>Ср2!B64</f>
        <v>0</v>
      </c>
    </row>
    <row r="37" spans="1:5" ht="12.75">
      <c r="A37" s="163">
        <v>36</v>
      </c>
      <c r="B37" s="164">
        <f>Ср2!D23</f>
        <v>0</v>
      </c>
      <c r="C37" s="165">
        <f>Ср2!E23</f>
        <v>0</v>
      </c>
      <c r="D37" s="166">
        <f>Ср2!C66</f>
        <v>0</v>
      </c>
      <c r="E37" s="167">
        <f>Ср2!B66</f>
        <v>0</v>
      </c>
    </row>
    <row r="38" spans="1:5" ht="12.75">
      <c r="A38" s="163">
        <v>37</v>
      </c>
      <c r="B38" s="164">
        <f>Ср2!D27</f>
        <v>0</v>
      </c>
      <c r="C38" s="165">
        <f>Ср2!E27</f>
        <v>0</v>
      </c>
      <c r="D38" s="166">
        <f>Ср2!C68</f>
        <v>0</v>
      </c>
      <c r="E38" s="167">
        <f>Ср2!B68</f>
        <v>0</v>
      </c>
    </row>
    <row r="39" spans="1:5" ht="12.75">
      <c r="A39" s="163">
        <v>38</v>
      </c>
      <c r="B39" s="164">
        <f>Ср2!D31</f>
        <v>0</v>
      </c>
      <c r="C39" s="165">
        <f>Ср2!E31</f>
        <v>0</v>
      </c>
      <c r="D39" s="166">
        <f>Ср2!C70</f>
        <v>0</v>
      </c>
      <c r="E39" s="167">
        <f>Ср2!B70</f>
        <v>0</v>
      </c>
    </row>
    <row r="40" spans="1:5" ht="12.75">
      <c r="A40" s="163">
        <v>39</v>
      </c>
      <c r="B40" s="164">
        <f>Ср2!D35</f>
        <v>0</v>
      </c>
      <c r="C40" s="165">
        <f>Ср2!E35</f>
        <v>0</v>
      </c>
      <c r="D40" s="166">
        <f>Ср2!C72</f>
        <v>0</v>
      </c>
      <c r="E40" s="167">
        <f>Ср2!B72</f>
        <v>0</v>
      </c>
    </row>
    <row r="41" spans="1:5" ht="12.75">
      <c r="A41" s="163">
        <v>40</v>
      </c>
      <c r="B41" s="164">
        <f>Ср2!F8</f>
        <v>5516</v>
      </c>
      <c r="C41" s="165" t="str">
        <f>Ср2!G8</f>
        <v>Семенец Владислав</v>
      </c>
      <c r="D41" s="166" t="str">
        <f>Ср2!C39</f>
        <v>Муллануров Тагир</v>
      </c>
      <c r="E41" s="167">
        <f>Ср2!B39</f>
        <v>6883</v>
      </c>
    </row>
    <row r="42" spans="1:5" ht="12.75">
      <c r="A42" s="163">
        <v>41</v>
      </c>
      <c r="B42" s="164">
        <f>Ср2!F12</f>
        <v>2614</v>
      </c>
      <c r="C42" s="165" t="str">
        <f>Ср2!G12</f>
        <v>Самушков Сергей</v>
      </c>
      <c r="D42" s="166">
        <f>Ср2!C41</f>
        <v>0</v>
      </c>
      <c r="E42" s="167">
        <f>Ср2!B41</f>
        <v>0</v>
      </c>
    </row>
    <row r="43" spans="1:5" ht="12.75">
      <c r="A43" s="163">
        <v>42</v>
      </c>
      <c r="B43" s="164">
        <f>Ср2!F16</f>
        <v>6110</v>
      </c>
      <c r="C43" s="165" t="str">
        <f>Ср2!G16</f>
        <v>Басариев Ильгиз</v>
      </c>
      <c r="D43" s="166">
        <f>Ср2!C43</f>
        <v>0</v>
      </c>
      <c r="E43" s="167">
        <f>Ср2!B43</f>
        <v>0</v>
      </c>
    </row>
    <row r="44" spans="1:5" ht="12.75">
      <c r="A44" s="163">
        <v>43</v>
      </c>
      <c r="B44" s="164">
        <f>Ср2!F20</f>
        <v>3726</v>
      </c>
      <c r="C44" s="165" t="str">
        <f>Ср2!G20</f>
        <v>Осипов Роман</v>
      </c>
      <c r="D44" s="166">
        <f>Ср2!C45</f>
        <v>0</v>
      </c>
      <c r="E44" s="167">
        <f>Ср2!B45</f>
        <v>0</v>
      </c>
    </row>
    <row r="45" spans="1:5" ht="12.75">
      <c r="A45" s="163">
        <v>44</v>
      </c>
      <c r="B45" s="164">
        <f>Ср2!F24</f>
        <v>5020</v>
      </c>
      <c r="C45" s="165" t="str">
        <f>Ср2!G24</f>
        <v>Тараканова Ангелина</v>
      </c>
      <c r="D45" s="166">
        <f>Ср2!C47</f>
        <v>0</v>
      </c>
      <c r="E45" s="167">
        <f>Ср2!B47</f>
        <v>0</v>
      </c>
    </row>
    <row r="46" spans="1:5" ht="12.75">
      <c r="A46" s="163">
        <v>45</v>
      </c>
      <c r="B46" s="164">
        <f>Ср2!F28</f>
        <v>3293</v>
      </c>
      <c r="C46" s="165" t="str">
        <f>Ср2!G28</f>
        <v>Гильманова Диана</v>
      </c>
      <c r="D46" s="166">
        <f>Ср2!C49</f>
        <v>0</v>
      </c>
      <c r="E46" s="167">
        <f>Ср2!B49</f>
        <v>0</v>
      </c>
    </row>
    <row r="47" spans="1:5" ht="12.75">
      <c r="A47" s="163">
        <v>46</v>
      </c>
      <c r="B47" s="164">
        <f>Ср2!F32</f>
        <v>2608</v>
      </c>
      <c r="C47" s="165" t="str">
        <f>Ср2!G32</f>
        <v>Кузнецов Дмитрий</v>
      </c>
      <c r="D47" s="166">
        <f>Ср2!C51</f>
        <v>0</v>
      </c>
      <c r="E47" s="167">
        <f>Ср2!B51</f>
        <v>0</v>
      </c>
    </row>
    <row r="48" spans="1:5" ht="12.75">
      <c r="A48" s="163">
        <v>47</v>
      </c>
      <c r="B48" s="164">
        <f>Ср2!F36</f>
        <v>1987</v>
      </c>
      <c r="C48" s="165" t="str">
        <f>Ср2!G36</f>
        <v>Кузнецов Олег</v>
      </c>
      <c r="D48" s="166">
        <f>Ср2!C53</f>
        <v>0</v>
      </c>
      <c r="E48" s="167">
        <f>Ср2!B53</f>
        <v>0</v>
      </c>
    </row>
    <row r="49" spans="1:5" ht="12.75">
      <c r="A49" s="163">
        <v>48</v>
      </c>
      <c r="B49" s="164">
        <f>Ср2!H10</f>
        <v>2614</v>
      </c>
      <c r="C49" s="165" t="str">
        <f>Ср2!I10</f>
        <v>Самушков Сергей</v>
      </c>
      <c r="D49" s="166" t="str">
        <f>Ср2!M39</f>
        <v>Семенец Владислав</v>
      </c>
      <c r="E49" s="167">
        <f>Ср2!L39</f>
        <v>5516</v>
      </c>
    </row>
    <row r="50" spans="1:5" ht="12.75">
      <c r="A50" s="163">
        <v>49</v>
      </c>
      <c r="B50" s="164">
        <f>Ср2!H18</f>
        <v>6110</v>
      </c>
      <c r="C50" s="165" t="str">
        <f>Ср2!I18</f>
        <v>Басариев Ильгиз</v>
      </c>
      <c r="D50" s="166" t="str">
        <f>Ср2!M41</f>
        <v>Осипов Роман</v>
      </c>
      <c r="E50" s="167">
        <f>Ср2!L41</f>
        <v>3726</v>
      </c>
    </row>
    <row r="51" spans="1:5" ht="12.75">
      <c r="A51" s="163">
        <v>50</v>
      </c>
      <c r="B51" s="164">
        <f>Ср2!H26</f>
        <v>3293</v>
      </c>
      <c r="C51" s="165" t="str">
        <f>Ср2!I26</f>
        <v>Гильманова Диана</v>
      </c>
      <c r="D51" s="166" t="str">
        <f>Ср2!M43</f>
        <v>Тараканова Ангелина</v>
      </c>
      <c r="E51" s="167">
        <f>Ср2!L43</f>
        <v>5020</v>
      </c>
    </row>
    <row r="52" spans="1:5" ht="12.75">
      <c r="A52" s="163">
        <v>51</v>
      </c>
      <c r="B52" s="164">
        <f>Ср2!H34</f>
        <v>2608</v>
      </c>
      <c r="C52" s="165" t="str">
        <f>Ср2!I34</f>
        <v>Кузнецов Дмитрий</v>
      </c>
      <c r="D52" s="166" t="str">
        <f>Ср2!M45</f>
        <v>Кузнецов Олег</v>
      </c>
      <c r="E52" s="167">
        <f>Ср2!L45</f>
        <v>1987</v>
      </c>
    </row>
    <row r="53" spans="1:5" ht="12.75">
      <c r="A53" s="163">
        <v>52</v>
      </c>
      <c r="B53" s="164">
        <f>Ср2!J8</f>
        <v>3575</v>
      </c>
      <c r="C53" s="165" t="str">
        <f>Ср2!K8</f>
        <v>Байрамалов Леонид</v>
      </c>
      <c r="D53" s="166" t="str">
        <f>Ср1!C70</f>
        <v>Самушков Сергей</v>
      </c>
      <c r="E53" s="167">
        <f>Ср1!B70</f>
        <v>2614</v>
      </c>
    </row>
    <row r="54" spans="1:5" ht="12.75">
      <c r="A54" s="163">
        <v>53</v>
      </c>
      <c r="B54" s="164">
        <f>Ср2!J16</f>
        <v>5700</v>
      </c>
      <c r="C54" s="165" t="str">
        <f>Ср2!K16</f>
        <v>Насыров Эмиль</v>
      </c>
      <c r="D54" s="166" t="str">
        <f>Ср1!C72</f>
        <v>Басариев Ильгиз</v>
      </c>
      <c r="E54" s="167">
        <f>Ср1!B72</f>
        <v>6110</v>
      </c>
    </row>
    <row r="55" spans="1:5" ht="12.75">
      <c r="A55" s="163">
        <v>54</v>
      </c>
      <c r="B55" s="164">
        <f>Ср2!J24</f>
        <v>5822</v>
      </c>
      <c r="C55" s="165" t="str">
        <f>Ср2!K24</f>
        <v>Соловьева Марина</v>
      </c>
      <c r="D55" s="166" t="str">
        <f>Ср1!C74</f>
        <v>Гильманова Диана</v>
      </c>
      <c r="E55" s="167">
        <f>Ср1!B74</f>
        <v>3293</v>
      </c>
    </row>
    <row r="56" spans="1:5" ht="12.75">
      <c r="A56" s="163">
        <v>55</v>
      </c>
      <c r="B56" s="164">
        <f>Ср2!J32</f>
        <v>2608</v>
      </c>
      <c r="C56" s="165" t="str">
        <f>Ср2!K32</f>
        <v>Кузнецов Дмитрий</v>
      </c>
      <c r="D56" s="166" t="str">
        <f>Ср1!C76</f>
        <v>Абсалямов Родион</v>
      </c>
      <c r="E56" s="167">
        <f>Ср1!B76</f>
        <v>5470</v>
      </c>
    </row>
    <row r="57" spans="1:5" ht="12.75">
      <c r="A57" s="163">
        <v>56</v>
      </c>
      <c r="B57" s="164">
        <f>Ср2!L12</f>
        <v>3575</v>
      </c>
      <c r="C57" s="165" t="str">
        <f>Ср2!M12</f>
        <v>Байрамалов Леонид</v>
      </c>
      <c r="D57" s="166" t="str">
        <f>Ср1!K68</f>
        <v>Насыров Эмиль</v>
      </c>
      <c r="E57" s="167">
        <f>Ср1!J68</f>
        <v>5700</v>
      </c>
    </row>
    <row r="58" spans="1:5" ht="12.75">
      <c r="A58" s="163">
        <v>57</v>
      </c>
      <c r="B58" s="164">
        <f>Ср2!L28</f>
        <v>2608</v>
      </c>
      <c r="C58" s="165" t="str">
        <f>Ср2!M28</f>
        <v>Кузнецов Дмитрий</v>
      </c>
      <c r="D58" s="166" t="str">
        <f>Ср1!K70</f>
        <v>Соловьева Марина</v>
      </c>
      <c r="E58" s="167">
        <f>Ср1!J70</f>
        <v>5822</v>
      </c>
    </row>
    <row r="59" spans="1:5" ht="12.75">
      <c r="A59" s="163">
        <v>58</v>
      </c>
      <c r="B59" s="164">
        <f>Ср2!N16</f>
        <v>3575</v>
      </c>
      <c r="C59" s="165" t="str">
        <f>Ср2!O16</f>
        <v>Байрамалов Леонид</v>
      </c>
      <c r="D59" s="166" t="str">
        <f>Ср1!K63</f>
        <v>Андрющенко Матвей</v>
      </c>
      <c r="E59" s="167">
        <f>Ср1!J63</f>
        <v>4049</v>
      </c>
    </row>
    <row r="60" spans="1:5" ht="12.75">
      <c r="A60" s="163">
        <v>59</v>
      </c>
      <c r="B60" s="164">
        <f>Ср2!N32</f>
        <v>2608</v>
      </c>
      <c r="C60" s="165" t="str">
        <f>Ср2!O32</f>
        <v>Кузнецов Дмитрий</v>
      </c>
      <c r="D60" s="166" t="str">
        <f>Ср1!K65</f>
        <v>Топорков Юрий</v>
      </c>
      <c r="E60" s="167">
        <f>Ср1!J65</f>
        <v>502</v>
      </c>
    </row>
    <row r="61" spans="1:5" ht="12.75">
      <c r="A61" s="163">
        <v>60</v>
      </c>
      <c r="B61" s="164">
        <f>Ср2!P24</f>
        <v>2608</v>
      </c>
      <c r="C61" s="165" t="str">
        <f>Ср2!Q24</f>
        <v>Кузнецов Дмитрий</v>
      </c>
      <c r="D61" s="166" t="str">
        <f>Ср2!Q34</f>
        <v>Байрамалов Леонид</v>
      </c>
      <c r="E61" s="167">
        <f>Ср2!P34</f>
        <v>3575</v>
      </c>
    </row>
    <row r="62" spans="1:5" ht="12.75">
      <c r="A62" s="163">
        <v>61</v>
      </c>
      <c r="B62" s="164">
        <f>Ср1!L64</f>
        <v>502</v>
      </c>
      <c r="C62" s="165" t="str">
        <f>Ср1!M64</f>
        <v>Топорков Юрий</v>
      </c>
      <c r="D62" s="166" t="str">
        <f>Ср1!M66</f>
        <v>Андрющенко Матвей</v>
      </c>
      <c r="E62" s="167">
        <f>Ср1!L66</f>
        <v>4049</v>
      </c>
    </row>
    <row r="63" spans="1:5" ht="12.75">
      <c r="A63" s="163">
        <v>62</v>
      </c>
      <c r="B63" s="164">
        <f>Ср1!L69</f>
        <v>5822</v>
      </c>
      <c r="C63" s="165" t="str">
        <f>Ср1!M69</f>
        <v>Соловьева Марина</v>
      </c>
      <c r="D63" s="166" t="str">
        <f>Ср1!M71</f>
        <v>Насыров Эмиль</v>
      </c>
      <c r="E63" s="167">
        <f>Ср1!L71</f>
        <v>5700</v>
      </c>
    </row>
    <row r="64" spans="1:5" ht="12.75">
      <c r="A64" s="163">
        <v>63</v>
      </c>
      <c r="B64" s="164">
        <f>Ср1!D71</f>
        <v>6110</v>
      </c>
      <c r="C64" s="165" t="str">
        <f>Ср1!E71</f>
        <v>Басариев Ильгиз</v>
      </c>
      <c r="D64" s="166" t="str">
        <f>Ср1!K73</f>
        <v>Самушков Сергей</v>
      </c>
      <c r="E64" s="167">
        <f>Ср1!J73</f>
        <v>2614</v>
      </c>
    </row>
    <row r="65" spans="1:5" ht="12.75">
      <c r="A65" s="163">
        <v>64</v>
      </c>
      <c r="B65" s="164">
        <f>Ср1!D75</f>
        <v>3293</v>
      </c>
      <c r="C65" s="165" t="str">
        <f>Ср1!E75</f>
        <v>Гильманова Диана</v>
      </c>
      <c r="D65" s="166" t="str">
        <f>Ср1!K75</f>
        <v>Абсалямов Родион</v>
      </c>
      <c r="E65" s="167">
        <f>Ср1!J75</f>
        <v>5470</v>
      </c>
    </row>
    <row r="66" spans="1:5" ht="12.75">
      <c r="A66" s="163">
        <v>65</v>
      </c>
      <c r="B66" s="164">
        <f>Ср1!F73</f>
        <v>3293</v>
      </c>
      <c r="C66" s="165" t="str">
        <f>Ср1!G73</f>
        <v>Гильманова Диана</v>
      </c>
      <c r="D66" s="166" t="str">
        <f>Ср1!G76</f>
        <v>Басариев Ильгиз</v>
      </c>
      <c r="E66" s="167">
        <f>Ср1!F76</f>
        <v>6110</v>
      </c>
    </row>
    <row r="67" spans="1:5" ht="12.75">
      <c r="A67" s="163">
        <v>66</v>
      </c>
      <c r="B67" s="164">
        <f>Ср1!L74</f>
        <v>2614</v>
      </c>
      <c r="C67" s="165" t="str">
        <f>Ср1!M74</f>
        <v>Самушков Сергей</v>
      </c>
      <c r="D67" s="166" t="str">
        <f>Ср1!M76</f>
        <v>Абсалямов Родион</v>
      </c>
      <c r="E67" s="167">
        <f>Ср1!L76</f>
        <v>5470</v>
      </c>
    </row>
    <row r="68" spans="1:5" ht="12.75">
      <c r="A68" s="163">
        <v>67</v>
      </c>
      <c r="B68" s="164">
        <f>Ср2!N40</f>
        <v>3726</v>
      </c>
      <c r="C68" s="165" t="str">
        <f>Ср2!O40</f>
        <v>Осипов Роман</v>
      </c>
      <c r="D68" s="166" t="str">
        <f>Ср2!O47</f>
        <v>Семенец Владислав</v>
      </c>
      <c r="E68" s="167">
        <f>Ср2!N47</f>
        <v>5516</v>
      </c>
    </row>
    <row r="69" spans="1:5" ht="12.75">
      <c r="A69" s="163">
        <v>68</v>
      </c>
      <c r="B69" s="164">
        <f>Ср2!N44</f>
        <v>1987</v>
      </c>
      <c r="C69" s="165" t="str">
        <f>Ср2!O44</f>
        <v>Кузнецов Олег</v>
      </c>
      <c r="D69" s="166" t="str">
        <f>Ср2!O49</f>
        <v>Тараканова Ангелина</v>
      </c>
      <c r="E69" s="167">
        <f>Ср2!N49</f>
        <v>5020</v>
      </c>
    </row>
    <row r="70" spans="1:5" ht="12.75">
      <c r="A70" s="163">
        <v>69</v>
      </c>
      <c r="B70" s="164">
        <f>Ср2!P42</f>
        <v>1987</v>
      </c>
      <c r="C70" s="165" t="str">
        <f>Ср2!Q42</f>
        <v>Кузнецов Олег</v>
      </c>
      <c r="D70" s="166" t="str">
        <f>Ср2!Q46</f>
        <v>Осипов Роман</v>
      </c>
      <c r="E70" s="167">
        <f>Ср2!P46</f>
        <v>3726</v>
      </c>
    </row>
    <row r="71" spans="1:5" ht="12.75">
      <c r="A71" s="163">
        <v>70</v>
      </c>
      <c r="B71" s="164">
        <f>Ср2!P48</f>
        <v>5516</v>
      </c>
      <c r="C71" s="165" t="str">
        <f>Ср2!Q48</f>
        <v>Семенец Владислав</v>
      </c>
      <c r="D71" s="166" t="str">
        <f>Ср2!Q50</f>
        <v>Тараканова Ангелина</v>
      </c>
      <c r="E71" s="167">
        <f>Ср2!P50</f>
        <v>5020</v>
      </c>
    </row>
    <row r="72" spans="1:5" ht="12.75">
      <c r="A72" s="163">
        <v>71</v>
      </c>
      <c r="B72" s="164">
        <f>Ср2!D40</f>
        <v>6883</v>
      </c>
      <c r="C72" s="165" t="str">
        <f>Ср2!E40</f>
        <v>Муллануров Тагир</v>
      </c>
      <c r="D72" s="166">
        <f>Ср2!M52</f>
        <v>0</v>
      </c>
      <c r="E72" s="167">
        <f>Ср2!L52</f>
        <v>0</v>
      </c>
    </row>
    <row r="73" spans="1:5" ht="12.75">
      <c r="A73" s="163">
        <v>72</v>
      </c>
      <c r="B73" s="164">
        <f>Ср2!D44</f>
        <v>0</v>
      </c>
      <c r="C73" s="165">
        <f>Ср2!E44</f>
        <v>0</v>
      </c>
      <c r="D73" s="166">
        <f>Ср2!M54</f>
        <v>0</v>
      </c>
      <c r="E73" s="167">
        <f>Ср2!L54</f>
        <v>0</v>
      </c>
    </row>
    <row r="74" spans="1:5" ht="12.75">
      <c r="A74" s="163">
        <v>73</v>
      </c>
      <c r="B74" s="164">
        <f>Ср2!D48</f>
        <v>0</v>
      </c>
      <c r="C74" s="165">
        <f>Ср2!E48</f>
        <v>0</v>
      </c>
      <c r="D74" s="166">
        <f>Ср2!M56</f>
        <v>0</v>
      </c>
      <c r="E74" s="167">
        <f>Ср2!L56</f>
        <v>0</v>
      </c>
    </row>
    <row r="75" spans="1:5" ht="12.75">
      <c r="A75" s="163">
        <v>74</v>
      </c>
      <c r="B75" s="164">
        <f>Ср2!D52</f>
        <v>0</v>
      </c>
      <c r="C75" s="165">
        <f>Ср2!E52</f>
        <v>0</v>
      </c>
      <c r="D75" s="166">
        <f>Ср2!M58</f>
        <v>0</v>
      </c>
      <c r="E75" s="167">
        <f>Ср2!L58</f>
        <v>0</v>
      </c>
    </row>
    <row r="76" spans="1:5" ht="12.75">
      <c r="A76" s="163">
        <v>75</v>
      </c>
      <c r="B76" s="164">
        <f>Ср2!F42</f>
        <v>6883</v>
      </c>
      <c r="C76" s="165" t="str">
        <f>Ср2!G42</f>
        <v>Муллануров Тагир</v>
      </c>
      <c r="D76" s="166">
        <f>Ср2!G54</f>
        <v>0</v>
      </c>
      <c r="E76" s="167">
        <f>Ср2!F54</f>
        <v>0</v>
      </c>
    </row>
    <row r="77" spans="1:5" ht="12.75">
      <c r="A77" s="163">
        <v>76</v>
      </c>
      <c r="B77" s="164">
        <f>Ср2!F50</f>
        <v>0</v>
      </c>
      <c r="C77" s="165">
        <f>Ср2!G50</f>
        <v>0</v>
      </c>
      <c r="D77" s="166">
        <f>Ср2!G56</f>
        <v>0</v>
      </c>
      <c r="E77" s="167">
        <f>Ср2!F56</f>
        <v>0</v>
      </c>
    </row>
    <row r="78" spans="1:5" ht="12.75">
      <c r="A78" s="163">
        <v>77</v>
      </c>
      <c r="B78" s="164">
        <f>Ср2!H46</f>
        <v>6883</v>
      </c>
      <c r="C78" s="165" t="str">
        <f>Ср2!I46</f>
        <v>Муллануров Тагир</v>
      </c>
      <c r="D78" s="166">
        <f>Ср2!I52</f>
        <v>0</v>
      </c>
      <c r="E78" s="167">
        <f>Ср2!H52</f>
        <v>0</v>
      </c>
    </row>
    <row r="79" spans="1:5" ht="12.75">
      <c r="A79" s="163">
        <v>78</v>
      </c>
      <c r="B79" s="164">
        <f>Ср2!H55</f>
        <v>0</v>
      </c>
      <c r="C79" s="165">
        <f>Ср2!I55</f>
        <v>0</v>
      </c>
      <c r="D79" s="166">
        <f>Ср2!I57</f>
        <v>0</v>
      </c>
      <c r="E79" s="167">
        <f>Ср2!H57</f>
        <v>0</v>
      </c>
    </row>
    <row r="80" spans="1:5" ht="12.75">
      <c r="A80" s="163">
        <v>79</v>
      </c>
      <c r="B80" s="164">
        <f>Ср2!N53</f>
        <v>0</v>
      </c>
      <c r="C80" s="165">
        <f>Ср2!O53</f>
        <v>0</v>
      </c>
      <c r="D80" s="166">
        <f>Ср2!O60</f>
        <v>0</v>
      </c>
      <c r="E80" s="167">
        <f>Ср2!N60</f>
        <v>0</v>
      </c>
    </row>
    <row r="81" spans="1:5" ht="12.75">
      <c r="A81" s="163">
        <v>80</v>
      </c>
      <c r="B81" s="164">
        <f>Ср2!N57</f>
        <v>0</v>
      </c>
      <c r="C81" s="165">
        <f>Ср2!O57</f>
        <v>0</v>
      </c>
      <c r="D81" s="166">
        <f>Ср2!O62</f>
        <v>0</v>
      </c>
      <c r="E81" s="167">
        <f>Ср2!N62</f>
        <v>0</v>
      </c>
    </row>
    <row r="82" spans="1:5" ht="12.75">
      <c r="A82" s="163">
        <v>81</v>
      </c>
      <c r="B82" s="164">
        <f>Ср2!P55</f>
        <v>0</v>
      </c>
      <c r="C82" s="165">
        <f>Ср2!Q55</f>
        <v>0</v>
      </c>
      <c r="D82" s="166">
        <f>Ср2!Q59</f>
        <v>0</v>
      </c>
      <c r="E82" s="167">
        <f>Ср2!P59</f>
        <v>0</v>
      </c>
    </row>
    <row r="83" spans="1:5" ht="12.75">
      <c r="A83" s="163">
        <v>82</v>
      </c>
      <c r="B83" s="164">
        <f>Ср2!P61</f>
        <v>0</v>
      </c>
      <c r="C83" s="165">
        <f>Ср2!Q61</f>
        <v>0</v>
      </c>
      <c r="D83" s="166">
        <f>Ср2!Q63</f>
        <v>0</v>
      </c>
      <c r="E83" s="167">
        <f>Ср2!P63</f>
        <v>0</v>
      </c>
    </row>
    <row r="84" spans="1:5" ht="12.75">
      <c r="A84" s="163">
        <v>83</v>
      </c>
      <c r="B84" s="164">
        <f>Ср2!D59</f>
        <v>0</v>
      </c>
      <c r="C84" s="165">
        <f>Ср2!E59</f>
        <v>0</v>
      </c>
      <c r="D84" s="166" t="str">
        <f>Ср2!M65</f>
        <v>_</v>
      </c>
      <c r="E84" s="167">
        <f>Ср2!L65</f>
        <v>0</v>
      </c>
    </row>
    <row r="85" spans="1:5" ht="12.75">
      <c r="A85" s="163">
        <v>84</v>
      </c>
      <c r="B85" s="164">
        <f>Ср2!D63</f>
        <v>0</v>
      </c>
      <c r="C85" s="165">
        <f>Ср2!E63</f>
        <v>0</v>
      </c>
      <c r="D85" s="166">
        <f>Ср2!M67</f>
        <v>0</v>
      </c>
      <c r="E85" s="167">
        <f>Ср2!L67</f>
        <v>0</v>
      </c>
    </row>
    <row r="86" spans="1:5" ht="12.75">
      <c r="A86" s="163">
        <v>85</v>
      </c>
      <c r="B86" s="164">
        <f>Ср2!D67</f>
        <v>0</v>
      </c>
      <c r="C86" s="165">
        <f>Ср2!E67</f>
        <v>0</v>
      </c>
      <c r="D86" s="166">
        <f>Ср2!M69</f>
        <v>0</v>
      </c>
      <c r="E86" s="167">
        <f>Ср2!L69</f>
        <v>0</v>
      </c>
    </row>
    <row r="87" spans="1:5" ht="12.75">
      <c r="A87" s="163">
        <v>86</v>
      </c>
      <c r="B87" s="164">
        <f>Ср2!D71</f>
        <v>0</v>
      </c>
      <c r="C87" s="165">
        <f>Ср2!E71</f>
        <v>0</v>
      </c>
      <c r="D87" s="166">
        <f>Ср2!M71</f>
        <v>0</v>
      </c>
      <c r="E87" s="167">
        <f>Ср2!L71</f>
        <v>0</v>
      </c>
    </row>
    <row r="88" spans="1:5" ht="12.75">
      <c r="A88" s="163">
        <v>87</v>
      </c>
      <c r="B88" s="164">
        <f>Ср2!F61</f>
        <v>0</v>
      </c>
      <c r="C88" s="165">
        <f>Ср2!G61</f>
        <v>0</v>
      </c>
      <c r="D88" s="166">
        <f>Ср2!G73</f>
        <v>0</v>
      </c>
      <c r="E88" s="167">
        <f>Ср2!F73</f>
        <v>0</v>
      </c>
    </row>
    <row r="89" spans="1:5" ht="12.75">
      <c r="A89" s="163">
        <v>88</v>
      </c>
      <c r="B89" s="164">
        <f>Ср2!F69</f>
        <v>0</v>
      </c>
      <c r="C89" s="165">
        <f>Ср2!G69</f>
        <v>0</v>
      </c>
      <c r="D89" s="166">
        <f>Ср2!G75</f>
        <v>0</v>
      </c>
      <c r="E89" s="167">
        <f>Ср2!F75</f>
        <v>0</v>
      </c>
    </row>
    <row r="90" spans="1:5" ht="12.75">
      <c r="A90" s="163">
        <v>89</v>
      </c>
      <c r="B90" s="164">
        <f>Ср2!H65</f>
        <v>0</v>
      </c>
      <c r="C90" s="165">
        <f>Ср2!I65</f>
        <v>0</v>
      </c>
      <c r="D90" s="166">
        <f>Ср2!I71</f>
        <v>0</v>
      </c>
      <c r="E90" s="167">
        <f>Ср2!H71</f>
        <v>0</v>
      </c>
    </row>
    <row r="91" spans="1:5" ht="12.75">
      <c r="A91" s="163">
        <v>90</v>
      </c>
      <c r="B91" s="164">
        <f>Ср2!H74</f>
        <v>0</v>
      </c>
      <c r="C91" s="165">
        <f>Ср2!I74</f>
        <v>0</v>
      </c>
      <c r="D91" s="166">
        <f>Ср2!I76</f>
        <v>0</v>
      </c>
      <c r="E91" s="167">
        <f>Ср2!H76</f>
        <v>0</v>
      </c>
    </row>
    <row r="92" spans="1:5" ht="12.75">
      <c r="A92" s="163">
        <v>91</v>
      </c>
      <c r="B92" s="164">
        <f>Ср2!N66</f>
        <v>0</v>
      </c>
      <c r="C92" s="165">
        <f>Ср2!O66</f>
        <v>0</v>
      </c>
      <c r="D92" s="166" t="str">
        <f>Ср2!O73</f>
        <v>_</v>
      </c>
      <c r="E92" s="167">
        <f>Ср2!N73</f>
        <v>0</v>
      </c>
    </row>
    <row r="93" spans="1:5" ht="12.75">
      <c r="A93" s="163">
        <v>92</v>
      </c>
      <c r="B93" s="164">
        <f>Ср2!N70</f>
        <v>0</v>
      </c>
      <c r="C93" s="165">
        <f>Ср2!O70</f>
        <v>0</v>
      </c>
      <c r="D93" s="166">
        <f>Ср2!O75</f>
        <v>0</v>
      </c>
      <c r="E93" s="167">
        <f>Ср2!N75</f>
        <v>0</v>
      </c>
    </row>
    <row r="94" spans="1:5" ht="12.75">
      <c r="A94" s="163">
        <v>93</v>
      </c>
      <c r="B94" s="164">
        <f>Ср2!P68</f>
        <v>0</v>
      </c>
      <c r="C94" s="165">
        <f>Ср2!Q68</f>
        <v>0</v>
      </c>
      <c r="D94" s="166">
        <f>Ср2!Q72</f>
        <v>0</v>
      </c>
      <c r="E94" s="167">
        <f>Ср2!P72</f>
        <v>0</v>
      </c>
    </row>
    <row r="95" spans="1:5" ht="12.75">
      <c r="A95" s="163">
        <v>94</v>
      </c>
      <c r="B95" s="164">
        <f>Ср2!P74</f>
        <v>0</v>
      </c>
      <c r="C95" s="165">
        <f>Ср2!Q74</f>
        <v>0</v>
      </c>
      <c r="D95" s="166" t="str">
        <f>Ср2!Q76</f>
        <v>_</v>
      </c>
      <c r="E95" s="167">
        <f>Ср2!P76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C66"/>
  <sheetViews>
    <sheetView showRowColHeaders="0" zoomScaleSheetLayoutView="97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:K1"/>
    </sheetView>
  </sheetViews>
  <sheetFormatPr defaultColWidth="3.75390625" defaultRowHeight="10.5" customHeight="1"/>
  <cols>
    <col min="1" max="1" width="3.75390625" style="216" customWidth="1"/>
    <col min="2" max="2" width="38.75390625" style="216" customWidth="1"/>
    <col min="3" max="11" width="7.00390625" style="216" customWidth="1"/>
    <col min="12" max="16384" width="3.75390625" style="216" customWidth="1"/>
  </cols>
  <sheetData>
    <row r="1" spans="1:18" s="204" customFormat="1" ht="43.5" customHeight="1" thickBot="1">
      <c r="A1" s="196" t="s">
        <v>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03"/>
      <c r="M1" s="203"/>
      <c r="N1" s="203"/>
      <c r="O1" s="203"/>
      <c r="P1" s="203"/>
      <c r="Q1" s="203"/>
      <c r="R1" s="203"/>
    </row>
    <row r="2" spans="1:18" s="204" customFormat="1" ht="0.75" customHeight="1" thickBot="1">
      <c r="A2" s="205"/>
      <c r="B2" s="206"/>
      <c r="C2" s="206"/>
      <c r="D2" s="206"/>
      <c r="E2" s="206"/>
      <c r="F2" s="206"/>
      <c r="G2" s="206"/>
      <c r="H2" s="206"/>
      <c r="I2" s="207"/>
      <c r="J2" s="207"/>
      <c r="K2" s="208"/>
      <c r="L2" s="203"/>
      <c r="M2" s="203"/>
      <c r="N2" s="203"/>
      <c r="O2" s="203"/>
      <c r="P2" s="203"/>
      <c r="Q2" s="203"/>
      <c r="R2" s="203"/>
    </row>
    <row r="3" spans="1:29" ht="20.25">
      <c r="A3" s="209" t="s">
        <v>92</v>
      </c>
      <c r="B3" s="210"/>
      <c r="C3" s="210"/>
      <c r="D3" s="210"/>
      <c r="E3" s="210"/>
      <c r="F3" s="210"/>
      <c r="G3" s="211">
        <v>10</v>
      </c>
      <c r="H3" s="212" t="s">
        <v>6</v>
      </c>
      <c r="I3" s="213" t="s">
        <v>7</v>
      </c>
      <c r="J3" s="213"/>
      <c r="K3" s="214" t="s">
        <v>8</v>
      </c>
      <c r="L3" s="215"/>
      <c r="M3" s="203"/>
      <c r="N3" s="203"/>
      <c r="O3" s="203"/>
      <c r="P3" s="203"/>
      <c r="Q3" s="203"/>
      <c r="R3" s="203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</row>
    <row r="4" spans="1:29" ht="19.5" customHeight="1">
      <c r="A4" s="217" t="s">
        <v>94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5"/>
      <c r="M4" s="203"/>
      <c r="N4" s="203"/>
      <c r="O4" s="203"/>
      <c r="P4" s="203"/>
      <c r="Q4" s="203"/>
      <c r="R4" s="203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</row>
    <row r="5" spans="1:29" ht="17.25" customHeight="1">
      <c r="A5" s="218"/>
      <c r="B5" s="218"/>
      <c r="C5" s="218"/>
      <c r="D5" s="219" t="s">
        <v>9</v>
      </c>
      <c r="E5" s="219"/>
      <c r="F5" s="219"/>
      <c r="G5" s="220">
        <v>43172</v>
      </c>
      <c r="H5" s="220"/>
      <c r="I5" s="220"/>
      <c r="J5" s="220"/>
      <c r="K5" s="220"/>
      <c r="L5" s="215"/>
      <c r="M5" s="203"/>
      <c r="N5" s="203"/>
      <c r="O5" s="203"/>
      <c r="P5" s="203"/>
      <c r="Q5" s="203"/>
      <c r="R5" s="203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</row>
    <row r="6" spans="1:29" ht="9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169"/>
      <c r="L6" s="215"/>
      <c r="M6" s="203"/>
      <c r="N6" s="203"/>
      <c r="O6" s="203"/>
      <c r="P6" s="203"/>
      <c r="Q6" s="203"/>
      <c r="R6" s="203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</row>
    <row r="7" spans="1:28" ht="21" customHeight="1">
      <c r="A7" s="222" t="s">
        <v>10</v>
      </c>
      <c r="B7" s="223" t="s">
        <v>82</v>
      </c>
      <c r="C7" s="224" t="s">
        <v>83</v>
      </c>
      <c r="D7" s="224" t="s">
        <v>84</v>
      </c>
      <c r="E7" s="224" t="s">
        <v>85</v>
      </c>
      <c r="F7" s="224" t="s">
        <v>86</v>
      </c>
      <c r="G7" s="224" t="s">
        <v>87</v>
      </c>
      <c r="H7" s="224" t="s">
        <v>96</v>
      </c>
      <c r="I7" s="224" t="s">
        <v>97</v>
      </c>
      <c r="J7" s="224" t="s">
        <v>98</v>
      </c>
      <c r="K7" s="225" t="s">
        <v>88</v>
      </c>
      <c r="L7" s="215"/>
      <c r="M7" s="215"/>
      <c r="N7" s="226"/>
      <c r="O7" s="226"/>
      <c r="P7" s="226"/>
      <c r="Q7" s="226"/>
      <c r="R7" s="226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1:28" ht="37.5" customHeight="1">
      <c r="A8" s="223" t="s">
        <v>83</v>
      </c>
      <c r="B8" s="228" t="s">
        <v>11</v>
      </c>
      <c r="C8" s="229" t="s">
        <v>93</v>
      </c>
      <c r="D8" s="230" t="s">
        <v>84</v>
      </c>
      <c r="E8" s="230" t="s">
        <v>84</v>
      </c>
      <c r="F8" s="230" t="s">
        <v>84</v>
      </c>
      <c r="G8" s="230" t="s">
        <v>84</v>
      </c>
      <c r="H8" s="230" t="s">
        <v>84</v>
      </c>
      <c r="I8" s="230"/>
      <c r="J8" s="230"/>
      <c r="K8" s="231" t="s">
        <v>83</v>
      </c>
      <c r="L8" s="215" t="s">
        <v>99</v>
      </c>
      <c r="M8" s="215"/>
      <c r="N8" s="226"/>
      <c r="O8" s="226"/>
      <c r="P8" s="226"/>
      <c r="Q8" s="226"/>
      <c r="R8" s="226"/>
      <c r="S8" s="227"/>
      <c r="T8" s="227"/>
      <c r="U8" s="227"/>
      <c r="V8" s="227"/>
      <c r="W8" s="227"/>
      <c r="X8" s="227"/>
      <c r="Y8" s="227"/>
      <c r="Z8" s="227"/>
      <c r="AA8" s="227"/>
      <c r="AB8" s="227"/>
    </row>
    <row r="9" spans="1:28" ht="37.5" customHeight="1">
      <c r="A9" s="223" t="s">
        <v>84</v>
      </c>
      <c r="B9" s="228" t="s">
        <v>12</v>
      </c>
      <c r="C9" s="230" t="s">
        <v>90</v>
      </c>
      <c r="D9" s="229" t="s">
        <v>93</v>
      </c>
      <c r="E9" s="230" t="s">
        <v>84</v>
      </c>
      <c r="F9" s="230" t="s">
        <v>84</v>
      </c>
      <c r="G9" s="230" t="s">
        <v>84</v>
      </c>
      <c r="H9" s="230" t="s">
        <v>84</v>
      </c>
      <c r="I9" s="230"/>
      <c r="J9" s="230"/>
      <c r="K9" s="231" t="s">
        <v>84</v>
      </c>
      <c r="L9" s="215" t="s">
        <v>100</v>
      </c>
      <c r="M9" s="215"/>
      <c r="N9" s="226"/>
      <c r="O9" s="226"/>
      <c r="P9" s="226"/>
      <c r="Q9" s="226"/>
      <c r="R9" s="226"/>
      <c r="S9" s="227"/>
      <c r="T9" s="227"/>
      <c r="U9" s="227"/>
      <c r="V9" s="227"/>
      <c r="W9" s="227"/>
      <c r="X9" s="227"/>
      <c r="Y9" s="227"/>
      <c r="Z9" s="227"/>
      <c r="AA9" s="227"/>
      <c r="AB9" s="227"/>
    </row>
    <row r="10" spans="1:28" ht="37.5" customHeight="1">
      <c r="A10" s="223" t="s">
        <v>85</v>
      </c>
      <c r="B10" s="228" t="s">
        <v>101</v>
      </c>
      <c r="C10" s="230" t="s">
        <v>90</v>
      </c>
      <c r="D10" s="230" t="s">
        <v>83</v>
      </c>
      <c r="E10" s="229" t="s">
        <v>93</v>
      </c>
      <c r="F10" s="230" t="s">
        <v>90</v>
      </c>
      <c r="G10" s="230" t="s">
        <v>83</v>
      </c>
      <c r="H10" s="230" t="s">
        <v>84</v>
      </c>
      <c r="I10" s="230"/>
      <c r="J10" s="230"/>
      <c r="K10" s="231" t="s">
        <v>87</v>
      </c>
      <c r="L10" s="215"/>
      <c r="M10" s="215"/>
      <c r="N10" s="226"/>
      <c r="O10" s="226"/>
      <c r="P10" s="226"/>
      <c r="Q10" s="226"/>
      <c r="R10" s="226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</row>
    <row r="11" spans="1:28" ht="37.5" customHeight="1">
      <c r="A11" s="223" t="s">
        <v>86</v>
      </c>
      <c r="B11" s="232" t="s">
        <v>17</v>
      </c>
      <c r="C11" s="230" t="s">
        <v>90</v>
      </c>
      <c r="D11" s="230" t="s">
        <v>90</v>
      </c>
      <c r="E11" s="230" t="s">
        <v>84</v>
      </c>
      <c r="F11" s="229" t="s">
        <v>93</v>
      </c>
      <c r="G11" s="230" t="s">
        <v>84</v>
      </c>
      <c r="H11" s="230" t="s">
        <v>84</v>
      </c>
      <c r="I11" s="230"/>
      <c r="J11" s="230"/>
      <c r="K11" s="231" t="s">
        <v>85</v>
      </c>
      <c r="L11" s="215" t="s">
        <v>102</v>
      </c>
      <c r="M11" s="215"/>
      <c r="N11" s="226"/>
      <c r="O11" s="226"/>
      <c r="P11" s="226"/>
      <c r="Q11" s="226"/>
      <c r="R11" s="226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</row>
    <row r="12" spans="1:28" ht="37.5" customHeight="1">
      <c r="A12" s="223" t="s">
        <v>87</v>
      </c>
      <c r="B12" s="228" t="s">
        <v>41</v>
      </c>
      <c r="C12" s="230" t="s">
        <v>90</v>
      </c>
      <c r="D12" s="230" t="s">
        <v>90</v>
      </c>
      <c r="E12" s="230" t="s">
        <v>84</v>
      </c>
      <c r="F12" s="230" t="s">
        <v>90</v>
      </c>
      <c r="G12" s="229" t="s">
        <v>93</v>
      </c>
      <c r="H12" s="230" t="s">
        <v>84</v>
      </c>
      <c r="I12" s="230"/>
      <c r="J12" s="230"/>
      <c r="K12" s="231" t="s">
        <v>86</v>
      </c>
      <c r="L12" s="215"/>
      <c r="M12" s="215"/>
      <c r="N12" s="226"/>
      <c r="O12" s="226"/>
      <c r="P12" s="226"/>
      <c r="Q12" s="226"/>
      <c r="R12" s="226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</row>
    <row r="13" spans="1:28" ht="37.5" customHeight="1">
      <c r="A13" s="223" t="s">
        <v>96</v>
      </c>
      <c r="B13" s="232" t="s">
        <v>79</v>
      </c>
      <c r="C13" s="230" t="s">
        <v>90</v>
      </c>
      <c r="D13" s="230" t="s">
        <v>90</v>
      </c>
      <c r="E13" s="230" t="s">
        <v>90</v>
      </c>
      <c r="F13" s="230" t="s">
        <v>90</v>
      </c>
      <c r="G13" s="230" t="s">
        <v>90</v>
      </c>
      <c r="H13" s="229" t="s">
        <v>93</v>
      </c>
      <c r="I13" s="230"/>
      <c r="J13" s="230"/>
      <c r="K13" s="231" t="s">
        <v>96</v>
      </c>
      <c r="L13" s="215"/>
      <c r="M13" s="215"/>
      <c r="N13" s="226"/>
      <c r="O13" s="226"/>
      <c r="P13" s="226"/>
      <c r="Q13" s="226"/>
      <c r="R13" s="226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</row>
    <row r="14" spans="1:11" ht="10.5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10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10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10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0.5" customHeigh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1:11" ht="10.5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10.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1" ht="10.5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10.5" customHeight="1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0.5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10.5" customHeigh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10.5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10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10.5" customHeight="1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10.5" customHeigh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0.5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1" ht="10.5" customHeight="1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 ht="10.5" customHeight="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 ht="10.5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 ht="10.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 ht="10.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 ht="10.5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 ht="10.5" customHeight="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 ht="10.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0.5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</row>
    <row r="39" spans="1:11" ht="10.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ht="10.5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</row>
    <row r="41" spans="1:11" ht="10.5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</row>
    <row r="42" spans="1:11" ht="10.5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</row>
    <row r="43" spans="1:11" ht="10.5" customHeight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</row>
    <row r="44" spans="1:11" ht="10.5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</row>
    <row r="45" spans="1:11" ht="10.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</row>
    <row r="46" spans="1:11" ht="10.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</row>
    <row r="47" spans="1:11" ht="10.5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</row>
    <row r="48" spans="1:11" ht="10.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</row>
    <row r="49" spans="1:11" ht="10.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</row>
    <row r="50" spans="1:11" ht="10.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</row>
    <row r="51" spans="1:11" ht="10.5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</row>
    <row r="52" spans="1:11" ht="10.5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1" ht="10.5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</row>
    <row r="54" spans="1:11" ht="10.5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</row>
    <row r="55" spans="1:11" ht="10.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</row>
    <row r="56" spans="1:11" ht="10.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</row>
    <row r="57" spans="1:11" ht="10.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</row>
    <row r="58" spans="1:11" ht="10.5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</row>
    <row r="59" spans="1:11" ht="10.5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</row>
    <row r="60" spans="1:11" ht="10.5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</row>
    <row r="61" spans="1:11" ht="10.5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</row>
    <row r="62" spans="1:11" ht="10.5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</row>
    <row r="63" spans="1:11" ht="10.5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</row>
    <row r="64" spans="1:11" ht="10.5" customHeigh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</row>
    <row r="65" spans="1:11" ht="10.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</row>
    <row r="66" spans="1:11" ht="10.5" customHeight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</row>
  </sheetData>
  <sheetProtection sheet="1" formatRows="0" insertColumns="0" insertRows="0" insertHyperlinks="0" deleteColumns="0" deleteRows="0" sort="0" autoFilter="0" pivotTables="0"/>
  <mergeCells count="7">
    <mergeCell ref="D5:F5"/>
    <mergeCell ref="G5:K5"/>
    <mergeCell ref="A1:K1"/>
    <mergeCell ref="I3:J3"/>
    <mergeCell ref="A3:F3"/>
    <mergeCell ref="A4:K4"/>
    <mergeCell ref="A5:C5"/>
  </mergeCells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D4" sqref="D4:AJ4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180" t="s">
        <v>39</v>
      </c>
      <c r="B1" s="180"/>
      <c r="C1" s="180"/>
      <c r="D1" s="180"/>
      <c r="E1" s="180"/>
      <c r="F1" s="180"/>
      <c r="G1" s="180"/>
      <c r="H1" s="180"/>
      <c r="I1" s="180"/>
    </row>
    <row r="2" spans="1:9" ht="0.75" customHeight="1" thickBot="1">
      <c r="A2" s="86"/>
      <c r="B2" s="86"/>
      <c r="C2" s="86"/>
      <c r="D2" s="86"/>
      <c r="E2" s="86"/>
      <c r="F2" s="86"/>
      <c r="G2" s="86"/>
      <c r="H2" s="86"/>
      <c r="I2" s="87"/>
    </row>
    <row r="3" spans="1:10" ht="25.5">
      <c r="A3" s="181" t="s">
        <v>4</v>
      </c>
      <c r="B3" s="181"/>
      <c r="C3" s="181"/>
      <c r="D3" s="181"/>
      <c r="E3" s="181"/>
      <c r="F3" s="17">
        <v>10</v>
      </c>
      <c r="G3" s="18" t="s">
        <v>6</v>
      </c>
      <c r="H3" s="19" t="s">
        <v>77</v>
      </c>
      <c r="I3" s="20" t="s">
        <v>8</v>
      </c>
      <c r="J3" s="21"/>
    </row>
    <row r="4" spans="1:10" ht="15.75">
      <c r="A4" s="182" t="s">
        <v>94</v>
      </c>
      <c r="B4" s="182"/>
      <c r="C4" s="182"/>
      <c r="D4" s="182"/>
      <c r="E4" s="182"/>
      <c r="F4" s="182"/>
      <c r="G4" s="182"/>
      <c r="H4" s="182"/>
      <c r="I4" s="182"/>
      <c r="J4" s="22"/>
    </row>
    <row r="5" spans="1:10" ht="15.75">
      <c r="A5" s="183"/>
      <c r="B5" s="183"/>
      <c r="C5" s="183"/>
      <c r="D5" s="183"/>
      <c r="E5" s="184" t="s">
        <v>9</v>
      </c>
      <c r="F5" s="184"/>
      <c r="G5" s="184"/>
      <c r="H5" s="185">
        <v>43175</v>
      </c>
      <c r="I5" s="185"/>
      <c r="J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3"/>
    </row>
    <row r="7" spans="1:9" ht="10.5" customHeight="1">
      <c r="A7" s="1"/>
      <c r="B7" s="25" t="s">
        <v>14</v>
      </c>
      <c r="C7" s="26" t="s">
        <v>10</v>
      </c>
      <c r="D7" s="1" t="s">
        <v>15</v>
      </c>
      <c r="E7" s="1"/>
      <c r="F7" s="1"/>
      <c r="G7" s="1"/>
      <c r="H7" s="1"/>
      <c r="I7" s="1"/>
    </row>
    <row r="8" spans="1:9" ht="18">
      <c r="A8" s="88">
        <v>350</v>
      </c>
      <c r="B8" s="89" t="s">
        <v>81</v>
      </c>
      <c r="C8" s="27">
        <v>1</v>
      </c>
      <c r="D8" s="28" t="str">
        <f>Рб1!M37</f>
        <v>Максютов Азат</v>
      </c>
      <c r="E8" s="1"/>
      <c r="F8" s="1"/>
      <c r="G8" s="1"/>
      <c r="H8" s="1"/>
      <c r="I8" s="1"/>
    </row>
    <row r="9" spans="1:9" ht="18">
      <c r="A9" s="88">
        <v>3575</v>
      </c>
      <c r="B9" s="89" t="s">
        <v>13</v>
      </c>
      <c r="C9" s="27">
        <v>2</v>
      </c>
      <c r="D9" s="28" t="str">
        <f>Рб1!M57</f>
        <v>Байрамалов Леонид</v>
      </c>
      <c r="E9" s="1"/>
      <c r="F9" s="1"/>
      <c r="G9" s="1"/>
      <c r="H9" s="1"/>
      <c r="I9" s="1"/>
    </row>
    <row r="10" spans="1:9" ht="18">
      <c r="A10" s="88">
        <v>300</v>
      </c>
      <c r="B10" s="89" t="s">
        <v>43</v>
      </c>
      <c r="C10" s="27">
        <v>3</v>
      </c>
      <c r="D10" s="28" t="str">
        <f>Рб2!Q24</f>
        <v>Александров Артем</v>
      </c>
      <c r="E10" s="1"/>
      <c r="F10" s="1"/>
      <c r="G10" s="1"/>
      <c r="H10" s="1"/>
      <c r="I10" s="1"/>
    </row>
    <row r="11" spans="1:9" ht="18">
      <c r="A11" s="88">
        <v>4567</v>
      </c>
      <c r="B11" s="90" t="s">
        <v>17</v>
      </c>
      <c r="C11" s="27">
        <v>4</v>
      </c>
      <c r="D11" s="28" t="str">
        <f>Рб2!Q34</f>
        <v>Коротеев Георгий</v>
      </c>
      <c r="E11" s="1"/>
      <c r="F11" s="1"/>
      <c r="G11" s="1"/>
      <c r="H11" s="1"/>
      <c r="I11" s="1"/>
    </row>
    <row r="12" spans="1:9" ht="18">
      <c r="A12" s="88">
        <v>4219</v>
      </c>
      <c r="B12" s="89" t="s">
        <v>44</v>
      </c>
      <c r="C12" s="27">
        <v>5</v>
      </c>
      <c r="D12" s="28" t="str">
        <f>Рб1!M64</f>
        <v>Байрашев Игорь</v>
      </c>
      <c r="E12" s="1"/>
      <c r="F12" s="1"/>
      <c r="G12" s="1"/>
      <c r="H12" s="1"/>
      <c r="I12" s="1"/>
    </row>
    <row r="13" spans="1:9" ht="18">
      <c r="A13" s="88">
        <v>4122</v>
      </c>
      <c r="B13" s="89" t="s">
        <v>78</v>
      </c>
      <c r="C13" s="27">
        <v>6</v>
      </c>
      <c r="D13" s="28" t="str">
        <f>Рб1!M66</f>
        <v>Гильманова Диана</v>
      </c>
      <c r="E13" s="1"/>
      <c r="F13" s="1"/>
      <c r="G13" s="1"/>
      <c r="H13" s="1"/>
      <c r="I13" s="1"/>
    </row>
    <row r="14" spans="1:9" ht="18">
      <c r="A14" s="88">
        <v>2721</v>
      </c>
      <c r="B14" s="89" t="s">
        <v>45</v>
      </c>
      <c r="C14" s="27">
        <v>7</v>
      </c>
      <c r="D14" s="28" t="str">
        <f>Рб1!M69</f>
        <v>Миксонов Эренбург</v>
      </c>
      <c r="E14" s="1"/>
      <c r="F14" s="1"/>
      <c r="G14" s="1"/>
      <c r="H14" s="1"/>
      <c r="I14" s="1"/>
    </row>
    <row r="15" spans="1:9" ht="18">
      <c r="A15" s="88">
        <v>5485</v>
      </c>
      <c r="B15" s="89" t="s">
        <v>80</v>
      </c>
      <c r="C15" s="27">
        <v>8</v>
      </c>
      <c r="D15" s="28" t="str">
        <f>Рб1!M71</f>
        <v>Соловьева Марина</v>
      </c>
      <c r="E15" s="1"/>
      <c r="F15" s="1"/>
      <c r="G15" s="1"/>
      <c r="H15" s="1"/>
      <c r="I15" s="1"/>
    </row>
    <row r="16" spans="1:9" ht="18">
      <c r="A16" s="88">
        <v>2784</v>
      </c>
      <c r="B16" s="89" t="s">
        <v>47</v>
      </c>
      <c r="C16" s="27">
        <v>9</v>
      </c>
      <c r="D16" s="28" t="str">
        <f>Рб1!G73</f>
        <v>Савинов Леонид</v>
      </c>
      <c r="E16" s="1"/>
      <c r="F16" s="1"/>
      <c r="G16" s="1"/>
      <c r="H16" s="1"/>
      <c r="I16" s="1"/>
    </row>
    <row r="17" spans="1:9" ht="18">
      <c r="A17" s="88">
        <v>4407</v>
      </c>
      <c r="B17" s="89" t="s">
        <v>108</v>
      </c>
      <c r="C17" s="27">
        <v>10</v>
      </c>
      <c r="D17" s="28" t="str">
        <f>Рб1!G76</f>
        <v>Абдулжелилов Ибрагим</v>
      </c>
      <c r="E17" s="1"/>
      <c r="F17" s="1"/>
      <c r="G17" s="1"/>
      <c r="H17" s="1"/>
      <c r="I17" s="1"/>
    </row>
    <row r="18" spans="1:9" ht="18">
      <c r="A18" s="88">
        <v>6603</v>
      </c>
      <c r="B18" s="89" t="s">
        <v>107</v>
      </c>
      <c r="C18" s="27">
        <v>11</v>
      </c>
      <c r="D18" s="28" t="str">
        <f>Рб1!M74</f>
        <v>Иванов Дмитрий</v>
      </c>
      <c r="E18" s="1"/>
      <c r="F18" s="1"/>
      <c r="G18" s="1"/>
      <c r="H18" s="1"/>
      <c r="I18" s="1"/>
    </row>
    <row r="19" spans="1:9" ht="18">
      <c r="A19" s="88">
        <v>6110</v>
      </c>
      <c r="B19" s="89" t="s">
        <v>41</v>
      </c>
      <c r="C19" s="27">
        <v>12</v>
      </c>
      <c r="D19" s="28" t="str">
        <f>Рб1!M76</f>
        <v>Перченко Александр</v>
      </c>
      <c r="E19" s="1"/>
      <c r="F19" s="1"/>
      <c r="G19" s="1"/>
      <c r="H19" s="1"/>
      <c r="I19" s="1"/>
    </row>
    <row r="20" spans="1:9" ht="18">
      <c r="A20" s="88">
        <v>5642</v>
      </c>
      <c r="B20" s="89" t="s">
        <v>104</v>
      </c>
      <c r="C20" s="27">
        <v>13</v>
      </c>
      <c r="D20" s="28" t="str">
        <f>Рб2!Q42</f>
        <v>Кузьмин Александр</v>
      </c>
      <c r="E20" s="1"/>
      <c r="F20" s="1"/>
      <c r="G20" s="1"/>
      <c r="H20" s="1"/>
      <c r="I20" s="1"/>
    </row>
    <row r="21" spans="1:9" ht="18">
      <c r="A21" s="88">
        <v>5792</v>
      </c>
      <c r="B21" s="89" t="s">
        <v>18</v>
      </c>
      <c r="C21" s="27">
        <v>14</v>
      </c>
      <c r="D21" s="28" t="str">
        <f>Рб2!Q46</f>
        <v>Толкачев Иван</v>
      </c>
      <c r="E21" s="1"/>
      <c r="F21" s="1"/>
      <c r="G21" s="1"/>
      <c r="H21" s="1"/>
      <c r="I21" s="1"/>
    </row>
    <row r="22" spans="1:9" ht="18">
      <c r="A22" s="88">
        <v>5822</v>
      </c>
      <c r="B22" s="89" t="s">
        <v>49</v>
      </c>
      <c r="C22" s="27">
        <v>15</v>
      </c>
      <c r="D22" s="28" t="str">
        <f>Рб2!Q48</f>
        <v>Басариев Ильгиз</v>
      </c>
      <c r="E22" s="1"/>
      <c r="F22" s="1"/>
      <c r="G22" s="1"/>
      <c r="H22" s="1"/>
      <c r="I22" s="1"/>
    </row>
    <row r="23" spans="1:9" ht="18">
      <c r="A23" s="88">
        <v>4761</v>
      </c>
      <c r="B23" s="89" t="s">
        <v>74</v>
      </c>
      <c r="C23" s="27">
        <v>16</v>
      </c>
      <c r="D23" s="28" t="str">
        <f>Рб2!Q50</f>
        <v>Муратова Аделина</v>
      </c>
      <c r="E23" s="1"/>
      <c r="F23" s="1"/>
      <c r="G23" s="1"/>
      <c r="H23" s="1"/>
      <c r="I23" s="1"/>
    </row>
    <row r="24" spans="1:9" ht="18">
      <c r="A24" s="88">
        <v>3293</v>
      </c>
      <c r="B24" s="89" t="s">
        <v>53</v>
      </c>
      <c r="C24" s="27">
        <v>17</v>
      </c>
      <c r="D24" s="28" t="str">
        <f>Рб2!I46</f>
        <v>Кузнецов Олег</v>
      </c>
      <c r="E24" s="1"/>
      <c r="F24" s="1"/>
      <c r="G24" s="1"/>
      <c r="H24" s="1"/>
      <c r="I24" s="1"/>
    </row>
    <row r="25" spans="1:9" ht="18">
      <c r="A25" s="88">
        <v>5020</v>
      </c>
      <c r="B25" s="89" t="s">
        <v>52</v>
      </c>
      <c r="C25" s="27">
        <v>18</v>
      </c>
      <c r="D25" s="28" t="str">
        <f>Рб2!I52</f>
        <v>Тараканова Ангелина</v>
      </c>
      <c r="E25" s="1"/>
      <c r="F25" s="1"/>
      <c r="G25" s="1"/>
      <c r="H25" s="1"/>
      <c r="I25" s="1"/>
    </row>
    <row r="26" spans="1:9" ht="18">
      <c r="A26" s="88">
        <v>6409</v>
      </c>
      <c r="B26" s="89" t="s">
        <v>75</v>
      </c>
      <c r="C26" s="27">
        <v>19</v>
      </c>
      <c r="D26" s="28" t="str">
        <f>Рб2!I55</f>
        <v>Кириллова Анастасия</v>
      </c>
      <c r="E26" s="1"/>
      <c r="F26" s="1"/>
      <c r="G26" s="1"/>
      <c r="H26" s="1"/>
      <c r="I26" s="1"/>
    </row>
    <row r="27" spans="1:9" ht="18">
      <c r="A27" s="88">
        <v>6243</v>
      </c>
      <c r="B27" s="89" t="s">
        <v>76</v>
      </c>
      <c r="C27" s="27">
        <v>20</v>
      </c>
      <c r="D27" s="28" t="str">
        <f>Рб2!I57</f>
        <v>Рахимова Амина</v>
      </c>
      <c r="E27" s="1"/>
      <c r="F27" s="1"/>
      <c r="G27" s="1"/>
      <c r="H27" s="1"/>
      <c r="I27" s="1"/>
    </row>
    <row r="28" spans="1:9" ht="18">
      <c r="A28" s="88">
        <v>1987</v>
      </c>
      <c r="B28" s="89" t="s">
        <v>54</v>
      </c>
      <c r="C28" s="27">
        <v>21</v>
      </c>
      <c r="D28" s="28" t="str">
        <f>Рб2!Q55</f>
        <v>Бурикова Анастасия</v>
      </c>
      <c r="E28" s="1"/>
      <c r="F28" s="1"/>
      <c r="G28" s="1"/>
      <c r="H28" s="1"/>
      <c r="I28" s="1"/>
    </row>
    <row r="29" spans="1:9" ht="18">
      <c r="A29" s="88"/>
      <c r="B29" s="89" t="s">
        <v>19</v>
      </c>
      <c r="C29" s="27">
        <v>22</v>
      </c>
      <c r="D29" s="28">
        <f>Рб2!Q59</f>
        <v>0</v>
      </c>
      <c r="E29" s="1"/>
      <c r="F29" s="1"/>
      <c r="G29" s="1"/>
      <c r="H29" s="1"/>
      <c r="I29" s="1"/>
    </row>
    <row r="30" spans="1:9" ht="18">
      <c r="A30" s="88"/>
      <c r="B30" s="89" t="s">
        <v>19</v>
      </c>
      <c r="C30" s="27">
        <v>23</v>
      </c>
      <c r="D30" s="28">
        <f>Рб2!Q61</f>
        <v>0</v>
      </c>
      <c r="E30" s="1"/>
      <c r="F30" s="1"/>
      <c r="G30" s="1"/>
      <c r="H30" s="1"/>
      <c r="I30" s="1"/>
    </row>
    <row r="31" spans="1:9" ht="18">
      <c r="A31" s="88"/>
      <c r="B31" s="89" t="s">
        <v>19</v>
      </c>
      <c r="C31" s="27">
        <v>24</v>
      </c>
      <c r="D31" s="28">
        <f>Рб2!Q63</f>
        <v>0</v>
      </c>
      <c r="E31" s="1"/>
      <c r="F31" s="1"/>
      <c r="G31" s="1"/>
      <c r="H31" s="1"/>
      <c r="I31" s="1"/>
    </row>
    <row r="32" spans="1:9" ht="18">
      <c r="A32" s="88"/>
      <c r="B32" s="89" t="s">
        <v>19</v>
      </c>
      <c r="C32" s="27">
        <v>25</v>
      </c>
      <c r="D32" s="28">
        <f>Рб2!I65</f>
        <v>0</v>
      </c>
      <c r="E32" s="1"/>
      <c r="F32" s="1"/>
      <c r="G32" s="1"/>
      <c r="H32" s="1"/>
      <c r="I32" s="1"/>
    </row>
    <row r="33" spans="1:9" ht="18">
      <c r="A33" s="88"/>
      <c r="B33" s="89" t="s">
        <v>19</v>
      </c>
      <c r="C33" s="27">
        <v>26</v>
      </c>
      <c r="D33" s="28">
        <f>Рб2!I71</f>
        <v>0</v>
      </c>
      <c r="E33" s="1"/>
      <c r="F33" s="1"/>
      <c r="G33" s="1"/>
      <c r="H33" s="1"/>
      <c r="I33" s="1"/>
    </row>
    <row r="34" spans="1:9" ht="18">
      <c r="A34" s="88"/>
      <c r="B34" s="89" t="s">
        <v>19</v>
      </c>
      <c r="C34" s="27">
        <v>27</v>
      </c>
      <c r="D34" s="28">
        <f>Рб2!I74</f>
        <v>0</v>
      </c>
      <c r="E34" s="1"/>
      <c r="F34" s="1"/>
      <c r="G34" s="1"/>
      <c r="H34" s="1"/>
      <c r="I34" s="1"/>
    </row>
    <row r="35" spans="1:9" ht="18">
      <c r="A35" s="88"/>
      <c r="B35" s="89" t="s">
        <v>19</v>
      </c>
      <c r="C35" s="27">
        <v>28</v>
      </c>
      <c r="D35" s="28">
        <f>Рб2!I76</f>
        <v>0</v>
      </c>
      <c r="E35" s="1"/>
      <c r="F35" s="1"/>
      <c r="G35" s="1"/>
      <c r="H35" s="1"/>
      <c r="I35" s="1"/>
    </row>
    <row r="36" spans="1:9" ht="18">
      <c r="A36" s="88"/>
      <c r="B36" s="89" t="s">
        <v>19</v>
      </c>
      <c r="C36" s="27">
        <v>29</v>
      </c>
      <c r="D36" s="28">
        <f>Рб2!Q68</f>
        <v>0</v>
      </c>
      <c r="E36" s="1"/>
      <c r="F36" s="1"/>
      <c r="G36" s="1"/>
      <c r="H36" s="1"/>
      <c r="I36" s="1"/>
    </row>
    <row r="37" spans="1:9" ht="18">
      <c r="A37" s="88"/>
      <c r="B37" s="89" t="s">
        <v>19</v>
      </c>
      <c r="C37" s="27">
        <v>30</v>
      </c>
      <c r="D37" s="28">
        <f>Рб2!Q72</f>
        <v>0</v>
      </c>
      <c r="E37" s="1"/>
      <c r="F37" s="1"/>
      <c r="G37" s="1"/>
      <c r="H37" s="1"/>
      <c r="I37" s="1"/>
    </row>
    <row r="38" spans="1:9" ht="18">
      <c r="A38" s="88"/>
      <c r="B38" s="89" t="s">
        <v>19</v>
      </c>
      <c r="C38" s="27">
        <v>31</v>
      </c>
      <c r="D38" s="28">
        <f>Рб2!Q74</f>
        <v>0</v>
      </c>
      <c r="E38" s="1"/>
      <c r="F38" s="1"/>
      <c r="G38" s="1"/>
      <c r="H38" s="1"/>
      <c r="I38" s="1"/>
    </row>
    <row r="39" spans="1:9" ht="18">
      <c r="A39" s="88"/>
      <c r="B39" s="89" t="s">
        <v>19</v>
      </c>
      <c r="C39" s="27">
        <v>32</v>
      </c>
      <c r="D39" s="28" t="str">
        <f>Рб2!Q76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3:E3"/>
    <mergeCell ref="A4:I4"/>
    <mergeCell ref="A5:D5"/>
    <mergeCell ref="E5:G5"/>
    <mergeCell ref="H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D4" sqref="D4:AJ4"/>
    </sheetView>
  </sheetViews>
  <sheetFormatPr defaultColWidth="9.00390625" defaultRowHeight="12.75"/>
  <cols>
    <col min="1" max="1" width="4.375" style="29" customWidth="1"/>
    <col min="2" max="2" width="4.75390625" style="29" customWidth="1"/>
    <col min="3" max="3" width="16.75390625" style="29" customWidth="1"/>
    <col min="4" max="4" width="3.75390625" style="29" customWidth="1"/>
    <col min="5" max="5" width="14.75390625" style="29" customWidth="1"/>
    <col min="6" max="6" width="3.75390625" style="29" customWidth="1"/>
    <col min="7" max="7" width="15.75390625" style="29" customWidth="1"/>
    <col min="8" max="8" width="3.75390625" style="29" customWidth="1"/>
    <col min="9" max="9" width="15.75390625" style="29" customWidth="1"/>
    <col min="10" max="10" width="3.75390625" style="29" customWidth="1"/>
    <col min="11" max="11" width="15.75390625" style="29" customWidth="1"/>
    <col min="12" max="12" width="3.75390625" style="29" customWidth="1"/>
    <col min="13" max="13" width="22.75390625" style="29" customWidth="1"/>
    <col min="14" max="16384" width="9.125" style="29" customWidth="1"/>
  </cols>
  <sheetData>
    <row r="1" spans="1:13" s="14" customFormat="1" ht="54.75" customHeight="1" thickBot="1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14" customFormat="1" ht="0.75" customHeight="1" thickBot="1">
      <c r="A2" s="86"/>
      <c r="B2" s="86"/>
      <c r="C2" s="86"/>
      <c r="D2" s="86"/>
      <c r="E2" s="86"/>
      <c r="F2" s="86"/>
      <c r="G2" s="86"/>
      <c r="H2" s="86"/>
      <c r="I2" s="91"/>
      <c r="J2" s="91"/>
      <c r="K2" s="91"/>
      <c r="L2" s="87"/>
      <c r="M2" s="87"/>
    </row>
    <row r="3" spans="1:13" ht="20.25">
      <c r="A3" s="187" t="str">
        <f>CONCATENATE(сРб!A3," ",сРб!F3,сРб!G3," ",сРб!H3," ",сРб!I3)</f>
        <v>LX Личный Чемпионат Республики Башкортостан. 10-й  тур. Рабочая лига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5.75">
      <c r="A4" s="186" t="str">
        <f>CONCATENATE(сРб!A4," ",сРб!C4)</f>
        <v>ДЕНЬ ВОССОЕДИНЕНИЯ КРЫМА С РОССИЕЙ 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25" ht="10.5" customHeight="1">
      <c r="A6" s="93">
        <v>1</v>
      </c>
      <c r="B6" s="94">
        <f>сРб!A8</f>
        <v>350</v>
      </c>
      <c r="C6" s="95" t="str">
        <f>сРб!B8</f>
        <v>Максютов Азат</v>
      </c>
      <c r="D6" s="96"/>
      <c r="E6" s="92"/>
      <c r="F6" s="92"/>
      <c r="G6" s="92"/>
      <c r="H6" s="92"/>
      <c r="I6" s="92"/>
      <c r="J6" s="92"/>
      <c r="K6" s="92"/>
      <c r="L6" s="92"/>
      <c r="M6" s="92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10.5" customHeight="1">
      <c r="A7" s="93"/>
      <c r="B7" s="98"/>
      <c r="C7" s="99">
        <v>1</v>
      </c>
      <c r="D7" s="100">
        <v>350</v>
      </c>
      <c r="E7" s="101" t="s">
        <v>81</v>
      </c>
      <c r="F7" s="102"/>
      <c r="G7" s="92"/>
      <c r="H7" s="103"/>
      <c r="I7" s="92"/>
      <c r="J7" s="103"/>
      <c r="K7" s="92"/>
      <c r="L7" s="103"/>
      <c r="M7" s="92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0.5" customHeight="1">
      <c r="A8" s="93">
        <v>32</v>
      </c>
      <c r="B8" s="94">
        <f>сРб!A39</f>
        <v>0</v>
      </c>
      <c r="C8" s="104" t="str">
        <f>сРб!B39</f>
        <v>_</v>
      </c>
      <c r="D8" s="105"/>
      <c r="E8" s="106"/>
      <c r="F8" s="102"/>
      <c r="G8" s="92"/>
      <c r="H8" s="103"/>
      <c r="I8" s="92"/>
      <c r="J8" s="103"/>
      <c r="K8" s="92"/>
      <c r="L8" s="103"/>
      <c r="M8" s="92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0.5" customHeight="1">
      <c r="A9" s="93"/>
      <c r="B9" s="98"/>
      <c r="C9" s="92"/>
      <c r="D9" s="103"/>
      <c r="E9" s="99">
        <v>17</v>
      </c>
      <c r="F9" s="100">
        <v>350</v>
      </c>
      <c r="G9" s="101" t="s">
        <v>81</v>
      </c>
      <c r="H9" s="102"/>
      <c r="I9" s="92"/>
      <c r="J9" s="103"/>
      <c r="K9" s="92"/>
      <c r="L9" s="103"/>
      <c r="M9" s="92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0.5" customHeight="1">
      <c r="A10" s="93">
        <v>17</v>
      </c>
      <c r="B10" s="94">
        <f>сРб!A24</f>
        <v>3293</v>
      </c>
      <c r="C10" s="95" t="str">
        <f>сРб!B24</f>
        <v>Гильманова Диана</v>
      </c>
      <c r="D10" s="107"/>
      <c r="E10" s="99"/>
      <c r="F10" s="108"/>
      <c r="G10" s="106"/>
      <c r="H10" s="102"/>
      <c r="I10" s="92"/>
      <c r="J10" s="103"/>
      <c r="K10" s="92"/>
      <c r="L10" s="103"/>
      <c r="M10" s="92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0.5" customHeight="1">
      <c r="A11" s="93"/>
      <c r="B11" s="98"/>
      <c r="C11" s="99">
        <v>2</v>
      </c>
      <c r="D11" s="100">
        <v>3293</v>
      </c>
      <c r="E11" s="109" t="s">
        <v>53</v>
      </c>
      <c r="F11" s="110"/>
      <c r="G11" s="106"/>
      <c r="H11" s="102"/>
      <c r="I11" s="92"/>
      <c r="J11" s="103"/>
      <c r="K11" s="92"/>
      <c r="L11" s="103"/>
      <c r="M11" s="92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0.5" customHeight="1">
      <c r="A12" s="93">
        <v>16</v>
      </c>
      <c r="B12" s="94">
        <f>сРб!A23</f>
        <v>4761</v>
      </c>
      <c r="C12" s="104" t="str">
        <f>сРб!B23</f>
        <v>Кириллова Анастасия</v>
      </c>
      <c r="D12" s="105"/>
      <c r="E12" s="93"/>
      <c r="F12" s="111"/>
      <c r="G12" s="106"/>
      <c r="H12" s="102"/>
      <c r="I12" s="92"/>
      <c r="J12" s="103"/>
      <c r="K12" s="92"/>
      <c r="L12" s="103"/>
      <c r="M12" s="92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0.5" customHeight="1">
      <c r="A13" s="93"/>
      <c r="B13" s="98"/>
      <c r="C13" s="92"/>
      <c r="D13" s="103"/>
      <c r="E13" s="93"/>
      <c r="F13" s="111"/>
      <c r="G13" s="99">
        <v>25</v>
      </c>
      <c r="H13" s="100">
        <v>350</v>
      </c>
      <c r="I13" s="101" t="s">
        <v>81</v>
      </c>
      <c r="J13" s="102"/>
      <c r="K13" s="92"/>
      <c r="L13" s="103"/>
      <c r="M13" s="103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" customHeight="1">
      <c r="A14" s="93">
        <v>9</v>
      </c>
      <c r="B14" s="94">
        <f>сРб!A16</f>
        <v>2784</v>
      </c>
      <c r="C14" s="95" t="str">
        <f>сРб!B16</f>
        <v>Толкачев Иван</v>
      </c>
      <c r="D14" s="107"/>
      <c r="E14" s="93"/>
      <c r="F14" s="111"/>
      <c r="G14" s="99"/>
      <c r="H14" s="108"/>
      <c r="I14" s="106"/>
      <c r="J14" s="102"/>
      <c r="K14" s="92"/>
      <c r="L14" s="103"/>
      <c r="M14" s="103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ht="12" customHeight="1">
      <c r="A15" s="93"/>
      <c r="B15" s="98"/>
      <c r="C15" s="99">
        <v>3</v>
      </c>
      <c r="D15" s="100">
        <v>2784</v>
      </c>
      <c r="E15" s="112" t="s">
        <v>47</v>
      </c>
      <c r="F15" s="113"/>
      <c r="G15" s="99"/>
      <c r="H15" s="110"/>
      <c r="I15" s="106"/>
      <c r="J15" s="102"/>
      <c r="K15" s="92"/>
      <c r="L15" s="103"/>
      <c r="M15" s="103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ht="12" customHeight="1">
      <c r="A16" s="93">
        <v>24</v>
      </c>
      <c r="B16" s="94">
        <f>сРб!A31</f>
        <v>0</v>
      </c>
      <c r="C16" s="104" t="str">
        <f>сРб!B31</f>
        <v>_</v>
      </c>
      <c r="D16" s="105"/>
      <c r="E16" s="99"/>
      <c r="F16" s="102"/>
      <c r="G16" s="99"/>
      <c r="H16" s="110"/>
      <c r="I16" s="106"/>
      <c r="J16" s="102"/>
      <c r="K16" s="92"/>
      <c r="L16" s="103"/>
      <c r="M16" s="103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12" customHeight="1">
      <c r="A17" s="93"/>
      <c r="B17" s="98"/>
      <c r="C17" s="92"/>
      <c r="D17" s="103"/>
      <c r="E17" s="99">
        <v>18</v>
      </c>
      <c r="F17" s="100">
        <v>5485</v>
      </c>
      <c r="G17" s="109" t="s">
        <v>80</v>
      </c>
      <c r="H17" s="110"/>
      <c r="I17" s="106"/>
      <c r="J17" s="102"/>
      <c r="K17" s="92"/>
      <c r="L17" s="103"/>
      <c r="M17" s="103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ht="12" customHeight="1">
      <c r="A18" s="93">
        <v>25</v>
      </c>
      <c r="B18" s="94">
        <f>сРб!A32</f>
        <v>0</v>
      </c>
      <c r="C18" s="95" t="str">
        <f>сРб!B32</f>
        <v>_</v>
      </c>
      <c r="D18" s="107"/>
      <c r="E18" s="99"/>
      <c r="F18" s="108"/>
      <c r="G18" s="93"/>
      <c r="H18" s="111"/>
      <c r="I18" s="106"/>
      <c r="J18" s="102"/>
      <c r="K18" s="92"/>
      <c r="L18" s="103"/>
      <c r="M18" s="103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ht="12" customHeight="1">
      <c r="A19" s="93"/>
      <c r="B19" s="98"/>
      <c r="C19" s="99">
        <v>4</v>
      </c>
      <c r="D19" s="100">
        <v>5485</v>
      </c>
      <c r="E19" s="109" t="s">
        <v>80</v>
      </c>
      <c r="F19" s="110"/>
      <c r="G19" s="93"/>
      <c r="H19" s="111"/>
      <c r="I19" s="106"/>
      <c r="J19" s="102"/>
      <c r="K19" s="92"/>
      <c r="L19" s="103"/>
      <c r="M19" s="92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12" customHeight="1">
      <c r="A20" s="93">
        <v>8</v>
      </c>
      <c r="B20" s="94">
        <f>сРб!A15</f>
        <v>5485</v>
      </c>
      <c r="C20" s="104" t="str">
        <f>сРб!B15</f>
        <v>Абдулжелилов Ибрагим</v>
      </c>
      <c r="D20" s="105"/>
      <c r="E20" s="93"/>
      <c r="F20" s="111"/>
      <c r="G20" s="93"/>
      <c r="H20" s="111"/>
      <c r="I20" s="106"/>
      <c r="J20" s="102"/>
      <c r="K20" s="92"/>
      <c r="L20" s="103"/>
      <c r="M20" s="92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2" customHeight="1">
      <c r="A21" s="93"/>
      <c r="B21" s="98"/>
      <c r="C21" s="92"/>
      <c r="D21" s="103"/>
      <c r="E21" s="93"/>
      <c r="F21" s="111"/>
      <c r="G21" s="93"/>
      <c r="H21" s="111"/>
      <c r="I21" s="99">
        <v>29</v>
      </c>
      <c r="J21" s="100">
        <v>350</v>
      </c>
      <c r="K21" s="101" t="s">
        <v>81</v>
      </c>
      <c r="L21" s="102"/>
      <c r="M21" s="92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12" customHeight="1">
      <c r="A22" s="93">
        <v>5</v>
      </c>
      <c r="B22" s="94">
        <f>сРб!A12</f>
        <v>4219</v>
      </c>
      <c r="C22" s="95" t="str">
        <f>сРб!B12</f>
        <v>Байрашев Игорь</v>
      </c>
      <c r="D22" s="107"/>
      <c r="E22" s="93"/>
      <c r="F22" s="111"/>
      <c r="G22" s="93"/>
      <c r="H22" s="111"/>
      <c r="I22" s="106"/>
      <c r="J22" s="114"/>
      <c r="K22" s="106"/>
      <c r="L22" s="102"/>
      <c r="M22" s="92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12" customHeight="1">
      <c r="A23" s="93"/>
      <c r="B23" s="98"/>
      <c r="C23" s="99">
        <v>5</v>
      </c>
      <c r="D23" s="100">
        <v>4219</v>
      </c>
      <c r="E23" s="112" t="s">
        <v>44</v>
      </c>
      <c r="F23" s="113"/>
      <c r="G23" s="93"/>
      <c r="H23" s="111"/>
      <c r="I23" s="106"/>
      <c r="J23" s="115"/>
      <c r="K23" s="106"/>
      <c r="L23" s="102"/>
      <c r="M23" s="92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2" customHeight="1">
      <c r="A24" s="93">
        <v>28</v>
      </c>
      <c r="B24" s="94">
        <f>сРб!A35</f>
        <v>0</v>
      </c>
      <c r="C24" s="104" t="str">
        <f>сРб!B35</f>
        <v>_</v>
      </c>
      <c r="D24" s="105"/>
      <c r="E24" s="99"/>
      <c r="F24" s="102"/>
      <c r="G24" s="93"/>
      <c r="H24" s="111"/>
      <c r="I24" s="106"/>
      <c r="J24" s="115"/>
      <c r="K24" s="106"/>
      <c r="L24" s="102"/>
      <c r="M24" s="92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ht="12" customHeight="1">
      <c r="A25" s="93"/>
      <c r="B25" s="98"/>
      <c r="C25" s="92"/>
      <c r="D25" s="103"/>
      <c r="E25" s="99">
        <v>19</v>
      </c>
      <c r="F25" s="100">
        <v>4219</v>
      </c>
      <c r="G25" s="112" t="s">
        <v>44</v>
      </c>
      <c r="H25" s="113"/>
      <c r="I25" s="106"/>
      <c r="J25" s="115"/>
      <c r="K25" s="106"/>
      <c r="L25" s="10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12" customHeight="1">
      <c r="A26" s="93">
        <v>21</v>
      </c>
      <c r="B26" s="94">
        <f>сРб!A28</f>
        <v>1987</v>
      </c>
      <c r="C26" s="95" t="str">
        <f>сРб!B28</f>
        <v>Кузнецов Олег</v>
      </c>
      <c r="D26" s="107"/>
      <c r="E26" s="99"/>
      <c r="F26" s="108"/>
      <c r="G26" s="99"/>
      <c r="H26" s="102"/>
      <c r="I26" s="106"/>
      <c r="J26" s="115"/>
      <c r="K26" s="106"/>
      <c r="L26" s="102"/>
      <c r="M26" s="92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12" customHeight="1">
      <c r="A27" s="93"/>
      <c r="B27" s="98"/>
      <c r="C27" s="99">
        <v>6</v>
      </c>
      <c r="D27" s="100">
        <v>6110</v>
      </c>
      <c r="E27" s="109" t="s">
        <v>41</v>
      </c>
      <c r="F27" s="110"/>
      <c r="G27" s="99"/>
      <c r="H27" s="102"/>
      <c r="I27" s="106"/>
      <c r="J27" s="115"/>
      <c r="K27" s="106"/>
      <c r="L27" s="102"/>
      <c r="M27" s="92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12" customHeight="1">
      <c r="A28" s="93">
        <v>12</v>
      </c>
      <c r="B28" s="94">
        <f>сРб!A19</f>
        <v>6110</v>
      </c>
      <c r="C28" s="104" t="str">
        <f>сРб!B19</f>
        <v>Басариев Ильгиз</v>
      </c>
      <c r="D28" s="105"/>
      <c r="E28" s="93"/>
      <c r="F28" s="111"/>
      <c r="G28" s="99"/>
      <c r="H28" s="102"/>
      <c r="I28" s="106"/>
      <c r="J28" s="115"/>
      <c r="K28" s="106"/>
      <c r="L28" s="102"/>
      <c r="M28" s="92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ht="12" customHeight="1">
      <c r="A29" s="93"/>
      <c r="B29" s="98"/>
      <c r="C29" s="92"/>
      <c r="D29" s="103"/>
      <c r="E29" s="93"/>
      <c r="F29" s="111"/>
      <c r="G29" s="99">
        <v>26</v>
      </c>
      <c r="H29" s="100">
        <v>5642</v>
      </c>
      <c r="I29" s="116" t="s">
        <v>104</v>
      </c>
      <c r="J29" s="115"/>
      <c r="K29" s="106"/>
      <c r="L29" s="102"/>
      <c r="M29" s="92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12" customHeight="1">
      <c r="A30" s="93">
        <v>13</v>
      </c>
      <c r="B30" s="94">
        <f>сРб!A20</f>
        <v>5642</v>
      </c>
      <c r="C30" s="95" t="str">
        <f>сРб!B20</f>
        <v>Александров Артем</v>
      </c>
      <c r="D30" s="107"/>
      <c r="E30" s="93"/>
      <c r="F30" s="111"/>
      <c r="G30" s="99"/>
      <c r="H30" s="108"/>
      <c r="I30" s="92"/>
      <c r="J30" s="103"/>
      <c r="K30" s="106"/>
      <c r="L30" s="102"/>
      <c r="M30" s="92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ht="12" customHeight="1">
      <c r="A31" s="93"/>
      <c r="B31" s="98"/>
      <c r="C31" s="99">
        <v>7</v>
      </c>
      <c r="D31" s="100">
        <v>5642</v>
      </c>
      <c r="E31" s="112" t="s">
        <v>104</v>
      </c>
      <c r="F31" s="113"/>
      <c r="G31" s="99"/>
      <c r="H31" s="110"/>
      <c r="I31" s="92"/>
      <c r="J31" s="103"/>
      <c r="K31" s="106"/>
      <c r="L31" s="102"/>
      <c r="M31" s="92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ht="12" customHeight="1">
      <c r="A32" s="93">
        <v>20</v>
      </c>
      <c r="B32" s="94">
        <f>сРб!A27</f>
        <v>6243</v>
      </c>
      <c r="C32" s="104" t="str">
        <f>сРб!B27</f>
        <v>Бурикова Анастасия</v>
      </c>
      <c r="D32" s="105"/>
      <c r="E32" s="99"/>
      <c r="F32" s="102"/>
      <c r="G32" s="99"/>
      <c r="H32" s="110"/>
      <c r="I32" s="92"/>
      <c r="J32" s="103"/>
      <c r="K32" s="106"/>
      <c r="L32" s="102"/>
      <c r="M32" s="92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ht="12" customHeight="1">
      <c r="A33" s="93"/>
      <c r="B33" s="98"/>
      <c r="C33" s="92"/>
      <c r="D33" s="103"/>
      <c r="E33" s="99">
        <v>20</v>
      </c>
      <c r="F33" s="100">
        <v>5642</v>
      </c>
      <c r="G33" s="109" t="s">
        <v>104</v>
      </c>
      <c r="H33" s="110"/>
      <c r="I33" s="92"/>
      <c r="J33" s="103"/>
      <c r="K33" s="106"/>
      <c r="L33" s="102"/>
      <c r="M33" s="92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ht="12" customHeight="1">
      <c r="A34" s="93">
        <v>29</v>
      </c>
      <c r="B34" s="94">
        <f>сРб!A36</f>
        <v>0</v>
      </c>
      <c r="C34" s="95" t="str">
        <f>сРб!B36</f>
        <v>_</v>
      </c>
      <c r="D34" s="107"/>
      <c r="E34" s="99"/>
      <c r="F34" s="108"/>
      <c r="G34" s="93"/>
      <c r="H34" s="111"/>
      <c r="I34" s="92"/>
      <c r="J34" s="103"/>
      <c r="K34" s="106"/>
      <c r="L34" s="102"/>
      <c r="M34" s="92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ht="12" customHeight="1">
      <c r="A35" s="93"/>
      <c r="B35" s="98"/>
      <c r="C35" s="99">
        <v>8</v>
      </c>
      <c r="D35" s="100">
        <v>4567</v>
      </c>
      <c r="E35" s="109" t="s">
        <v>17</v>
      </c>
      <c r="F35" s="110"/>
      <c r="G35" s="93"/>
      <c r="H35" s="111"/>
      <c r="I35" s="92"/>
      <c r="J35" s="103"/>
      <c r="K35" s="106"/>
      <c r="L35" s="102"/>
      <c r="M35" s="92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ht="12" customHeight="1">
      <c r="A36" s="93">
        <v>4</v>
      </c>
      <c r="B36" s="94">
        <f>сРб!A11</f>
        <v>4567</v>
      </c>
      <c r="C36" s="104" t="str">
        <f>сРб!B11</f>
        <v>Миксонов Эренбург</v>
      </c>
      <c r="D36" s="105"/>
      <c r="E36" s="93"/>
      <c r="F36" s="111"/>
      <c r="G36" s="93"/>
      <c r="H36" s="111"/>
      <c r="I36" s="92"/>
      <c r="J36" s="103"/>
      <c r="K36" s="106"/>
      <c r="L36" s="102"/>
      <c r="M36" s="92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12" customHeight="1">
      <c r="A37" s="93"/>
      <c r="B37" s="98"/>
      <c r="C37" s="92"/>
      <c r="D37" s="103"/>
      <c r="E37" s="93"/>
      <c r="F37" s="111"/>
      <c r="G37" s="93"/>
      <c r="H37" s="111"/>
      <c r="I37" s="92"/>
      <c r="J37" s="103"/>
      <c r="K37" s="99">
        <v>31</v>
      </c>
      <c r="L37" s="117">
        <v>350</v>
      </c>
      <c r="M37" s="101" t="s">
        <v>81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12" customHeight="1">
      <c r="A38" s="93">
        <v>3</v>
      </c>
      <c r="B38" s="94">
        <f>сРб!A10</f>
        <v>300</v>
      </c>
      <c r="C38" s="95" t="str">
        <f>сРб!B10</f>
        <v>Коротеев Георгий</v>
      </c>
      <c r="D38" s="107"/>
      <c r="E38" s="93"/>
      <c r="F38" s="111"/>
      <c r="G38" s="93"/>
      <c r="H38" s="111"/>
      <c r="I38" s="92"/>
      <c r="J38" s="103"/>
      <c r="K38" s="106"/>
      <c r="L38" s="102"/>
      <c r="M38" s="118" t="s">
        <v>20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ht="12" customHeight="1">
      <c r="A39" s="93"/>
      <c r="B39" s="98"/>
      <c r="C39" s="99">
        <v>9</v>
      </c>
      <c r="D39" s="100">
        <v>300</v>
      </c>
      <c r="E39" s="112" t="s">
        <v>43</v>
      </c>
      <c r="F39" s="113"/>
      <c r="G39" s="93"/>
      <c r="H39" s="111"/>
      <c r="I39" s="92"/>
      <c r="J39" s="103"/>
      <c r="K39" s="106"/>
      <c r="L39" s="102"/>
      <c r="M39" s="92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12" customHeight="1">
      <c r="A40" s="93">
        <v>30</v>
      </c>
      <c r="B40" s="94">
        <f>сРб!A37</f>
        <v>0</v>
      </c>
      <c r="C40" s="104" t="str">
        <f>сРб!B37</f>
        <v>_</v>
      </c>
      <c r="D40" s="105"/>
      <c r="E40" s="99"/>
      <c r="F40" s="102"/>
      <c r="G40" s="93"/>
      <c r="H40" s="111"/>
      <c r="I40" s="92"/>
      <c r="J40" s="103"/>
      <c r="K40" s="106"/>
      <c r="L40" s="102"/>
      <c r="M40" s="92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ht="12" customHeight="1">
      <c r="A41" s="93"/>
      <c r="B41" s="98"/>
      <c r="C41" s="92"/>
      <c r="D41" s="103"/>
      <c r="E41" s="99">
        <v>21</v>
      </c>
      <c r="F41" s="100">
        <v>300</v>
      </c>
      <c r="G41" s="112" t="s">
        <v>43</v>
      </c>
      <c r="H41" s="113"/>
      <c r="I41" s="92"/>
      <c r="J41" s="103"/>
      <c r="K41" s="106"/>
      <c r="L41" s="102"/>
      <c r="M41" s="92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ht="12" customHeight="1">
      <c r="A42" s="93">
        <v>19</v>
      </c>
      <c r="B42" s="94">
        <f>сРб!A26</f>
        <v>6409</v>
      </c>
      <c r="C42" s="95" t="str">
        <f>сРб!B26</f>
        <v>Муратова Аделина</v>
      </c>
      <c r="D42" s="107"/>
      <c r="E42" s="99"/>
      <c r="F42" s="108"/>
      <c r="G42" s="99"/>
      <c r="H42" s="102"/>
      <c r="I42" s="92"/>
      <c r="J42" s="103"/>
      <c r="K42" s="106"/>
      <c r="L42" s="102"/>
      <c r="M42" s="92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ht="12" customHeight="1">
      <c r="A43" s="93"/>
      <c r="B43" s="98"/>
      <c r="C43" s="99">
        <v>10</v>
      </c>
      <c r="D43" s="100">
        <v>6409</v>
      </c>
      <c r="E43" s="109" t="s">
        <v>75</v>
      </c>
      <c r="F43" s="110"/>
      <c r="G43" s="99"/>
      <c r="H43" s="102"/>
      <c r="I43" s="92"/>
      <c r="J43" s="103"/>
      <c r="K43" s="106"/>
      <c r="L43" s="102"/>
      <c r="M43" s="92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2" customHeight="1">
      <c r="A44" s="93">
        <v>14</v>
      </c>
      <c r="B44" s="94">
        <f>сРб!A21</f>
        <v>5792</v>
      </c>
      <c r="C44" s="104" t="str">
        <f>сРб!B21</f>
        <v>Рахимова Амина</v>
      </c>
      <c r="D44" s="105"/>
      <c r="E44" s="93"/>
      <c r="F44" s="111"/>
      <c r="G44" s="99"/>
      <c r="H44" s="102"/>
      <c r="I44" s="92"/>
      <c r="J44" s="103"/>
      <c r="K44" s="106"/>
      <c r="L44" s="102"/>
      <c r="M44" s="92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1:25" ht="12" customHeight="1">
      <c r="A45" s="93"/>
      <c r="B45" s="98"/>
      <c r="C45" s="92"/>
      <c r="D45" s="103"/>
      <c r="E45" s="93"/>
      <c r="F45" s="111"/>
      <c r="G45" s="99">
        <v>27</v>
      </c>
      <c r="H45" s="100">
        <v>300</v>
      </c>
      <c r="I45" s="101" t="s">
        <v>43</v>
      </c>
      <c r="J45" s="102"/>
      <c r="K45" s="106"/>
      <c r="L45" s="102"/>
      <c r="M45" s="92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2" customHeight="1">
      <c r="A46" s="93">
        <v>11</v>
      </c>
      <c r="B46" s="94">
        <f>сРб!A18</f>
        <v>6603</v>
      </c>
      <c r="C46" s="95" t="str">
        <f>сРб!B18</f>
        <v>Перченко Александр</v>
      </c>
      <c r="D46" s="107"/>
      <c r="E46" s="93"/>
      <c r="F46" s="111"/>
      <c r="G46" s="99"/>
      <c r="H46" s="108"/>
      <c r="I46" s="106"/>
      <c r="J46" s="102"/>
      <c r="K46" s="106"/>
      <c r="L46" s="102"/>
      <c r="M46" s="92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ht="12" customHeight="1">
      <c r="A47" s="93"/>
      <c r="B47" s="98"/>
      <c r="C47" s="99">
        <v>11</v>
      </c>
      <c r="D47" s="100">
        <v>6603</v>
      </c>
      <c r="E47" s="112" t="s">
        <v>107</v>
      </c>
      <c r="F47" s="113"/>
      <c r="G47" s="99"/>
      <c r="H47" s="110"/>
      <c r="I47" s="106"/>
      <c r="J47" s="102"/>
      <c r="K47" s="106"/>
      <c r="L47" s="102"/>
      <c r="M47" s="92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2" customHeight="1">
      <c r="A48" s="93">
        <v>22</v>
      </c>
      <c r="B48" s="94">
        <f>сРб!A29</f>
        <v>0</v>
      </c>
      <c r="C48" s="104" t="str">
        <f>сРб!B29</f>
        <v>_</v>
      </c>
      <c r="D48" s="105"/>
      <c r="E48" s="99"/>
      <c r="F48" s="102"/>
      <c r="G48" s="99"/>
      <c r="H48" s="110"/>
      <c r="I48" s="106"/>
      <c r="J48" s="102"/>
      <c r="K48" s="106"/>
      <c r="L48" s="102"/>
      <c r="M48" s="92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ht="12" customHeight="1">
      <c r="A49" s="93"/>
      <c r="B49" s="98"/>
      <c r="C49" s="92"/>
      <c r="D49" s="103"/>
      <c r="E49" s="99">
        <v>22</v>
      </c>
      <c r="F49" s="100">
        <v>4122</v>
      </c>
      <c r="G49" s="109" t="s">
        <v>78</v>
      </c>
      <c r="H49" s="110"/>
      <c r="I49" s="106"/>
      <c r="J49" s="102"/>
      <c r="K49" s="106"/>
      <c r="L49" s="102"/>
      <c r="M49" s="92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spans="1:25" ht="12" customHeight="1">
      <c r="A50" s="93">
        <v>27</v>
      </c>
      <c r="B50" s="94">
        <f>сРб!A34</f>
        <v>0</v>
      </c>
      <c r="C50" s="95" t="str">
        <f>сРб!B34</f>
        <v>_</v>
      </c>
      <c r="D50" s="107"/>
      <c r="E50" s="99"/>
      <c r="F50" s="108"/>
      <c r="G50" s="93"/>
      <c r="H50" s="111"/>
      <c r="I50" s="106"/>
      <c r="J50" s="102"/>
      <c r="K50" s="106"/>
      <c r="L50" s="102"/>
      <c r="M50" s="92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ht="12" customHeight="1">
      <c r="A51" s="93"/>
      <c r="B51" s="98"/>
      <c r="C51" s="99">
        <v>12</v>
      </c>
      <c r="D51" s="100">
        <v>4122</v>
      </c>
      <c r="E51" s="109" t="s">
        <v>78</v>
      </c>
      <c r="F51" s="110"/>
      <c r="G51" s="93"/>
      <c r="H51" s="111"/>
      <c r="I51" s="106"/>
      <c r="J51" s="102"/>
      <c r="K51" s="106"/>
      <c r="L51" s="102"/>
      <c r="M51" s="9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ht="12" customHeight="1">
      <c r="A52" s="93">
        <v>6</v>
      </c>
      <c r="B52" s="94">
        <f>сРб!A13</f>
        <v>4122</v>
      </c>
      <c r="C52" s="104" t="str">
        <f>сРб!B13</f>
        <v>Савинов Леонид</v>
      </c>
      <c r="D52" s="105"/>
      <c r="E52" s="93"/>
      <c r="F52" s="111"/>
      <c r="G52" s="92"/>
      <c r="H52" s="103"/>
      <c r="I52" s="106"/>
      <c r="J52" s="102"/>
      <c r="K52" s="106"/>
      <c r="L52" s="102"/>
      <c r="M52" s="92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ht="12" customHeight="1">
      <c r="A53" s="93"/>
      <c r="B53" s="98"/>
      <c r="C53" s="92"/>
      <c r="D53" s="103"/>
      <c r="E53" s="93"/>
      <c r="F53" s="111"/>
      <c r="G53" s="92"/>
      <c r="H53" s="103"/>
      <c r="I53" s="99">
        <v>30</v>
      </c>
      <c r="J53" s="100">
        <v>3575</v>
      </c>
      <c r="K53" s="116" t="s">
        <v>13</v>
      </c>
      <c r="L53" s="102"/>
      <c r="M53" s="92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1:25" ht="12" customHeight="1">
      <c r="A54" s="93">
        <v>7</v>
      </c>
      <c r="B54" s="94">
        <f>сРб!A14</f>
        <v>2721</v>
      </c>
      <c r="C54" s="95" t="str">
        <f>сРб!B14</f>
        <v>Иванов Дмитрий</v>
      </c>
      <c r="D54" s="107"/>
      <c r="E54" s="93"/>
      <c r="F54" s="111"/>
      <c r="G54" s="92"/>
      <c r="H54" s="103"/>
      <c r="I54" s="106"/>
      <c r="J54" s="114"/>
      <c r="K54" s="92"/>
      <c r="L54" s="103"/>
      <c r="M54" s="9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ht="12" customHeight="1">
      <c r="A55" s="93"/>
      <c r="B55" s="98"/>
      <c r="C55" s="99">
        <v>13</v>
      </c>
      <c r="D55" s="100">
        <v>2721</v>
      </c>
      <c r="E55" s="112" t="s">
        <v>45</v>
      </c>
      <c r="F55" s="113"/>
      <c r="G55" s="92"/>
      <c r="H55" s="103"/>
      <c r="I55" s="106"/>
      <c r="J55" s="119"/>
      <c r="K55" s="92"/>
      <c r="L55" s="103"/>
      <c r="M55" s="92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" ht="12" customHeight="1">
      <c r="A56" s="93">
        <v>26</v>
      </c>
      <c r="B56" s="94">
        <f>сРб!A33</f>
        <v>0</v>
      </c>
      <c r="C56" s="104" t="str">
        <f>сРб!B33</f>
        <v>_</v>
      </c>
      <c r="D56" s="105"/>
      <c r="E56" s="99"/>
      <c r="F56" s="102"/>
      <c r="G56" s="92"/>
      <c r="H56" s="103"/>
      <c r="I56" s="106"/>
      <c r="J56" s="119"/>
      <c r="K56" s="92"/>
      <c r="L56" s="103"/>
      <c r="M56" s="92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5" ht="12" customHeight="1">
      <c r="A57" s="93"/>
      <c r="B57" s="98"/>
      <c r="C57" s="92"/>
      <c r="D57" s="103"/>
      <c r="E57" s="99">
        <v>23</v>
      </c>
      <c r="F57" s="100">
        <v>2721</v>
      </c>
      <c r="G57" s="101" t="s">
        <v>45</v>
      </c>
      <c r="H57" s="102"/>
      <c r="I57" s="106"/>
      <c r="J57" s="119"/>
      <c r="K57" s="120">
        <v>-31</v>
      </c>
      <c r="L57" s="94">
        <f>IF(L37=J21,J53,IF(L37=J53,J21,0))</f>
        <v>3575</v>
      </c>
      <c r="M57" s="95" t="str">
        <f>IF(M37=K21,K53,IF(M37=K53,K21,0))</f>
        <v>Байрамалов Леонид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spans="1:25" ht="12" customHeight="1">
      <c r="A58" s="93">
        <v>23</v>
      </c>
      <c r="B58" s="94">
        <f>сРб!A30</f>
        <v>0</v>
      </c>
      <c r="C58" s="95" t="str">
        <f>сРб!B30</f>
        <v>_</v>
      </c>
      <c r="D58" s="107"/>
      <c r="E58" s="106"/>
      <c r="F58" s="108"/>
      <c r="G58" s="106"/>
      <c r="H58" s="102"/>
      <c r="I58" s="106"/>
      <c r="J58" s="119"/>
      <c r="K58" s="92"/>
      <c r="L58" s="103"/>
      <c r="M58" s="118" t="s">
        <v>21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ht="12" customHeight="1">
      <c r="A59" s="93"/>
      <c r="B59" s="98"/>
      <c r="C59" s="99">
        <v>14</v>
      </c>
      <c r="D59" s="100">
        <v>4407</v>
      </c>
      <c r="E59" s="116" t="s">
        <v>108</v>
      </c>
      <c r="F59" s="110"/>
      <c r="G59" s="106"/>
      <c r="H59" s="102"/>
      <c r="I59" s="106"/>
      <c r="J59" s="119"/>
      <c r="K59" s="92"/>
      <c r="L59" s="103"/>
      <c r="M59" s="92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25" ht="12" customHeight="1">
      <c r="A60" s="93">
        <v>10</v>
      </c>
      <c r="B60" s="94">
        <f>сРб!A17</f>
        <v>4407</v>
      </c>
      <c r="C60" s="104" t="str">
        <f>сРб!B17</f>
        <v>Кузьмин Александр</v>
      </c>
      <c r="D60" s="105"/>
      <c r="E60" s="92"/>
      <c r="F60" s="111"/>
      <c r="G60" s="106"/>
      <c r="H60" s="102"/>
      <c r="I60" s="106"/>
      <c r="J60" s="119"/>
      <c r="K60" s="92"/>
      <c r="L60" s="103"/>
      <c r="M60" s="92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ht="12" customHeight="1">
      <c r="A61" s="93"/>
      <c r="B61" s="98"/>
      <c r="C61" s="92"/>
      <c r="D61" s="103"/>
      <c r="E61" s="92"/>
      <c r="F61" s="111"/>
      <c r="G61" s="99">
        <v>28</v>
      </c>
      <c r="H61" s="100">
        <v>3575</v>
      </c>
      <c r="I61" s="116" t="s">
        <v>13</v>
      </c>
      <c r="J61" s="121"/>
      <c r="K61" s="92"/>
      <c r="L61" s="103"/>
      <c r="M61" s="9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25" ht="12" customHeight="1">
      <c r="A62" s="93">
        <v>15</v>
      </c>
      <c r="B62" s="94">
        <f>сРб!A22</f>
        <v>5822</v>
      </c>
      <c r="C62" s="95" t="str">
        <f>сРб!B22</f>
        <v>Соловьева Марина</v>
      </c>
      <c r="D62" s="107"/>
      <c r="E62" s="92"/>
      <c r="F62" s="111"/>
      <c r="G62" s="106"/>
      <c r="H62" s="108"/>
      <c r="I62" s="92"/>
      <c r="J62" s="92"/>
      <c r="K62" s="92"/>
      <c r="L62" s="103"/>
      <c r="M62" s="92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25" ht="12" customHeight="1">
      <c r="A63" s="93"/>
      <c r="B63" s="98"/>
      <c r="C63" s="99">
        <v>15</v>
      </c>
      <c r="D63" s="100">
        <v>5822</v>
      </c>
      <c r="E63" s="101" t="s">
        <v>49</v>
      </c>
      <c r="F63" s="113"/>
      <c r="G63" s="106"/>
      <c r="H63" s="110"/>
      <c r="I63" s="93">
        <v>-58</v>
      </c>
      <c r="J63" s="94">
        <f>IF(Рб2!N16=Рб2!L12,Рб2!L20,IF(Рб2!N16=Рб2!L20,Рб2!L12,0))</f>
        <v>4219</v>
      </c>
      <c r="K63" s="95" t="str">
        <f>IF(Рб2!O16=Рб2!M12,Рб2!M20,IF(Рб2!O16=Рб2!M20,Рб2!M12,0))</f>
        <v>Байрашев Игорь</v>
      </c>
      <c r="L63" s="107"/>
      <c r="M63" s="92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1:25" ht="12" customHeight="1">
      <c r="A64" s="93">
        <v>18</v>
      </c>
      <c r="B64" s="94">
        <f>сРб!A25</f>
        <v>5020</v>
      </c>
      <c r="C64" s="104" t="str">
        <f>сРб!B25</f>
        <v>Тараканова Ангелина</v>
      </c>
      <c r="D64" s="105"/>
      <c r="E64" s="106"/>
      <c r="F64" s="102"/>
      <c r="G64" s="106"/>
      <c r="H64" s="110"/>
      <c r="I64" s="93"/>
      <c r="J64" s="111"/>
      <c r="K64" s="99">
        <v>61</v>
      </c>
      <c r="L64" s="117">
        <v>4219</v>
      </c>
      <c r="M64" s="101" t="s">
        <v>44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5" ht="12" customHeight="1">
      <c r="A65" s="93"/>
      <c r="B65" s="98"/>
      <c r="C65" s="92"/>
      <c r="D65" s="103"/>
      <c r="E65" s="99">
        <v>24</v>
      </c>
      <c r="F65" s="100">
        <v>3575</v>
      </c>
      <c r="G65" s="116" t="s">
        <v>13</v>
      </c>
      <c r="H65" s="110"/>
      <c r="I65" s="93">
        <v>-59</v>
      </c>
      <c r="J65" s="94">
        <f>IF(Рб2!N32=Рб2!L28,Рб2!L36,IF(Рб2!N32=Рб2!L36,Рб2!L28,0))</f>
        <v>3293</v>
      </c>
      <c r="K65" s="104" t="str">
        <f>IF(Рб2!O32=Рб2!M28,Рб2!M36,IF(Рб2!O32=Рб2!M36,Рб2!M28,0))</f>
        <v>Гильманова Диана</v>
      </c>
      <c r="L65" s="107"/>
      <c r="M65" s="118" t="s">
        <v>22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5" ht="12" customHeight="1">
      <c r="A66" s="93">
        <v>31</v>
      </c>
      <c r="B66" s="94">
        <f>сРб!A38</f>
        <v>0</v>
      </c>
      <c r="C66" s="95" t="str">
        <f>сРб!B38</f>
        <v>_</v>
      </c>
      <c r="D66" s="107"/>
      <c r="E66" s="106"/>
      <c r="F66" s="108"/>
      <c r="G66" s="92"/>
      <c r="H66" s="103"/>
      <c r="I66" s="92"/>
      <c r="J66" s="103"/>
      <c r="K66" s="93">
        <v>-61</v>
      </c>
      <c r="L66" s="94">
        <f>IF(L64=J63,J65,IF(L64=J65,J63,0))</f>
        <v>3293</v>
      </c>
      <c r="M66" s="95" t="str">
        <f>IF(M64=K63,K65,IF(M64=K65,K63,0))</f>
        <v>Гильманова Диана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5" ht="12" customHeight="1">
      <c r="A67" s="93"/>
      <c r="B67" s="98"/>
      <c r="C67" s="99">
        <v>16</v>
      </c>
      <c r="D67" s="100">
        <v>3575</v>
      </c>
      <c r="E67" s="116" t="s">
        <v>13</v>
      </c>
      <c r="F67" s="110"/>
      <c r="G67" s="92"/>
      <c r="H67" s="103"/>
      <c r="I67" s="92"/>
      <c r="J67" s="103"/>
      <c r="K67" s="92"/>
      <c r="L67" s="103"/>
      <c r="M67" s="118" t="s">
        <v>23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spans="1:25" ht="12" customHeight="1">
      <c r="A68" s="93">
        <v>2</v>
      </c>
      <c r="B68" s="94">
        <f>сРб!A9</f>
        <v>3575</v>
      </c>
      <c r="C68" s="104" t="str">
        <f>сРб!B9</f>
        <v>Байрамалов Леонид</v>
      </c>
      <c r="D68" s="105"/>
      <c r="E68" s="92"/>
      <c r="F68" s="111"/>
      <c r="G68" s="92"/>
      <c r="H68" s="103"/>
      <c r="I68" s="93">
        <v>-56</v>
      </c>
      <c r="J68" s="94">
        <f>IF(Рб2!L12=Рб2!J8,Рб2!J16,IF(Рб2!L12=Рб2!J16,Рб2!J8,0))</f>
        <v>5822</v>
      </c>
      <c r="K68" s="95" t="str">
        <f>IF(Рб2!M12=Рб2!K8,Рб2!K16,IF(Рб2!M12=Рб2!K16,Рб2!K8,0))</f>
        <v>Соловьева Марина</v>
      </c>
      <c r="L68" s="107"/>
      <c r="M68" s="92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spans="1:25" ht="12" customHeight="1">
      <c r="A69" s="93"/>
      <c r="B69" s="98"/>
      <c r="C69" s="92"/>
      <c r="D69" s="103"/>
      <c r="E69" s="92"/>
      <c r="F69" s="111"/>
      <c r="G69" s="92"/>
      <c r="H69" s="103"/>
      <c r="I69" s="93"/>
      <c r="J69" s="111"/>
      <c r="K69" s="99">
        <v>62</v>
      </c>
      <c r="L69" s="117">
        <v>4567</v>
      </c>
      <c r="M69" s="101" t="s">
        <v>17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spans="1:25" ht="12" customHeight="1">
      <c r="A70" s="93">
        <v>-52</v>
      </c>
      <c r="B70" s="94">
        <f>IF(Рб2!J8=Рб2!H6,Рб2!H10,IF(Рб2!J8=Рб2!H10,Рб2!H6,0))</f>
        <v>5485</v>
      </c>
      <c r="C70" s="95" t="str">
        <f>IF(Рб2!K8=Рб2!I6,Рб2!I10,IF(Рб2!K8=Рб2!I10,Рб2!I6,0))</f>
        <v>Абдулжелилов Ибрагим</v>
      </c>
      <c r="D70" s="107"/>
      <c r="E70" s="92"/>
      <c r="F70" s="111"/>
      <c r="G70" s="92"/>
      <c r="H70" s="103"/>
      <c r="I70" s="93">
        <v>-57</v>
      </c>
      <c r="J70" s="94">
        <f>IF(Рб2!L28=Рб2!J24,Рб2!J32,IF(Рб2!L28=Рб2!J32,Рб2!J24,0))</f>
        <v>4567</v>
      </c>
      <c r="K70" s="104" t="str">
        <f>IF(Рб2!M28=Рб2!K24,Рб2!K32,IF(Рб2!M28=Рб2!K32,Рб2!K24,0))</f>
        <v>Миксонов Эренбург</v>
      </c>
      <c r="L70" s="107"/>
      <c r="M70" s="118" t="s">
        <v>24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spans="1:25" ht="12" customHeight="1">
      <c r="A71" s="93"/>
      <c r="B71" s="98"/>
      <c r="C71" s="99">
        <v>63</v>
      </c>
      <c r="D71" s="117">
        <v>5485</v>
      </c>
      <c r="E71" s="101" t="s">
        <v>80</v>
      </c>
      <c r="F71" s="113"/>
      <c r="G71" s="92"/>
      <c r="H71" s="103"/>
      <c r="I71" s="93"/>
      <c r="J71" s="111"/>
      <c r="K71" s="93">
        <v>-62</v>
      </c>
      <c r="L71" s="94">
        <f>IF(L69=J68,J70,IF(L69=J70,J68,0))</f>
        <v>5822</v>
      </c>
      <c r="M71" s="95" t="str">
        <f>IF(M69=K68,K70,IF(M69=K70,K68,0))</f>
        <v>Соловьева Марина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spans="1:25" ht="12" customHeight="1">
      <c r="A72" s="93">
        <v>-53</v>
      </c>
      <c r="B72" s="94">
        <f>IF(Рб2!J16=Рб2!H14,Рб2!H18,IF(Рб2!J16=Рб2!H18,Рб2!H14,0))</f>
        <v>6603</v>
      </c>
      <c r="C72" s="104" t="str">
        <f>IF(Рб2!K16=Рб2!I14,Рб2!I18,IF(Рб2!K16=Рб2!I18,Рб2!I14,0))</f>
        <v>Перченко Александр</v>
      </c>
      <c r="D72" s="105"/>
      <c r="E72" s="106"/>
      <c r="F72" s="102"/>
      <c r="G72" s="122"/>
      <c r="H72" s="102"/>
      <c r="I72" s="93"/>
      <c r="J72" s="111"/>
      <c r="K72" s="92"/>
      <c r="L72" s="103"/>
      <c r="M72" s="118" t="s">
        <v>25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" ht="12" customHeight="1">
      <c r="A73" s="93"/>
      <c r="B73" s="98"/>
      <c r="C73" s="92"/>
      <c r="D73" s="103"/>
      <c r="E73" s="99">
        <v>65</v>
      </c>
      <c r="F73" s="117">
        <v>4122</v>
      </c>
      <c r="G73" s="101" t="s">
        <v>78</v>
      </c>
      <c r="H73" s="102"/>
      <c r="I73" s="93">
        <v>-63</v>
      </c>
      <c r="J73" s="94">
        <f>IF(D71=B70,B72,IF(D71=B72,B70,0))</f>
        <v>6603</v>
      </c>
      <c r="K73" s="95" t="str">
        <f>IF(E71=C70,C72,IF(E71=C72,C70,0))</f>
        <v>Перченко Александр</v>
      </c>
      <c r="L73" s="107"/>
      <c r="M73" s="92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spans="1:25" ht="12" customHeight="1">
      <c r="A74" s="93">
        <v>-54</v>
      </c>
      <c r="B74" s="94">
        <f>IF(Рб2!J24=Рб2!H22,Рб2!H26,IF(Рб2!J24=Рб2!H26,Рб2!H22,0))</f>
        <v>4122</v>
      </c>
      <c r="C74" s="95" t="str">
        <f>IF(Рб2!K24=Рб2!I22,Рб2!I26,IF(Рб2!K24=Рб2!I26,Рб2!I22,0))</f>
        <v>Савинов Леонид</v>
      </c>
      <c r="D74" s="107"/>
      <c r="E74" s="106"/>
      <c r="F74" s="102"/>
      <c r="G74" s="123" t="s">
        <v>26</v>
      </c>
      <c r="H74" s="124"/>
      <c r="I74" s="93"/>
      <c r="J74" s="111"/>
      <c r="K74" s="99">
        <v>66</v>
      </c>
      <c r="L74" s="117">
        <v>2721</v>
      </c>
      <c r="M74" s="101" t="s">
        <v>45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ht="12" customHeight="1">
      <c r="A75" s="93"/>
      <c r="B75" s="98"/>
      <c r="C75" s="99">
        <v>64</v>
      </c>
      <c r="D75" s="117">
        <v>4122</v>
      </c>
      <c r="E75" s="116" t="s">
        <v>78</v>
      </c>
      <c r="F75" s="102"/>
      <c r="G75" s="125"/>
      <c r="H75" s="103"/>
      <c r="I75" s="93">
        <v>-64</v>
      </c>
      <c r="J75" s="94">
        <f>IF(D75=B74,B76,IF(D75=B76,B74,0))</f>
        <v>2721</v>
      </c>
      <c r="K75" s="104" t="str">
        <f>IF(E75=C74,C76,IF(E75=C76,C74,0))</f>
        <v>Иванов Дмитрий</v>
      </c>
      <c r="L75" s="107"/>
      <c r="M75" s="118" t="s">
        <v>27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spans="1:25" ht="12" customHeight="1">
      <c r="A76" s="93">
        <v>-55</v>
      </c>
      <c r="B76" s="94">
        <f>IF(Рб2!J32=Рб2!H30,Рб2!H34,IF(Рб2!J32=Рб2!H34,Рб2!H30,0))</f>
        <v>2721</v>
      </c>
      <c r="C76" s="104" t="str">
        <f>IF(Рб2!K32=Рб2!I30,Рб2!I34,IF(Рб2!K32=Рб2!I34,Рб2!I30,0))</f>
        <v>Иванов Дмитрий</v>
      </c>
      <c r="D76" s="107"/>
      <c r="E76" s="93">
        <v>-65</v>
      </c>
      <c r="F76" s="94">
        <f>IF(F73=D71,D75,IF(F73=D75,D71,0))</f>
        <v>5485</v>
      </c>
      <c r="G76" s="95" t="str">
        <f>IF(G73=E71,E75,IF(G73=E75,E71,0))</f>
        <v>Абдулжелилов Ибрагим</v>
      </c>
      <c r="H76" s="107"/>
      <c r="I76" s="92"/>
      <c r="J76" s="92"/>
      <c r="K76" s="93">
        <v>-66</v>
      </c>
      <c r="L76" s="94">
        <f>IF(L74=J73,J75,IF(L74=J75,J73,0))</f>
        <v>6603</v>
      </c>
      <c r="M76" s="95" t="str">
        <f>IF(M74=K73,K75,IF(M74=K75,K73,0))</f>
        <v>Перченко Александр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spans="1:25" ht="12" customHeight="1">
      <c r="A77" s="93"/>
      <c r="B77" s="126"/>
      <c r="C77" s="92"/>
      <c r="D77" s="103"/>
      <c r="E77" s="92"/>
      <c r="F77" s="103"/>
      <c r="G77" s="118" t="s">
        <v>28</v>
      </c>
      <c r="H77" s="127"/>
      <c r="I77" s="92"/>
      <c r="J77" s="92"/>
      <c r="K77" s="92"/>
      <c r="L77" s="103"/>
      <c r="M77" s="118" t="s">
        <v>29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25" ht="9" customHeight="1">
      <c r="A78" s="128"/>
      <c r="B78" s="129"/>
      <c r="C78" s="128"/>
      <c r="D78" s="130"/>
      <c r="E78" s="128"/>
      <c r="F78" s="130"/>
      <c r="G78" s="128"/>
      <c r="H78" s="130"/>
      <c r="I78" s="128"/>
      <c r="J78" s="128"/>
      <c r="K78" s="128"/>
      <c r="L78" s="130"/>
      <c r="M78" s="128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9" customHeight="1">
      <c r="A79" s="128"/>
      <c r="B79" s="129"/>
      <c r="C79" s="128"/>
      <c r="D79" s="130"/>
      <c r="E79" s="128"/>
      <c r="F79" s="130"/>
      <c r="G79" s="128"/>
      <c r="H79" s="130"/>
      <c r="I79" s="128"/>
      <c r="J79" s="128"/>
      <c r="K79" s="128"/>
      <c r="L79" s="130"/>
      <c r="M79" s="128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spans="1:25" ht="9" customHeight="1">
      <c r="A80" s="131"/>
      <c r="B80" s="132"/>
      <c r="C80" s="131"/>
      <c r="D80" s="133"/>
      <c r="E80" s="131"/>
      <c r="F80" s="133"/>
      <c r="G80" s="131"/>
      <c r="H80" s="133"/>
      <c r="I80" s="131"/>
      <c r="J80" s="131"/>
      <c r="K80" s="131"/>
      <c r="L80" s="133"/>
      <c r="M80" s="131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25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13" ht="12.75">
      <c r="A82" s="128"/>
      <c r="B82" s="129"/>
      <c r="C82" s="128"/>
      <c r="D82" s="130"/>
      <c r="E82" s="128"/>
      <c r="F82" s="130"/>
      <c r="G82" s="128"/>
      <c r="H82" s="130"/>
      <c r="I82" s="128"/>
      <c r="J82" s="128"/>
      <c r="K82" s="128"/>
      <c r="L82" s="130"/>
      <c r="M82" s="128"/>
    </row>
    <row r="83" spans="1:13" ht="12.75">
      <c r="A83" s="128"/>
      <c r="B83" s="128"/>
      <c r="C83" s="128"/>
      <c r="D83" s="130"/>
      <c r="E83" s="128"/>
      <c r="F83" s="130"/>
      <c r="G83" s="128"/>
      <c r="H83" s="130"/>
      <c r="I83" s="128"/>
      <c r="J83" s="128"/>
      <c r="K83" s="128"/>
      <c r="L83" s="130"/>
      <c r="M83" s="128"/>
    </row>
    <row r="84" spans="1:13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1:13" ht="12.7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1:13" ht="12.7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3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1:13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1:13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1:13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1:13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1:13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1:13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1:13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1:13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1:13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3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1:13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1:13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1:13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1:13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1:13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1:13" ht="12.7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1:13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1:13" ht="12.7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1:13" ht="12.7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1:13" ht="12.7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M1"/>
    <mergeCell ref="A4:M4"/>
    <mergeCell ref="A3:M3"/>
  </mergeCells>
  <conditionalFormatting sqref="A5:M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D4" sqref="D4:AJ4"/>
    </sheetView>
  </sheetViews>
  <sheetFormatPr defaultColWidth="9.00390625" defaultRowHeight="12.75"/>
  <cols>
    <col min="1" max="1" width="4.375" style="137" customWidth="1"/>
    <col min="2" max="2" width="4.75390625" style="137" customWidth="1"/>
    <col min="3" max="3" width="12.75390625" style="137" customWidth="1"/>
    <col min="4" max="4" width="3.75390625" style="137" customWidth="1"/>
    <col min="5" max="5" width="10.75390625" style="137" customWidth="1"/>
    <col min="6" max="6" width="3.75390625" style="137" customWidth="1"/>
    <col min="7" max="7" width="9.75390625" style="137" customWidth="1"/>
    <col min="8" max="8" width="3.75390625" style="137" customWidth="1"/>
    <col min="9" max="9" width="9.75390625" style="137" customWidth="1"/>
    <col min="10" max="10" width="3.75390625" style="137" customWidth="1"/>
    <col min="11" max="11" width="9.75390625" style="137" customWidth="1"/>
    <col min="12" max="12" width="3.75390625" style="137" customWidth="1"/>
    <col min="13" max="13" width="10.75390625" style="137" customWidth="1"/>
    <col min="14" max="14" width="3.75390625" style="137" customWidth="1"/>
    <col min="15" max="15" width="10.75390625" style="137" customWidth="1"/>
    <col min="16" max="16" width="3.75390625" style="137" customWidth="1"/>
    <col min="17" max="17" width="9.75390625" style="137" customWidth="1"/>
    <col min="18" max="18" width="5.75390625" style="137" customWidth="1"/>
    <col min="19" max="19" width="4.75390625" style="137" customWidth="1"/>
    <col min="20" max="16384" width="9.125" style="137" customWidth="1"/>
  </cols>
  <sheetData>
    <row r="1" spans="1:19" s="14" customFormat="1" ht="54.75" customHeight="1" thickBot="1">
      <c r="A1" s="180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s="14" customFormat="1" ht="0.75" customHeight="1" thickBot="1">
      <c r="A2" s="86"/>
      <c r="B2" s="134"/>
      <c r="C2" s="134"/>
      <c r="D2" s="134"/>
      <c r="E2" s="134"/>
      <c r="F2" s="134"/>
      <c r="G2" s="134"/>
      <c r="H2" s="134"/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87"/>
    </row>
    <row r="3" spans="1:19" ht="20.25">
      <c r="A3" s="189" t="str">
        <f>Рб1!A3</f>
        <v>LX Личный Чемпионат Республики Башкортостан. 10-й  тур. Рабочая лига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9.5" customHeight="1">
      <c r="A4" s="190" t="str">
        <f>Рб1!A4:M4</f>
        <v>ДЕНЬ ВОССОЕДИНЕНИЯ КРЫМА С РОССИЕЙ 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19" ht="1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27" ht="12.75" customHeight="1">
      <c r="A6" s="30">
        <v>-1</v>
      </c>
      <c r="B6" s="139">
        <f>IF(Рб1!D7=Рб1!B6,Рб1!B8,IF(Рб1!D7=Рб1!B8,Рб1!B6,0))</f>
        <v>0</v>
      </c>
      <c r="C6" s="140" t="str">
        <f>IF(Рб1!E7=Рб1!C6,Рб1!C8,IF(Рб1!E7=Рб1!C8,Рб1!C6,0))</f>
        <v>_</v>
      </c>
      <c r="D6" s="31"/>
      <c r="E6" s="32"/>
      <c r="F6" s="32"/>
      <c r="G6" s="30">
        <v>-25</v>
      </c>
      <c r="H6" s="139">
        <f>IF(Рб1!H13=Рб1!F9,Рб1!F17,IF(Рб1!H13=Рб1!F17,Рб1!F9,0))</f>
        <v>5485</v>
      </c>
      <c r="I6" s="140" t="str">
        <f>IF(Рб1!I13=Рб1!G9,Рб1!G17,IF(Рб1!I13=Рб1!G17,Рб1!G9,0))</f>
        <v>Абдулжелилов Ибрагим</v>
      </c>
      <c r="J6" s="31"/>
      <c r="K6" s="32"/>
      <c r="L6" s="32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</row>
    <row r="7" spans="1:27" ht="12.75" customHeight="1">
      <c r="A7" s="30"/>
      <c r="B7" s="30"/>
      <c r="C7" s="141">
        <v>32</v>
      </c>
      <c r="D7" s="142">
        <v>4761</v>
      </c>
      <c r="E7" s="143" t="s">
        <v>74</v>
      </c>
      <c r="F7" s="34"/>
      <c r="G7" s="32"/>
      <c r="H7" s="32"/>
      <c r="I7" s="144"/>
      <c r="J7" s="34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</row>
    <row r="8" spans="1:27" ht="12.75" customHeight="1">
      <c r="A8" s="30">
        <v>-2</v>
      </c>
      <c r="B8" s="139">
        <f>IF(Рб1!D11=Рб1!B10,Рб1!B12,IF(Рб1!D11=Рб1!B12,Рб1!B10,0))</f>
        <v>4761</v>
      </c>
      <c r="C8" s="145" t="str">
        <f>IF(Рб1!E11=Рб1!C10,Рб1!C12,IF(Рб1!E11=Рб1!C12,Рб1!C10,0))</f>
        <v>Кириллова Анастасия</v>
      </c>
      <c r="D8" s="146"/>
      <c r="E8" s="141">
        <v>40</v>
      </c>
      <c r="F8" s="142">
        <v>5822</v>
      </c>
      <c r="G8" s="143" t="s">
        <v>49</v>
      </c>
      <c r="H8" s="34"/>
      <c r="I8" s="141">
        <v>52</v>
      </c>
      <c r="J8" s="142">
        <v>5822</v>
      </c>
      <c r="K8" s="143" t="s">
        <v>49</v>
      </c>
      <c r="L8" s="34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</row>
    <row r="9" spans="1:27" ht="12.75" customHeight="1">
      <c r="A9" s="30"/>
      <c r="B9" s="30"/>
      <c r="C9" s="30">
        <v>-24</v>
      </c>
      <c r="D9" s="139">
        <f>IF(Рб1!F65=Рб1!D63,Рб1!D67,IF(Рб1!F65=Рб1!D67,Рб1!D63,0))</f>
        <v>5822</v>
      </c>
      <c r="E9" s="145" t="str">
        <f>IF(Рб1!G65=Рб1!E63,Рб1!E67,IF(Рб1!G65=Рб1!E67,Рб1!E63,0))</f>
        <v>Соловьева Марина</v>
      </c>
      <c r="F9" s="147"/>
      <c r="G9" s="144"/>
      <c r="H9" s="148"/>
      <c r="I9" s="144"/>
      <c r="J9" s="149"/>
      <c r="K9" s="144"/>
      <c r="L9" s="34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  <c r="Z9" s="33"/>
      <c r="AA9" s="33"/>
    </row>
    <row r="10" spans="1:27" ht="12.75" customHeight="1">
      <c r="A10" s="30">
        <v>-3</v>
      </c>
      <c r="B10" s="139">
        <f>IF(Рб1!D15=Рб1!B14,Рб1!B16,IF(Рб1!D15=Рб1!B16,Рб1!B14,0))</f>
        <v>0</v>
      </c>
      <c r="C10" s="140" t="str">
        <f>IF(Рб1!E15=Рб1!C14,Рб1!C16,IF(Рб1!E15=Рб1!C16,Рб1!C14,0))</f>
        <v>_</v>
      </c>
      <c r="D10" s="150"/>
      <c r="E10" s="32"/>
      <c r="F10" s="32"/>
      <c r="G10" s="141">
        <v>48</v>
      </c>
      <c r="H10" s="151">
        <v>5822</v>
      </c>
      <c r="I10" s="152" t="s">
        <v>49</v>
      </c>
      <c r="J10" s="148"/>
      <c r="K10" s="144"/>
      <c r="L10" s="34"/>
      <c r="M10" s="32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  <c r="Y10" s="33"/>
      <c r="Z10" s="33"/>
      <c r="AA10" s="33"/>
    </row>
    <row r="11" spans="1:27" ht="12.75" customHeight="1">
      <c r="A11" s="30"/>
      <c r="B11" s="30"/>
      <c r="C11" s="141">
        <v>33</v>
      </c>
      <c r="D11" s="142"/>
      <c r="E11" s="143"/>
      <c r="F11" s="34"/>
      <c r="G11" s="141"/>
      <c r="H11" s="35"/>
      <c r="I11" s="34"/>
      <c r="J11" s="34"/>
      <c r="K11" s="144"/>
      <c r="L11" s="34"/>
      <c r="M11" s="32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3"/>
      <c r="Y11" s="33"/>
      <c r="Z11" s="33"/>
      <c r="AA11" s="33"/>
    </row>
    <row r="12" spans="1:27" ht="12.75" customHeight="1">
      <c r="A12" s="30">
        <v>-4</v>
      </c>
      <c r="B12" s="139">
        <f>IF(Рб1!D19=Рб1!B18,Рб1!B20,IF(Рб1!D19=Рб1!B20,Рб1!B18,0))</f>
        <v>0</v>
      </c>
      <c r="C12" s="145" t="str">
        <f>IF(Рб1!E19=Рб1!C18,Рб1!C20,IF(Рб1!E19=Рб1!C20,Рб1!C18,0))</f>
        <v>_</v>
      </c>
      <c r="D12" s="146"/>
      <c r="E12" s="141">
        <v>41</v>
      </c>
      <c r="F12" s="142">
        <v>4407</v>
      </c>
      <c r="G12" s="153" t="s">
        <v>108</v>
      </c>
      <c r="H12" s="35"/>
      <c r="I12" s="34"/>
      <c r="J12" s="34"/>
      <c r="K12" s="141">
        <v>56</v>
      </c>
      <c r="L12" s="142">
        <v>4219</v>
      </c>
      <c r="M12" s="143" t="s">
        <v>44</v>
      </c>
      <c r="N12" s="34"/>
      <c r="O12" s="34"/>
      <c r="P12" s="34"/>
      <c r="Q12" s="32"/>
      <c r="R12" s="32"/>
      <c r="S12" s="32"/>
      <c r="T12" s="33"/>
      <c r="U12" s="33"/>
      <c r="V12" s="33"/>
      <c r="W12" s="33"/>
      <c r="X12" s="33"/>
      <c r="Y12" s="33"/>
      <c r="Z12" s="33"/>
      <c r="AA12" s="33"/>
    </row>
    <row r="13" spans="1:27" ht="12.75" customHeight="1">
      <c r="A13" s="30"/>
      <c r="B13" s="30"/>
      <c r="C13" s="30">
        <v>-23</v>
      </c>
      <c r="D13" s="139">
        <f>IF(Рб1!F57=Рб1!D55,Рб1!D59,IF(Рб1!F57=Рб1!D59,Рб1!D55,0))</f>
        <v>4407</v>
      </c>
      <c r="E13" s="145" t="str">
        <f>IF(Рб1!G57=Рб1!E55,Рб1!E59,IF(Рб1!G57=Рб1!E59,Рб1!E55,0))</f>
        <v>Кузьмин Александр</v>
      </c>
      <c r="F13" s="147"/>
      <c r="G13" s="30"/>
      <c r="H13" s="30"/>
      <c r="I13" s="34"/>
      <c r="J13" s="34"/>
      <c r="K13" s="144"/>
      <c r="L13" s="149"/>
      <c r="M13" s="144"/>
      <c r="N13" s="34"/>
      <c r="O13" s="34"/>
      <c r="P13" s="34"/>
      <c r="Q13" s="32"/>
      <c r="R13" s="32"/>
      <c r="S13" s="32"/>
      <c r="T13" s="33"/>
      <c r="U13" s="33"/>
      <c r="V13" s="33"/>
      <c r="W13" s="33"/>
      <c r="X13" s="33"/>
      <c r="Y13" s="33"/>
      <c r="Z13" s="33"/>
      <c r="AA13" s="33"/>
    </row>
    <row r="14" spans="1:27" ht="12.75" customHeight="1">
      <c r="A14" s="30">
        <v>-5</v>
      </c>
      <c r="B14" s="139">
        <f>IF(Рб1!D23=Рб1!B22,Рб1!B24,IF(Рб1!D23=Рб1!B24,Рб1!B22,0))</f>
        <v>0</v>
      </c>
      <c r="C14" s="140" t="str">
        <f>IF(Рб1!E23=Рб1!C22,Рб1!C24,IF(Рб1!E23=Рб1!C24,Рб1!C22,0))</f>
        <v>_</v>
      </c>
      <c r="D14" s="150"/>
      <c r="E14" s="32"/>
      <c r="F14" s="32"/>
      <c r="G14" s="30">
        <v>-26</v>
      </c>
      <c r="H14" s="139">
        <f>IF(Рб1!H29=Рб1!F25,Рб1!F33,IF(Рб1!H29=Рб1!F33,Рб1!F25,0))</f>
        <v>4219</v>
      </c>
      <c r="I14" s="140" t="str">
        <f>IF(Рб1!I29=Рб1!G25,Рб1!G33,IF(Рб1!I29=Рб1!G33,Рб1!G25,0))</f>
        <v>Байрашев Игорь</v>
      </c>
      <c r="J14" s="31"/>
      <c r="K14" s="144"/>
      <c r="L14" s="148"/>
      <c r="M14" s="144"/>
      <c r="N14" s="34"/>
      <c r="O14" s="34"/>
      <c r="P14" s="34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</row>
    <row r="15" spans="1:27" ht="12.75" customHeight="1">
      <c r="A15" s="30"/>
      <c r="B15" s="30"/>
      <c r="C15" s="141">
        <v>34</v>
      </c>
      <c r="D15" s="142">
        <v>1987</v>
      </c>
      <c r="E15" s="143" t="s">
        <v>54</v>
      </c>
      <c r="F15" s="34"/>
      <c r="G15" s="30"/>
      <c r="H15" s="30"/>
      <c r="I15" s="144"/>
      <c r="J15" s="34"/>
      <c r="K15" s="144"/>
      <c r="L15" s="148"/>
      <c r="M15" s="144"/>
      <c r="N15" s="34"/>
      <c r="O15" s="34"/>
      <c r="P15" s="34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</row>
    <row r="16" spans="1:27" ht="12.75" customHeight="1">
      <c r="A16" s="30">
        <v>-6</v>
      </c>
      <c r="B16" s="139">
        <f>IF(Рб1!D27=Рб1!B26,Рб1!B28,IF(Рб1!D27=Рб1!B28,Рб1!B26,0))</f>
        <v>1987</v>
      </c>
      <c r="C16" s="145" t="str">
        <f>IF(Рб1!E27=Рб1!C26,Рб1!C28,IF(Рб1!E27=Рб1!C28,Рб1!C26,0))</f>
        <v>Кузнецов Олег</v>
      </c>
      <c r="D16" s="146"/>
      <c r="E16" s="141">
        <v>42</v>
      </c>
      <c r="F16" s="142">
        <v>6603</v>
      </c>
      <c r="G16" s="154" t="s">
        <v>107</v>
      </c>
      <c r="H16" s="35"/>
      <c r="I16" s="141">
        <v>53</v>
      </c>
      <c r="J16" s="142">
        <v>4219</v>
      </c>
      <c r="K16" s="152" t="s">
        <v>44</v>
      </c>
      <c r="L16" s="148"/>
      <c r="M16" s="141">
        <v>58</v>
      </c>
      <c r="N16" s="142">
        <v>300</v>
      </c>
      <c r="O16" s="143" t="s">
        <v>43</v>
      </c>
      <c r="P16" s="34"/>
      <c r="Q16" s="32"/>
      <c r="R16" s="32"/>
      <c r="S16" s="32"/>
      <c r="T16" s="33"/>
      <c r="U16" s="33"/>
      <c r="V16" s="33"/>
      <c r="W16" s="33"/>
      <c r="X16" s="33"/>
      <c r="Y16" s="33"/>
      <c r="Z16" s="33"/>
      <c r="AA16" s="33"/>
    </row>
    <row r="17" spans="1:27" ht="12.75" customHeight="1">
      <c r="A17" s="30"/>
      <c r="B17" s="30"/>
      <c r="C17" s="30">
        <v>-22</v>
      </c>
      <c r="D17" s="139">
        <f>IF(Рб1!F49=Рб1!D47,Рб1!D51,IF(Рб1!F49=Рб1!D51,Рб1!D47,0))</f>
        <v>6603</v>
      </c>
      <c r="E17" s="145" t="str">
        <f>IF(Рб1!G49=Рб1!E47,Рб1!E51,IF(Рб1!G49=Рб1!E51,Рб1!E47,0))</f>
        <v>Перченко Александр</v>
      </c>
      <c r="F17" s="147"/>
      <c r="G17" s="141"/>
      <c r="H17" s="148"/>
      <c r="I17" s="144"/>
      <c r="J17" s="149"/>
      <c r="K17" s="32"/>
      <c r="L17" s="32"/>
      <c r="M17" s="144"/>
      <c r="N17" s="149"/>
      <c r="O17" s="144"/>
      <c r="P17" s="34"/>
      <c r="Q17" s="32"/>
      <c r="R17" s="32"/>
      <c r="S17" s="32"/>
      <c r="T17" s="33"/>
      <c r="U17" s="33"/>
      <c r="V17" s="33"/>
      <c r="W17" s="33"/>
      <c r="X17" s="33"/>
      <c r="Y17" s="33"/>
      <c r="Z17" s="33"/>
      <c r="AA17" s="33"/>
    </row>
    <row r="18" spans="1:27" ht="12.75" customHeight="1">
      <c r="A18" s="30">
        <v>-7</v>
      </c>
      <c r="B18" s="139">
        <f>IF(Рб1!D31=Рб1!B30,Рб1!B32,IF(Рб1!D31=Рб1!B32,Рб1!B30,0))</f>
        <v>6243</v>
      </c>
      <c r="C18" s="140" t="str">
        <f>IF(Рб1!E31=Рб1!C30,Рб1!C32,IF(Рб1!E31=Рб1!C32,Рб1!C30,0))</f>
        <v>Бурикова Анастасия</v>
      </c>
      <c r="D18" s="150"/>
      <c r="E18" s="32"/>
      <c r="F18" s="32"/>
      <c r="G18" s="141">
        <v>49</v>
      </c>
      <c r="H18" s="151">
        <v>6603</v>
      </c>
      <c r="I18" s="152" t="s">
        <v>107</v>
      </c>
      <c r="J18" s="148"/>
      <c r="K18" s="32"/>
      <c r="L18" s="32"/>
      <c r="M18" s="144"/>
      <c r="N18" s="148"/>
      <c r="O18" s="144"/>
      <c r="P18" s="34"/>
      <c r="Q18" s="32"/>
      <c r="R18" s="32"/>
      <c r="S18" s="32"/>
      <c r="T18" s="33"/>
      <c r="U18" s="33"/>
      <c r="V18" s="33"/>
      <c r="W18" s="33"/>
      <c r="X18" s="33"/>
      <c r="Y18" s="33"/>
      <c r="Z18" s="33"/>
      <c r="AA18" s="33"/>
    </row>
    <row r="19" spans="1:27" ht="12.75" customHeight="1">
      <c r="A19" s="30"/>
      <c r="B19" s="30"/>
      <c r="C19" s="141">
        <v>35</v>
      </c>
      <c r="D19" s="142">
        <v>6243</v>
      </c>
      <c r="E19" s="143" t="s">
        <v>76</v>
      </c>
      <c r="F19" s="34"/>
      <c r="G19" s="141"/>
      <c r="H19" s="35"/>
      <c r="I19" s="34"/>
      <c r="J19" s="34"/>
      <c r="K19" s="32"/>
      <c r="L19" s="32"/>
      <c r="M19" s="144"/>
      <c r="N19" s="148"/>
      <c r="O19" s="144"/>
      <c r="P19" s="34"/>
      <c r="Q19" s="32"/>
      <c r="R19" s="32"/>
      <c r="S19" s="32"/>
      <c r="T19" s="33"/>
      <c r="U19" s="33"/>
      <c r="V19" s="33"/>
      <c r="W19" s="33"/>
      <c r="X19" s="33"/>
      <c r="Y19" s="33"/>
      <c r="Z19" s="33"/>
      <c r="AA19" s="33"/>
    </row>
    <row r="20" spans="1:27" ht="12.75" customHeight="1">
      <c r="A20" s="30">
        <v>-8</v>
      </c>
      <c r="B20" s="139">
        <f>IF(Рб1!D35=Рб1!B34,Рб1!B36,IF(Рб1!D35=Рб1!B36,Рб1!B34,0))</f>
        <v>0</v>
      </c>
      <c r="C20" s="145" t="str">
        <f>IF(Рб1!E35=Рб1!C34,Рб1!C36,IF(Рб1!E35=Рб1!C36,Рб1!C34,0))</f>
        <v>_</v>
      </c>
      <c r="D20" s="146"/>
      <c r="E20" s="141">
        <v>43</v>
      </c>
      <c r="F20" s="142">
        <v>6409</v>
      </c>
      <c r="G20" s="153" t="s">
        <v>75</v>
      </c>
      <c r="H20" s="35"/>
      <c r="I20" s="34"/>
      <c r="J20" s="34"/>
      <c r="K20" s="30">
        <v>-30</v>
      </c>
      <c r="L20" s="139">
        <f>IF(Рб1!J53=Рб1!H45,Рб1!H61,IF(Рб1!J53=Рб1!H61,Рб1!H45,0))</f>
        <v>300</v>
      </c>
      <c r="M20" s="145" t="str">
        <f>IF(Рб1!K53=Рб1!I45,Рб1!I61,IF(Рб1!K53=Рб1!I61,Рб1!I45,0))</f>
        <v>Коротеев Георгий</v>
      </c>
      <c r="N20" s="155"/>
      <c r="O20" s="144"/>
      <c r="P20" s="34"/>
      <c r="Q20" s="32"/>
      <c r="R20" s="32"/>
      <c r="S20" s="32"/>
      <c r="T20" s="33"/>
      <c r="U20" s="33"/>
      <c r="V20" s="33"/>
      <c r="W20" s="33"/>
      <c r="X20" s="33"/>
      <c r="Y20" s="33"/>
      <c r="Z20" s="33"/>
      <c r="AA20" s="33"/>
    </row>
    <row r="21" spans="1:27" ht="12.75" customHeight="1">
      <c r="A21" s="30"/>
      <c r="B21" s="30"/>
      <c r="C21" s="30">
        <v>-21</v>
      </c>
      <c r="D21" s="139">
        <f>IF(Рб1!F41=Рб1!D39,Рб1!D43,IF(Рб1!F41=Рб1!D43,Рб1!D39,0))</f>
        <v>6409</v>
      </c>
      <c r="E21" s="145" t="str">
        <f>IF(Рб1!G41=Рб1!E39,Рб1!E43,IF(Рб1!G41=Рб1!E43,Рб1!E39,0))</f>
        <v>Муратова Аделина</v>
      </c>
      <c r="F21" s="147"/>
      <c r="G21" s="30"/>
      <c r="H21" s="30"/>
      <c r="I21" s="34"/>
      <c r="J21" s="34"/>
      <c r="K21" s="32"/>
      <c r="L21" s="32"/>
      <c r="M21" s="34"/>
      <c r="N21" s="34"/>
      <c r="O21" s="144"/>
      <c r="P21" s="34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3"/>
    </row>
    <row r="22" spans="1:27" ht="12.75" customHeight="1">
      <c r="A22" s="30">
        <v>-9</v>
      </c>
      <c r="B22" s="139">
        <f>IF(Рб1!D39=Рб1!B38,Рб1!B40,IF(Рб1!D39=Рб1!B40,Рб1!B38,0))</f>
        <v>0</v>
      </c>
      <c r="C22" s="140" t="str">
        <f>IF(Рб1!E39=Рб1!C38,Рб1!C40,IF(Рб1!E39=Рб1!C40,Рб1!C38,0))</f>
        <v>_</v>
      </c>
      <c r="D22" s="150"/>
      <c r="E22" s="32"/>
      <c r="F22" s="32"/>
      <c r="G22" s="30">
        <v>-27</v>
      </c>
      <c r="H22" s="139">
        <f>IF(Рб1!H45=Рб1!F41,Рб1!F49,IF(Рб1!H45=Рб1!F49,Рб1!F41,0))</f>
        <v>4122</v>
      </c>
      <c r="I22" s="140" t="str">
        <f>IF(Рб1!I45=Рб1!G41,Рб1!G49,IF(Рб1!I45=Рб1!G49,Рб1!G41,0))</f>
        <v>Савинов Леонид</v>
      </c>
      <c r="J22" s="31"/>
      <c r="K22" s="32"/>
      <c r="L22" s="32"/>
      <c r="M22" s="34"/>
      <c r="N22" s="34"/>
      <c r="O22" s="144"/>
      <c r="P22" s="34"/>
      <c r="Q22" s="32"/>
      <c r="R22" s="32"/>
      <c r="S22" s="32"/>
      <c r="T22" s="33"/>
      <c r="U22" s="33"/>
      <c r="V22" s="33"/>
      <c r="W22" s="33"/>
      <c r="X22" s="33"/>
      <c r="Y22" s="33"/>
      <c r="Z22" s="33"/>
      <c r="AA22" s="33"/>
    </row>
    <row r="23" spans="1:27" ht="12.75" customHeight="1">
      <c r="A23" s="30"/>
      <c r="B23" s="30"/>
      <c r="C23" s="141">
        <v>36</v>
      </c>
      <c r="D23" s="142">
        <v>5792</v>
      </c>
      <c r="E23" s="143" t="s">
        <v>18</v>
      </c>
      <c r="F23" s="34"/>
      <c r="G23" s="30"/>
      <c r="H23" s="30"/>
      <c r="I23" s="144"/>
      <c r="J23" s="34"/>
      <c r="K23" s="32"/>
      <c r="L23" s="32"/>
      <c r="M23" s="34"/>
      <c r="N23" s="34"/>
      <c r="O23" s="144"/>
      <c r="P23" s="34"/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</row>
    <row r="24" spans="1:27" ht="12.75" customHeight="1">
      <c r="A24" s="30">
        <v>-10</v>
      </c>
      <c r="B24" s="139">
        <f>IF(Рб1!D43=Рб1!B42,Рб1!B44,IF(Рб1!D43=Рб1!B44,Рб1!B42,0))</f>
        <v>5792</v>
      </c>
      <c r="C24" s="145" t="str">
        <f>IF(Рб1!E43=Рб1!C42,Рб1!C44,IF(Рб1!E43=Рб1!C44,Рб1!C42,0))</f>
        <v>Рахимова Амина</v>
      </c>
      <c r="D24" s="146"/>
      <c r="E24" s="141">
        <v>44</v>
      </c>
      <c r="F24" s="142">
        <v>4567</v>
      </c>
      <c r="G24" s="154" t="s">
        <v>17</v>
      </c>
      <c r="H24" s="35"/>
      <c r="I24" s="141">
        <v>54</v>
      </c>
      <c r="J24" s="142">
        <v>4567</v>
      </c>
      <c r="K24" s="143" t="s">
        <v>17</v>
      </c>
      <c r="L24" s="34"/>
      <c r="M24" s="34"/>
      <c r="N24" s="34"/>
      <c r="O24" s="141">
        <v>60</v>
      </c>
      <c r="P24" s="151">
        <v>5642</v>
      </c>
      <c r="Q24" s="143" t="s">
        <v>104</v>
      </c>
      <c r="R24" s="143"/>
      <c r="S24" s="143"/>
      <c r="T24" s="33"/>
      <c r="U24" s="33"/>
      <c r="V24" s="33"/>
      <c r="W24" s="33"/>
      <c r="X24" s="33"/>
      <c r="Y24" s="33"/>
      <c r="Z24" s="33"/>
      <c r="AA24" s="33"/>
    </row>
    <row r="25" spans="1:27" ht="12.75" customHeight="1">
      <c r="A25" s="30"/>
      <c r="B25" s="30"/>
      <c r="C25" s="30">
        <v>-20</v>
      </c>
      <c r="D25" s="139">
        <f>IF(Рб1!F33=Рб1!D31,Рб1!D35,IF(Рб1!F33=Рб1!D35,Рб1!D31,0))</f>
        <v>4567</v>
      </c>
      <c r="E25" s="145" t="str">
        <f>IF(Рб1!G33=Рб1!E31,Рб1!E35,IF(Рб1!G33=Рб1!E35,Рб1!E31,0))</f>
        <v>Миксонов Эренбург</v>
      </c>
      <c r="F25" s="147"/>
      <c r="G25" s="141"/>
      <c r="H25" s="148"/>
      <c r="I25" s="144"/>
      <c r="J25" s="149"/>
      <c r="K25" s="144"/>
      <c r="L25" s="34"/>
      <c r="M25" s="34"/>
      <c r="N25" s="34"/>
      <c r="O25" s="144"/>
      <c r="P25" s="34"/>
      <c r="Q25" s="36"/>
      <c r="R25" s="188" t="s">
        <v>30</v>
      </c>
      <c r="S25" s="188"/>
      <c r="T25" s="33"/>
      <c r="U25" s="33"/>
      <c r="V25" s="33"/>
      <c r="W25" s="33"/>
      <c r="X25" s="33"/>
      <c r="Y25" s="33"/>
      <c r="Z25" s="33"/>
      <c r="AA25" s="33"/>
    </row>
    <row r="26" spans="1:27" ht="12.75" customHeight="1">
      <c r="A26" s="30">
        <v>-11</v>
      </c>
      <c r="B26" s="139">
        <f>IF(Рб1!D47=Рб1!B46,Рб1!B48,IF(Рб1!D47=Рб1!B48,Рб1!B46,0))</f>
        <v>0</v>
      </c>
      <c r="C26" s="140" t="str">
        <f>IF(Рб1!E47=Рб1!C46,Рб1!C48,IF(Рб1!E47=Рб1!C48,Рб1!C46,0))</f>
        <v>_</v>
      </c>
      <c r="D26" s="150"/>
      <c r="E26" s="32"/>
      <c r="F26" s="32"/>
      <c r="G26" s="141">
        <v>50</v>
      </c>
      <c r="H26" s="151">
        <v>4567</v>
      </c>
      <c r="I26" s="152" t="s">
        <v>17</v>
      </c>
      <c r="J26" s="148"/>
      <c r="K26" s="144"/>
      <c r="L26" s="34"/>
      <c r="M26" s="34"/>
      <c r="N26" s="34"/>
      <c r="O26" s="144"/>
      <c r="P26" s="34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</row>
    <row r="27" spans="1:27" ht="12.75" customHeight="1">
      <c r="A27" s="30"/>
      <c r="B27" s="30"/>
      <c r="C27" s="141">
        <v>37</v>
      </c>
      <c r="D27" s="142"/>
      <c r="E27" s="143"/>
      <c r="F27" s="34"/>
      <c r="G27" s="141"/>
      <c r="H27" s="35"/>
      <c r="I27" s="34"/>
      <c r="J27" s="34"/>
      <c r="K27" s="144"/>
      <c r="L27" s="34"/>
      <c r="M27" s="34"/>
      <c r="N27" s="34"/>
      <c r="O27" s="144"/>
      <c r="P27" s="34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</row>
    <row r="28" spans="1:27" ht="12.75" customHeight="1">
      <c r="A28" s="30">
        <v>-12</v>
      </c>
      <c r="B28" s="139">
        <f>IF(Рб1!D51=Рб1!B50,Рб1!B52,IF(Рб1!D51=Рб1!B52,Рб1!B50,0))</f>
        <v>0</v>
      </c>
      <c r="C28" s="145" t="str">
        <f>IF(Рб1!E51=Рб1!C50,Рб1!C52,IF(Рб1!E51=Рб1!C52,Рб1!C50,0))</f>
        <v>_</v>
      </c>
      <c r="D28" s="146"/>
      <c r="E28" s="141">
        <v>45</v>
      </c>
      <c r="F28" s="142">
        <v>6110</v>
      </c>
      <c r="G28" s="153" t="s">
        <v>41</v>
      </c>
      <c r="H28" s="35"/>
      <c r="I28" s="34"/>
      <c r="J28" s="34"/>
      <c r="K28" s="141">
        <v>57</v>
      </c>
      <c r="L28" s="142">
        <v>3293</v>
      </c>
      <c r="M28" s="143" t="s">
        <v>53</v>
      </c>
      <c r="N28" s="34"/>
      <c r="O28" s="144"/>
      <c r="P28" s="34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</row>
    <row r="29" spans="1:27" ht="12.75" customHeight="1">
      <c r="A29" s="30"/>
      <c r="B29" s="30"/>
      <c r="C29" s="30">
        <v>-19</v>
      </c>
      <c r="D29" s="139">
        <f>IF(Рб1!F25=Рб1!D23,Рб1!D27,IF(Рб1!F25=Рб1!D27,Рб1!D23,0))</f>
        <v>6110</v>
      </c>
      <c r="E29" s="145" t="str">
        <f>IF(Рб1!G25=Рб1!E23,Рб1!E27,IF(Рб1!G25=Рб1!E27,Рб1!E23,0))</f>
        <v>Басариев Ильгиз</v>
      </c>
      <c r="F29" s="147"/>
      <c r="G29" s="30"/>
      <c r="H29" s="30"/>
      <c r="I29" s="34"/>
      <c r="J29" s="34"/>
      <c r="K29" s="144"/>
      <c r="L29" s="149"/>
      <c r="M29" s="144"/>
      <c r="N29" s="34"/>
      <c r="O29" s="144"/>
      <c r="P29" s="34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</row>
    <row r="30" spans="1:27" ht="12.75" customHeight="1">
      <c r="A30" s="30">
        <v>-13</v>
      </c>
      <c r="B30" s="139">
        <f>IF(Рб1!D55=Рб1!B54,Рб1!B56,IF(Рб1!D55=Рб1!B56,Рб1!B54,0))</f>
        <v>0</v>
      </c>
      <c r="C30" s="140" t="str">
        <f>IF(Рб1!E55=Рб1!C54,Рб1!C56,IF(Рб1!E55=Рб1!C56,Рб1!C54,0))</f>
        <v>_</v>
      </c>
      <c r="D30" s="150"/>
      <c r="E30" s="32"/>
      <c r="F30" s="32"/>
      <c r="G30" s="30">
        <v>-28</v>
      </c>
      <c r="H30" s="139">
        <f>IF(Рб1!H61=Рб1!F57,Рб1!F65,IF(Рб1!H61=Рб1!F65,Рб1!F57,0))</f>
        <v>2721</v>
      </c>
      <c r="I30" s="140" t="str">
        <f>IF(Рб1!I61=Рб1!G57,Рб1!G65,IF(Рб1!I61=Рб1!G65,Рб1!G57,0))</f>
        <v>Иванов Дмитрий</v>
      </c>
      <c r="J30" s="31"/>
      <c r="K30" s="144"/>
      <c r="L30" s="148"/>
      <c r="M30" s="144"/>
      <c r="N30" s="34"/>
      <c r="O30" s="144"/>
      <c r="P30" s="34"/>
      <c r="Q30" s="32"/>
      <c r="R30" s="32"/>
      <c r="S30" s="32"/>
      <c r="T30" s="33"/>
      <c r="U30" s="33"/>
      <c r="V30" s="33"/>
      <c r="W30" s="33"/>
      <c r="X30" s="33"/>
      <c r="Y30" s="33"/>
      <c r="Z30" s="33"/>
      <c r="AA30" s="33"/>
    </row>
    <row r="31" spans="1:27" ht="12.75" customHeight="1">
      <c r="A31" s="30"/>
      <c r="B31" s="30"/>
      <c r="C31" s="141">
        <v>38</v>
      </c>
      <c r="D31" s="142"/>
      <c r="E31" s="143"/>
      <c r="F31" s="34"/>
      <c r="G31" s="30"/>
      <c r="H31" s="30"/>
      <c r="I31" s="144"/>
      <c r="J31" s="34"/>
      <c r="K31" s="144"/>
      <c r="L31" s="148"/>
      <c r="M31" s="144"/>
      <c r="N31" s="34"/>
      <c r="O31" s="144"/>
      <c r="P31" s="34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</row>
    <row r="32" spans="1:27" ht="12.75" customHeight="1">
      <c r="A32" s="30">
        <v>-14</v>
      </c>
      <c r="B32" s="139">
        <f>IF(Рб1!D59=Рб1!B58,Рб1!B60,IF(Рб1!D59=Рб1!B60,Рб1!B58,0))</f>
        <v>0</v>
      </c>
      <c r="C32" s="145" t="str">
        <f>IF(Рб1!E59=Рб1!C58,Рб1!C60,IF(Рб1!E59=Рб1!C60,Рб1!C58,0))</f>
        <v>_</v>
      </c>
      <c r="D32" s="146"/>
      <c r="E32" s="141">
        <v>46</v>
      </c>
      <c r="F32" s="142">
        <v>2784</v>
      </c>
      <c r="G32" s="154" t="s">
        <v>47</v>
      </c>
      <c r="H32" s="35"/>
      <c r="I32" s="141">
        <v>55</v>
      </c>
      <c r="J32" s="142">
        <v>3293</v>
      </c>
      <c r="K32" s="152" t="s">
        <v>53</v>
      </c>
      <c r="L32" s="148"/>
      <c r="M32" s="141">
        <v>59</v>
      </c>
      <c r="N32" s="142">
        <v>5642</v>
      </c>
      <c r="O32" s="152" t="s">
        <v>104</v>
      </c>
      <c r="P32" s="34"/>
      <c r="Q32" s="32"/>
      <c r="R32" s="32"/>
      <c r="S32" s="32"/>
      <c r="T32" s="33"/>
      <c r="U32" s="33"/>
      <c r="V32" s="33"/>
      <c r="W32" s="33"/>
      <c r="X32" s="33"/>
      <c r="Y32" s="33"/>
      <c r="Z32" s="33"/>
      <c r="AA32" s="33"/>
    </row>
    <row r="33" spans="1:27" ht="12.75" customHeight="1">
      <c r="A33" s="30"/>
      <c r="B33" s="30"/>
      <c r="C33" s="30">
        <v>-18</v>
      </c>
      <c r="D33" s="139">
        <f>IF(Рб1!F17=Рб1!D15,Рб1!D19,IF(Рб1!F17=Рб1!D19,Рб1!D15,0))</f>
        <v>2784</v>
      </c>
      <c r="E33" s="145" t="str">
        <f>IF(Рб1!G17=Рб1!E15,Рб1!E19,IF(Рб1!G17=Рб1!E19,Рб1!E15,0))</f>
        <v>Толкачев Иван</v>
      </c>
      <c r="F33" s="147"/>
      <c r="G33" s="141"/>
      <c r="H33" s="148"/>
      <c r="I33" s="144"/>
      <c r="J33" s="149"/>
      <c r="K33" s="32"/>
      <c r="L33" s="32"/>
      <c r="M33" s="144"/>
      <c r="N33" s="149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</row>
    <row r="34" spans="1:27" ht="12.75" customHeight="1">
      <c r="A34" s="30">
        <v>-15</v>
      </c>
      <c r="B34" s="139">
        <f>IF(Рб1!D63=Рб1!B62,Рб1!B64,IF(Рб1!D63=Рб1!B64,Рб1!B62,0))</f>
        <v>5020</v>
      </c>
      <c r="C34" s="140" t="str">
        <f>IF(Рб1!E63=Рб1!C62,Рб1!C64,IF(Рб1!E63=Рб1!C64,Рб1!C62,0))</f>
        <v>Тараканова Ангелина</v>
      </c>
      <c r="D34" s="150"/>
      <c r="E34" s="32"/>
      <c r="F34" s="32"/>
      <c r="G34" s="141">
        <v>51</v>
      </c>
      <c r="H34" s="151">
        <v>3293</v>
      </c>
      <c r="I34" s="152" t="s">
        <v>53</v>
      </c>
      <c r="J34" s="148"/>
      <c r="K34" s="32"/>
      <c r="L34" s="32"/>
      <c r="M34" s="144"/>
      <c r="N34" s="148"/>
      <c r="O34" s="30">
        <v>-60</v>
      </c>
      <c r="P34" s="139">
        <f>IF(P24=N16,N32,IF(P24=N32,N16,0))</f>
        <v>300</v>
      </c>
      <c r="Q34" s="140" t="str">
        <f>IF(Q24=O16,O32,IF(Q24=O32,O16,0))</f>
        <v>Коротеев Георгий</v>
      </c>
      <c r="R34" s="140"/>
      <c r="S34" s="140"/>
      <c r="T34" s="33"/>
      <c r="U34" s="33"/>
      <c r="V34" s="33"/>
      <c r="W34" s="33"/>
      <c r="X34" s="33"/>
      <c r="Y34" s="33"/>
      <c r="Z34" s="33"/>
      <c r="AA34" s="33"/>
    </row>
    <row r="35" spans="1:27" ht="12.75" customHeight="1">
      <c r="A35" s="30"/>
      <c r="B35" s="30"/>
      <c r="C35" s="141">
        <v>39</v>
      </c>
      <c r="D35" s="142">
        <v>5020</v>
      </c>
      <c r="E35" s="143" t="s">
        <v>52</v>
      </c>
      <c r="F35" s="34"/>
      <c r="G35" s="144"/>
      <c r="H35" s="35"/>
      <c r="I35" s="34"/>
      <c r="J35" s="34"/>
      <c r="K35" s="32"/>
      <c r="L35" s="32"/>
      <c r="M35" s="144"/>
      <c r="N35" s="148"/>
      <c r="O35" s="32"/>
      <c r="P35" s="32"/>
      <c r="Q35" s="36"/>
      <c r="R35" s="188" t="s">
        <v>31</v>
      </c>
      <c r="S35" s="188"/>
      <c r="T35" s="33"/>
      <c r="U35" s="33"/>
      <c r="V35" s="33"/>
      <c r="W35" s="33"/>
      <c r="X35" s="33"/>
      <c r="Y35" s="33"/>
      <c r="Z35" s="33"/>
      <c r="AA35" s="33"/>
    </row>
    <row r="36" spans="1:27" ht="12.75" customHeight="1">
      <c r="A36" s="30">
        <v>-16</v>
      </c>
      <c r="B36" s="139">
        <f>IF(Рб1!D67=Рб1!B66,Рб1!B68,IF(Рб1!D67=Рб1!B68,Рб1!B66,0))</f>
        <v>0</v>
      </c>
      <c r="C36" s="145" t="str">
        <f>IF(Рб1!E67=Рб1!C66,Рб1!C68,IF(Рб1!E67=Рб1!C68,Рб1!C66,0))</f>
        <v>_</v>
      </c>
      <c r="D36" s="146"/>
      <c r="E36" s="141">
        <v>47</v>
      </c>
      <c r="F36" s="142">
        <v>3293</v>
      </c>
      <c r="G36" s="152" t="s">
        <v>53</v>
      </c>
      <c r="H36" s="35"/>
      <c r="I36" s="34"/>
      <c r="J36" s="34"/>
      <c r="K36" s="30">
        <v>-29</v>
      </c>
      <c r="L36" s="139">
        <f>IF(Рб1!J21=Рб1!H13,Рб1!H29,IF(Рб1!J21=Рб1!H29,Рб1!H13,0))</f>
        <v>5642</v>
      </c>
      <c r="M36" s="145" t="str">
        <f>IF(Рб1!K21=Рб1!I13,Рб1!I29,IF(Рб1!K21=Рб1!I29,Рб1!I13,0))</f>
        <v>Александров Артем</v>
      </c>
      <c r="N36" s="155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3"/>
    </row>
    <row r="37" spans="1:27" ht="12.75" customHeight="1">
      <c r="A37" s="30"/>
      <c r="B37" s="30"/>
      <c r="C37" s="30">
        <v>-17</v>
      </c>
      <c r="D37" s="139">
        <f>IF(Рб1!F9=Рб1!D7,Рб1!D11,IF(Рб1!F9=Рб1!D11,Рб1!D7,0))</f>
        <v>3293</v>
      </c>
      <c r="E37" s="145" t="str">
        <f>IF(Рб1!G9=Рб1!E7,Рб1!E11,IF(Рб1!G9=Рб1!E11,Рб1!E7,0))</f>
        <v>Гильманова Диана</v>
      </c>
      <c r="F37" s="147"/>
      <c r="G37" s="32"/>
      <c r="H37" s="30"/>
      <c r="I37" s="34"/>
      <c r="J37" s="34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</row>
    <row r="38" spans="1:27" ht="12.75" customHeight="1">
      <c r="A38" s="30"/>
      <c r="B38" s="30"/>
      <c r="C38" s="32"/>
      <c r="D38" s="150"/>
      <c r="E38" s="32"/>
      <c r="F38" s="32"/>
      <c r="G38" s="32"/>
      <c r="H38" s="30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3"/>
    </row>
    <row r="39" spans="1:27" ht="12.75" customHeight="1">
      <c r="A39" s="30">
        <v>-40</v>
      </c>
      <c r="B39" s="139">
        <f>IF(F8=D7,D9,IF(F8=D9,D7,0))</f>
        <v>4761</v>
      </c>
      <c r="C39" s="140" t="str">
        <f>IF(G8=E7,E9,IF(G8=E9,E7,0))</f>
        <v>Кириллова Анастасия</v>
      </c>
      <c r="D39" s="150"/>
      <c r="E39" s="32"/>
      <c r="F39" s="32"/>
      <c r="G39" s="32"/>
      <c r="H39" s="30"/>
      <c r="I39" s="32"/>
      <c r="J39" s="32"/>
      <c r="K39" s="30">
        <v>-48</v>
      </c>
      <c r="L39" s="139">
        <f>IF(H10=F8,F12,IF(H10=F12,F8,0))</f>
        <v>4407</v>
      </c>
      <c r="M39" s="140" t="str">
        <f>IF(I10=G8,G12,IF(I10=G12,G8,0))</f>
        <v>Кузьмин Александр</v>
      </c>
      <c r="N39" s="31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</row>
    <row r="40" spans="1:27" ht="12.75" customHeight="1">
      <c r="A40" s="30"/>
      <c r="B40" s="30"/>
      <c r="C40" s="141">
        <v>71</v>
      </c>
      <c r="D40" s="151">
        <v>4761</v>
      </c>
      <c r="E40" s="143" t="s">
        <v>74</v>
      </c>
      <c r="F40" s="34"/>
      <c r="G40" s="32"/>
      <c r="H40" s="35"/>
      <c r="I40" s="32"/>
      <c r="J40" s="32"/>
      <c r="K40" s="30"/>
      <c r="L40" s="30"/>
      <c r="M40" s="141">
        <v>67</v>
      </c>
      <c r="N40" s="151">
        <v>4407</v>
      </c>
      <c r="O40" s="143" t="s">
        <v>108</v>
      </c>
      <c r="P40" s="34"/>
      <c r="Q40" s="32"/>
      <c r="R40" s="32"/>
      <c r="S40" s="32"/>
      <c r="T40" s="33"/>
      <c r="U40" s="33"/>
      <c r="V40" s="33"/>
      <c r="W40" s="33"/>
      <c r="X40" s="33"/>
      <c r="Y40" s="33"/>
      <c r="Z40" s="33"/>
      <c r="AA40" s="33"/>
    </row>
    <row r="41" spans="1:27" ht="12.75" customHeight="1">
      <c r="A41" s="30">
        <v>-41</v>
      </c>
      <c r="B41" s="139">
        <f>IF(F12=D11,D13,IF(F12=D13,D11,0))</f>
        <v>0</v>
      </c>
      <c r="C41" s="145">
        <f>IF(G12=E11,E13,IF(G12=E13,E11,0))</f>
        <v>0</v>
      </c>
      <c r="D41" s="156"/>
      <c r="E41" s="144"/>
      <c r="F41" s="34"/>
      <c r="G41" s="32"/>
      <c r="H41" s="32"/>
      <c r="I41" s="32"/>
      <c r="J41" s="32"/>
      <c r="K41" s="30">
        <v>-49</v>
      </c>
      <c r="L41" s="139">
        <f>IF(H18=F16,F20,IF(H18=F20,F16,0))</f>
        <v>6409</v>
      </c>
      <c r="M41" s="145" t="str">
        <f>IF(I18=G16,G20,IF(I18=G20,G16,0))</f>
        <v>Муратова Аделина</v>
      </c>
      <c r="N41" s="34"/>
      <c r="O41" s="144"/>
      <c r="P41" s="34"/>
      <c r="Q41" s="34"/>
      <c r="R41" s="32"/>
      <c r="S41" s="34"/>
      <c r="T41" s="33"/>
      <c r="U41" s="33"/>
      <c r="V41" s="33"/>
      <c r="W41" s="33"/>
      <c r="X41" s="33"/>
      <c r="Y41" s="33"/>
      <c r="Z41" s="33"/>
      <c r="AA41" s="33"/>
    </row>
    <row r="42" spans="1:27" ht="12.75" customHeight="1">
      <c r="A42" s="30"/>
      <c r="B42" s="30"/>
      <c r="C42" s="32"/>
      <c r="D42" s="157"/>
      <c r="E42" s="141">
        <v>75</v>
      </c>
      <c r="F42" s="151">
        <v>1987</v>
      </c>
      <c r="G42" s="143" t="s">
        <v>54</v>
      </c>
      <c r="H42" s="34"/>
      <c r="I42" s="32"/>
      <c r="J42" s="32"/>
      <c r="K42" s="30"/>
      <c r="L42" s="30"/>
      <c r="M42" s="32"/>
      <c r="N42" s="32"/>
      <c r="O42" s="141">
        <v>69</v>
      </c>
      <c r="P42" s="151">
        <v>4407</v>
      </c>
      <c r="Q42" s="158" t="s">
        <v>108</v>
      </c>
      <c r="R42" s="158"/>
      <c r="S42" s="158"/>
      <c r="T42" s="33"/>
      <c r="U42" s="33"/>
      <c r="V42" s="33"/>
      <c r="W42" s="33"/>
      <c r="X42" s="33"/>
      <c r="Y42" s="33"/>
      <c r="Z42" s="33"/>
      <c r="AA42" s="33"/>
    </row>
    <row r="43" spans="1:27" ht="12.75" customHeight="1">
      <c r="A43" s="30">
        <v>-42</v>
      </c>
      <c r="B43" s="139">
        <f>IF(F16=D15,D17,IF(F16=D17,D15,0))</f>
        <v>1987</v>
      </c>
      <c r="C43" s="140" t="str">
        <f>IF(G16=E15,E17,IF(G16=E17,E15,0))</f>
        <v>Кузнецов Олег</v>
      </c>
      <c r="D43" s="150"/>
      <c r="E43" s="144"/>
      <c r="F43" s="149"/>
      <c r="G43" s="144"/>
      <c r="H43" s="34"/>
      <c r="I43" s="32"/>
      <c r="J43" s="32"/>
      <c r="K43" s="30">
        <v>-50</v>
      </c>
      <c r="L43" s="139">
        <f>IF(H26=F24,F28,IF(H26=F28,F24,0))</f>
        <v>6110</v>
      </c>
      <c r="M43" s="140" t="str">
        <f>IF(I26=G24,G28,IF(I26=G28,G24,0))</f>
        <v>Басариев Ильгиз</v>
      </c>
      <c r="N43" s="31"/>
      <c r="O43" s="144"/>
      <c r="P43" s="34"/>
      <c r="Q43" s="37"/>
      <c r="R43" s="188" t="s">
        <v>32</v>
      </c>
      <c r="S43" s="188"/>
      <c r="T43" s="33"/>
      <c r="U43" s="33"/>
      <c r="V43" s="33"/>
      <c r="W43" s="33"/>
      <c r="X43" s="33"/>
      <c r="Y43" s="33"/>
      <c r="Z43" s="33"/>
      <c r="AA43" s="33"/>
    </row>
    <row r="44" spans="1:27" ht="12.75" customHeight="1">
      <c r="A44" s="30"/>
      <c r="B44" s="30"/>
      <c r="C44" s="141">
        <v>72</v>
      </c>
      <c r="D44" s="151">
        <v>1987</v>
      </c>
      <c r="E44" s="152" t="s">
        <v>54</v>
      </c>
      <c r="F44" s="148"/>
      <c r="G44" s="144"/>
      <c r="H44" s="34"/>
      <c r="I44" s="32"/>
      <c r="J44" s="32"/>
      <c r="K44" s="30"/>
      <c r="L44" s="30"/>
      <c r="M44" s="141">
        <v>68</v>
      </c>
      <c r="N44" s="151">
        <v>2784</v>
      </c>
      <c r="O44" s="152" t="s">
        <v>47</v>
      </c>
      <c r="P44" s="34"/>
      <c r="Q44" s="36"/>
      <c r="R44" s="32"/>
      <c r="S44" s="36"/>
      <c r="T44" s="33"/>
      <c r="U44" s="33"/>
      <c r="V44" s="33"/>
      <c r="W44" s="33"/>
      <c r="X44" s="33"/>
      <c r="Y44" s="33"/>
      <c r="Z44" s="33"/>
      <c r="AA44" s="33"/>
    </row>
    <row r="45" spans="1:27" ht="12.75" customHeight="1">
      <c r="A45" s="30">
        <v>-43</v>
      </c>
      <c r="B45" s="139">
        <f>IF(F20=D19,D21,IF(F20=D21,D19,0))</f>
        <v>6243</v>
      </c>
      <c r="C45" s="145" t="str">
        <f>IF(G20=E19,E21,IF(G20=E21,E19,0))</f>
        <v>Бурикова Анастасия</v>
      </c>
      <c r="D45" s="156"/>
      <c r="E45" s="32"/>
      <c r="F45" s="32"/>
      <c r="G45" s="144"/>
      <c r="H45" s="34"/>
      <c r="I45" s="32"/>
      <c r="J45" s="32"/>
      <c r="K45" s="30">
        <v>-51</v>
      </c>
      <c r="L45" s="139">
        <f>IF(H34=F32,F36,IF(H34=F36,F32,0))</f>
        <v>2784</v>
      </c>
      <c r="M45" s="145" t="str">
        <f>IF(I34=G32,G36,IF(I34=G36,G32,0))</f>
        <v>Толкачев Иван</v>
      </c>
      <c r="N45" s="34"/>
      <c r="O45" s="32"/>
      <c r="P45" s="3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3"/>
    </row>
    <row r="46" spans="1:27" ht="12.75" customHeight="1">
      <c r="A46" s="30"/>
      <c r="B46" s="30"/>
      <c r="C46" s="34"/>
      <c r="D46" s="156"/>
      <c r="E46" s="32"/>
      <c r="F46" s="32"/>
      <c r="G46" s="141">
        <v>77</v>
      </c>
      <c r="H46" s="151">
        <v>1987</v>
      </c>
      <c r="I46" s="143" t="s">
        <v>54</v>
      </c>
      <c r="J46" s="34"/>
      <c r="K46" s="30"/>
      <c r="L46" s="30"/>
      <c r="M46" s="32"/>
      <c r="N46" s="32"/>
      <c r="O46" s="30">
        <v>-69</v>
      </c>
      <c r="P46" s="139">
        <f>IF(P42=N40,N44,IF(P42=N44,N40,0))</f>
        <v>2784</v>
      </c>
      <c r="Q46" s="140" t="str">
        <f>IF(Q42=O40,O44,IF(Q42=O44,O40,0))</f>
        <v>Толкачев Иван</v>
      </c>
      <c r="R46" s="143"/>
      <c r="S46" s="143"/>
      <c r="T46" s="33"/>
      <c r="U46" s="33"/>
      <c r="V46" s="33"/>
      <c r="W46" s="33"/>
      <c r="X46" s="33"/>
      <c r="Y46" s="33"/>
      <c r="Z46" s="33"/>
      <c r="AA46" s="33"/>
    </row>
    <row r="47" spans="1:27" ht="12.75" customHeight="1">
      <c r="A47" s="30">
        <v>-44</v>
      </c>
      <c r="B47" s="139">
        <f>IF(F24=D23,D25,IF(F24=D25,D23,0))</f>
        <v>5792</v>
      </c>
      <c r="C47" s="140" t="str">
        <f>IF(G24=E23,E25,IF(G24=E25,E23,0))</f>
        <v>Рахимова Амина</v>
      </c>
      <c r="D47" s="150"/>
      <c r="E47" s="32"/>
      <c r="F47" s="32"/>
      <c r="G47" s="144"/>
      <c r="H47" s="149"/>
      <c r="I47" s="38" t="s">
        <v>55</v>
      </c>
      <c r="J47" s="38"/>
      <c r="K47" s="32"/>
      <c r="L47" s="32"/>
      <c r="M47" s="30">
        <v>-67</v>
      </c>
      <c r="N47" s="139">
        <f>IF(N40=L39,L41,IF(N40=L41,L39,0))</f>
        <v>6409</v>
      </c>
      <c r="O47" s="140" t="str">
        <f>IF(O40=M39,M41,IF(O40=M41,M39,0))</f>
        <v>Муратова Аделина</v>
      </c>
      <c r="P47" s="31"/>
      <c r="Q47" s="36"/>
      <c r="R47" s="188" t="s">
        <v>33</v>
      </c>
      <c r="S47" s="188"/>
      <c r="T47" s="33"/>
      <c r="U47" s="33"/>
      <c r="V47" s="33"/>
      <c r="W47" s="33"/>
      <c r="X47" s="33"/>
      <c r="Y47" s="33"/>
      <c r="Z47" s="33"/>
      <c r="AA47" s="33"/>
    </row>
    <row r="48" spans="1:27" ht="12.75" customHeight="1">
      <c r="A48" s="30"/>
      <c r="B48" s="30"/>
      <c r="C48" s="141">
        <v>73</v>
      </c>
      <c r="D48" s="151">
        <v>5792</v>
      </c>
      <c r="E48" s="143" t="s">
        <v>18</v>
      </c>
      <c r="F48" s="34"/>
      <c r="G48" s="144"/>
      <c r="H48" s="148"/>
      <c r="I48" s="32"/>
      <c r="J48" s="32"/>
      <c r="K48" s="32"/>
      <c r="L48" s="32"/>
      <c r="M48" s="30"/>
      <c r="N48" s="30"/>
      <c r="O48" s="141">
        <v>70</v>
      </c>
      <c r="P48" s="151">
        <v>6110</v>
      </c>
      <c r="Q48" s="143" t="s">
        <v>41</v>
      </c>
      <c r="R48" s="143"/>
      <c r="S48" s="143"/>
      <c r="T48" s="33"/>
      <c r="U48" s="33"/>
      <c r="V48" s="33"/>
      <c r="W48" s="33"/>
      <c r="X48" s="33"/>
      <c r="Y48" s="33"/>
      <c r="Z48" s="33"/>
      <c r="AA48" s="33"/>
    </row>
    <row r="49" spans="1:27" ht="12.75" customHeight="1">
      <c r="A49" s="30">
        <v>-45</v>
      </c>
      <c r="B49" s="139">
        <f>IF(F28=D27,D29,IF(F28=D29,D27,0))</f>
        <v>0</v>
      </c>
      <c r="C49" s="145">
        <f>IF(G28=E27,E29,IF(G28=E29,E27,0))</f>
        <v>0</v>
      </c>
      <c r="D49" s="156"/>
      <c r="E49" s="144"/>
      <c r="F49" s="34"/>
      <c r="G49" s="144"/>
      <c r="H49" s="34"/>
      <c r="I49" s="32"/>
      <c r="J49" s="32"/>
      <c r="K49" s="32"/>
      <c r="L49" s="32"/>
      <c r="M49" s="30">
        <v>-68</v>
      </c>
      <c r="N49" s="139">
        <f>IF(N44=L43,L45,IF(N44=L45,L43,0))</f>
        <v>6110</v>
      </c>
      <c r="O49" s="145" t="str">
        <f>IF(O44=M43,M45,IF(O44=M45,M43,0))</f>
        <v>Басариев Ильгиз</v>
      </c>
      <c r="P49" s="34"/>
      <c r="Q49" s="36"/>
      <c r="R49" s="188" t="s">
        <v>34</v>
      </c>
      <c r="S49" s="188"/>
      <c r="T49" s="33"/>
      <c r="U49" s="33"/>
      <c r="V49" s="33"/>
      <c r="W49" s="33"/>
      <c r="X49" s="33"/>
      <c r="Y49" s="33"/>
      <c r="Z49" s="33"/>
      <c r="AA49" s="33"/>
    </row>
    <row r="50" spans="1:27" ht="12.75" customHeight="1">
      <c r="A50" s="30"/>
      <c r="B50" s="30"/>
      <c r="C50" s="32"/>
      <c r="D50" s="157"/>
      <c r="E50" s="141">
        <v>76</v>
      </c>
      <c r="F50" s="151">
        <v>5020</v>
      </c>
      <c r="G50" s="152" t="s">
        <v>52</v>
      </c>
      <c r="H50" s="34"/>
      <c r="I50" s="32"/>
      <c r="J50" s="32"/>
      <c r="K50" s="32"/>
      <c r="L50" s="32"/>
      <c r="M50" s="32"/>
      <c r="N50" s="32"/>
      <c r="O50" s="30">
        <v>-70</v>
      </c>
      <c r="P50" s="139">
        <f>IF(P48=N47,N49,IF(P48=N49,N47,0))</f>
        <v>6409</v>
      </c>
      <c r="Q50" s="140" t="str">
        <f>IF(Q48=O47,O49,IF(Q48=O49,O47,0))</f>
        <v>Муратова Аделина</v>
      </c>
      <c r="R50" s="143"/>
      <c r="S50" s="143"/>
      <c r="T50" s="33"/>
      <c r="U50" s="33"/>
      <c r="V50" s="33"/>
      <c r="W50" s="33"/>
      <c r="X50" s="33"/>
      <c r="Y50" s="33"/>
      <c r="Z50" s="33"/>
      <c r="AA50" s="33"/>
    </row>
    <row r="51" spans="1:27" ht="12.75" customHeight="1">
      <c r="A51" s="30">
        <v>-46</v>
      </c>
      <c r="B51" s="139">
        <f>IF(F32=D31,D33,IF(F32=D33,D31,0))</f>
        <v>0</v>
      </c>
      <c r="C51" s="140">
        <f>IF(G32=E31,E33,IF(G32=E33,E31,0))</f>
        <v>0</v>
      </c>
      <c r="D51" s="150"/>
      <c r="E51" s="144"/>
      <c r="F51" s="149"/>
      <c r="G51" s="32"/>
      <c r="H51" s="32"/>
      <c r="I51" s="32"/>
      <c r="J51" s="32"/>
      <c r="K51" s="32"/>
      <c r="L51" s="32"/>
      <c r="M51" s="34"/>
      <c r="N51" s="34"/>
      <c r="O51" s="32"/>
      <c r="P51" s="32"/>
      <c r="Q51" s="36"/>
      <c r="R51" s="188" t="s">
        <v>35</v>
      </c>
      <c r="S51" s="188"/>
      <c r="T51" s="33"/>
      <c r="U51" s="33"/>
      <c r="V51" s="33"/>
      <c r="W51" s="33"/>
      <c r="X51" s="33"/>
      <c r="Y51" s="33"/>
      <c r="Z51" s="33"/>
      <c r="AA51" s="33"/>
    </row>
    <row r="52" spans="1:27" ht="12.75" customHeight="1">
      <c r="A52" s="30"/>
      <c r="B52" s="30"/>
      <c r="C52" s="141">
        <v>74</v>
      </c>
      <c r="D52" s="151">
        <v>5020</v>
      </c>
      <c r="E52" s="152" t="s">
        <v>52</v>
      </c>
      <c r="F52" s="148"/>
      <c r="G52" s="30">
        <v>-77</v>
      </c>
      <c r="H52" s="139">
        <f>IF(H46=F42,F50,IF(H46=F50,F42,0))</f>
        <v>5020</v>
      </c>
      <c r="I52" s="140" t="str">
        <f>IF(I46=G42,G50,IF(I46=G50,G42,0))</f>
        <v>Тараканова Ангелина</v>
      </c>
      <c r="J52" s="31"/>
      <c r="K52" s="30">
        <v>-71</v>
      </c>
      <c r="L52" s="139">
        <f>IF(D40=B39,B41,IF(D40=B41,B39,0))</f>
        <v>0</v>
      </c>
      <c r="M52" s="140">
        <f>IF(E40=C39,C41,IF(E40=C41,C39,0))</f>
        <v>0</v>
      </c>
      <c r="N52" s="31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</row>
    <row r="53" spans="1:27" ht="12.75" customHeight="1">
      <c r="A53" s="30">
        <v>-47</v>
      </c>
      <c r="B53" s="139">
        <f>IF(F36=D35,D37,IF(F36=D37,D35,0))</f>
        <v>5020</v>
      </c>
      <c r="C53" s="145" t="str">
        <f>IF(G36=E35,E37,IF(G36=E37,E35,0))</f>
        <v>Тараканова Ангелина</v>
      </c>
      <c r="D53" s="156"/>
      <c r="E53" s="32"/>
      <c r="F53" s="32"/>
      <c r="G53" s="32"/>
      <c r="H53" s="32"/>
      <c r="I53" s="38" t="s">
        <v>56</v>
      </c>
      <c r="J53" s="38"/>
      <c r="K53" s="30"/>
      <c r="L53" s="30"/>
      <c r="M53" s="141">
        <v>79</v>
      </c>
      <c r="N53" s="151">
        <v>6243</v>
      </c>
      <c r="O53" s="143" t="s">
        <v>76</v>
      </c>
      <c r="P53" s="34"/>
      <c r="Q53" s="32"/>
      <c r="R53" s="32"/>
      <c r="S53" s="32"/>
      <c r="T53" s="33"/>
      <c r="U53" s="33"/>
      <c r="V53" s="33"/>
      <c r="W53" s="33"/>
      <c r="X53" s="33"/>
      <c r="Y53" s="33"/>
      <c r="Z53" s="33"/>
      <c r="AA53" s="33"/>
    </row>
    <row r="54" spans="1:27" ht="12.75" customHeight="1">
      <c r="A54" s="30"/>
      <c r="B54" s="30"/>
      <c r="C54" s="32"/>
      <c r="D54" s="157"/>
      <c r="E54" s="30">
        <v>-75</v>
      </c>
      <c r="F54" s="139">
        <f>IF(F42=D40,D44,IF(F42=D44,D40,0))</f>
        <v>4761</v>
      </c>
      <c r="G54" s="140" t="str">
        <f>IF(G42=E40,E44,IF(G42=E44,E40,0))</f>
        <v>Кириллова Анастасия</v>
      </c>
      <c r="H54" s="31"/>
      <c r="I54" s="36"/>
      <c r="J54" s="36"/>
      <c r="K54" s="30">
        <v>-72</v>
      </c>
      <c r="L54" s="139">
        <f>IF(D44=B43,B45,IF(D44=B45,B43,0))</f>
        <v>6243</v>
      </c>
      <c r="M54" s="145" t="str">
        <f>IF(E44=C43,C45,IF(E44=C45,C43,0))</f>
        <v>Бурикова Анастасия</v>
      </c>
      <c r="N54" s="34"/>
      <c r="O54" s="144"/>
      <c r="P54" s="34"/>
      <c r="Q54" s="34"/>
      <c r="R54" s="32"/>
      <c r="S54" s="34"/>
      <c r="T54" s="33"/>
      <c r="U54" s="33"/>
      <c r="V54" s="33"/>
      <c r="W54" s="33"/>
      <c r="X54" s="33"/>
      <c r="Y54" s="33"/>
      <c r="Z54" s="33"/>
      <c r="AA54" s="33"/>
    </row>
    <row r="55" spans="1:27" ht="12.75" customHeight="1">
      <c r="A55" s="30"/>
      <c r="B55" s="30"/>
      <c r="C55" s="32"/>
      <c r="D55" s="157"/>
      <c r="E55" s="30"/>
      <c r="F55" s="30"/>
      <c r="G55" s="141">
        <v>78</v>
      </c>
      <c r="H55" s="151">
        <v>4761</v>
      </c>
      <c r="I55" s="143" t="s">
        <v>74</v>
      </c>
      <c r="J55" s="34"/>
      <c r="K55" s="30"/>
      <c r="L55" s="30"/>
      <c r="M55" s="32"/>
      <c r="N55" s="32"/>
      <c r="O55" s="141">
        <v>81</v>
      </c>
      <c r="P55" s="151">
        <v>6243</v>
      </c>
      <c r="Q55" s="158" t="s">
        <v>76</v>
      </c>
      <c r="R55" s="158"/>
      <c r="S55" s="158"/>
      <c r="T55" s="33"/>
      <c r="U55" s="33"/>
      <c r="V55" s="33"/>
      <c r="W55" s="33"/>
      <c r="X55" s="33"/>
      <c r="Y55" s="33"/>
      <c r="Z55" s="33"/>
      <c r="AA55" s="33"/>
    </row>
    <row r="56" spans="1:27" ht="12.75" customHeight="1">
      <c r="A56" s="30"/>
      <c r="B56" s="30"/>
      <c r="C56" s="32"/>
      <c r="D56" s="157"/>
      <c r="E56" s="30">
        <v>-76</v>
      </c>
      <c r="F56" s="139">
        <f>IF(F50=D48,D52,IF(F50=D52,D48,0))</f>
        <v>5792</v>
      </c>
      <c r="G56" s="145" t="str">
        <f>IF(G50=E48,E52,IF(G50=E52,E48,0))</f>
        <v>Рахимова Амина</v>
      </c>
      <c r="H56" s="34"/>
      <c r="I56" s="38" t="s">
        <v>57</v>
      </c>
      <c r="J56" s="38"/>
      <c r="K56" s="30">
        <v>-73</v>
      </c>
      <c r="L56" s="139">
        <f>IF(D48=B47,B49,IF(D48=B49,B47,0))</f>
        <v>0</v>
      </c>
      <c r="M56" s="140">
        <f>IF(E48=C47,C49,IF(E48=C49,C47,0))</f>
        <v>0</v>
      </c>
      <c r="N56" s="31"/>
      <c r="O56" s="144"/>
      <c r="P56" s="34"/>
      <c r="Q56" s="37"/>
      <c r="R56" s="188" t="s">
        <v>58</v>
      </c>
      <c r="S56" s="188"/>
      <c r="T56" s="33"/>
      <c r="U56" s="33"/>
      <c r="V56" s="33"/>
      <c r="W56" s="33"/>
      <c r="X56" s="33"/>
      <c r="Y56" s="33"/>
      <c r="Z56" s="33"/>
      <c r="AA56" s="33"/>
    </row>
    <row r="57" spans="1:27" ht="12.75" customHeight="1">
      <c r="A57" s="30"/>
      <c r="B57" s="30"/>
      <c r="C57" s="32"/>
      <c r="D57" s="157"/>
      <c r="E57" s="32"/>
      <c r="F57" s="32"/>
      <c r="G57" s="30">
        <v>-78</v>
      </c>
      <c r="H57" s="139">
        <f>IF(H55=F54,F56,IF(H55=F56,F54,0))</f>
        <v>5792</v>
      </c>
      <c r="I57" s="140" t="str">
        <f>IF(I55=G54,G56,IF(I55=G56,G54,0))</f>
        <v>Рахимова Амина</v>
      </c>
      <c r="J57" s="31"/>
      <c r="K57" s="30"/>
      <c r="L57" s="30"/>
      <c r="M57" s="141">
        <v>80</v>
      </c>
      <c r="N57" s="151"/>
      <c r="O57" s="152"/>
      <c r="P57" s="34"/>
      <c r="Q57" s="36"/>
      <c r="R57" s="32"/>
      <c r="S57" s="36"/>
      <c r="T57" s="33"/>
      <c r="U57" s="33"/>
      <c r="V57" s="33"/>
      <c r="W57" s="33"/>
      <c r="X57" s="33"/>
      <c r="Y57" s="33"/>
      <c r="Z57" s="33"/>
      <c r="AA57" s="33"/>
    </row>
    <row r="58" spans="1:27" ht="12.75" customHeight="1">
      <c r="A58" s="30">
        <v>-32</v>
      </c>
      <c r="B58" s="139">
        <f>IF(D7=B6,B8,IF(D7=B8,B6,0))</f>
        <v>0</v>
      </c>
      <c r="C58" s="140" t="str">
        <f>IF(E7=C6,C8,IF(E7=C8,C6,0))</f>
        <v>_</v>
      </c>
      <c r="D58" s="150"/>
      <c r="E58" s="34"/>
      <c r="F58" s="34"/>
      <c r="G58" s="32"/>
      <c r="H58" s="32"/>
      <c r="I58" s="38" t="s">
        <v>59</v>
      </c>
      <c r="J58" s="38"/>
      <c r="K58" s="30">
        <v>-74</v>
      </c>
      <c r="L58" s="139">
        <f>IF(D52=B51,B53,IF(D52=B53,B51,0))</f>
        <v>0</v>
      </c>
      <c r="M58" s="145">
        <f>IF(E52=C51,C53,IF(E52=C53,C51,0))</f>
        <v>0</v>
      </c>
      <c r="N58" s="34"/>
      <c r="O58" s="32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3"/>
    </row>
    <row r="59" spans="1:27" ht="12.75" customHeight="1">
      <c r="A59" s="30"/>
      <c r="B59" s="30"/>
      <c r="C59" s="141">
        <v>83</v>
      </c>
      <c r="D59" s="151"/>
      <c r="E59" s="143"/>
      <c r="F59" s="34"/>
      <c r="G59" s="32"/>
      <c r="H59" s="32"/>
      <c r="I59" s="32"/>
      <c r="J59" s="32"/>
      <c r="K59" s="32"/>
      <c r="L59" s="32"/>
      <c r="M59" s="32"/>
      <c r="N59" s="32"/>
      <c r="O59" s="30">
        <v>-81</v>
      </c>
      <c r="P59" s="139">
        <f>IF(P55=N53,N57,IF(P55=N57,N53,0))</f>
        <v>0</v>
      </c>
      <c r="Q59" s="140">
        <f>IF(Q55=O53,O57,IF(Q55=O57,O53,0))</f>
        <v>0</v>
      </c>
      <c r="R59" s="143"/>
      <c r="S59" s="143"/>
      <c r="T59" s="33"/>
      <c r="U59" s="33"/>
      <c r="V59" s="33"/>
      <c r="W59" s="33"/>
      <c r="X59" s="33"/>
      <c r="Y59" s="33"/>
      <c r="Z59" s="33"/>
      <c r="AA59" s="33"/>
    </row>
    <row r="60" spans="1:27" ht="12.75" customHeight="1">
      <c r="A60" s="30">
        <v>-33</v>
      </c>
      <c r="B60" s="139">
        <f>IF(D11=B10,B12,IF(D11=B12,B10,0))</f>
        <v>0</v>
      </c>
      <c r="C60" s="145">
        <f>IF(E11=C10,C12,IF(E11=C12,C10,0))</f>
        <v>0</v>
      </c>
      <c r="D60" s="159"/>
      <c r="E60" s="144"/>
      <c r="F60" s="34"/>
      <c r="G60" s="32"/>
      <c r="H60" s="32"/>
      <c r="I60" s="32"/>
      <c r="J60" s="32"/>
      <c r="K60" s="32"/>
      <c r="L60" s="32"/>
      <c r="M60" s="30">
        <v>-79</v>
      </c>
      <c r="N60" s="139">
        <f>IF(N53=L52,L54,IF(N53=L54,L52,0))</f>
        <v>0</v>
      </c>
      <c r="O60" s="140">
        <f>IF(O53=M52,M54,IF(O53=M54,M52,0))</f>
        <v>0</v>
      </c>
      <c r="P60" s="31"/>
      <c r="Q60" s="36"/>
      <c r="R60" s="188" t="s">
        <v>60</v>
      </c>
      <c r="S60" s="188"/>
      <c r="T60" s="33"/>
      <c r="U60" s="33"/>
      <c r="V60" s="33"/>
      <c r="W60" s="33"/>
      <c r="X60" s="33"/>
      <c r="Y60" s="33"/>
      <c r="Z60" s="33"/>
      <c r="AA60" s="33"/>
    </row>
    <row r="61" spans="1:27" ht="12.75" customHeight="1">
      <c r="A61" s="30"/>
      <c r="B61" s="30"/>
      <c r="C61" s="32"/>
      <c r="D61" s="156"/>
      <c r="E61" s="141">
        <v>87</v>
      </c>
      <c r="F61" s="151"/>
      <c r="G61" s="143"/>
      <c r="H61" s="34"/>
      <c r="I61" s="32"/>
      <c r="J61" s="32"/>
      <c r="K61" s="32"/>
      <c r="L61" s="32"/>
      <c r="M61" s="30"/>
      <c r="N61" s="30"/>
      <c r="O61" s="141">
        <v>82</v>
      </c>
      <c r="P61" s="151"/>
      <c r="Q61" s="143"/>
      <c r="R61" s="143"/>
      <c r="S61" s="143"/>
      <c r="T61" s="33"/>
      <c r="U61" s="33"/>
      <c r="V61" s="33"/>
      <c r="W61" s="33"/>
      <c r="X61" s="33"/>
      <c r="Y61" s="33"/>
      <c r="Z61" s="33"/>
      <c r="AA61" s="33"/>
    </row>
    <row r="62" spans="1:27" ht="12.75" customHeight="1">
      <c r="A62" s="30">
        <v>-34</v>
      </c>
      <c r="B62" s="139">
        <f>IF(D15=B14,B16,IF(D15=B16,B14,0))</f>
        <v>0</v>
      </c>
      <c r="C62" s="140" t="str">
        <f>IF(E15=C14,C16,IF(E15=C16,C14,0))</f>
        <v>_</v>
      </c>
      <c r="D62" s="150"/>
      <c r="E62" s="144"/>
      <c r="F62" s="160"/>
      <c r="G62" s="144"/>
      <c r="H62" s="34"/>
      <c r="I62" s="32"/>
      <c r="J62" s="32"/>
      <c r="K62" s="32"/>
      <c r="L62" s="32"/>
      <c r="M62" s="30">
        <v>-80</v>
      </c>
      <c r="N62" s="139">
        <f>IF(N57=L56,L58,IF(N57=L58,L56,0))</f>
        <v>0</v>
      </c>
      <c r="O62" s="145">
        <f>IF(O57=M56,M58,IF(O57=M58,M56,0))</f>
        <v>0</v>
      </c>
      <c r="P62" s="31"/>
      <c r="Q62" s="36"/>
      <c r="R62" s="188" t="s">
        <v>61</v>
      </c>
      <c r="S62" s="188"/>
      <c r="T62" s="33"/>
      <c r="U62" s="33"/>
      <c r="V62" s="33"/>
      <c r="W62" s="33"/>
      <c r="X62" s="33"/>
      <c r="Y62" s="33"/>
      <c r="Z62" s="33"/>
      <c r="AA62" s="33"/>
    </row>
    <row r="63" spans="1:27" ht="12.75" customHeight="1">
      <c r="A63" s="30"/>
      <c r="B63" s="30"/>
      <c r="C63" s="141">
        <v>84</v>
      </c>
      <c r="D63" s="151"/>
      <c r="E63" s="152"/>
      <c r="F63" s="34"/>
      <c r="G63" s="144"/>
      <c r="H63" s="34"/>
      <c r="I63" s="32"/>
      <c r="J63" s="32"/>
      <c r="K63" s="32"/>
      <c r="L63" s="32"/>
      <c r="M63" s="32"/>
      <c r="N63" s="32"/>
      <c r="O63" s="30">
        <v>-82</v>
      </c>
      <c r="P63" s="139">
        <f>IF(P61=N60,N62,IF(P61=N62,N60,0))</f>
        <v>0</v>
      </c>
      <c r="Q63" s="140">
        <f>IF(Q61=O60,O62,IF(Q61=O62,O60,0))</f>
        <v>0</v>
      </c>
      <c r="R63" s="143"/>
      <c r="S63" s="143"/>
      <c r="T63" s="33"/>
      <c r="U63" s="33"/>
      <c r="V63" s="33"/>
      <c r="W63" s="33"/>
      <c r="X63" s="33"/>
      <c r="Y63" s="33"/>
      <c r="Z63" s="33"/>
      <c r="AA63" s="33"/>
    </row>
    <row r="64" spans="1:27" ht="12.75" customHeight="1">
      <c r="A64" s="30">
        <v>-35</v>
      </c>
      <c r="B64" s="139">
        <f>IF(D19=B18,B20,IF(D19=B20,B18,0))</f>
        <v>0</v>
      </c>
      <c r="C64" s="145" t="str">
        <f>IF(E19=C18,C20,IF(E19=C20,C18,0))</f>
        <v>_</v>
      </c>
      <c r="D64" s="150"/>
      <c r="E64" s="32"/>
      <c r="F64" s="34"/>
      <c r="G64" s="144"/>
      <c r="H64" s="34"/>
      <c r="I64" s="32"/>
      <c r="J64" s="32"/>
      <c r="K64" s="32"/>
      <c r="L64" s="32"/>
      <c r="M64" s="34"/>
      <c r="N64" s="34"/>
      <c r="O64" s="32"/>
      <c r="P64" s="32"/>
      <c r="Q64" s="36"/>
      <c r="R64" s="188" t="s">
        <v>62</v>
      </c>
      <c r="S64" s="188"/>
      <c r="T64" s="33"/>
      <c r="U64" s="33"/>
      <c r="V64" s="33"/>
      <c r="W64" s="33"/>
      <c r="X64" s="33"/>
      <c r="Y64" s="33"/>
      <c r="Z64" s="33"/>
      <c r="AA64" s="33"/>
    </row>
    <row r="65" spans="1:27" ht="12.75" customHeight="1">
      <c r="A65" s="30"/>
      <c r="B65" s="30"/>
      <c r="C65" s="34"/>
      <c r="D65" s="156"/>
      <c r="E65" s="32"/>
      <c r="F65" s="34"/>
      <c r="G65" s="141">
        <v>89</v>
      </c>
      <c r="H65" s="151"/>
      <c r="I65" s="143"/>
      <c r="J65" s="34"/>
      <c r="K65" s="30">
        <v>-83</v>
      </c>
      <c r="L65" s="139">
        <f>IF(D59=B58,B60,IF(D59=B60,B58,0))</f>
        <v>0</v>
      </c>
      <c r="M65" s="140" t="str">
        <f>IF(E59=C58,C60,IF(E59=C60,C58,0))</f>
        <v>_</v>
      </c>
      <c r="N65" s="31"/>
      <c r="O65" s="32"/>
      <c r="P65" s="32"/>
      <c r="Q65" s="32"/>
      <c r="R65" s="32"/>
      <c r="S65" s="32"/>
      <c r="T65" s="33"/>
      <c r="U65" s="33"/>
      <c r="V65" s="33"/>
      <c r="W65" s="33"/>
      <c r="X65" s="33"/>
      <c r="Y65" s="33"/>
      <c r="Z65" s="33"/>
      <c r="AA65" s="33"/>
    </row>
    <row r="66" spans="1:27" ht="12.75" customHeight="1">
      <c r="A66" s="30">
        <v>-36</v>
      </c>
      <c r="B66" s="139">
        <f>IF(D23=B22,B24,IF(D23=B24,B22,0))</f>
        <v>0</v>
      </c>
      <c r="C66" s="140" t="str">
        <f>IF(E23=C22,C24,IF(E23=C24,C22,0))</f>
        <v>_</v>
      </c>
      <c r="D66" s="150"/>
      <c r="E66" s="32"/>
      <c r="F66" s="34"/>
      <c r="G66" s="144"/>
      <c r="H66" s="34"/>
      <c r="I66" s="38" t="s">
        <v>63</v>
      </c>
      <c r="J66" s="38"/>
      <c r="K66" s="30"/>
      <c r="L66" s="30"/>
      <c r="M66" s="141">
        <v>91</v>
      </c>
      <c r="N66" s="151"/>
      <c r="O66" s="143"/>
      <c r="P66" s="34"/>
      <c r="Q66" s="32"/>
      <c r="R66" s="32"/>
      <c r="S66" s="32"/>
      <c r="T66" s="33"/>
      <c r="U66" s="33"/>
      <c r="V66" s="33"/>
      <c r="W66" s="33"/>
      <c r="X66" s="33"/>
      <c r="Y66" s="33"/>
      <c r="Z66" s="33"/>
      <c r="AA66" s="33"/>
    </row>
    <row r="67" spans="1:27" ht="12.75" customHeight="1">
      <c r="A67" s="30"/>
      <c r="B67" s="30"/>
      <c r="C67" s="141">
        <v>85</v>
      </c>
      <c r="D67" s="151"/>
      <c r="E67" s="143"/>
      <c r="F67" s="34"/>
      <c r="G67" s="144"/>
      <c r="H67" s="34"/>
      <c r="I67" s="32"/>
      <c r="J67" s="32"/>
      <c r="K67" s="30">
        <v>-84</v>
      </c>
      <c r="L67" s="139">
        <f>IF(D63=B62,B64,IF(D63=B64,B62,0))</f>
        <v>0</v>
      </c>
      <c r="M67" s="145">
        <f>IF(E63=C62,C64,IF(E63=C64,C62,0))</f>
        <v>0</v>
      </c>
      <c r="N67" s="161"/>
      <c r="O67" s="144"/>
      <c r="P67" s="34"/>
      <c r="Q67" s="34"/>
      <c r="R67" s="32"/>
      <c r="S67" s="34"/>
      <c r="T67" s="33"/>
      <c r="U67" s="33"/>
      <c r="V67" s="33"/>
      <c r="W67" s="33"/>
      <c r="X67" s="33"/>
      <c r="Y67" s="33"/>
      <c r="Z67" s="33"/>
      <c r="AA67" s="33"/>
    </row>
    <row r="68" spans="1:27" ht="12.75" customHeight="1">
      <c r="A68" s="30">
        <v>-37</v>
      </c>
      <c r="B68" s="139">
        <f>IF(D27=B26,B28,IF(D27=B28,B26,0))</f>
        <v>0</v>
      </c>
      <c r="C68" s="145">
        <f>IF(E27=C26,C28,IF(E27=C28,C26,0))</f>
        <v>0</v>
      </c>
      <c r="D68" s="150"/>
      <c r="E68" s="144"/>
      <c r="F68" s="34"/>
      <c r="G68" s="144"/>
      <c r="H68" s="34"/>
      <c r="I68" s="32"/>
      <c r="J68" s="32"/>
      <c r="K68" s="30"/>
      <c r="L68" s="30"/>
      <c r="M68" s="32"/>
      <c r="N68" s="32"/>
      <c r="O68" s="141">
        <v>93</v>
      </c>
      <c r="P68" s="151"/>
      <c r="Q68" s="158"/>
      <c r="R68" s="158"/>
      <c r="S68" s="158"/>
      <c r="T68" s="33"/>
      <c r="U68" s="33"/>
      <c r="V68" s="33"/>
      <c r="W68" s="33"/>
      <c r="X68" s="33"/>
      <c r="Y68" s="33"/>
      <c r="Z68" s="33"/>
      <c r="AA68" s="33"/>
    </row>
    <row r="69" spans="1:27" ht="12.75" customHeight="1">
      <c r="A69" s="30"/>
      <c r="B69" s="30"/>
      <c r="C69" s="32"/>
      <c r="D69" s="157"/>
      <c r="E69" s="141">
        <v>88</v>
      </c>
      <c r="F69" s="151"/>
      <c r="G69" s="152"/>
      <c r="H69" s="34"/>
      <c r="I69" s="32"/>
      <c r="J69" s="32"/>
      <c r="K69" s="30">
        <v>-85</v>
      </c>
      <c r="L69" s="139">
        <f>IF(D67=B66,B68,IF(D67=B68,B66,0))</f>
        <v>0</v>
      </c>
      <c r="M69" s="140" t="str">
        <f>IF(E67=C66,C68,IF(E67=C68,C66,0))</f>
        <v>_</v>
      </c>
      <c r="N69" s="31"/>
      <c r="O69" s="144"/>
      <c r="P69" s="34"/>
      <c r="Q69" s="37"/>
      <c r="R69" s="188" t="s">
        <v>64</v>
      </c>
      <c r="S69" s="188"/>
      <c r="T69" s="33"/>
      <c r="U69" s="33"/>
      <c r="V69" s="33"/>
      <c r="W69" s="33"/>
      <c r="X69" s="33"/>
      <c r="Y69" s="33"/>
      <c r="Z69" s="33"/>
      <c r="AA69" s="33"/>
    </row>
    <row r="70" spans="1:27" ht="12.75" customHeight="1">
      <c r="A70" s="30">
        <v>-38</v>
      </c>
      <c r="B70" s="139">
        <f>IF(D31=B30,B32,IF(D31=B32,B30,0))</f>
        <v>0</v>
      </c>
      <c r="C70" s="140">
        <f>IF(E31=C30,C32,IF(E31=C32,C30,0))</f>
        <v>0</v>
      </c>
      <c r="D70" s="150"/>
      <c r="E70" s="144"/>
      <c r="F70" s="34"/>
      <c r="G70" s="32"/>
      <c r="H70" s="32"/>
      <c r="I70" s="32"/>
      <c r="J70" s="32"/>
      <c r="K70" s="30"/>
      <c r="L70" s="30"/>
      <c r="M70" s="141">
        <v>92</v>
      </c>
      <c r="N70" s="151"/>
      <c r="O70" s="152"/>
      <c r="P70" s="34"/>
      <c r="Q70" s="36"/>
      <c r="R70" s="32"/>
      <c r="S70" s="36"/>
      <c r="T70" s="33"/>
      <c r="U70" s="33"/>
      <c r="V70" s="33"/>
      <c r="W70" s="33"/>
      <c r="X70" s="33"/>
      <c r="Y70" s="33"/>
      <c r="Z70" s="33"/>
      <c r="AA70" s="33"/>
    </row>
    <row r="71" spans="1:27" ht="12.75" customHeight="1">
      <c r="A71" s="30"/>
      <c r="B71" s="30"/>
      <c r="C71" s="141">
        <v>86</v>
      </c>
      <c r="D71" s="151"/>
      <c r="E71" s="152"/>
      <c r="F71" s="34"/>
      <c r="G71" s="30">
        <v>-89</v>
      </c>
      <c r="H71" s="139">
        <f>IF(H65=F61,F69,IF(H65=F69,F61,0))</f>
        <v>0</v>
      </c>
      <c r="I71" s="140">
        <f>IF(I65=G61,G69,IF(I65=G69,G61,0))</f>
        <v>0</v>
      </c>
      <c r="J71" s="31"/>
      <c r="K71" s="30">
        <v>-86</v>
      </c>
      <c r="L71" s="139">
        <f>IF(D71=B70,B72,IF(D71=B72,B70,0))</f>
        <v>0</v>
      </c>
      <c r="M71" s="145" t="str">
        <f>IF(E71=C70,C72,IF(E71=C72,C70,0))</f>
        <v>_</v>
      </c>
      <c r="N71" s="161"/>
      <c r="O71" s="32"/>
      <c r="P71" s="32"/>
      <c r="Q71" s="32"/>
      <c r="R71" s="32"/>
      <c r="S71" s="32"/>
      <c r="T71" s="33"/>
      <c r="U71" s="33"/>
      <c r="V71" s="33"/>
      <c r="W71" s="33"/>
      <c r="X71" s="33"/>
      <c r="Y71" s="33"/>
      <c r="Z71" s="33"/>
      <c r="AA71" s="33"/>
    </row>
    <row r="72" spans="1:27" ht="12.75" customHeight="1">
      <c r="A72" s="30">
        <v>-39</v>
      </c>
      <c r="B72" s="139">
        <f>IF(D35=B34,B36,IF(D35=B36,B34,0))</f>
        <v>0</v>
      </c>
      <c r="C72" s="145" t="str">
        <f>IF(E35=C34,C36,IF(E35=C36,C34,0))</f>
        <v>_</v>
      </c>
      <c r="D72" s="150"/>
      <c r="E72" s="32"/>
      <c r="F72" s="32"/>
      <c r="G72" s="32"/>
      <c r="H72" s="32"/>
      <c r="I72" s="38" t="s">
        <v>65</v>
      </c>
      <c r="J72" s="38"/>
      <c r="K72" s="32"/>
      <c r="L72" s="32"/>
      <c r="M72" s="32"/>
      <c r="N72" s="32"/>
      <c r="O72" s="30">
        <v>-93</v>
      </c>
      <c r="P72" s="139">
        <f>IF(P68=N66,N70,IF(P68=N70,N66,0))</f>
        <v>0</v>
      </c>
      <c r="Q72" s="140">
        <f>IF(Q68=O66,O70,IF(Q68=O70,O66,0))</f>
        <v>0</v>
      </c>
      <c r="R72" s="143"/>
      <c r="S72" s="143"/>
      <c r="T72" s="33"/>
      <c r="U72" s="33"/>
      <c r="V72" s="33"/>
      <c r="W72" s="33"/>
      <c r="X72" s="33"/>
      <c r="Y72" s="33"/>
      <c r="Z72" s="33"/>
      <c r="AA72" s="33"/>
    </row>
    <row r="73" spans="1:27" ht="12.75" customHeight="1">
      <c r="A73" s="30"/>
      <c r="B73" s="30"/>
      <c r="C73" s="32"/>
      <c r="D73" s="157"/>
      <c r="E73" s="30">
        <v>-87</v>
      </c>
      <c r="F73" s="139">
        <f>IF(F61=D59,D63,IF(F61=D63,D59,0))</f>
        <v>0</v>
      </c>
      <c r="G73" s="140">
        <f>IF(G61=E59,E63,IF(G61=E63,E59,0))</f>
        <v>0</v>
      </c>
      <c r="H73" s="31"/>
      <c r="I73" s="36"/>
      <c r="J73" s="36"/>
      <c r="K73" s="32"/>
      <c r="L73" s="32"/>
      <c r="M73" s="30">
        <v>-91</v>
      </c>
      <c r="N73" s="139">
        <f>IF(N66=L65,L67,IF(N66=L67,L65,0))</f>
        <v>0</v>
      </c>
      <c r="O73" s="140" t="str">
        <f>IF(O66=M65,M67,IF(O66=M67,M65,0))</f>
        <v>_</v>
      </c>
      <c r="P73" s="31"/>
      <c r="Q73" s="36"/>
      <c r="R73" s="188" t="s">
        <v>66</v>
      </c>
      <c r="S73" s="188"/>
      <c r="T73" s="33"/>
      <c r="U73" s="33"/>
      <c r="V73" s="33"/>
      <c r="W73" s="33"/>
      <c r="X73" s="33"/>
      <c r="Y73" s="33"/>
      <c r="Z73" s="33"/>
      <c r="AA73" s="33"/>
    </row>
    <row r="74" spans="1:27" ht="12.75" customHeight="1">
      <c r="A74" s="30"/>
      <c r="B74" s="30"/>
      <c r="C74" s="32"/>
      <c r="D74" s="157"/>
      <c r="E74" s="30"/>
      <c r="F74" s="30"/>
      <c r="G74" s="141">
        <v>90</v>
      </c>
      <c r="H74" s="151"/>
      <c r="I74" s="143"/>
      <c r="J74" s="34"/>
      <c r="K74" s="32"/>
      <c r="L74" s="32"/>
      <c r="M74" s="30"/>
      <c r="N74" s="30"/>
      <c r="O74" s="141">
        <v>94</v>
      </c>
      <c r="P74" s="151"/>
      <c r="Q74" s="143"/>
      <c r="R74" s="143"/>
      <c r="S74" s="143"/>
      <c r="T74" s="33"/>
      <c r="U74" s="33"/>
      <c r="V74" s="33"/>
      <c r="W74" s="33"/>
      <c r="X74" s="33"/>
      <c r="Y74" s="33"/>
      <c r="Z74" s="33"/>
      <c r="AA74" s="33"/>
    </row>
    <row r="75" spans="1:27" ht="12.75" customHeight="1">
      <c r="A75" s="32"/>
      <c r="B75" s="32"/>
      <c r="C75" s="32"/>
      <c r="D75" s="157"/>
      <c r="E75" s="30">
        <v>-88</v>
      </c>
      <c r="F75" s="139">
        <f>IF(F69=D67,D71,IF(F69=D71,D67,0))</f>
        <v>0</v>
      </c>
      <c r="G75" s="145">
        <f>IF(G69=E67,E71,IF(G69=E71,E67,0))</f>
        <v>0</v>
      </c>
      <c r="H75" s="31"/>
      <c r="I75" s="38" t="s">
        <v>67</v>
      </c>
      <c r="J75" s="38"/>
      <c r="K75" s="32"/>
      <c r="L75" s="32"/>
      <c r="M75" s="30">
        <v>-92</v>
      </c>
      <c r="N75" s="139">
        <f>IF(N70=L69,L71,IF(N70=L71,L69,0))</f>
        <v>0</v>
      </c>
      <c r="O75" s="145">
        <f>IF(O70=M69,M71,IF(O70=M71,M69,0))</f>
        <v>0</v>
      </c>
      <c r="P75" s="31"/>
      <c r="Q75" s="36"/>
      <c r="R75" s="188" t="s">
        <v>68</v>
      </c>
      <c r="S75" s="188"/>
      <c r="T75" s="33"/>
      <c r="U75" s="33"/>
      <c r="V75" s="33"/>
      <c r="W75" s="33"/>
      <c r="X75" s="33"/>
      <c r="Y75" s="33"/>
      <c r="Z75" s="33"/>
      <c r="AA75" s="33"/>
    </row>
    <row r="76" spans="1:27" ht="12.75" customHeight="1">
      <c r="A76" s="32"/>
      <c r="B76" s="32"/>
      <c r="C76" s="32"/>
      <c r="D76" s="32"/>
      <c r="E76" s="32"/>
      <c r="F76" s="32"/>
      <c r="G76" s="30">
        <v>-90</v>
      </c>
      <c r="H76" s="139">
        <f>IF(H74=F73,F75,IF(H74=F75,F73,0))</f>
        <v>0</v>
      </c>
      <c r="I76" s="140">
        <f>IF(I74=G73,G75,IF(I74=G75,G73,0))</f>
        <v>0</v>
      </c>
      <c r="J76" s="31"/>
      <c r="K76" s="32"/>
      <c r="L76" s="32"/>
      <c r="M76" s="32"/>
      <c r="N76" s="32"/>
      <c r="O76" s="30">
        <v>-94</v>
      </c>
      <c r="P76" s="139">
        <f>IF(P74=N73,N75,IF(P74=N75,N73,0))</f>
        <v>0</v>
      </c>
      <c r="Q76" s="140" t="str">
        <f>IF(Q74=O73,O75,IF(Q74=O75,O73,0))</f>
        <v>_</v>
      </c>
      <c r="R76" s="143"/>
      <c r="S76" s="143"/>
      <c r="T76" s="33"/>
      <c r="U76" s="33"/>
      <c r="V76" s="33"/>
      <c r="W76" s="33"/>
      <c r="X76" s="33"/>
      <c r="Y76" s="33"/>
      <c r="Z76" s="33"/>
      <c r="AA76" s="33"/>
    </row>
    <row r="77" spans="1:27" ht="12.75" customHeight="1">
      <c r="A77" s="32"/>
      <c r="B77" s="32"/>
      <c r="C77" s="32"/>
      <c r="D77" s="32"/>
      <c r="E77" s="34"/>
      <c r="F77" s="34"/>
      <c r="G77" s="32"/>
      <c r="H77" s="32"/>
      <c r="I77" s="38" t="s">
        <v>69</v>
      </c>
      <c r="J77" s="38"/>
      <c r="K77" s="32"/>
      <c r="L77" s="32"/>
      <c r="M77" s="34"/>
      <c r="N77" s="34"/>
      <c r="O77" s="32"/>
      <c r="P77" s="32"/>
      <c r="Q77" s="36"/>
      <c r="R77" s="188" t="s">
        <v>70</v>
      </c>
      <c r="S77" s="188"/>
      <c r="T77" s="33"/>
      <c r="U77" s="33"/>
      <c r="V77" s="33"/>
      <c r="W77" s="33"/>
      <c r="X77" s="33"/>
      <c r="Y77" s="33"/>
      <c r="Z77" s="33"/>
      <c r="AA77" s="33"/>
    </row>
    <row r="78" spans="1:27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D4" sqref="D4:AJ4"/>
    </sheetView>
  </sheetViews>
  <sheetFormatPr defaultColWidth="9.00390625" defaultRowHeight="12.75"/>
  <cols>
    <col min="1" max="1" width="9.125" style="168" customWidth="1"/>
    <col min="2" max="2" width="5.75390625" style="168" customWidth="1"/>
    <col min="3" max="4" width="25.75390625" style="0" customWidth="1"/>
    <col min="5" max="5" width="5.75390625" style="0" customWidth="1"/>
  </cols>
  <sheetData>
    <row r="1" spans="1:5" ht="12.75">
      <c r="A1" s="162" t="s">
        <v>36</v>
      </c>
      <c r="B1" s="193" t="s">
        <v>37</v>
      </c>
      <c r="C1" s="194"/>
      <c r="D1" s="191" t="s">
        <v>38</v>
      </c>
      <c r="E1" s="192"/>
    </row>
    <row r="2" spans="1:5" ht="12.75">
      <c r="A2" s="163">
        <v>1</v>
      </c>
      <c r="B2" s="164">
        <f>Рб1!D7</f>
        <v>350</v>
      </c>
      <c r="C2" s="165" t="str">
        <f>Рб1!E7</f>
        <v>Максютов Азат</v>
      </c>
      <c r="D2" s="166" t="str">
        <f>Рб2!C6</f>
        <v>_</v>
      </c>
      <c r="E2" s="167">
        <f>Рб2!B6</f>
        <v>0</v>
      </c>
    </row>
    <row r="3" spans="1:5" ht="12.75">
      <c r="A3" s="163">
        <v>2</v>
      </c>
      <c r="B3" s="164">
        <f>Рб1!D11</f>
        <v>3293</v>
      </c>
      <c r="C3" s="165" t="str">
        <f>Рб1!E11</f>
        <v>Гильманова Диана</v>
      </c>
      <c r="D3" s="166" t="str">
        <f>Рб2!C8</f>
        <v>Кириллова Анастасия</v>
      </c>
      <c r="E3" s="167">
        <f>Рб2!B8</f>
        <v>4761</v>
      </c>
    </row>
    <row r="4" spans="1:5" ht="12.75">
      <c r="A4" s="163">
        <v>3</v>
      </c>
      <c r="B4" s="164">
        <f>Рб1!D15</f>
        <v>2784</v>
      </c>
      <c r="C4" s="165" t="str">
        <f>Рб1!E15</f>
        <v>Толкачев Иван</v>
      </c>
      <c r="D4" s="166" t="str">
        <f>Рб2!C10</f>
        <v>_</v>
      </c>
      <c r="E4" s="167">
        <f>Рб2!B10</f>
        <v>0</v>
      </c>
    </row>
    <row r="5" spans="1:5" ht="12.75">
      <c r="A5" s="163">
        <v>4</v>
      </c>
      <c r="B5" s="164">
        <f>Рб1!D19</f>
        <v>5485</v>
      </c>
      <c r="C5" s="165" t="str">
        <f>Рб1!E19</f>
        <v>Абдулжелилов Ибрагим</v>
      </c>
      <c r="D5" s="166" t="str">
        <f>Рб2!C12</f>
        <v>_</v>
      </c>
      <c r="E5" s="167">
        <f>Рб2!B12</f>
        <v>0</v>
      </c>
    </row>
    <row r="6" spans="1:5" ht="12.75">
      <c r="A6" s="163">
        <v>5</v>
      </c>
      <c r="B6" s="164">
        <f>Рб1!D23</f>
        <v>4219</v>
      </c>
      <c r="C6" s="165" t="str">
        <f>Рб1!E23</f>
        <v>Байрашев Игорь</v>
      </c>
      <c r="D6" s="166" t="str">
        <f>Рб2!C14</f>
        <v>_</v>
      </c>
      <c r="E6" s="167">
        <f>Рб2!B14</f>
        <v>0</v>
      </c>
    </row>
    <row r="7" spans="1:5" ht="12.75">
      <c r="A7" s="163">
        <v>6</v>
      </c>
      <c r="B7" s="164">
        <f>Рб1!D27</f>
        <v>6110</v>
      </c>
      <c r="C7" s="165" t="str">
        <f>Рб1!E27</f>
        <v>Басариев Ильгиз</v>
      </c>
      <c r="D7" s="166" t="str">
        <f>Рб2!C16</f>
        <v>Кузнецов Олег</v>
      </c>
      <c r="E7" s="167">
        <f>Рб2!B16</f>
        <v>1987</v>
      </c>
    </row>
    <row r="8" spans="1:5" ht="12.75">
      <c r="A8" s="163">
        <v>7</v>
      </c>
      <c r="B8" s="164">
        <f>Рб1!D31</f>
        <v>5642</v>
      </c>
      <c r="C8" s="165" t="str">
        <f>Рб1!E31</f>
        <v>Александров Артем</v>
      </c>
      <c r="D8" s="166" t="str">
        <f>Рб2!C18</f>
        <v>Бурикова Анастасия</v>
      </c>
      <c r="E8" s="167">
        <f>Рб2!B18</f>
        <v>6243</v>
      </c>
    </row>
    <row r="9" spans="1:5" ht="12.75">
      <c r="A9" s="163">
        <v>8</v>
      </c>
      <c r="B9" s="164">
        <f>Рб1!D35</f>
        <v>4567</v>
      </c>
      <c r="C9" s="165" t="str">
        <f>Рб1!E35</f>
        <v>Миксонов Эренбург</v>
      </c>
      <c r="D9" s="166" t="str">
        <f>Рб2!C20</f>
        <v>_</v>
      </c>
      <c r="E9" s="167">
        <f>Рб2!B20</f>
        <v>0</v>
      </c>
    </row>
    <row r="10" spans="1:5" ht="12.75">
      <c r="A10" s="163">
        <v>9</v>
      </c>
      <c r="B10" s="164">
        <f>Рб1!D39</f>
        <v>300</v>
      </c>
      <c r="C10" s="165" t="str">
        <f>Рб1!E39</f>
        <v>Коротеев Георгий</v>
      </c>
      <c r="D10" s="166" t="str">
        <f>Рб2!C22</f>
        <v>_</v>
      </c>
      <c r="E10" s="167">
        <f>Рб2!B22</f>
        <v>0</v>
      </c>
    </row>
    <row r="11" spans="1:5" ht="12.75">
      <c r="A11" s="163">
        <v>10</v>
      </c>
      <c r="B11" s="164">
        <f>Рб1!D43</f>
        <v>6409</v>
      </c>
      <c r="C11" s="165" t="str">
        <f>Рб1!E43</f>
        <v>Муратова Аделина</v>
      </c>
      <c r="D11" s="166" t="str">
        <f>Рб2!C24</f>
        <v>Рахимова Амина</v>
      </c>
      <c r="E11" s="167">
        <f>Рб2!B24</f>
        <v>5792</v>
      </c>
    </row>
    <row r="12" spans="1:5" ht="12.75">
      <c r="A12" s="163">
        <v>11</v>
      </c>
      <c r="B12" s="164">
        <f>Рб1!D47</f>
        <v>6603</v>
      </c>
      <c r="C12" s="165" t="str">
        <f>Рб1!E47</f>
        <v>Перченко Александр</v>
      </c>
      <c r="D12" s="166" t="str">
        <f>Рб2!C26</f>
        <v>_</v>
      </c>
      <c r="E12" s="167">
        <f>Рб2!B26</f>
        <v>0</v>
      </c>
    </row>
    <row r="13" spans="1:5" ht="12.75">
      <c r="A13" s="163">
        <v>12</v>
      </c>
      <c r="B13" s="164">
        <f>Рб1!D51</f>
        <v>4122</v>
      </c>
      <c r="C13" s="165" t="str">
        <f>Рб1!E51</f>
        <v>Савинов Леонид</v>
      </c>
      <c r="D13" s="166" t="str">
        <f>Рб2!C28</f>
        <v>_</v>
      </c>
      <c r="E13" s="167">
        <f>Рб2!B28</f>
        <v>0</v>
      </c>
    </row>
    <row r="14" spans="1:5" ht="12.75">
      <c r="A14" s="163">
        <v>13</v>
      </c>
      <c r="B14" s="164">
        <f>Рб1!D55</f>
        <v>2721</v>
      </c>
      <c r="C14" s="165" t="str">
        <f>Рб1!E55</f>
        <v>Иванов Дмитрий</v>
      </c>
      <c r="D14" s="166" t="str">
        <f>Рб2!C30</f>
        <v>_</v>
      </c>
      <c r="E14" s="167">
        <f>Рб2!B30</f>
        <v>0</v>
      </c>
    </row>
    <row r="15" spans="1:5" ht="12.75">
      <c r="A15" s="163">
        <v>14</v>
      </c>
      <c r="B15" s="164">
        <f>Рб1!D59</f>
        <v>4407</v>
      </c>
      <c r="C15" s="165" t="str">
        <f>Рб1!E59</f>
        <v>Кузьмин Александр</v>
      </c>
      <c r="D15" s="166" t="str">
        <f>Рб2!C32</f>
        <v>_</v>
      </c>
      <c r="E15" s="167">
        <f>Рб2!B32</f>
        <v>0</v>
      </c>
    </row>
    <row r="16" spans="1:5" ht="12.75">
      <c r="A16" s="163">
        <v>15</v>
      </c>
      <c r="B16" s="164">
        <f>Рб1!D63</f>
        <v>5822</v>
      </c>
      <c r="C16" s="165" t="str">
        <f>Рб1!E63</f>
        <v>Соловьева Марина</v>
      </c>
      <c r="D16" s="166" t="str">
        <f>Рб2!C34</f>
        <v>Тараканова Ангелина</v>
      </c>
      <c r="E16" s="167">
        <f>Рб2!B34</f>
        <v>5020</v>
      </c>
    </row>
    <row r="17" spans="1:5" ht="12.75">
      <c r="A17" s="163">
        <v>16</v>
      </c>
      <c r="B17" s="164">
        <f>Рб1!D67</f>
        <v>3575</v>
      </c>
      <c r="C17" s="165" t="str">
        <f>Рб1!E67</f>
        <v>Байрамалов Леонид</v>
      </c>
      <c r="D17" s="166" t="str">
        <f>Рб2!C36</f>
        <v>_</v>
      </c>
      <c r="E17" s="167">
        <f>Рб2!B36</f>
        <v>0</v>
      </c>
    </row>
    <row r="18" spans="1:5" ht="12.75">
      <c r="A18" s="163">
        <v>17</v>
      </c>
      <c r="B18" s="164">
        <f>Рб1!F9</f>
        <v>350</v>
      </c>
      <c r="C18" s="165" t="str">
        <f>Рб1!G9</f>
        <v>Максютов Азат</v>
      </c>
      <c r="D18" s="166" t="str">
        <f>Рб2!E37</f>
        <v>Гильманова Диана</v>
      </c>
      <c r="E18" s="167">
        <f>Рб2!D37</f>
        <v>3293</v>
      </c>
    </row>
    <row r="19" spans="1:5" ht="12.75">
      <c r="A19" s="163">
        <v>18</v>
      </c>
      <c r="B19" s="164">
        <f>Рб1!F17</f>
        <v>5485</v>
      </c>
      <c r="C19" s="165" t="str">
        <f>Рб1!G17</f>
        <v>Абдулжелилов Ибрагим</v>
      </c>
      <c r="D19" s="166" t="str">
        <f>Рб2!E33</f>
        <v>Толкачев Иван</v>
      </c>
      <c r="E19" s="167">
        <f>Рб2!D33</f>
        <v>2784</v>
      </c>
    </row>
    <row r="20" spans="1:5" ht="12.75">
      <c r="A20" s="163">
        <v>19</v>
      </c>
      <c r="B20" s="164">
        <f>Рб1!F25</f>
        <v>4219</v>
      </c>
      <c r="C20" s="165" t="str">
        <f>Рб1!G25</f>
        <v>Байрашев Игорь</v>
      </c>
      <c r="D20" s="166" t="str">
        <f>Рб2!E29</f>
        <v>Басариев Ильгиз</v>
      </c>
      <c r="E20" s="167">
        <f>Рб2!D29</f>
        <v>6110</v>
      </c>
    </row>
    <row r="21" spans="1:5" ht="12.75">
      <c r="A21" s="163">
        <v>20</v>
      </c>
      <c r="B21" s="164">
        <f>Рб1!F33</f>
        <v>5642</v>
      </c>
      <c r="C21" s="165" t="str">
        <f>Рб1!G33</f>
        <v>Александров Артем</v>
      </c>
      <c r="D21" s="166" t="str">
        <f>Рб2!E25</f>
        <v>Миксонов Эренбург</v>
      </c>
      <c r="E21" s="167">
        <f>Рб2!D25</f>
        <v>4567</v>
      </c>
    </row>
    <row r="22" spans="1:5" ht="12.75">
      <c r="A22" s="163">
        <v>21</v>
      </c>
      <c r="B22" s="164">
        <f>Рб1!F41</f>
        <v>300</v>
      </c>
      <c r="C22" s="165" t="str">
        <f>Рб1!G41</f>
        <v>Коротеев Георгий</v>
      </c>
      <c r="D22" s="166" t="str">
        <f>Рб2!E21</f>
        <v>Муратова Аделина</v>
      </c>
      <c r="E22" s="167">
        <f>Рб2!D21</f>
        <v>6409</v>
      </c>
    </row>
    <row r="23" spans="1:5" ht="12.75">
      <c r="A23" s="163">
        <v>22</v>
      </c>
      <c r="B23" s="164">
        <f>Рб1!F49</f>
        <v>4122</v>
      </c>
      <c r="C23" s="165" t="str">
        <f>Рб1!G49</f>
        <v>Савинов Леонид</v>
      </c>
      <c r="D23" s="166" t="str">
        <f>Рб2!E17</f>
        <v>Перченко Александр</v>
      </c>
      <c r="E23" s="167">
        <f>Рб2!D17</f>
        <v>6603</v>
      </c>
    </row>
    <row r="24" spans="1:5" ht="12.75">
      <c r="A24" s="163">
        <v>23</v>
      </c>
      <c r="B24" s="164">
        <f>Рб1!F57</f>
        <v>2721</v>
      </c>
      <c r="C24" s="165" t="str">
        <f>Рб1!G57</f>
        <v>Иванов Дмитрий</v>
      </c>
      <c r="D24" s="166" t="str">
        <f>Рб2!E13</f>
        <v>Кузьмин Александр</v>
      </c>
      <c r="E24" s="167">
        <f>Рб2!D13</f>
        <v>4407</v>
      </c>
    </row>
    <row r="25" spans="1:5" ht="12.75">
      <c r="A25" s="163">
        <v>24</v>
      </c>
      <c r="B25" s="164">
        <f>Рб1!F65</f>
        <v>3575</v>
      </c>
      <c r="C25" s="165" t="str">
        <f>Рб1!G65</f>
        <v>Байрамалов Леонид</v>
      </c>
      <c r="D25" s="166" t="str">
        <f>Рб2!E9</f>
        <v>Соловьева Марина</v>
      </c>
      <c r="E25" s="167">
        <f>Рб2!D9</f>
        <v>5822</v>
      </c>
    </row>
    <row r="26" spans="1:5" ht="12.75">
      <c r="A26" s="163">
        <v>25</v>
      </c>
      <c r="B26" s="164">
        <f>Рб1!H13</f>
        <v>350</v>
      </c>
      <c r="C26" s="165" t="str">
        <f>Рб1!I13</f>
        <v>Максютов Азат</v>
      </c>
      <c r="D26" s="166" t="str">
        <f>Рб2!I6</f>
        <v>Абдулжелилов Ибрагим</v>
      </c>
      <c r="E26" s="167">
        <f>Рб2!H6</f>
        <v>5485</v>
      </c>
    </row>
    <row r="27" spans="1:5" ht="12.75">
      <c r="A27" s="163">
        <v>26</v>
      </c>
      <c r="B27" s="164">
        <f>Рб1!H29</f>
        <v>5642</v>
      </c>
      <c r="C27" s="165" t="str">
        <f>Рб1!I29</f>
        <v>Александров Артем</v>
      </c>
      <c r="D27" s="166" t="str">
        <f>Рб2!I14</f>
        <v>Байрашев Игорь</v>
      </c>
      <c r="E27" s="167">
        <f>Рб2!H14</f>
        <v>4219</v>
      </c>
    </row>
    <row r="28" spans="1:5" ht="12.75">
      <c r="A28" s="163">
        <v>27</v>
      </c>
      <c r="B28" s="164">
        <f>Рб1!H45</f>
        <v>300</v>
      </c>
      <c r="C28" s="165" t="str">
        <f>Рб1!I45</f>
        <v>Коротеев Георгий</v>
      </c>
      <c r="D28" s="166" t="str">
        <f>Рб2!I22</f>
        <v>Савинов Леонид</v>
      </c>
      <c r="E28" s="167">
        <f>Рб2!H22</f>
        <v>4122</v>
      </c>
    </row>
    <row r="29" spans="1:5" ht="12.75">
      <c r="A29" s="163">
        <v>28</v>
      </c>
      <c r="B29" s="164">
        <f>Рб1!H61</f>
        <v>3575</v>
      </c>
      <c r="C29" s="165" t="str">
        <f>Рб1!I61</f>
        <v>Байрамалов Леонид</v>
      </c>
      <c r="D29" s="166" t="str">
        <f>Рб2!I30</f>
        <v>Иванов Дмитрий</v>
      </c>
      <c r="E29" s="167">
        <f>Рб2!H30</f>
        <v>2721</v>
      </c>
    </row>
    <row r="30" spans="1:5" ht="12.75">
      <c r="A30" s="163">
        <v>29</v>
      </c>
      <c r="B30" s="164">
        <f>Рб1!J21</f>
        <v>350</v>
      </c>
      <c r="C30" s="165" t="str">
        <f>Рб1!K21</f>
        <v>Максютов Азат</v>
      </c>
      <c r="D30" s="166" t="str">
        <f>Рб2!M36</f>
        <v>Александров Артем</v>
      </c>
      <c r="E30" s="167">
        <f>Рб2!L36</f>
        <v>5642</v>
      </c>
    </row>
    <row r="31" spans="1:5" ht="12.75">
      <c r="A31" s="163">
        <v>30</v>
      </c>
      <c r="B31" s="164">
        <f>Рб1!J53</f>
        <v>3575</v>
      </c>
      <c r="C31" s="165" t="str">
        <f>Рб1!K53</f>
        <v>Байрамалов Леонид</v>
      </c>
      <c r="D31" s="166" t="str">
        <f>Рб2!M20</f>
        <v>Коротеев Георгий</v>
      </c>
      <c r="E31" s="167">
        <f>Рб2!L20</f>
        <v>300</v>
      </c>
    </row>
    <row r="32" spans="1:5" ht="12.75">
      <c r="A32" s="163">
        <v>31</v>
      </c>
      <c r="B32" s="164">
        <f>Рб1!L37</f>
        <v>350</v>
      </c>
      <c r="C32" s="165" t="str">
        <f>Рб1!M37</f>
        <v>Максютов Азат</v>
      </c>
      <c r="D32" s="166" t="str">
        <f>Рб1!M57</f>
        <v>Байрамалов Леонид</v>
      </c>
      <c r="E32" s="167">
        <f>Рб1!L57</f>
        <v>3575</v>
      </c>
    </row>
    <row r="33" spans="1:5" ht="12.75">
      <c r="A33" s="163">
        <v>32</v>
      </c>
      <c r="B33" s="164">
        <f>Рб2!D7</f>
        <v>4761</v>
      </c>
      <c r="C33" s="165" t="str">
        <f>Рб2!E7</f>
        <v>Кириллова Анастасия</v>
      </c>
      <c r="D33" s="166" t="str">
        <f>Рб2!C58</f>
        <v>_</v>
      </c>
      <c r="E33" s="167">
        <f>Рб2!B58</f>
        <v>0</v>
      </c>
    </row>
    <row r="34" spans="1:5" ht="12.75">
      <c r="A34" s="163">
        <v>33</v>
      </c>
      <c r="B34" s="164">
        <f>Рб2!D11</f>
        <v>0</v>
      </c>
      <c r="C34" s="165">
        <f>Рб2!E11</f>
        <v>0</v>
      </c>
      <c r="D34" s="166">
        <f>Рб2!C60</f>
        <v>0</v>
      </c>
      <c r="E34" s="167">
        <f>Рб2!B60</f>
        <v>0</v>
      </c>
    </row>
    <row r="35" spans="1:5" ht="12.75">
      <c r="A35" s="163">
        <v>34</v>
      </c>
      <c r="B35" s="164">
        <f>Рб2!D15</f>
        <v>1987</v>
      </c>
      <c r="C35" s="165" t="str">
        <f>Рб2!E15</f>
        <v>Кузнецов Олег</v>
      </c>
      <c r="D35" s="166" t="str">
        <f>Рб2!C62</f>
        <v>_</v>
      </c>
      <c r="E35" s="167">
        <f>Рб2!B62</f>
        <v>0</v>
      </c>
    </row>
    <row r="36" spans="1:5" ht="12.75">
      <c r="A36" s="163">
        <v>35</v>
      </c>
      <c r="B36" s="164">
        <f>Рб2!D19</f>
        <v>6243</v>
      </c>
      <c r="C36" s="165" t="str">
        <f>Рб2!E19</f>
        <v>Бурикова Анастасия</v>
      </c>
      <c r="D36" s="166" t="str">
        <f>Рб2!C64</f>
        <v>_</v>
      </c>
      <c r="E36" s="167">
        <f>Рб2!B64</f>
        <v>0</v>
      </c>
    </row>
    <row r="37" spans="1:5" ht="12.75">
      <c r="A37" s="163">
        <v>36</v>
      </c>
      <c r="B37" s="164">
        <f>Рб2!D23</f>
        <v>5792</v>
      </c>
      <c r="C37" s="165" t="str">
        <f>Рб2!E23</f>
        <v>Рахимова Амина</v>
      </c>
      <c r="D37" s="166" t="str">
        <f>Рб2!C66</f>
        <v>_</v>
      </c>
      <c r="E37" s="167">
        <f>Рб2!B66</f>
        <v>0</v>
      </c>
    </row>
    <row r="38" spans="1:5" ht="12.75">
      <c r="A38" s="163">
        <v>37</v>
      </c>
      <c r="B38" s="164">
        <f>Рб2!D27</f>
        <v>0</v>
      </c>
      <c r="C38" s="165">
        <f>Рб2!E27</f>
        <v>0</v>
      </c>
      <c r="D38" s="166">
        <f>Рб2!C68</f>
        <v>0</v>
      </c>
      <c r="E38" s="167">
        <f>Рб2!B68</f>
        <v>0</v>
      </c>
    </row>
    <row r="39" spans="1:5" ht="12.75">
      <c r="A39" s="163">
        <v>38</v>
      </c>
      <c r="B39" s="164">
        <f>Рб2!D31</f>
        <v>0</v>
      </c>
      <c r="C39" s="165">
        <f>Рб2!E31</f>
        <v>0</v>
      </c>
      <c r="D39" s="166">
        <f>Рб2!C70</f>
        <v>0</v>
      </c>
      <c r="E39" s="167">
        <f>Рб2!B70</f>
        <v>0</v>
      </c>
    </row>
    <row r="40" spans="1:5" ht="12.75">
      <c r="A40" s="163">
        <v>39</v>
      </c>
      <c r="B40" s="164">
        <f>Рб2!D35</f>
        <v>5020</v>
      </c>
      <c r="C40" s="165" t="str">
        <f>Рб2!E35</f>
        <v>Тараканова Ангелина</v>
      </c>
      <c r="D40" s="166" t="str">
        <f>Рб2!C72</f>
        <v>_</v>
      </c>
      <c r="E40" s="167">
        <f>Рб2!B72</f>
        <v>0</v>
      </c>
    </row>
    <row r="41" spans="1:5" ht="12.75">
      <c r="A41" s="163">
        <v>40</v>
      </c>
      <c r="B41" s="164">
        <f>Рб2!F8</f>
        <v>5822</v>
      </c>
      <c r="C41" s="165" t="str">
        <f>Рб2!G8</f>
        <v>Соловьева Марина</v>
      </c>
      <c r="D41" s="166" t="str">
        <f>Рб2!C39</f>
        <v>Кириллова Анастасия</v>
      </c>
      <c r="E41" s="167">
        <f>Рб2!B39</f>
        <v>4761</v>
      </c>
    </row>
    <row r="42" spans="1:5" ht="12.75">
      <c r="A42" s="163">
        <v>41</v>
      </c>
      <c r="B42" s="164">
        <f>Рб2!F12</f>
        <v>4407</v>
      </c>
      <c r="C42" s="165" t="str">
        <f>Рб2!G12</f>
        <v>Кузьмин Александр</v>
      </c>
      <c r="D42" s="166">
        <f>Рб2!C41</f>
        <v>0</v>
      </c>
      <c r="E42" s="167">
        <f>Рб2!B41</f>
        <v>0</v>
      </c>
    </row>
    <row r="43" spans="1:5" ht="12.75">
      <c r="A43" s="163">
        <v>42</v>
      </c>
      <c r="B43" s="164">
        <f>Рб2!F16</f>
        <v>6603</v>
      </c>
      <c r="C43" s="165" t="str">
        <f>Рб2!G16</f>
        <v>Перченко Александр</v>
      </c>
      <c r="D43" s="166" t="str">
        <f>Рб2!C43</f>
        <v>Кузнецов Олег</v>
      </c>
      <c r="E43" s="167">
        <f>Рб2!B43</f>
        <v>1987</v>
      </c>
    </row>
    <row r="44" spans="1:5" ht="12.75">
      <c r="A44" s="163">
        <v>43</v>
      </c>
      <c r="B44" s="164">
        <f>Рб2!F20</f>
        <v>6409</v>
      </c>
      <c r="C44" s="165" t="str">
        <f>Рб2!G20</f>
        <v>Муратова Аделина</v>
      </c>
      <c r="D44" s="166" t="str">
        <f>Рб2!C45</f>
        <v>Бурикова Анастасия</v>
      </c>
      <c r="E44" s="167">
        <f>Рб2!B45</f>
        <v>6243</v>
      </c>
    </row>
    <row r="45" spans="1:5" ht="12.75">
      <c r="A45" s="163">
        <v>44</v>
      </c>
      <c r="B45" s="164">
        <f>Рб2!F24</f>
        <v>4567</v>
      </c>
      <c r="C45" s="165" t="str">
        <f>Рб2!G24</f>
        <v>Миксонов Эренбург</v>
      </c>
      <c r="D45" s="166" t="str">
        <f>Рб2!C47</f>
        <v>Рахимова Амина</v>
      </c>
      <c r="E45" s="167">
        <f>Рб2!B47</f>
        <v>5792</v>
      </c>
    </row>
    <row r="46" spans="1:5" ht="12.75">
      <c r="A46" s="163">
        <v>45</v>
      </c>
      <c r="B46" s="164">
        <f>Рб2!F28</f>
        <v>6110</v>
      </c>
      <c r="C46" s="165" t="str">
        <f>Рб2!G28</f>
        <v>Басариев Ильгиз</v>
      </c>
      <c r="D46" s="166">
        <f>Рб2!C49</f>
        <v>0</v>
      </c>
      <c r="E46" s="167">
        <f>Рб2!B49</f>
        <v>0</v>
      </c>
    </row>
    <row r="47" spans="1:5" ht="12.75">
      <c r="A47" s="163">
        <v>46</v>
      </c>
      <c r="B47" s="164">
        <f>Рб2!F32</f>
        <v>2784</v>
      </c>
      <c r="C47" s="165" t="str">
        <f>Рб2!G32</f>
        <v>Толкачев Иван</v>
      </c>
      <c r="D47" s="166">
        <f>Рб2!C51</f>
        <v>0</v>
      </c>
      <c r="E47" s="167">
        <f>Рб2!B51</f>
        <v>0</v>
      </c>
    </row>
    <row r="48" spans="1:5" ht="12.75">
      <c r="A48" s="163">
        <v>47</v>
      </c>
      <c r="B48" s="164">
        <f>Рб2!F36</f>
        <v>3293</v>
      </c>
      <c r="C48" s="165" t="str">
        <f>Рб2!G36</f>
        <v>Гильманова Диана</v>
      </c>
      <c r="D48" s="166" t="str">
        <f>Рб2!C53</f>
        <v>Тараканова Ангелина</v>
      </c>
      <c r="E48" s="167">
        <f>Рб2!B53</f>
        <v>5020</v>
      </c>
    </row>
    <row r="49" spans="1:5" ht="12.75">
      <c r="A49" s="163">
        <v>48</v>
      </c>
      <c r="B49" s="164">
        <f>Рб2!H10</f>
        <v>5822</v>
      </c>
      <c r="C49" s="165" t="str">
        <f>Рб2!I10</f>
        <v>Соловьева Марина</v>
      </c>
      <c r="D49" s="166" t="str">
        <f>Рб2!M39</f>
        <v>Кузьмин Александр</v>
      </c>
      <c r="E49" s="167">
        <f>Рб2!L39</f>
        <v>4407</v>
      </c>
    </row>
    <row r="50" spans="1:5" ht="12.75">
      <c r="A50" s="163">
        <v>49</v>
      </c>
      <c r="B50" s="164">
        <f>Рб2!H18</f>
        <v>6603</v>
      </c>
      <c r="C50" s="165" t="str">
        <f>Рб2!I18</f>
        <v>Перченко Александр</v>
      </c>
      <c r="D50" s="166" t="str">
        <f>Рб2!M41</f>
        <v>Муратова Аделина</v>
      </c>
      <c r="E50" s="167">
        <f>Рб2!L41</f>
        <v>6409</v>
      </c>
    </row>
    <row r="51" spans="1:5" ht="12.75">
      <c r="A51" s="163">
        <v>50</v>
      </c>
      <c r="B51" s="164">
        <f>Рб2!H26</f>
        <v>4567</v>
      </c>
      <c r="C51" s="165" t="str">
        <f>Рб2!I26</f>
        <v>Миксонов Эренбург</v>
      </c>
      <c r="D51" s="166" t="str">
        <f>Рб2!M43</f>
        <v>Басариев Ильгиз</v>
      </c>
      <c r="E51" s="167">
        <f>Рб2!L43</f>
        <v>6110</v>
      </c>
    </row>
    <row r="52" spans="1:5" ht="12.75">
      <c r="A52" s="163">
        <v>51</v>
      </c>
      <c r="B52" s="164">
        <f>Рб2!H34</f>
        <v>3293</v>
      </c>
      <c r="C52" s="165" t="str">
        <f>Рб2!I34</f>
        <v>Гильманова Диана</v>
      </c>
      <c r="D52" s="166" t="str">
        <f>Рб2!M45</f>
        <v>Толкачев Иван</v>
      </c>
      <c r="E52" s="167">
        <f>Рб2!L45</f>
        <v>2784</v>
      </c>
    </row>
    <row r="53" spans="1:5" ht="12.75">
      <c r="A53" s="163">
        <v>52</v>
      </c>
      <c r="B53" s="164">
        <f>Рб2!J8</f>
        <v>5822</v>
      </c>
      <c r="C53" s="165" t="str">
        <f>Рб2!K8</f>
        <v>Соловьева Марина</v>
      </c>
      <c r="D53" s="166" t="str">
        <f>Рб1!C70</f>
        <v>Абдулжелилов Ибрагим</v>
      </c>
      <c r="E53" s="167">
        <f>Рб1!B70</f>
        <v>5485</v>
      </c>
    </row>
    <row r="54" spans="1:5" ht="12.75">
      <c r="A54" s="163">
        <v>53</v>
      </c>
      <c r="B54" s="164">
        <f>Рб2!J16</f>
        <v>4219</v>
      </c>
      <c r="C54" s="165" t="str">
        <f>Рб2!K16</f>
        <v>Байрашев Игорь</v>
      </c>
      <c r="D54" s="166" t="str">
        <f>Рб1!C72</f>
        <v>Перченко Александр</v>
      </c>
      <c r="E54" s="167">
        <f>Рб1!B72</f>
        <v>6603</v>
      </c>
    </row>
    <row r="55" spans="1:5" ht="12.75">
      <c r="A55" s="163">
        <v>54</v>
      </c>
      <c r="B55" s="164">
        <f>Рб2!J24</f>
        <v>4567</v>
      </c>
      <c r="C55" s="165" t="str">
        <f>Рб2!K24</f>
        <v>Миксонов Эренбург</v>
      </c>
      <c r="D55" s="166" t="str">
        <f>Рб1!C74</f>
        <v>Савинов Леонид</v>
      </c>
      <c r="E55" s="167">
        <f>Рб1!B74</f>
        <v>4122</v>
      </c>
    </row>
    <row r="56" spans="1:5" ht="12.75">
      <c r="A56" s="163">
        <v>55</v>
      </c>
      <c r="B56" s="164">
        <f>Рб2!J32</f>
        <v>3293</v>
      </c>
      <c r="C56" s="165" t="str">
        <f>Рб2!K32</f>
        <v>Гильманова Диана</v>
      </c>
      <c r="D56" s="166" t="str">
        <f>Рб1!C76</f>
        <v>Иванов Дмитрий</v>
      </c>
      <c r="E56" s="167">
        <f>Рб1!B76</f>
        <v>2721</v>
      </c>
    </row>
    <row r="57" spans="1:5" ht="12.75">
      <c r="A57" s="163">
        <v>56</v>
      </c>
      <c r="B57" s="164">
        <f>Рб2!L12</f>
        <v>4219</v>
      </c>
      <c r="C57" s="165" t="str">
        <f>Рб2!M12</f>
        <v>Байрашев Игорь</v>
      </c>
      <c r="D57" s="166" t="str">
        <f>Рб1!K68</f>
        <v>Соловьева Марина</v>
      </c>
      <c r="E57" s="167">
        <f>Рб1!J68</f>
        <v>5822</v>
      </c>
    </row>
    <row r="58" spans="1:5" ht="12.75">
      <c r="A58" s="163">
        <v>57</v>
      </c>
      <c r="B58" s="164">
        <f>Рб2!L28</f>
        <v>3293</v>
      </c>
      <c r="C58" s="165" t="str">
        <f>Рб2!M28</f>
        <v>Гильманова Диана</v>
      </c>
      <c r="D58" s="166" t="str">
        <f>Рб1!K70</f>
        <v>Миксонов Эренбург</v>
      </c>
      <c r="E58" s="167">
        <f>Рб1!J70</f>
        <v>4567</v>
      </c>
    </row>
    <row r="59" spans="1:5" ht="12.75">
      <c r="A59" s="163">
        <v>58</v>
      </c>
      <c r="B59" s="164">
        <f>Рб2!N16</f>
        <v>300</v>
      </c>
      <c r="C59" s="165" t="str">
        <f>Рб2!O16</f>
        <v>Коротеев Георгий</v>
      </c>
      <c r="D59" s="166" t="str">
        <f>Рб1!K63</f>
        <v>Байрашев Игорь</v>
      </c>
      <c r="E59" s="167">
        <f>Рб1!J63</f>
        <v>4219</v>
      </c>
    </row>
    <row r="60" spans="1:5" ht="12.75">
      <c r="A60" s="163">
        <v>59</v>
      </c>
      <c r="B60" s="164">
        <f>Рб2!N32</f>
        <v>5642</v>
      </c>
      <c r="C60" s="165" t="str">
        <f>Рб2!O32</f>
        <v>Александров Артем</v>
      </c>
      <c r="D60" s="166" t="str">
        <f>Рб1!K65</f>
        <v>Гильманова Диана</v>
      </c>
      <c r="E60" s="167">
        <f>Рб1!J65</f>
        <v>3293</v>
      </c>
    </row>
    <row r="61" spans="1:5" ht="12.75">
      <c r="A61" s="163">
        <v>60</v>
      </c>
      <c r="B61" s="164">
        <f>Рб2!P24</f>
        <v>5642</v>
      </c>
      <c r="C61" s="165" t="str">
        <f>Рб2!Q24</f>
        <v>Александров Артем</v>
      </c>
      <c r="D61" s="166" t="str">
        <f>Рб2!Q34</f>
        <v>Коротеев Георгий</v>
      </c>
      <c r="E61" s="167">
        <f>Рб2!P34</f>
        <v>300</v>
      </c>
    </row>
    <row r="62" spans="1:5" ht="12.75">
      <c r="A62" s="163">
        <v>61</v>
      </c>
      <c r="B62" s="164">
        <f>Рб1!L64</f>
        <v>4219</v>
      </c>
      <c r="C62" s="165" t="str">
        <f>Рб1!M64</f>
        <v>Байрашев Игорь</v>
      </c>
      <c r="D62" s="166" t="str">
        <f>Рб1!M66</f>
        <v>Гильманова Диана</v>
      </c>
      <c r="E62" s="167">
        <f>Рб1!L66</f>
        <v>3293</v>
      </c>
    </row>
    <row r="63" spans="1:5" ht="12.75">
      <c r="A63" s="163">
        <v>62</v>
      </c>
      <c r="B63" s="164">
        <f>Рб1!L69</f>
        <v>4567</v>
      </c>
      <c r="C63" s="165" t="str">
        <f>Рб1!M69</f>
        <v>Миксонов Эренбург</v>
      </c>
      <c r="D63" s="166" t="str">
        <f>Рб1!M71</f>
        <v>Соловьева Марина</v>
      </c>
      <c r="E63" s="167">
        <f>Рб1!L71</f>
        <v>5822</v>
      </c>
    </row>
    <row r="64" spans="1:5" ht="12.75">
      <c r="A64" s="163">
        <v>63</v>
      </c>
      <c r="B64" s="164">
        <f>Рб1!D71</f>
        <v>5485</v>
      </c>
      <c r="C64" s="165" t="str">
        <f>Рб1!E71</f>
        <v>Абдулжелилов Ибрагим</v>
      </c>
      <c r="D64" s="166" t="str">
        <f>Рб1!K73</f>
        <v>Перченко Александр</v>
      </c>
      <c r="E64" s="167">
        <f>Рб1!J73</f>
        <v>6603</v>
      </c>
    </row>
    <row r="65" spans="1:5" ht="12.75">
      <c r="A65" s="163">
        <v>64</v>
      </c>
      <c r="B65" s="164">
        <f>Рб1!D75</f>
        <v>4122</v>
      </c>
      <c r="C65" s="165" t="str">
        <f>Рб1!E75</f>
        <v>Савинов Леонид</v>
      </c>
      <c r="D65" s="166" t="str">
        <f>Рб1!K75</f>
        <v>Иванов Дмитрий</v>
      </c>
      <c r="E65" s="167">
        <f>Рб1!J75</f>
        <v>2721</v>
      </c>
    </row>
    <row r="66" spans="1:5" ht="12.75">
      <c r="A66" s="163">
        <v>65</v>
      </c>
      <c r="B66" s="164">
        <f>Рб1!F73</f>
        <v>4122</v>
      </c>
      <c r="C66" s="165" t="str">
        <f>Рб1!G73</f>
        <v>Савинов Леонид</v>
      </c>
      <c r="D66" s="166" t="str">
        <f>Рб1!G76</f>
        <v>Абдулжелилов Ибрагим</v>
      </c>
      <c r="E66" s="167">
        <f>Рб1!F76</f>
        <v>5485</v>
      </c>
    </row>
    <row r="67" spans="1:5" ht="12.75">
      <c r="A67" s="163">
        <v>66</v>
      </c>
      <c r="B67" s="164">
        <f>Рб1!L74</f>
        <v>2721</v>
      </c>
      <c r="C67" s="165" t="str">
        <f>Рб1!M74</f>
        <v>Иванов Дмитрий</v>
      </c>
      <c r="D67" s="166" t="str">
        <f>Рб1!M76</f>
        <v>Перченко Александр</v>
      </c>
      <c r="E67" s="167">
        <f>Рб1!L76</f>
        <v>6603</v>
      </c>
    </row>
    <row r="68" spans="1:5" ht="12.75">
      <c r="A68" s="163">
        <v>67</v>
      </c>
      <c r="B68" s="164">
        <f>Рб2!N40</f>
        <v>4407</v>
      </c>
      <c r="C68" s="165" t="str">
        <f>Рб2!O40</f>
        <v>Кузьмин Александр</v>
      </c>
      <c r="D68" s="166" t="str">
        <f>Рб2!O47</f>
        <v>Муратова Аделина</v>
      </c>
      <c r="E68" s="167">
        <f>Рб2!N47</f>
        <v>6409</v>
      </c>
    </row>
    <row r="69" spans="1:5" ht="12.75">
      <c r="A69" s="163">
        <v>68</v>
      </c>
      <c r="B69" s="164">
        <f>Рб2!N44</f>
        <v>2784</v>
      </c>
      <c r="C69" s="165" t="str">
        <f>Рб2!O44</f>
        <v>Толкачев Иван</v>
      </c>
      <c r="D69" s="166" t="str">
        <f>Рб2!O49</f>
        <v>Басариев Ильгиз</v>
      </c>
      <c r="E69" s="167">
        <f>Рб2!N49</f>
        <v>6110</v>
      </c>
    </row>
    <row r="70" spans="1:5" ht="12.75">
      <c r="A70" s="163">
        <v>69</v>
      </c>
      <c r="B70" s="164">
        <f>Рб2!P42</f>
        <v>4407</v>
      </c>
      <c r="C70" s="165" t="str">
        <f>Рб2!Q42</f>
        <v>Кузьмин Александр</v>
      </c>
      <c r="D70" s="166" t="str">
        <f>Рб2!Q46</f>
        <v>Толкачев Иван</v>
      </c>
      <c r="E70" s="167">
        <f>Рб2!P46</f>
        <v>2784</v>
      </c>
    </row>
    <row r="71" spans="1:5" ht="12.75">
      <c r="A71" s="163">
        <v>70</v>
      </c>
      <c r="B71" s="164">
        <f>Рб2!P48</f>
        <v>6110</v>
      </c>
      <c r="C71" s="165" t="str">
        <f>Рб2!Q48</f>
        <v>Басариев Ильгиз</v>
      </c>
      <c r="D71" s="166" t="str">
        <f>Рб2!Q50</f>
        <v>Муратова Аделина</v>
      </c>
      <c r="E71" s="167">
        <f>Рб2!P50</f>
        <v>6409</v>
      </c>
    </row>
    <row r="72" spans="1:5" ht="12.75">
      <c r="A72" s="163">
        <v>71</v>
      </c>
      <c r="B72" s="164">
        <f>Рб2!D40</f>
        <v>4761</v>
      </c>
      <c r="C72" s="165" t="str">
        <f>Рб2!E40</f>
        <v>Кириллова Анастасия</v>
      </c>
      <c r="D72" s="166">
        <f>Рб2!M52</f>
        <v>0</v>
      </c>
      <c r="E72" s="167">
        <f>Рб2!L52</f>
        <v>0</v>
      </c>
    </row>
    <row r="73" spans="1:5" ht="12.75">
      <c r="A73" s="163">
        <v>72</v>
      </c>
      <c r="B73" s="164">
        <f>Рб2!D44</f>
        <v>1987</v>
      </c>
      <c r="C73" s="165" t="str">
        <f>Рб2!E44</f>
        <v>Кузнецов Олег</v>
      </c>
      <c r="D73" s="166" t="str">
        <f>Рб2!M54</f>
        <v>Бурикова Анастасия</v>
      </c>
      <c r="E73" s="167">
        <f>Рб2!L54</f>
        <v>6243</v>
      </c>
    </row>
    <row r="74" spans="1:5" ht="12.75">
      <c r="A74" s="163">
        <v>73</v>
      </c>
      <c r="B74" s="164">
        <f>Рб2!D48</f>
        <v>5792</v>
      </c>
      <c r="C74" s="165" t="str">
        <f>Рб2!E48</f>
        <v>Рахимова Амина</v>
      </c>
      <c r="D74" s="166">
        <f>Рб2!M56</f>
        <v>0</v>
      </c>
      <c r="E74" s="167">
        <f>Рб2!L56</f>
        <v>0</v>
      </c>
    </row>
    <row r="75" spans="1:5" ht="12.75">
      <c r="A75" s="163">
        <v>74</v>
      </c>
      <c r="B75" s="164">
        <f>Рб2!D52</f>
        <v>5020</v>
      </c>
      <c r="C75" s="165" t="str">
        <f>Рб2!E52</f>
        <v>Тараканова Ангелина</v>
      </c>
      <c r="D75" s="166">
        <f>Рб2!M58</f>
        <v>0</v>
      </c>
      <c r="E75" s="167">
        <f>Рб2!L58</f>
        <v>0</v>
      </c>
    </row>
    <row r="76" spans="1:5" ht="12.75">
      <c r="A76" s="163">
        <v>75</v>
      </c>
      <c r="B76" s="164">
        <f>Рб2!F42</f>
        <v>1987</v>
      </c>
      <c r="C76" s="165" t="str">
        <f>Рб2!G42</f>
        <v>Кузнецов Олег</v>
      </c>
      <c r="D76" s="166" t="str">
        <f>Рб2!G54</f>
        <v>Кириллова Анастасия</v>
      </c>
      <c r="E76" s="167">
        <f>Рб2!F54</f>
        <v>4761</v>
      </c>
    </row>
    <row r="77" spans="1:5" ht="12.75">
      <c r="A77" s="163">
        <v>76</v>
      </c>
      <c r="B77" s="164">
        <f>Рб2!F50</f>
        <v>5020</v>
      </c>
      <c r="C77" s="165" t="str">
        <f>Рб2!G50</f>
        <v>Тараканова Ангелина</v>
      </c>
      <c r="D77" s="166" t="str">
        <f>Рб2!G56</f>
        <v>Рахимова Амина</v>
      </c>
      <c r="E77" s="167">
        <f>Рб2!F56</f>
        <v>5792</v>
      </c>
    </row>
    <row r="78" spans="1:5" ht="12.75">
      <c r="A78" s="163">
        <v>77</v>
      </c>
      <c r="B78" s="164">
        <f>Рб2!H46</f>
        <v>1987</v>
      </c>
      <c r="C78" s="165" t="str">
        <f>Рб2!I46</f>
        <v>Кузнецов Олег</v>
      </c>
      <c r="D78" s="166" t="str">
        <f>Рб2!I52</f>
        <v>Тараканова Ангелина</v>
      </c>
      <c r="E78" s="167">
        <f>Рб2!H52</f>
        <v>5020</v>
      </c>
    </row>
    <row r="79" spans="1:5" ht="12.75">
      <c r="A79" s="163">
        <v>78</v>
      </c>
      <c r="B79" s="164">
        <f>Рб2!H55</f>
        <v>4761</v>
      </c>
      <c r="C79" s="165" t="str">
        <f>Рб2!I55</f>
        <v>Кириллова Анастасия</v>
      </c>
      <c r="D79" s="166" t="str">
        <f>Рб2!I57</f>
        <v>Рахимова Амина</v>
      </c>
      <c r="E79" s="167">
        <f>Рб2!H57</f>
        <v>5792</v>
      </c>
    </row>
    <row r="80" spans="1:5" ht="12.75">
      <c r="A80" s="163">
        <v>79</v>
      </c>
      <c r="B80" s="164">
        <f>Рб2!N53</f>
        <v>6243</v>
      </c>
      <c r="C80" s="165" t="str">
        <f>Рб2!O53</f>
        <v>Бурикова Анастасия</v>
      </c>
      <c r="D80" s="166">
        <f>Рб2!O60</f>
        <v>0</v>
      </c>
      <c r="E80" s="167">
        <f>Рб2!N60</f>
        <v>0</v>
      </c>
    </row>
    <row r="81" spans="1:5" ht="12.75">
      <c r="A81" s="163">
        <v>80</v>
      </c>
      <c r="B81" s="164">
        <f>Рб2!N57</f>
        <v>0</v>
      </c>
      <c r="C81" s="165">
        <f>Рб2!O57</f>
        <v>0</v>
      </c>
      <c r="D81" s="166">
        <f>Рб2!O62</f>
        <v>0</v>
      </c>
      <c r="E81" s="167">
        <f>Рб2!N62</f>
        <v>0</v>
      </c>
    </row>
    <row r="82" spans="1:5" ht="12.75">
      <c r="A82" s="163">
        <v>81</v>
      </c>
      <c r="B82" s="164">
        <f>Рб2!P55</f>
        <v>6243</v>
      </c>
      <c r="C82" s="165" t="str">
        <f>Рб2!Q55</f>
        <v>Бурикова Анастасия</v>
      </c>
      <c r="D82" s="166">
        <f>Рб2!Q59</f>
        <v>0</v>
      </c>
      <c r="E82" s="167">
        <f>Рб2!P59</f>
        <v>0</v>
      </c>
    </row>
    <row r="83" spans="1:5" ht="12.75">
      <c r="A83" s="163">
        <v>82</v>
      </c>
      <c r="B83" s="164">
        <f>Рб2!P61</f>
        <v>0</v>
      </c>
      <c r="C83" s="165">
        <f>Рб2!Q61</f>
        <v>0</v>
      </c>
      <c r="D83" s="166">
        <f>Рб2!Q63</f>
        <v>0</v>
      </c>
      <c r="E83" s="167">
        <f>Рб2!P63</f>
        <v>0</v>
      </c>
    </row>
    <row r="84" spans="1:5" ht="12.75">
      <c r="A84" s="163">
        <v>83</v>
      </c>
      <c r="B84" s="164">
        <f>Рб2!D59</f>
        <v>0</v>
      </c>
      <c r="C84" s="165">
        <f>Рб2!E59</f>
        <v>0</v>
      </c>
      <c r="D84" s="166" t="str">
        <f>Рб2!M65</f>
        <v>_</v>
      </c>
      <c r="E84" s="167">
        <f>Рб2!L65</f>
        <v>0</v>
      </c>
    </row>
    <row r="85" spans="1:5" ht="12.75">
      <c r="A85" s="163">
        <v>84</v>
      </c>
      <c r="B85" s="164">
        <f>Рб2!D63</f>
        <v>0</v>
      </c>
      <c r="C85" s="165">
        <f>Рб2!E63</f>
        <v>0</v>
      </c>
      <c r="D85" s="166">
        <f>Рб2!M67</f>
        <v>0</v>
      </c>
      <c r="E85" s="167">
        <f>Рб2!L67</f>
        <v>0</v>
      </c>
    </row>
    <row r="86" spans="1:5" ht="12.75">
      <c r="A86" s="163">
        <v>85</v>
      </c>
      <c r="B86" s="164">
        <f>Рб2!D67</f>
        <v>0</v>
      </c>
      <c r="C86" s="165">
        <f>Рб2!E67</f>
        <v>0</v>
      </c>
      <c r="D86" s="166" t="str">
        <f>Рб2!M69</f>
        <v>_</v>
      </c>
      <c r="E86" s="167">
        <f>Рб2!L69</f>
        <v>0</v>
      </c>
    </row>
    <row r="87" spans="1:5" ht="12.75">
      <c r="A87" s="163">
        <v>86</v>
      </c>
      <c r="B87" s="164">
        <f>Рб2!D71</f>
        <v>0</v>
      </c>
      <c r="C87" s="165">
        <f>Рб2!E71</f>
        <v>0</v>
      </c>
      <c r="D87" s="166" t="str">
        <f>Рб2!M71</f>
        <v>_</v>
      </c>
      <c r="E87" s="167">
        <f>Рб2!L71</f>
        <v>0</v>
      </c>
    </row>
    <row r="88" spans="1:5" ht="12.75">
      <c r="A88" s="163">
        <v>87</v>
      </c>
      <c r="B88" s="164">
        <f>Рб2!F61</f>
        <v>0</v>
      </c>
      <c r="C88" s="165">
        <f>Рб2!G61</f>
        <v>0</v>
      </c>
      <c r="D88" s="166">
        <f>Рб2!G73</f>
        <v>0</v>
      </c>
      <c r="E88" s="167">
        <f>Рб2!F73</f>
        <v>0</v>
      </c>
    </row>
    <row r="89" spans="1:5" ht="12.75">
      <c r="A89" s="163">
        <v>88</v>
      </c>
      <c r="B89" s="164">
        <f>Рб2!F69</f>
        <v>0</v>
      </c>
      <c r="C89" s="165">
        <f>Рб2!G69</f>
        <v>0</v>
      </c>
      <c r="D89" s="166">
        <f>Рб2!G75</f>
        <v>0</v>
      </c>
      <c r="E89" s="167">
        <f>Рб2!F75</f>
        <v>0</v>
      </c>
    </row>
    <row r="90" spans="1:5" ht="12.75">
      <c r="A90" s="163">
        <v>89</v>
      </c>
      <c r="B90" s="164">
        <f>Рб2!H65</f>
        <v>0</v>
      </c>
      <c r="C90" s="165">
        <f>Рб2!I65</f>
        <v>0</v>
      </c>
      <c r="D90" s="166">
        <f>Рб2!I71</f>
        <v>0</v>
      </c>
      <c r="E90" s="167">
        <f>Рб2!H71</f>
        <v>0</v>
      </c>
    </row>
    <row r="91" spans="1:5" ht="12.75">
      <c r="A91" s="163">
        <v>90</v>
      </c>
      <c r="B91" s="164">
        <f>Рб2!H74</f>
        <v>0</v>
      </c>
      <c r="C91" s="165">
        <f>Рб2!I74</f>
        <v>0</v>
      </c>
      <c r="D91" s="166">
        <f>Рб2!I76</f>
        <v>0</v>
      </c>
      <c r="E91" s="167">
        <f>Рб2!H76</f>
        <v>0</v>
      </c>
    </row>
    <row r="92" spans="1:5" ht="12.75">
      <c r="A92" s="163">
        <v>91</v>
      </c>
      <c r="B92" s="164">
        <f>Рб2!N66</f>
        <v>0</v>
      </c>
      <c r="C92" s="165">
        <f>Рб2!O66</f>
        <v>0</v>
      </c>
      <c r="D92" s="166" t="str">
        <f>Рб2!O73</f>
        <v>_</v>
      </c>
      <c r="E92" s="167">
        <f>Рб2!N73</f>
        <v>0</v>
      </c>
    </row>
    <row r="93" spans="1:5" ht="12.75">
      <c r="A93" s="163">
        <v>92</v>
      </c>
      <c r="B93" s="164">
        <f>Рб2!N70</f>
        <v>0</v>
      </c>
      <c r="C93" s="165">
        <f>Рб2!O70</f>
        <v>0</v>
      </c>
      <c r="D93" s="166">
        <f>Рб2!O75</f>
        <v>0</v>
      </c>
      <c r="E93" s="167">
        <f>Рб2!N75</f>
        <v>0</v>
      </c>
    </row>
    <row r="94" spans="1:5" ht="12.75">
      <c r="A94" s="163">
        <v>93</v>
      </c>
      <c r="B94" s="164">
        <f>Рб2!P68</f>
        <v>0</v>
      </c>
      <c r="C94" s="165">
        <f>Рб2!Q68</f>
        <v>0</v>
      </c>
      <c r="D94" s="166">
        <f>Рб2!Q72</f>
        <v>0</v>
      </c>
      <c r="E94" s="167">
        <f>Рб2!P72</f>
        <v>0</v>
      </c>
    </row>
    <row r="95" spans="1:5" ht="12.75">
      <c r="A95" s="163">
        <v>94</v>
      </c>
      <c r="B95" s="164">
        <f>Рб2!P74</f>
        <v>0</v>
      </c>
      <c r="C95" s="165">
        <f>Рб2!Q74</f>
        <v>0</v>
      </c>
      <c r="D95" s="166" t="str">
        <f>Рб2!Q76</f>
        <v>_</v>
      </c>
      <c r="E95" s="167">
        <f>Рб2!P76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1" sqref="A1:I1"/>
    </sheetView>
  </sheetViews>
  <sheetFormatPr defaultColWidth="9.00390625" defaultRowHeight="12.75"/>
  <cols>
    <col min="1" max="1" width="5.75390625" style="14" customWidth="1"/>
    <col min="2" max="2" width="41.75390625" style="14" customWidth="1"/>
    <col min="3" max="3" width="9.125" style="14" customWidth="1"/>
    <col min="4" max="4" width="35.75390625" style="14" customWidth="1"/>
    <col min="5" max="5" width="2.75390625" style="14" customWidth="1"/>
    <col min="6" max="6" width="4.875" style="14" customWidth="1"/>
    <col min="7" max="7" width="7.75390625" style="14" customWidth="1"/>
    <col min="8" max="8" width="20.75390625" style="14" customWidth="1"/>
    <col min="9" max="9" width="7.125" style="14" customWidth="1"/>
    <col min="10" max="16384" width="9.125" style="14" customWidth="1"/>
  </cols>
  <sheetData>
    <row r="1" spans="1:9" ht="54.75" customHeight="1" thickBot="1">
      <c r="A1" s="197" t="s">
        <v>39</v>
      </c>
      <c r="B1" s="197"/>
      <c r="C1" s="197"/>
      <c r="D1" s="197"/>
      <c r="E1" s="197"/>
      <c r="F1" s="197"/>
      <c r="G1" s="197"/>
      <c r="H1" s="197"/>
      <c r="I1" s="197"/>
    </row>
    <row r="2" spans="1:9" ht="0.75" customHeight="1" thickBot="1">
      <c r="A2" s="49"/>
      <c r="B2" s="49"/>
      <c r="C2" s="49"/>
      <c r="D2" s="49"/>
      <c r="E2" s="49"/>
      <c r="F2" s="49"/>
      <c r="G2" s="49"/>
      <c r="H2" s="49"/>
      <c r="I2" s="50"/>
    </row>
    <row r="3" spans="1:10" ht="25.5">
      <c r="A3" s="181" t="s">
        <v>4</v>
      </c>
      <c r="B3" s="181"/>
      <c r="C3" s="181"/>
      <c r="D3" s="181"/>
      <c r="E3" s="181"/>
      <c r="F3" s="17">
        <v>10</v>
      </c>
      <c r="G3" s="18" t="s">
        <v>6</v>
      </c>
      <c r="H3" s="19" t="s">
        <v>73</v>
      </c>
      <c r="I3" s="20" t="s">
        <v>8</v>
      </c>
      <c r="J3" s="21"/>
    </row>
    <row r="4" spans="1:10" ht="15.75">
      <c r="A4" s="182" t="s">
        <v>94</v>
      </c>
      <c r="B4" s="182"/>
      <c r="C4" s="182"/>
      <c r="D4" s="182"/>
      <c r="E4" s="182"/>
      <c r="F4" s="182"/>
      <c r="G4" s="182"/>
      <c r="H4" s="182"/>
      <c r="I4" s="182"/>
      <c r="J4" s="22"/>
    </row>
    <row r="5" spans="1:10" ht="15.75">
      <c r="A5" s="183"/>
      <c r="B5" s="183"/>
      <c r="C5" s="183"/>
      <c r="D5" s="183"/>
      <c r="E5" s="184" t="s">
        <v>9</v>
      </c>
      <c r="F5" s="184"/>
      <c r="G5" s="184"/>
      <c r="H5" s="185">
        <v>43174</v>
      </c>
      <c r="I5" s="185"/>
      <c r="J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3"/>
    </row>
    <row r="7" spans="1:9" ht="10.5" customHeight="1">
      <c r="A7" s="1"/>
      <c r="B7" s="25" t="s">
        <v>14</v>
      </c>
      <c r="C7" s="26" t="s">
        <v>10</v>
      </c>
      <c r="D7" s="1" t="s">
        <v>15</v>
      </c>
      <c r="E7" s="1"/>
      <c r="F7" s="1"/>
      <c r="G7" s="1"/>
      <c r="H7" s="1"/>
      <c r="I7" s="1"/>
    </row>
    <row r="8" spans="1:10" ht="18">
      <c r="A8" s="51"/>
      <c r="B8" s="52" t="s">
        <v>11</v>
      </c>
      <c r="C8" s="27">
        <v>1</v>
      </c>
      <c r="D8" s="28" t="str">
        <f>Сн4!K21</f>
        <v>Семенов Константин</v>
      </c>
      <c r="E8" s="39"/>
      <c r="F8" s="1"/>
      <c r="G8" s="1"/>
      <c r="H8" s="1"/>
      <c r="I8" s="1"/>
      <c r="J8" s="14">
        <v>500</v>
      </c>
    </row>
    <row r="9" spans="1:10" ht="18">
      <c r="A9" s="51"/>
      <c r="B9" s="52" t="s">
        <v>12</v>
      </c>
      <c r="C9" s="27">
        <v>2</v>
      </c>
      <c r="D9" s="28" t="str">
        <f>Сн4!K32</f>
        <v>Коврижников Максим</v>
      </c>
      <c r="E9" s="1"/>
      <c r="F9" s="1"/>
      <c r="G9" s="1"/>
      <c r="H9" s="1"/>
      <c r="I9" s="1"/>
      <c r="J9" s="14">
        <v>300</v>
      </c>
    </row>
    <row r="10" spans="1:10" ht="18">
      <c r="A10" s="51"/>
      <c r="B10" s="52" t="s">
        <v>17</v>
      </c>
      <c r="C10" s="27">
        <v>3</v>
      </c>
      <c r="D10" s="28" t="str">
        <f>Сн4!M44</f>
        <v>Петров Альберт</v>
      </c>
      <c r="E10" s="1"/>
      <c r="F10" s="1"/>
      <c r="G10" s="1"/>
      <c r="H10" s="1"/>
      <c r="I10" s="1"/>
      <c r="J10" s="14">
        <v>200</v>
      </c>
    </row>
    <row r="11" spans="1:9" ht="18">
      <c r="A11" s="51"/>
      <c r="B11" s="52" t="s">
        <v>46</v>
      </c>
      <c r="C11" s="27">
        <v>4</v>
      </c>
      <c r="D11" s="28" t="str">
        <f>Сн4!M52</f>
        <v>Кузнецов Дмитрий</v>
      </c>
      <c r="E11" s="1"/>
      <c r="F11" s="1"/>
      <c r="G11" s="1"/>
      <c r="H11" s="1"/>
      <c r="I11" s="1"/>
    </row>
    <row r="12" spans="1:9" ht="18">
      <c r="A12" s="51"/>
      <c r="B12" s="52" t="s">
        <v>106</v>
      </c>
      <c r="C12" s="27">
        <v>5</v>
      </c>
      <c r="D12" s="28" t="str">
        <f>Сн4!E56</f>
        <v>Миксонов Эренбург</v>
      </c>
      <c r="E12" s="1"/>
      <c r="F12" s="1"/>
      <c r="G12" s="1"/>
      <c r="H12" s="1"/>
      <c r="I12" s="1"/>
    </row>
    <row r="13" spans="1:9" ht="18">
      <c r="A13" s="51"/>
      <c r="B13" s="52" t="s">
        <v>107</v>
      </c>
      <c r="C13" s="27">
        <v>6</v>
      </c>
      <c r="D13" s="28" t="str">
        <f>Сн4!E58</f>
        <v>Кузнецов Олег</v>
      </c>
      <c r="E13" s="1"/>
      <c r="F13" s="1"/>
      <c r="G13" s="1"/>
      <c r="H13" s="1"/>
      <c r="I13" s="1"/>
    </row>
    <row r="14" spans="1:9" ht="18">
      <c r="A14" s="51"/>
      <c r="B14" s="52" t="s">
        <v>41</v>
      </c>
      <c r="C14" s="27">
        <v>7</v>
      </c>
      <c r="D14" s="28" t="str">
        <f>Сн4!E61</f>
        <v>Насыров Эмиль</v>
      </c>
      <c r="E14" s="1"/>
      <c r="F14" s="1"/>
      <c r="G14" s="1"/>
      <c r="H14" s="1"/>
      <c r="I14" s="1"/>
    </row>
    <row r="15" spans="1:9" ht="18">
      <c r="A15" s="51"/>
      <c r="B15" s="52" t="s">
        <v>71</v>
      </c>
      <c r="C15" s="27">
        <v>8</v>
      </c>
      <c r="D15" s="28" t="str">
        <f>Сн4!E63</f>
        <v>Басариев Ильгиз</v>
      </c>
      <c r="E15" s="1"/>
      <c r="F15" s="1"/>
      <c r="G15" s="1"/>
      <c r="H15" s="1"/>
      <c r="I15" s="1"/>
    </row>
    <row r="16" spans="1:9" ht="18">
      <c r="A16" s="51"/>
      <c r="B16" s="52" t="s">
        <v>50</v>
      </c>
      <c r="C16" s="27">
        <v>9</v>
      </c>
      <c r="D16" s="28" t="str">
        <f>Сн4!M58</f>
        <v>Перченко Александр</v>
      </c>
      <c r="E16" s="1"/>
      <c r="F16" s="1"/>
      <c r="G16" s="1"/>
      <c r="H16" s="1"/>
      <c r="I16" s="1"/>
    </row>
    <row r="17" spans="1:9" ht="18">
      <c r="A17" s="51"/>
      <c r="B17" s="52" t="s">
        <v>18</v>
      </c>
      <c r="C17" s="27">
        <v>10</v>
      </c>
      <c r="D17" s="28" t="str">
        <f>Сн4!M61</f>
        <v>Фирсов Денис</v>
      </c>
      <c r="E17" s="1"/>
      <c r="F17" s="1"/>
      <c r="G17" s="1"/>
      <c r="H17" s="1"/>
      <c r="I17" s="1"/>
    </row>
    <row r="18" spans="1:9" ht="18">
      <c r="A18" s="51"/>
      <c r="B18" s="52" t="s">
        <v>54</v>
      </c>
      <c r="C18" s="27">
        <v>11</v>
      </c>
      <c r="D18" s="28" t="str">
        <f>Сн4!M65</f>
        <v>Рахимова Амина</v>
      </c>
      <c r="E18" s="1"/>
      <c r="F18" s="1"/>
      <c r="G18" s="1"/>
      <c r="H18" s="1"/>
      <c r="I18" s="1"/>
    </row>
    <row r="19" spans="1:9" ht="18">
      <c r="A19" s="51"/>
      <c r="B19" s="52" t="s">
        <v>19</v>
      </c>
      <c r="C19" s="27">
        <v>12</v>
      </c>
      <c r="D19" s="28">
        <f>Сн4!M67</f>
        <v>0</v>
      </c>
      <c r="E19" s="1"/>
      <c r="F19" s="1"/>
      <c r="G19" s="1"/>
      <c r="H19" s="1"/>
      <c r="I19" s="1"/>
    </row>
    <row r="20" spans="1:9" ht="18">
      <c r="A20" s="51"/>
      <c r="B20" s="52" t="s">
        <v>19</v>
      </c>
      <c r="C20" s="27">
        <v>13</v>
      </c>
      <c r="D20" s="28">
        <f>Сн4!G68</f>
        <v>0</v>
      </c>
      <c r="E20" s="1"/>
      <c r="F20" s="1"/>
      <c r="G20" s="1"/>
      <c r="H20" s="1"/>
      <c r="I20" s="1"/>
    </row>
    <row r="21" spans="1:9" ht="18">
      <c r="A21" s="51"/>
      <c r="B21" s="52" t="s">
        <v>19</v>
      </c>
      <c r="C21" s="27">
        <v>14</v>
      </c>
      <c r="D21" s="28">
        <f>Сн4!G71</f>
        <v>0</v>
      </c>
      <c r="E21" s="1"/>
      <c r="F21" s="1"/>
      <c r="G21" s="1"/>
      <c r="H21" s="1"/>
      <c r="I21" s="1"/>
    </row>
    <row r="22" spans="1:9" ht="18">
      <c r="A22" s="51"/>
      <c r="B22" s="52" t="s">
        <v>19</v>
      </c>
      <c r="C22" s="27">
        <v>15</v>
      </c>
      <c r="D22" s="28">
        <f>Сн4!M70</f>
        <v>0</v>
      </c>
      <c r="E22" s="1"/>
      <c r="F22" s="1"/>
      <c r="G22" s="1"/>
      <c r="H22" s="1"/>
      <c r="I22" s="1"/>
    </row>
    <row r="23" spans="1:9" ht="18">
      <c r="A23" s="51"/>
      <c r="B23" s="52" t="s">
        <v>19</v>
      </c>
      <c r="C23" s="27">
        <v>16</v>
      </c>
      <c r="D23" s="28" t="str">
        <f>Сн4!M72</f>
        <v>_</v>
      </c>
      <c r="E23" s="1"/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3:E3"/>
    <mergeCell ref="A4:I4"/>
    <mergeCell ref="A5:D5"/>
    <mergeCell ref="E5:G5"/>
    <mergeCell ref="H5:I5"/>
  </mergeCells>
  <conditionalFormatting sqref="D8:D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1" sqref="A1:I1"/>
    </sheetView>
  </sheetViews>
  <sheetFormatPr defaultColWidth="9.00390625" defaultRowHeight="12.75"/>
  <cols>
    <col min="1" max="1" width="6.00390625" style="29" customWidth="1"/>
    <col min="2" max="2" width="3.75390625" style="29" customWidth="1"/>
    <col min="3" max="3" width="25.75390625" style="29" customWidth="1"/>
    <col min="4" max="4" width="3.75390625" style="29" customWidth="1"/>
    <col min="5" max="5" width="15.75390625" style="29" customWidth="1"/>
    <col min="6" max="6" width="3.75390625" style="29" customWidth="1"/>
    <col min="7" max="7" width="15.75390625" style="29" customWidth="1"/>
    <col min="8" max="8" width="3.75390625" style="29" customWidth="1"/>
    <col min="9" max="9" width="15.75390625" style="29" customWidth="1"/>
    <col min="10" max="10" width="3.75390625" style="29" customWidth="1"/>
    <col min="11" max="11" width="9.75390625" style="29" customWidth="1"/>
    <col min="12" max="12" width="3.75390625" style="29" customWidth="1"/>
    <col min="13" max="15" width="5.75390625" style="29" customWidth="1"/>
    <col min="16" max="16384" width="9.125" style="29" customWidth="1"/>
  </cols>
  <sheetData>
    <row r="1" spans="1:15" s="14" customFormat="1" ht="54.75" customHeight="1" thickBot="1">
      <c r="A1" s="197" t="s">
        <v>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14" customFormat="1" ht="0.75" customHeight="1" thickBot="1">
      <c r="A2" s="53"/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5"/>
      <c r="O2" s="68"/>
    </row>
    <row r="3" spans="1:15" ht="20.25">
      <c r="A3" s="195" t="str">
        <f>CONCATENATE(сСн4!A3," ",сСн4!F3,сСн4!G3," ",сСн4!H3," ",сСн4!I3)</f>
        <v>LX Личный Чемпионат Республики Башкортостан. 10-й  тур. Серебряная-4 лига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5.75">
      <c r="A4" s="186" t="str">
        <f>CONCATENATE(сСн4!A4," ",сСн4!C4)</f>
        <v>ДЕНЬ ВОССОЕДИНЕНИЯ КРЫМА С РОССИЕЙ 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0">
        <v>1</v>
      </c>
      <c r="B6" s="69">
        <f>сСн4!A8</f>
        <v>0</v>
      </c>
      <c r="C6" s="56" t="str">
        <f>сСн4!B8</f>
        <v>Семенов Константин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0"/>
      <c r="B7" s="40"/>
      <c r="C7" s="57">
        <v>1</v>
      </c>
      <c r="D7" s="70"/>
      <c r="E7" s="64" t="s">
        <v>11</v>
      </c>
      <c r="F7" s="41"/>
      <c r="G7" s="32"/>
      <c r="H7" s="32"/>
      <c r="I7" s="42"/>
      <c r="J7" s="42"/>
      <c r="K7" s="32"/>
      <c r="L7" s="32"/>
      <c r="M7" s="32"/>
      <c r="N7" s="32"/>
      <c r="O7" s="32"/>
    </row>
    <row r="8" spans="1:15" ht="12.75">
      <c r="A8" s="30">
        <v>16</v>
      </c>
      <c r="B8" s="69">
        <f>сСн4!A23</f>
        <v>0</v>
      </c>
      <c r="C8" s="60" t="str">
        <f>сСн4!B23</f>
        <v>_</v>
      </c>
      <c r="D8" s="71"/>
      <c r="E8" s="59"/>
      <c r="F8" s="34"/>
      <c r="G8" s="32"/>
      <c r="H8" s="32"/>
      <c r="I8" s="32"/>
      <c r="J8" s="32"/>
      <c r="K8" s="32"/>
      <c r="L8" s="32"/>
      <c r="M8" s="32"/>
      <c r="N8" s="32"/>
      <c r="O8" s="32"/>
    </row>
    <row r="9" spans="1:15" ht="12.75">
      <c r="A9" s="30"/>
      <c r="B9" s="40"/>
      <c r="C9" s="32"/>
      <c r="D9" s="40"/>
      <c r="E9" s="57">
        <v>9</v>
      </c>
      <c r="F9" s="70"/>
      <c r="G9" s="64" t="s">
        <v>11</v>
      </c>
      <c r="H9" s="41"/>
      <c r="I9" s="32"/>
      <c r="J9" s="32"/>
      <c r="K9" s="32"/>
      <c r="L9" s="32"/>
      <c r="M9" s="32"/>
      <c r="N9" s="32"/>
      <c r="O9" s="32"/>
    </row>
    <row r="10" spans="1:15" ht="12.75">
      <c r="A10" s="30">
        <v>9</v>
      </c>
      <c r="B10" s="69">
        <f>сСн4!A16</f>
        <v>0</v>
      </c>
      <c r="C10" s="56" t="str">
        <f>сСн4!B16</f>
        <v>Кузнецов Дмитрий</v>
      </c>
      <c r="D10" s="43"/>
      <c r="E10" s="59"/>
      <c r="F10" s="72"/>
      <c r="G10" s="59"/>
      <c r="H10" s="34"/>
      <c r="I10" s="32"/>
      <c r="J10" s="32"/>
      <c r="K10" s="32"/>
      <c r="L10" s="32"/>
      <c r="M10" s="32"/>
      <c r="N10" s="32"/>
      <c r="O10" s="32"/>
    </row>
    <row r="11" spans="1:15" ht="12.75">
      <c r="A11" s="30"/>
      <c r="B11" s="40"/>
      <c r="C11" s="57">
        <v>2</v>
      </c>
      <c r="D11" s="70"/>
      <c r="E11" s="73" t="s">
        <v>50</v>
      </c>
      <c r="F11" s="74"/>
      <c r="G11" s="59"/>
      <c r="H11" s="34"/>
      <c r="I11" s="32"/>
      <c r="J11" s="32"/>
      <c r="K11" s="32"/>
      <c r="L11" s="32"/>
      <c r="M11" s="32"/>
      <c r="N11" s="32"/>
      <c r="O11" s="32"/>
    </row>
    <row r="12" spans="1:15" ht="12.75">
      <c r="A12" s="30">
        <v>8</v>
      </c>
      <c r="B12" s="69">
        <f>сСн4!A15</f>
        <v>0</v>
      </c>
      <c r="C12" s="60" t="str">
        <f>сСн4!B15</f>
        <v>Фирсов Денис</v>
      </c>
      <c r="D12" s="71"/>
      <c r="E12" s="32"/>
      <c r="F12" s="40"/>
      <c r="G12" s="59"/>
      <c r="H12" s="34"/>
      <c r="I12" s="32"/>
      <c r="J12" s="32"/>
      <c r="K12" s="32"/>
      <c r="L12" s="32"/>
      <c r="M12" s="44"/>
      <c r="N12" s="32"/>
      <c r="O12" s="32"/>
    </row>
    <row r="13" spans="1:15" ht="12.75">
      <c r="A13" s="30"/>
      <c r="B13" s="40"/>
      <c r="C13" s="32"/>
      <c r="D13" s="40"/>
      <c r="E13" s="32"/>
      <c r="F13" s="40"/>
      <c r="G13" s="57">
        <v>13</v>
      </c>
      <c r="H13" s="70"/>
      <c r="I13" s="64" t="s">
        <v>11</v>
      </c>
      <c r="J13" s="41"/>
      <c r="K13" s="32"/>
      <c r="L13" s="32"/>
      <c r="M13" s="44"/>
      <c r="N13" s="32"/>
      <c r="O13" s="32"/>
    </row>
    <row r="14" spans="1:15" ht="12.75">
      <c r="A14" s="30">
        <v>5</v>
      </c>
      <c r="B14" s="69">
        <f>сСн4!A12</f>
        <v>0</v>
      </c>
      <c r="C14" s="56" t="str">
        <f>сСн4!B12</f>
        <v>Петров Альберт</v>
      </c>
      <c r="D14" s="43"/>
      <c r="E14" s="32"/>
      <c r="F14" s="40"/>
      <c r="G14" s="59"/>
      <c r="H14" s="72"/>
      <c r="I14" s="59"/>
      <c r="J14" s="34"/>
      <c r="K14" s="32"/>
      <c r="L14" s="32"/>
      <c r="M14" s="44"/>
      <c r="N14" s="32"/>
      <c r="O14" s="32"/>
    </row>
    <row r="15" spans="1:15" ht="12.75">
      <c r="A15" s="30"/>
      <c r="B15" s="40"/>
      <c r="C15" s="57">
        <v>3</v>
      </c>
      <c r="D15" s="70"/>
      <c r="E15" s="58" t="s">
        <v>106</v>
      </c>
      <c r="F15" s="45"/>
      <c r="G15" s="59"/>
      <c r="H15" s="75"/>
      <c r="I15" s="59"/>
      <c r="J15" s="34"/>
      <c r="K15" s="31"/>
      <c r="L15" s="32"/>
      <c r="M15" s="44"/>
      <c r="N15" s="32"/>
      <c r="O15" s="32"/>
    </row>
    <row r="16" spans="1:15" ht="12.75">
      <c r="A16" s="30">
        <v>12</v>
      </c>
      <c r="B16" s="69">
        <f>сСн4!A19</f>
        <v>0</v>
      </c>
      <c r="C16" s="60" t="str">
        <f>сСн4!B19</f>
        <v>_</v>
      </c>
      <c r="D16" s="71"/>
      <c r="E16" s="59"/>
      <c r="F16" s="45"/>
      <c r="G16" s="59"/>
      <c r="H16" s="75"/>
      <c r="I16" s="59"/>
      <c r="J16" s="34"/>
      <c r="K16" s="32"/>
      <c r="L16" s="32"/>
      <c r="M16" s="44"/>
      <c r="N16" s="32"/>
      <c r="O16" s="32"/>
    </row>
    <row r="17" spans="1:15" ht="12.75">
      <c r="A17" s="30"/>
      <c r="B17" s="40"/>
      <c r="C17" s="32"/>
      <c r="D17" s="40"/>
      <c r="E17" s="57">
        <v>10</v>
      </c>
      <c r="F17" s="70"/>
      <c r="G17" s="73" t="s">
        <v>106</v>
      </c>
      <c r="H17" s="74"/>
      <c r="I17" s="59"/>
      <c r="J17" s="34"/>
      <c r="K17" s="32"/>
      <c r="L17" s="32"/>
      <c r="M17" s="32"/>
      <c r="N17" s="32"/>
      <c r="O17" s="32"/>
    </row>
    <row r="18" spans="1:15" ht="12.75">
      <c r="A18" s="30">
        <v>13</v>
      </c>
      <c r="B18" s="69">
        <f>сСн4!A20</f>
        <v>0</v>
      </c>
      <c r="C18" s="56" t="str">
        <f>сСн4!B20</f>
        <v>_</v>
      </c>
      <c r="D18" s="43"/>
      <c r="E18" s="59"/>
      <c r="F18" s="72"/>
      <c r="G18" s="32"/>
      <c r="H18" s="40"/>
      <c r="I18" s="59"/>
      <c r="J18" s="34"/>
      <c r="K18" s="32"/>
      <c r="L18" s="32"/>
      <c r="M18" s="32"/>
      <c r="N18" s="32"/>
      <c r="O18" s="32"/>
    </row>
    <row r="19" spans="1:15" ht="12.75">
      <c r="A19" s="30"/>
      <c r="B19" s="40"/>
      <c r="C19" s="57">
        <v>4</v>
      </c>
      <c r="D19" s="70"/>
      <c r="E19" s="73" t="s">
        <v>46</v>
      </c>
      <c r="F19" s="74"/>
      <c r="G19" s="32"/>
      <c r="H19" s="40"/>
      <c r="I19" s="59"/>
      <c r="J19" s="34"/>
      <c r="K19" s="32"/>
      <c r="L19" s="32"/>
      <c r="M19" s="32"/>
      <c r="N19" s="32"/>
      <c r="O19" s="32"/>
    </row>
    <row r="20" spans="1:15" ht="12.75">
      <c r="A20" s="30">
        <v>4</v>
      </c>
      <c r="B20" s="69">
        <f>сСн4!A11</f>
        <v>0</v>
      </c>
      <c r="C20" s="60" t="str">
        <f>сСн4!B11</f>
        <v>Насыров Эмиль</v>
      </c>
      <c r="D20" s="71"/>
      <c r="E20" s="32"/>
      <c r="F20" s="40"/>
      <c r="G20" s="32"/>
      <c r="H20" s="40"/>
      <c r="I20" s="59"/>
      <c r="J20" s="34"/>
      <c r="K20" s="32"/>
      <c r="L20" s="32"/>
      <c r="M20" s="32"/>
      <c r="N20" s="32"/>
      <c r="O20" s="32"/>
    </row>
    <row r="21" spans="1:15" ht="12.75">
      <c r="A21" s="30"/>
      <c r="B21" s="40"/>
      <c r="C21" s="32"/>
      <c r="D21" s="40"/>
      <c r="E21" s="32"/>
      <c r="F21" s="40"/>
      <c r="G21" s="32"/>
      <c r="H21" s="40"/>
      <c r="I21" s="57">
        <v>15</v>
      </c>
      <c r="J21" s="70"/>
      <c r="K21" s="64" t="s">
        <v>11</v>
      </c>
      <c r="L21" s="64"/>
      <c r="M21" s="64"/>
      <c r="N21" s="64"/>
      <c r="O21" s="64"/>
    </row>
    <row r="22" spans="1:15" ht="12.75">
      <c r="A22" s="30">
        <v>3</v>
      </c>
      <c r="B22" s="69">
        <f>сСн4!A10</f>
        <v>0</v>
      </c>
      <c r="C22" s="56" t="str">
        <f>сСн4!B10</f>
        <v>Миксонов Эренбург</v>
      </c>
      <c r="D22" s="43"/>
      <c r="E22" s="32"/>
      <c r="F22" s="40"/>
      <c r="G22" s="32"/>
      <c r="H22" s="40"/>
      <c r="I22" s="59"/>
      <c r="J22" s="63"/>
      <c r="K22" s="34"/>
      <c r="L22" s="34"/>
      <c r="M22" s="32"/>
      <c r="N22" s="198" t="s">
        <v>20</v>
      </c>
      <c r="O22" s="198"/>
    </row>
    <row r="23" spans="1:15" ht="12.75">
      <c r="A23" s="30"/>
      <c r="B23" s="40"/>
      <c r="C23" s="57">
        <v>5</v>
      </c>
      <c r="D23" s="70"/>
      <c r="E23" s="64" t="s">
        <v>17</v>
      </c>
      <c r="F23" s="43"/>
      <c r="G23" s="32"/>
      <c r="H23" s="40"/>
      <c r="I23" s="59"/>
      <c r="J23" s="76"/>
      <c r="K23" s="34"/>
      <c r="L23" s="34"/>
      <c r="M23" s="32"/>
      <c r="N23" s="32"/>
      <c r="O23" s="32"/>
    </row>
    <row r="24" spans="1:15" ht="12.75">
      <c r="A24" s="30">
        <v>14</v>
      </c>
      <c r="B24" s="69">
        <f>сСн4!A21</f>
        <v>0</v>
      </c>
      <c r="C24" s="60" t="str">
        <f>сСн4!B21</f>
        <v>_</v>
      </c>
      <c r="D24" s="71"/>
      <c r="E24" s="59"/>
      <c r="F24" s="45"/>
      <c r="G24" s="32"/>
      <c r="H24" s="40"/>
      <c r="I24" s="59"/>
      <c r="J24" s="34"/>
      <c r="K24" s="34"/>
      <c r="L24" s="34"/>
      <c r="M24" s="32"/>
      <c r="N24" s="32"/>
      <c r="O24" s="32"/>
    </row>
    <row r="25" spans="1:15" ht="12.75">
      <c r="A25" s="30"/>
      <c r="B25" s="40"/>
      <c r="C25" s="32"/>
      <c r="D25" s="40"/>
      <c r="E25" s="57">
        <v>11</v>
      </c>
      <c r="F25" s="70"/>
      <c r="G25" s="64" t="s">
        <v>17</v>
      </c>
      <c r="H25" s="43"/>
      <c r="I25" s="59"/>
      <c r="J25" s="34"/>
      <c r="K25" s="34"/>
      <c r="L25" s="34"/>
      <c r="M25" s="32"/>
      <c r="N25" s="32"/>
      <c r="O25" s="32"/>
    </row>
    <row r="26" spans="1:15" ht="12.75">
      <c r="A26" s="30">
        <v>11</v>
      </c>
      <c r="B26" s="69">
        <f>сСн4!A18</f>
        <v>0</v>
      </c>
      <c r="C26" s="56" t="str">
        <f>сСн4!B18</f>
        <v>Кузнецов Олег</v>
      </c>
      <c r="D26" s="43"/>
      <c r="E26" s="59"/>
      <c r="F26" s="72"/>
      <c r="G26" s="59"/>
      <c r="H26" s="45"/>
      <c r="I26" s="59"/>
      <c r="J26" s="34"/>
      <c r="K26" s="34"/>
      <c r="L26" s="34"/>
      <c r="M26" s="32"/>
      <c r="N26" s="32"/>
      <c r="O26" s="32"/>
    </row>
    <row r="27" spans="1:15" ht="12.75">
      <c r="A27" s="30"/>
      <c r="B27" s="40"/>
      <c r="C27" s="57">
        <v>6</v>
      </c>
      <c r="D27" s="70"/>
      <c r="E27" s="73" t="s">
        <v>54</v>
      </c>
      <c r="F27" s="74"/>
      <c r="G27" s="59"/>
      <c r="H27" s="45"/>
      <c r="I27" s="59"/>
      <c r="J27" s="34"/>
      <c r="K27" s="34"/>
      <c r="L27" s="34"/>
      <c r="M27" s="32"/>
      <c r="N27" s="32"/>
      <c r="O27" s="32"/>
    </row>
    <row r="28" spans="1:15" ht="12.75">
      <c r="A28" s="30">
        <v>6</v>
      </c>
      <c r="B28" s="69">
        <f>сСн4!A13</f>
        <v>0</v>
      </c>
      <c r="C28" s="60" t="str">
        <f>сСн4!B13</f>
        <v>Перченко Александр</v>
      </c>
      <c r="D28" s="71"/>
      <c r="E28" s="32"/>
      <c r="F28" s="40"/>
      <c r="G28" s="59"/>
      <c r="H28" s="45"/>
      <c r="I28" s="59"/>
      <c r="J28" s="34"/>
      <c r="K28" s="34"/>
      <c r="L28" s="34"/>
      <c r="M28" s="32"/>
      <c r="N28" s="32"/>
      <c r="O28" s="32"/>
    </row>
    <row r="29" spans="1:15" ht="12.75">
      <c r="A29" s="30"/>
      <c r="B29" s="40"/>
      <c r="C29" s="32"/>
      <c r="D29" s="40"/>
      <c r="E29" s="32"/>
      <c r="F29" s="40"/>
      <c r="G29" s="57">
        <v>14</v>
      </c>
      <c r="H29" s="70"/>
      <c r="I29" s="73" t="s">
        <v>12</v>
      </c>
      <c r="J29" s="41"/>
      <c r="K29" s="34"/>
      <c r="L29" s="34"/>
      <c r="M29" s="32"/>
      <c r="N29" s="32"/>
      <c r="O29" s="32"/>
    </row>
    <row r="30" spans="1:15" ht="12.75">
      <c r="A30" s="30">
        <v>7</v>
      </c>
      <c r="B30" s="69">
        <f>сСн4!A14</f>
        <v>0</v>
      </c>
      <c r="C30" s="56" t="str">
        <f>сСн4!B14</f>
        <v>Басариев Ильгиз</v>
      </c>
      <c r="D30" s="43"/>
      <c r="E30" s="32"/>
      <c r="F30" s="40"/>
      <c r="G30" s="59"/>
      <c r="H30" s="63"/>
      <c r="I30" s="32"/>
      <c r="J30" s="32"/>
      <c r="K30" s="34"/>
      <c r="L30" s="34"/>
      <c r="M30" s="32"/>
      <c r="N30" s="32"/>
      <c r="O30" s="32"/>
    </row>
    <row r="31" spans="1:15" ht="12.75">
      <c r="A31" s="30"/>
      <c r="B31" s="40"/>
      <c r="C31" s="57">
        <v>7</v>
      </c>
      <c r="D31" s="70"/>
      <c r="E31" s="64" t="s">
        <v>41</v>
      </c>
      <c r="F31" s="43"/>
      <c r="G31" s="59"/>
      <c r="H31" s="62"/>
      <c r="I31" s="32"/>
      <c r="J31" s="32"/>
      <c r="K31" s="34"/>
      <c r="L31" s="34"/>
      <c r="M31" s="32"/>
      <c r="N31" s="32"/>
      <c r="O31" s="32"/>
    </row>
    <row r="32" spans="1:15" ht="12.75">
      <c r="A32" s="30">
        <v>10</v>
      </c>
      <c r="B32" s="69">
        <f>сСн4!A17</f>
        <v>0</v>
      </c>
      <c r="C32" s="60" t="str">
        <f>сСн4!B17</f>
        <v>Рахимова Амина</v>
      </c>
      <c r="D32" s="71"/>
      <c r="E32" s="59"/>
      <c r="F32" s="45"/>
      <c r="G32" s="59"/>
      <c r="H32" s="62"/>
      <c r="I32" s="30">
        <v>-15</v>
      </c>
      <c r="J32" s="77">
        <f>IF(J21=H13,H29,IF(J21=H29,H13,0))</f>
        <v>0</v>
      </c>
      <c r="K32" s="56" t="str">
        <f>IF(K21=I13,I29,IF(K21=I29,I13,0))</f>
        <v>Коврижников Максим</v>
      </c>
      <c r="L32" s="56"/>
      <c r="M32" s="58"/>
      <c r="N32" s="58"/>
      <c r="O32" s="58"/>
    </row>
    <row r="33" spans="1:15" ht="12.75">
      <c r="A33" s="30"/>
      <c r="B33" s="40"/>
      <c r="C33" s="32"/>
      <c r="D33" s="40"/>
      <c r="E33" s="57">
        <v>12</v>
      </c>
      <c r="F33" s="70"/>
      <c r="G33" s="73" t="s">
        <v>12</v>
      </c>
      <c r="H33" s="78"/>
      <c r="I33" s="32"/>
      <c r="J33" s="32"/>
      <c r="K33" s="34"/>
      <c r="L33" s="34"/>
      <c r="M33" s="32"/>
      <c r="N33" s="198" t="s">
        <v>21</v>
      </c>
      <c r="O33" s="198"/>
    </row>
    <row r="34" spans="1:15" ht="12.75">
      <c r="A34" s="30">
        <v>15</v>
      </c>
      <c r="B34" s="69">
        <f>сСн4!A22</f>
        <v>0</v>
      </c>
      <c r="C34" s="56" t="str">
        <f>сСн4!B22</f>
        <v>_</v>
      </c>
      <c r="D34" s="43"/>
      <c r="E34" s="59"/>
      <c r="F34" s="63"/>
      <c r="G34" s="32"/>
      <c r="H34" s="32"/>
      <c r="I34" s="32"/>
      <c r="J34" s="32"/>
      <c r="K34" s="34"/>
      <c r="L34" s="34"/>
      <c r="M34" s="32"/>
      <c r="N34" s="32"/>
      <c r="O34" s="32"/>
    </row>
    <row r="35" spans="1:15" ht="12.75">
      <c r="A35" s="30"/>
      <c r="B35" s="40"/>
      <c r="C35" s="57">
        <v>8</v>
      </c>
      <c r="D35" s="70"/>
      <c r="E35" s="73" t="s">
        <v>12</v>
      </c>
      <c r="F35" s="78"/>
      <c r="G35" s="32"/>
      <c r="H35" s="32"/>
      <c r="I35" s="32"/>
      <c r="J35" s="32"/>
      <c r="K35" s="34"/>
      <c r="L35" s="34"/>
      <c r="M35" s="32"/>
      <c r="N35" s="32"/>
      <c r="O35" s="32"/>
    </row>
    <row r="36" spans="1:15" ht="12.75">
      <c r="A36" s="30">
        <v>2</v>
      </c>
      <c r="B36" s="69">
        <f>сСн4!A9</f>
        <v>0</v>
      </c>
      <c r="C36" s="60" t="str">
        <f>сСн4!B9</f>
        <v>Коврижников Максим</v>
      </c>
      <c r="D36" s="61"/>
      <c r="E36" s="32"/>
      <c r="F36" s="32"/>
      <c r="G36" s="32"/>
      <c r="H36" s="32"/>
      <c r="I36" s="32"/>
      <c r="J36" s="32"/>
      <c r="K36" s="34"/>
      <c r="L36" s="34"/>
      <c r="M36" s="32"/>
      <c r="N36" s="32"/>
      <c r="O36" s="32"/>
    </row>
    <row r="37" spans="1:15" ht="12.75">
      <c r="A37" s="30"/>
      <c r="B37" s="30"/>
      <c r="C37" s="32"/>
      <c r="D37" s="32"/>
      <c r="E37" s="32"/>
      <c r="F37" s="32"/>
      <c r="G37" s="32"/>
      <c r="H37" s="32"/>
      <c r="I37" s="32"/>
      <c r="J37" s="32"/>
      <c r="K37" s="34"/>
      <c r="L37" s="34"/>
      <c r="M37" s="32"/>
      <c r="N37" s="32"/>
      <c r="O37" s="32"/>
    </row>
    <row r="38" spans="1:15" ht="12.75">
      <c r="A38" s="30">
        <v>-1</v>
      </c>
      <c r="B38" s="77">
        <f>IF(D7=B6,B8,IF(D7=B8,B6,0))</f>
        <v>0</v>
      </c>
      <c r="C38" s="56" t="str">
        <f>IF(E7=C6,C8,IF(E7=C8,C6,0))</f>
        <v>_</v>
      </c>
      <c r="D38" s="31"/>
      <c r="E38" s="32"/>
      <c r="F38" s="32"/>
      <c r="G38" s="30">
        <v>-13</v>
      </c>
      <c r="H38" s="77">
        <f>IF(H13=F9,F17,IF(H13=F17,F9,0))</f>
        <v>0</v>
      </c>
      <c r="I38" s="56" t="str">
        <f>IF(I13=G9,G17,IF(I13=G17,G9,0))</f>
        <v>Петров Альберт</v>
      </c>
      <c r="J38" s="31"/>
      <c r="K38" s="32"/>
      <c r="L38" s="32"/>
      <c r="M38" s="32"/>
      <c r="N38" s="32"/>
      <c r="O38" s="32"/>
    </row>
    <row r="39" spans="1:15" ht="12.75">
      <c r="A39" s="30"/>
      <c r="B39" s="30"/>
      <c r="C39" s="57">
        <v>16</v>
      </c>
      <c r="D39" s="70"/>
      <c r="E39" s="79" t="s">
        <v>71</v>
      </c>
      <c r="F39" s="46"/>
      <c r="G39" s="32"/>
      <c r="H39" s="32"/>
      <c r="I39" s="59"/>
      <c r="J39" s="34"/>
      <c r="K39" s="32"/>
      <c r="L39" s="32"/>
      <c r="M39" s="32"/>
      <c r="N39" s="32"/>
      <c r="O39" s="32"/>
    </row>
    <row r="40" spans="1:15" ht="12.75">
      <c r="A40" s="30">
        <v>-2</v>
      </c>
      <c r="B40" s="77">
        <f>IF(D11=B10,B12,IF(D11=B12,B10,0))</f>
        <v>0</v>
      </c>
      <c r="C40" s="60" t="str">
        <f>IF(E11=C10,C12,IF(E11=C12,C10,0))</f>
        <v>Фирсов Денис</v>
      </c>
      <c r="D40" s="61"/>
      <c r="E40" s="57">
        <v>20</v>
      </c>
      <c r="F40" s="70"/>
      <c r="G40" s="79" t="s">
        <v>41</v>
      </c>
      <c r="H40" s="46"/>
      <c r="I40" s="57">
        <v>26</v>
      </c>
      <c r="J40" s="70"/>
      <c r="K40" s="79" t="s">
        <v>106</v>
      </c>
      <c r="L40" s="46"/>
      <c r="M40" s="32"/>
      <c r="N40" s="32"/>
      <c r="O40" s="32"/>
    </row>
    <row r="41" spans="1:15" ht="12.75">
      <c r="A41" s="30"/>
      <c r="B41" s="30"/>
      <c r="C41" s="30">
        <v>-12</v>
      </c>
      <c r="D41" s="77">
        <f>IF(F33=D31,D35,IF(F33=D35,D31,0))</f>
        <v>0</v>
      </c>
      <c r="E41" s="60" t="str">
        <f>IF(G33=E31,E35,IF(G33=E35,E31,0))</f>
        <v>Басариев Ильгиз</v>
      </c>
      <c r="F41" s="61"/>
      <c r="G41" s="59"/>
      <c r="H41" s="62"/>
      <c r="I41" s="59"/>
      <c r="J41" s="63"/>
      <c r="K41" s="59"/>
      <c r="L41" s="34"/>
      <c r="M41" s="32"/>
      <c r="N41" s="32"/>
      <c r="O41" s="32"/>
    </row>
    <row r="42" spans="1:15" ht="12.75">
      <c r="A42" s="30">
        <v>-3</v>
      </c>
      <c r="B42" s="77">
        <f>IF(D15=B14,B16,IF(D15=B16,B14,0))</f>
        <v>0</v>
      </c>
      <c r="C42" s="56" t="str">
        <f>IF(E15=C14,C16,IF(E15=C16,C14,0))</f>
        <v>_</v>
      </c>
      <c r="D42" s="31"/>
      <c r="E42" s="32"/>
      <c r="F42" s="32"/>
      <c r="G42" s="57">
        <v>24</v>
      </c>
      <c r="H42" s="70"/>
      <c r="I42" s="80" t="s">
        <v>54</v>
      </c>
      <c r="J42" s="76"/>
      <c r="K42" s="59"/>
      <c r="L42" s="34"/>
      <c r="M42" s="32"/>
      <c r="N42" s="32"/>
      <c r="O42" s="32"/>
    </row>
    <row r="43" spans="1:15" ht="12.75">
      <c r="A43" s="30"/>
      <c r="B43" s="30"/>
      <c r="C43" s="57">
        <v>17</v>
      </c>
      <c r="D43" s="70"/>
      <c r="E43" s="79"/>
      <c r="F43" s="46"/>
      <c r="G43" s="59"/>
      <c r="H43" s="34"/>
      <c r="I43" s="34"/>
      <c r="J43" s="34"/>
      <c r="K43" s="59"/>
      <c r="L43" s="34"/>
      <c r="M43" s="32"/>
      <c r="N43" s="32"/>
      <c r="O43" s="32"/>
    </row>
    <row r="44" spans="1:15" ht="12.75">
      <c r="A44" s="30">
        <v>-4</v>
      </c>
      <c r="B44" s="77">
        <f>IF(D19=B18,B20,IF(D19=B20,B18,0))</f>
        <v>0</v>
      </c>
      <c r="C44" s="60" t="str">
        <f>IF(E19=C18,C20,IF(E19=C20,C18,0))</f>
        <v>_</v>
      </c>
      <c r="D44" s="61"/>
      <c r="E44" s="57">
        <v>21</v>
      </c>
      <c r="F44" s="70"/>
      <c r="G44" s="80" t="s">
        <v>54</v>
      </c>
      <c r="H44" s="46"/>
      <c r="I44" s="34"/>
      <c r="J44" s="34"/>
      <c r="K44" s="57">
        <v>28</v>
      </c>
      <c r="L44" s="70"/>
      <c r="M44" s="79" t="s">
        <v>106</v>
      </c>
      <c r="N44" s="58"/>
      <c r="O44" s="58"/>
    </row>
    <row r="45" spans="1:15" ht="12.75">
      <c r="A45" s="30"/>
      <c r="B45" s="30"/>
      <c r="C45" s="30">
        <v>-11</v>
      </c>
      <c r="D45" s="77">
        <f>IF(F25=D23,D27,IF(F25=D27,D23,0))</f>
        <v>0</v>
      </c>
      <c r="E45" s="60" t="str">
        <f>IF(G25=E23,E27,IF(G25=E27,E23,0))</f>
        <v>Кузнецов Олег</v>
      </c>
      <c r="F45" s="61"/>
      <c r="G45" s="32"/>
      <c r="H45" s="32"/>
      <c r="I45" s="34"/>
      <c r="J45" s="34"/>
      <c r="K45" s="59"/>
      <c r="L45" s="34"/>
      <c r="M45" s="32"/>
      <c r="N45" s="198" t="s">
        <v>30</v>
      </c>
      <c r="O45" s="198"/>
    </row>
    <row r="46" spans="1:15" ht="12.75">
      <c r="A46" s="30">
        <v>-5</v>
      </c>
      <c r="B46" s="77">
        <f>IF(D23=B22,B24,IF(D23=B24,B22,0))</f>
        <v>0</v>
      </c>
      <c r="C46" s="56" t="str">
        <f>IF(E23=C22,C24,IF(E23=C24,C22,0))</f>
        <v>_</v>
      </c>
      <c r="D46" s="31"/>
      <c r="E46" s="32"/>
      <c r="F46" s="32"/>
      <c r="G46" s="30">
        <v>-14</v>
      </c>
      <c r="H46" s="77">
        <f>IF(H29=F25,F33,IF(H29=F33,F25,0))</f>
        <v>0</v>
      </c>
      <c r="I46" s="56" t="str">
        <f>IF(I29=G25,G33,IF(I29=G33,G25,0))</f>
        <v>Миксонов Эренбург</v>
      </c>
      <c r="J46" s="31"/>
      <c r="K46" s="59"/>
      <c r="L46" s="34"/>
      <c r="M46" s="34"/>
      <c r="N46" s="32"/>
      <c r="O46" s="32"/>
    </row>
    <row r="47" spans="1:15" ht="12.75">
      <c r="A47" s="30"/>
      <c r="B47" s="30"/>
      <c r="C47" s="57">
        <v>18</v>
      </c>
      <c r="D47" s="70"/>
      <c r="E47" s="79" t="s">
        <v>107</v>
      </c>
      <c r="F47" s="46"/>
      <c r="G47" s="32"/>
      <c r="H47" s="32"/>
      <c r="I47" s="81"/>
      <c r="J47" s="34"/>
      <c r="K47" s="59"/>
      <c r="L47" s="34"/>
      <c r="M47" s="34"/>
      <c r="N47" s="32"/>
      <c r="O47" s="32"/>
    </row>
    <row r="48" spans="1:15" ht="12.75">
      <c r="A48" s="30">
        <v>-6</v>
      </c>
      <c r="B48" s="77">
        <f>IF(D27=B26,B28,IF(D27=B28,B26,0))</f>
        <v>0</v>
      </c>
      <c r="C48" s="60" t="str">
        <f>IF(E27=C26,C28,IF(E27=C28,C26,0))</f>
        <v>Перченко Александр</v>
      </c>
      <c r="D48" s="61"/>
      <c r="E48" s="57">
        <v>22</v>
      </c>
      <c r="F48" s="70"/>
      <c r="G48" s="79" t="s">
        <v>46</v>
      </c>
      <c r="H48" s="46"/>
      <c r="I48" s="57">
        <v>27</v>
      </c>
      <c r="J48" s="70"/>
      <c r="K48" s="80" t="s">
        <v>50</v>
      </c>
      <c r="L48" s="46"/>
      <c r="M48" s="34"/>
      <c r="N48" s="32"/>
      <c r="O48" s="32"/>
    </row>
    <row r="49" spans="1:15" ht="12.75">
      <c r="A49" s="30"/>
      <c r="B49" s="30"/>
      <c r="C49" s="30">
        <v>-10</v>
      </c>
      <c r="D49" s="77">
        <f>IF(F17=D15,D19,IF(F17=D19,D15,0))</f>
        <v>0</v>
      </c>
      <c r="E49" s="60" t="str">
        <f>IF(G17=E15,E19,IF(G17=E19,E15,0))</f>
        <v>Насыров Эмиль</v>
      </c>
      <c r="F49" s="61"/>
      <c r="G49" s="59"/>
      <c r="H49" s="62"/>
      <c r="I49" s="59"/>
      <c r="J49" s="63"/>
      <c r="K49" s="32"/>
      <c r="L49" s="32"/>
      <c r="M49" s="34"/>
      <c r="N49" s="32"/>
      <c r="O49" s="32"/>
    </row>
    <row r="50" spans="1:15" ht="12.75">
      <c r="A50" s="30">
        <v>-7</v>
      </c>
      <c r="B50" s="77">
        <f>IF(D31=B30,B32,IF(D31=B32,B30,0))</f>
        <v>0</v>
      </c>
      <c r="C50" s="56" t="str">
        <f>IF(E31=C30,C32,IF(E31=C32,C30,0))</f>
        <v>Рахимова Амина</v>
      </c>
      <c r="D50" s="31"/>
      <c r="E50" s="32"/>
      <c r="F50" s="32"/>
      <c r="G50" s="57">
        <v>25</v>
      </c>
      <c r="H50" s="70"/>
      <c r="I50" s="80" t="s">
        <v>50</v>
      </c>
      <c r="J50" s="76"/>
      <c r="K50" s="32"/>
      <c r="L50" s="32"/>
      <c r="M50" s="34"/>
      <c r="N50" s="32"/>
      <c r="O50" s="32"/>
    </row>
    <row r="51" spans="1:15" ht="12.75">
      <c r="A51" s="30"/>
      <c r="B51" s="30"/>
      <c r="C51" s="57">
        <v>19</v>
      </c>
      <c r="D51" s="70"/>
      <c r="E51" s="79" t="s">
        <v>18</v>
      </c>
      <c r="F51" s="46"/>
      <c r="G51" s="59"/>
      <c r="H51" s="34"/>
      <c r="I51" s="34"/>
      <c r="J51" s="34"/>
      <c r="K51" s="32"/>
      <c r="L51" s="32"/>
      <c r="M51" s="34"/>
      <c r="N51" s="32"/>
      <c r="O51" s="32"/>
    </row>
    <row r="52" spans="1:15" ht="12.75">
      <c r="A52" s="30">
        <v>-8</v>
      </c>
      <c r="B52" s="77">
        <f>IF(D35=B34,B36,IF(D35=B36,B34,0))</f>
        <v>0</v>
      </c>
      <c r="C52" s="60" t="str">
        <f>IF(E35=C34,C36,IF(E35=C36,C34,0))</f>
        <v>_</v>
      </c>
      <c r="D52" s="61"/>
      <c r="E52" s="57">
        <v>23</v>
      </c>
      <c r="F52" s="70"/>
      <c r="G52" s="80" t="s">
        <v>50</v>
      </c>
      <c r="H52" s="46"/>
      <c r="I52" s="34"/>
      <c r="J52" s="34"/>
      <c r="K52" s="30">
        <v>-28</v>
      </c>
      <c r="L52" s="77">
        <f>IF(L44=J40,J48,IF(L44=J48,J40,0))</f>
        <v>0</v>
      </c>
      <c r="M52" s="56" t="str">
        <f>IF(M44=K40,K48,IF(M44=K48,K40,0))</f>
        <v>Кузнецов Дмитрий</v>
      </c>
      <c r="N52" s="58"/>
      <c r="O52" s="58"/>
    </row>
    <row r="53" spans="1:15" ht="12.75">
      <c r="A53" s="30"/>
      <c r="B53" s="30"/>
      <c r="C53" s="35">
        <v>-9</v>
      </c>
      <c r="D53" s="77">
        <f>IF(F9=D7,D11,IF(F9=D11,D7,0))</f>
        <v>0</v>
      </c>
      <c r="E53" s="60" t="str">
        <f>IF(G9=E7,E11,IF(G9=E11,E7,0))</f>
        <v>Кузнецов Дмитрий</v>
      </c>
      <c r="F53" s="61"/>
      <c r="G53" s="32"/>
      <c r="H53" s="32"/>
      <c r="I53" s="34"/>
      <c r="J53" s="34"/>
      <c r="K53" s="32"/>
      <c r="L53" s="32"/>
      <c r="M53" s="37"/>
      <c r="N53" s="198" t="s">
        <v>31</v>
      </c>
      <c r="O53" s="198"/>
    </row>
    <row r="54" spans="1:15" ht="12.75">
      <c r="A54" s="30"/>
      <c r="B54" s="3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30">
        <v>-26</v>
      </c>
      <c r="B55" s="77">
        <f>IF(J40=H38,H42,IF(J40=H42,H38,0))</f>
        <v>0</v>
      </c>
      <c r="C55" s="56" t="str">
        <f>IF(K40=I38,I42,IF(K40=I42,I38,0))</f>
        <v>Кузнецов Олег</v>
      </c>
      <c r="D55" s="31"/>
      <c r="E55" s="32"/>
      <c r="F55" s="32"/>
      <c r="G55" s="30">
        <v>-20</v>
      </c>
      <c r="H55" s="77">
        <f>IF(F40=D39,D41,IF(F40=D41,D39,0))</f>
        <v>0</v>
      </c>
      <c r="I55" s="56" t="str">
        <f>IF(G40=E39,E41,IF(G40=E41,E39,0))</f>
        <v>Фирсов Денис</v>
      </c>
      <c r="J55" s="31"/>
      <c r="K55" s="32"/>
      <c r="L55" s="32"/>
      <c r="M55" s="32"/>
      <c r="N55" s="32"/>
      <c r="O55" s="32"/>
    </row>
    <row r="56" spans="1:15" ht="12.75">
      <c r="A56" s="30"/>
      <c r="B56" s="40"/>
      <c r="C56" s="57">
        <v>29</v>
      </c>
      <c r="D56" s="70"/>
      <c r="E56" s="64" t="s">
        <v>17</v>
      </c>
      <c r="F56" s="41"/>
      <c r="G56" s="30"/>
      <c r="H56" s="30"/>
      <c r="I56" s="57">
        <v>31</v>
      </c>
      <c r="J56" s="70"/>
      <c r="K56" s="64" t="s">
        <v>71</v>
      </c>
      <c r="L56" s="41"/>
      <c r="M56" s="32"/>
      <c r="N56" s="32"/>
      <c r="O56" s="32"/>
    </row>
    <row r="57" spans="1:15" ht="12.75">
      <c r="A57" s="30">
        <v>-27</v>
      </c>
      <c r="B57" s="77">
        <f>IF(J48=H46,H50,IF(J48=H50,H46,0))</f>
        <v>0</v>
      </c>
      <c r="C57" s="60" t="str">
        <f>IF(K48=I46,I50,IF(K48=I50,I46,0))</f>
        <v>Миксонов Эренбург</v>
      </c>
      <c r="D57" s="61"/>
      <c r="E57" s="38" t="s">
        <v>22</v>
      </c>
      <c r="F57" s="38"/>
      <c r="G57" s="30">
        <v>-21</v>
      </c>
      <c r="H57" s="77">
        <f>IF(F44=D43,D45,IF(F44=D45,D43,0))</f>
        <v>0</v>
      </c>
      <c r="I57" s="60">
        <f>IF(G44=E43,E45,IF(G44=E45,E43,0))</f>
        <v>0</v>
      </c>
      <c r="J57" s="61"/>
      <c r="K57" s="59"/>
      <c r="L57" s="34"/>
      <c r="M57" s="34"/>
      <c r="N57" s="32"/>
      <c r="O57" s="32"/>
    </row>
    <row r="58" spans="1:15" ht="12.75">
      <c r="A58" s="30"/>
      <c r="B58" s="30"/>
      <c r="C58" s="30">
        <v>-29</v>
      </c>
      <c r="D58" s="77">
        <f>IF(D56=B55,B57,IF(D56=B57,B55,0))</f>
        <v>0</v>
      </c>
      <c r="E58" s="56" t="str">
        <f>IF(E56=C55,C57,IF(E56=C57,C55,0))</f>
        <v>Кузнецов Олег</v>
      </c>
      <c r="F58" s="31"/>
      <c r="G58" s="30"/>
      <c r="H58" s="30"/>
      <c r="I58" s="32"/>
      <c r="J58" s="32"/>
      <c r="K58" s="57">
        <v>33</v>
      </c>
      <c r="L58" s="70"/>
      <c r="M58" s="64" t="s">
        <v>107</v>
      </c>
      <c r="N58" s="58"/>
      <c r="O58" s="58"/>
    </row>
    <row r="59" spans="1:15" ht="12.75">
      <c r="A59" s="30"/>
      <c r="B59" s="30"/>
      <c r="C59" s="32"/>
      <c r="D59" s="32"/>
      <c r="E59" s="38" t="s">
        <v>23</v>
      </c>
      <c r="F59" s="38"/>
      <c r="G59" s="30">
        <v>-22</v>
      </c>
      <c r="H59" s="77">
        <f>IF(F48=D47,D49,IF(F48=D49,D47,0))</f>
        <v>0</v>
      </c>
      <c r="I59" s="56" t="str">
        <f>IF(G48=E47,E49,IF(G48=E49,E47,0))</f>
        <v>Перченко Александр</v>
      </c>
      <c r="J59" s="31"/>
      <c r="K59" s="59"/>
      <c r="L59" s="34"/>
      <c r="M59" s="32"/>
      <c r="N59" s="198" t="s">
        <v>26</v>
      </c>
      <c r="O59" s="198"/>
    </row>
    <row r="60" spans="1:15" ht="12.75">
      <c r="A60" s="30">
        <v>-24</v>
      </c>
      <c r="B60" s="77">
        <f>IF(H42=F40,F44,IF(H42=F44,F40,0))</f>
        <v>0</v>
      </c>
      <c r="C60" s="56" t="str">
        <f>IF(I42=G40,G44,IF(I42=G44,G40,0))</f>
        <v>Басариев Ильгиз</v>
      </c>
      <c r="D60" s="31"/>
      <c r="E60" s="32"/>
      <c r="F60" s="32"/>
      <c r="G60" s="30"/>
      <c r="H60" s="30"/>
      <c r="I60" s="57">
        <v>32</v>
      </c>
      <c r="J60" s="70"/>
      <c r="K60" s="73" t="s">
        <v>107</v>
      </c>
      <c r="L60" s="41"/>
      <c r="M60" s="36"/>
      <c r="N60" s="32"/>
      <c r="O60" s="32"/>
    </row>
    <row r="61" spans="1:15" ht="12.75">
      <c r="A61" s="30"/>
      <c r="B61" s="30"/>
      <c r="C61" s="57">
        <v>30</v>
      </c>
      <c r="D61" s="70"/>
      <c r="E61" s="64" t="s">
        <v>46</v>
      </c>
      <c r="F61" s="41"/>
      <c r="G61" s="30">
        <v>-23</v>
      </c>
      <c r="H61" s="77">
        <f>IF(F52=D51,D53,IF(F52=D53,D51,0))</f>
        <v>0</v>
      </c>
      <c r="I61" s="60" t="str">
        <f>IF(G52=E51,E53,IF(G52=E53,E51,0))</f>
        <v>Рахимова Амина</v>
      </c>
      <c r="J61" s="61"/>
      <c r="K61" s="30">
        <v>-33</v>
      </c>
      <c r="L61" s="77">
        <f>IF(L58=J56,J60,IF(L58=J60,J56,0))</f>
        <v>0</v>
      </c>
      <c r="M61" s="56" t="str">
        <f>IF(M58=K56,K60,IF(M58=K60,K56,0))</f>
        <v>Фирсов Денис</v>
      </c>
      <c r="N61" s="58"/>
      <c r="O61" s="58"/>
    </row>
    <row r="62" spans="1:15" ht="12.75">
      <c r="A62" s="30">
        <v>-25</v>
      </c>
      <c r="B62" s="77">
        <f>IF(H50=F48,F52,IF(H50=F52,F48,0))</f>
        <v>0</v>
      </c>
      <c r="C62" s="60" t="str">
        <f>IF(I50=G48,G52,IF(I50=G52,G48,0))</f>
        <v>Насыров Эмиль</v>
      </c>
      <c r="D62" s="61"/>
      <c r="E62" s="38" t="s">
        <v>24</v>
      </c>
      <c r="F62" s="38"/>
      <c r="G62" s="32"/>
      <c r="H62" s="32"/>
      <c r="I62" s="32"/>
      <c r="J62" s="32"/>
      <c r="K62" s="32"/>
      <c r="L62" s="32"/>
      <c r="M62" s="32"/>
      <c r="N62" s="198" t="s">
        <v>28</v>
      </c>
      <c r="O62" s="198"/>
    </row>
    <row r="63" spans="1:15" ht="12.75">
      <c r="A63" s="30"/>
      <c r="B63" s="30"/>
      <c r="C63" s="30">
        <v>-30</v>
      </c>
      <c r="D63" s="77">
        <f>IF(D61=B60,B62,IF(D61=B62,B60,0))</f>
        <v>0</v>
      </c>
      <c r="E63" s="56" t="str">
        <f>IF(E61=C60,C62,IF(E61=C62,C60,0))</f>
        <v>Басариев Ильгиз</v>
      </c>
      <c r="F63" s="31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30"/>
      <c r="B64" s="30"/>
      <c r="C64" s="32"/>
      <c r="D64" s="32"/>
      <c r="E64" s="38" t="s">
        <v>25</v>
      </c>
      <c r="F64" s="38"/>
      <c r="G64" s="32"/>
      <c r="H64" s="32"/>
      <c r="I64" s="30">
        <v>-31</v>
      </c>
      <c r="J64" s="77">
        <f>IF(J56=H55,H57,IF(J56=H57,H55,0))</f>
        <v>0</v>
      </c>
      <c r="K64" s="56">
        <f>IF(K56=I55,I57,IF(K56=I57,I55,0))</f>
        <v>0</v>
      </c>
      <c r="L64" s="31"/>
      <c r="M64" s="32"/>
      <c r="N64" s="32"/>
      <c r="O64" s="32"/>
    </row>
    <row r="65" spans="1:15" ht="12.75">
      <c r="A65" s="30">
        <v>-16</v>
      </c>
      <c r="B65" s="77">
        <f>IF(D39=B38,B40,IF(D39=B40,B38,0))</f>
        <v>0</v>
      </c>
      <c r="C65" s="56" t="str">
        <f>IF(E39=C38,C40,IF(E39=C40,C38,0))</f>
        <v>_</v>
      </c>
      <c r="D65" s="31"/>
      <c r="E65" s="32"/>
      <c r="F65" s="32"/>
      <c r="G65" s="32"/>
      <c r="H65" s="32"/>
      <c r="I65" s="32"/>
      <c r="J65" s="32"/>
      <c r="K65" s="57">
        <v>34</v>
      </c>
      <c r="L65" s="70"/>
      <c r="M65" s="64" t="s">
        <v>18</v>
      </c>
      <c r="N65" s="58"/>
      <c r="O65" s="58"/>
    </row>
    <row r="66" spans="1:15" ht="12.75">
      <c r="A66" s="30"/>
      <c r="B66" s="30"/>
      <c r="C66" s="57">
        <v>35</v>
      </c>
      <c r="D66" s="70"/>
      <c r="E66" s="64"/>
      <c r="F66" s="41"/>
      <c r="G66" s="32"/>
      <c r="H66" s="32"/>
      <c r="I66" s="30">
        <v>-32</v>
      </c>
      <c r="J66" s="77">
        <f>IF(J60=H59,H61,IF(J60=H61,H59,0))</f>
        <v>0</v>
      </c>
      <c r="K66" s="60" t="str">
        <f>IF(K60=I59,I61,IF(K60=I61,I59,0))</f>
        <v>Рахимова Амина</v>
      </c>
      <c r="L66" s="31"/>
      <c r="M66" s="32"/>
      <c r="N66" s="198" t="s">
        <v>27</v>
      </c>
      <c r="O66" s="198"/>
    </row>
    <row r="67" spans="1:15" ht="12.75">
      <c r="A67" s="30">
        <v>-17</v>
      </c>
      <c r="B67" s="77">
        <f>IF(D43=B42,B44,IF(D43=B44,B42,0))</f>
        <v>0</v>
      </c>
      <c r="C67" s="60">
        <f>IF(E43=C42,C44,IF(E43=C44,C42,0))</f>
        <v>0</v>
      </c>
      <c r="D67" s="61"/>
      <c r="E67" s="59"/>
      <c r="F67" s="34"/>
      <c r="G67" s="34"/>
      <c r="H67" s="34"/>
      <c r="I67" s="30"/>
      <c r="J67" s="30"/>
      <c r="K67" s="30">
        <v>-34</v>
      </c>
      <c r="L67" s="77">
        <f>IF(L65=J64,J66,IF(L65=J66,J64,0))</f>
        <v>0</v>
      </c>
      <c r="M67" s="56">
        <f>IF(M65=K64,K66,IF(M65=K66,K64,0))</f>
        <v>0</v>
      </c>
      <c r="N67" s="58"/>
      <c r="O67" s="58"/>
    </row>
    <row r="68" spans="1:15" ht="12.75">
      <c r="A68" s="30"/>
      <c r="B68" s="30"/>
      <c r="C68" s="32"/>
      <c r="D68" s="32"/>
      <c r="E68" s="57">
        <v>37</v>
      </c>
      <c r="F68" s="70"/>
      <c r="G68" s="64"/>
      <c r="H68" s="41"/>
      <c r="I68" s="30"/>
      <c r="J68" s="30"/>
      <c r="K68" s="32"/>
      <c r="L68" s="32"/>
      <c r="M68" s="32"/>
      <c r="N68" s="198" t="s">
        <v>29</v>
      </c>
      <c r="O68" s="198"/>
    </row>
    <row r="69" spans="1:15" ht="12.75">
      <c r="A69" s="30">
        <v>-18</v>
      </c>
      <c r="B69" s="77">
        <f>IF(D47=B46,B48,IF(D47=B48,B46,0))</f>
        <v>0</v>
      </c>
      <c r="C69" s="56" t="str">
        <f>IF(E47=C46,C48,IF(E47=C48,C46,0))</f>
        <v>_</v>
      </c>
      <c r="D69" s="31"/>
      <c r="E69" s="59"/>
      <c r="F69" s="34"/>
      <c r="G69" s="47" t="s">
        <v>32</v>
      </c>
      <c r="H69" s="47"/>
      <c r="I69" s="30">
        <v>-35</v>
      </c>
      <c r="J69" s="77">
        <f>IF(D66=B65,B67,IF(D66=B67,B65,0))</f>
        <v>0</v>
      </c>
      <c r="K69" s="56" t="str">
        <f>IF(E66=C65,C67,IF(E66=C67,C65,0))</f>
        <v>_</v>
      </c>
      <c r="L69" s="31"/>
      <c r="M69" s="32"/>
      <c r="N69" s="32"/>
      <c r="O69" s="32"/>
    </row>
    <row r="70" spans="1:15" ht="12.75">
      <c r="A70" s="30"/>
      <c r="B70" s="30"/>
      <c r="C70" s="57">
        <v>36</v>
      </c>
      <c r="D70" s="70"/>
      <c r="E70" s="73"/>
      <c r="F70" s="41"/>
      <c r="G70" s="36"/>
      <c r="H70" s="36"/>
      <c r="I70" s="30"/>
      <c r="J70" s="30"/>
      <c r="K70" s="57">
        <v>38</v>
      </c>
      <c r="L70" s="70"/>
      <c r="M70" s="64"/>
      <c r="N70" s="58"/>
      <c r="O70" s="58"/>
    </row>
    <row r="71" spans="1:15" ht="12.75">
      <c r="A71" s="30">
        <v>-19</v>
      </c>
      <c r="B71" s="77">
        <f>IF(D51=B50,B52,IF(D51=B52,B50,0))</f>
        <v>0</v>
      </c>
      <c r="C71" s="60" t="str">
        <f>IF(E51=C50,C52,IF(E51=C52,C50,0))</f>
        <v>_</v>
      </c>
      <c r="D71" s="61"/>
      <c r="E71" s="30">
        <v>-37</v>
      </c>
      <c r="F71" s="77">
        <f>IF(F68=D66,D70,IF(F68=D70,D66,0))</f>
        <v>0</v>
      </c>
      <c r="G71" s="56">
        <f>IF(G68=E66,E70,IF(G68=E70,E66,0))</f>
        <v>0</v>
      </c>
      <c r="H71" s="31"/>
      <c r="I71" s="30">
        <v>-36</v>
      </c>
      <c r="J71" s="77">
        <f>IF(D70=B69,B71,IF(D70=B71,B69,0))</f>
        <v>0</v>
      </c>
      <c r="K71" s="60">
        <f>IF(E70=C69,C71,IF(E70=C71,C69,0))</f>
        <v>0</v>
      </c>
      <c r="L71" s="31"/>
      <c r="M71" s="32"/>
      <c r="N71" s="198" t="s">
        <v>34</v>
      </c>
      <c r="O71" s="198"/>
    </row>
    <row r="72" spans="1:15" ht="12.75">
      <c r="A72" s="32"/>
      <c r="B72" s="32"/>
      <c r="C72" s="32"/>
      <c r="D72" s="32"/>
      <c r="E72" s="32"/>
      <c r="F72" s="32"/>
      <c r="G72" s="38" t="s">
        <v>33</v>
      </c>
      <c r="H72" s="38"/>
      <c r="I72" s="32"/>
      <c r="J72" s="32"/>
      <c r="K72" s="30">
        <v>-38</v>
      </c>
      <c r="L72" s="77">
        <f>IF(L70=J69,J71,IF(L70=J71,J69,0))</f>
        <v>0</v>
      </c>
      <c r="M72" s="56" t="str">
        <f>IF(M70=K69,K71,IF(M70=K71,K69,0))</f>
        <v>_</v>
      </c>
      <c r="N72" s="58"/>
      <c r="O72" s="58"/>
    </row>
    <row r="73" spans="1:15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98" t="s">
        <v>35</v>
      </c>
      <c r="O73" s="19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</mergeCells>
  <conditionalFormatting sqref="A5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1" sqref="A1:I1"/>
    </sheetView>
  </sheetViews>
  <sheetFormatPr defaultColWidth="9.00390625" defaultRowHeight="12.75"/>
  <cols>
    <col min="1" max="1" width="9.125" style="48" customWidth="1"/>
    <col min="2" max="2" width="5.75390625" style="48" customWidth="1"/>
    <col min="3" max="4" width="25.75390625" style="33" customWidth="1"/>
    <col min="5" max="5" width="5.75390625" style="33" customWidth="1"/>
    <col min="6" max="16384" width="9.125" style="33" customWidth="1"/>
  </cols>
  <sheetData>
    <row r="1" spans="1:5" ht="12.75">
      <c r="A1" s="65" t="s">
        <v>36</v>
      </c>
      <c r="B1" s="201" t="s">
        <v>37</v>
      </c>
      <c r="C1" s="202"/>
      <c r="D1" s="199" t="s">
        <v>38</v>
      </c>
      <c r="E1" s="200"/>
    </row>
    <row r="2" spans="1:5" ht="12.75">
      <c r="A2" s="66">
        <v>1</v>
      </c>
      <c r="B2" s="82">
        <f>Сн4!D7</f>
        <v>0</v>
      </c>
      <c r="C2" s="83" t="str">
        <f>Сн4!E7</f>
        <v>Семенов Константин</v>
      </c>
      <c r="D2" s="84" t="str">
        <f>Сн4!C38</f>
        <v>_</v>
      </c>
      <c r="E2" s="85">
        <f>Сн4!B38</f>
        <v>0</v>
      </c>
    </row>
    <row r="3" spans="1:5" ht="12.75">
      <c r="A3" s="66">
        <v>2</v>
      </c>
      <c r="B3" s="82">
        <f>Сн4!D11</f>
        <v>0</v>
      </c>
      <c r="C3" s="83" t="str">
        <f>Сн4!E11</f>
        <v>Кузнецов Дмитрий</v>
      </c>
      <c r="D3" s="84" t="str">
        <f>Сн4!C40</f>
        <v>Фирсов Денис</v>
      </c>
      <c r="E3" s="85">
        <f>Сн4!B40</f>
        <v>0</v>
      </c>
    </row>
    <row r="4" spans="1:5" ht="12.75">
      <c r="A4" s="66">
        <v>3</v>
      </c>
      <c r="B4" s="82">
        <f>Сн4!D15</f>
        <v>0</v>
      </c>
      <c r="C4" s="83" t="str">
        <f>Сн4!E15</f>
        <v>Петров Альберт</v>
      </c>
      <c r="D4" s="84" t="str">
        <f>Сн4!C42</f>
        <v>_</v>
      </c>
      <c r="E4" s="85">
        <f>Сн4!B42</f>
        <v>0</v>
      </c>
    </row>
    <row r="5" spans="1:5" ht="12.75">
      <c r="A5" s="66">
        <v>4</v>
      </c>
      <c r="B5" s="82">
        <f>Сн4!D19</f>
        <v>0</v>
      </c>
      <c r="C5" s="83" t="str">
        <f>Сн4!E19</f>
        <v>Насыров Эмиль</v>
      </c>
      <c r="D5" s="84" t="str">
        <f>Сн4!C44</f>
        <v>_</v>
      </c>
      <c r="E5" s="85">
        <f>Сн4!B44</f>
        <v>0</v>
      </c>
    </row>
    <row r="6" spans="1:5" ht="12.75">
      <c r="A6" s="66">
        <v>5</v>
      </c>
      <c r="B6" s="82">
        <f>Сн4!D23</f>
        <v>0</v>
      </c>
      <c r="C6" s="83" t="str">
        <f>Сн4!E23</f>
        <v>Миксонов Эренбург</v>
      </c>
      <c r="D6" s="84" t="str">
        <f>Сн4!C46</f>
        <v>_</v>
      </c>
      <c r="E6" s="85">
        <f>Сн4!B46</f>
        <v>0</v>
      </c>
    </row>
    <row r="7" spans="1:5" ht="12.75">
      <c r="A7" s="66">
        <v>6</v>
      </c>
      <c r="B7" s="82">
        <f>Сн4!D27</f>
        <v>0</v>
      </c>
      <c r="C7" s="83" t="str">
        <f>Сн4!E27</f>
        <v>Кузнецов Олег</v>
      </c>
      <c r="D7" s="84" t="str">
        <f>Сн4!C48</f>
        <v>Перченко Александр</v>
      </c>
      <c r="E7" s="85">
        <f>Сн4!B48</f>
        <v>0</v>
      </c>
    </row>
    <row r="8" spans="1:5" ht="12.75">
      <c r="A8" s="66">
        <v>7</v>
      </c>
      <c r="B8" s="82">
        <f>Сн4!D31</f>
        <v>0</v>
      </c>
      <c r="C8" s="83" t="str">
        <f>Сн4!E31</f>
        <v>Басариев Ильгиз</v>
      </c>
      <c r="D8" s="84" t="str">
        <f>Сн4!C50</f>
        <v>Рахимова Амина</v>
      </c>
      <c r="E8" s="85">
        <f>Сн4!B50</f>
        <v>0</v>
      </c>
    </row>
    <row r="9" spans="1:5" ht="12.75">
      <c r="A9" s="66">
        <v>8</v>
      </c>
      <c r="B9" s="82">
        <f>Сн4!D35</f>
        <v>0</v>
      </c>
      <c r="C9" s="83" t="str">
        <f>Сн4!E35</f>
        <v>Коврижников Максим</v>
      </c>
      <c r="D9" s="84" t="str">
        <f>Сн4!C52</f>
        <v>_</v>
      </c>
      <c r="E9" s="85">
        <f>Сн4!B52</f>
        <v>0</v>
      </c>
    </row>
    <row r="10" spans="1:5" ht="12.75">
      <c r="A10" s="66">
        <v>9</v>
      </c>
      <c r="B10" s="82">
        <f>Сн4!F9</f>
        <v>0</v>
      </c>
      <c r="C10" s="83" t="str">
        <f>Сн4!G9</f>
        <v>Семенов Константин</v>
      </c>
      <c r="D10" s="84" t="str">
        <f>Сн4!E53</f>
        <v>Кузнецов Дмитрий</v>
      </c>
      <c r="E10" s="85">
        <f>Сн4!D53</f>
        <v>0</v>
      </c>
    </row>
    <row r="11" spans="1:5" ht="12.75">
      <c r="A11" s="66">
        <v>10</v>
      </c>
      <c r="B11" s="82">
        <f>Сн4!F17</f>
        <v>0</v>
      </c>
      <c r="C11" s="83" t="str">
        <f>Сн4!G17</f>
        <v>Петров Альберт</v>
      </c>
      <c r="D11" s="84" t="str">
        <f>Сн4!E49</f>
        <v>Насыров Эмиль</v>
      </c>
      <c r="E11" s="85">
        <f>Сн4!D49</f>
        <v>0</v>
      </c>
    </row>
    <row r="12" spans="1:5" ht="12.75">
      <c r="A12" s="66">
        <v>11</v>
      </c>
      <c r="B12" s="82">
        <f>Сн4!F25</f>
        <v>0</v>
      </c>
      <c r="C12" s="83" t="str">
        <f>Сн4!G25</f>
        <v>Миксонов Эренбург</v>
      </c>
      <c r="D12" s="84" t="str">
        <f>Сн4!E45</f>
        <v>Кузнецов Олег</v>
      </c>
      <c r="E12" s="85">
        <f>Сн4!D45</f>
        <v>0</v>
      </c>
    </row>
    <row r="13" spans="1:5" ht="12.75">
      <c r="A13" s="66">
        <v>12</v>
      </c>
      <c r="B13" s="82">
        <f>Сн4!F33</f>
        <v>0</v>
      </c>
      <c r="C13" s="83" t="str">
        <f>Сн4!G33</f>
        <v>Коврижников Максим</v>
      </c>
      <c r="D13" s="84" t="str">
        <f>Сн4!E41</f>
        <v>Басариев Ильгиз</v>
      </c>
      <c r="E13" s="85">
        <f>Сн4!D41</f>
        <v>0</v>
      </c>
    </row>
    <row r="14" spans="1:5" ht="12.75">
      <c r="A14" s="66">
        <v>13</v>
      </c>
      <c r="B14" s="82">
        <f>Сн4!H13</f>
        <v>0</v>
      </c>
      <c r="C14" s="83" t="str">
        <f>Сн4!I13</f>
        <v>Семенов Константин</v>
      </c>
      <c r="D14" s="84" t="str">
        <f>Сн4!I38</f>
        <v>Петров Альберт</v>
      </c>
      <c r="E14" s="85">
        <f>Сн4!H38</f>
        <v>0</v>
      </c>
    </row>
    <row r="15" spans="1:5" ht="12.75">
      <c r="A15" s="66">
        <v>14</v>
      </c>
      <c r="B15" s="82">
        <f>Сн4!H29</f>
        <v>0</v>
      </c>
      <c r="C15" s="83" t="str">
        <f>Сн4!I29</f>
        <v>Коврижников Максим</v>
      </c>
      <c r="D15" s="84" t="str">
        <f>Сн4!I46</f>
        <v>Миксонов Эренбург</v>
      </c>
      <c r="E15" s="85">
        <f>Сн4!H46</f>
        <v>0</v>
      </c>
    </row>
    <row r="16" spans="1:5" ht="12.75">
      <c r="A16" s="66">
        <v>15</v>
      </c>
      <c r="B16" s="82">
        <f>Сн4!J21</f>
        <v>0</v>
      </c>
      <c r="C16" s="83" t="str">
        <f>Сн4!K21</f>
        <v>Семенов Константин</v>
      </c>
      <c r="D16" s="84" t="str">
        <f>Сн4!K32</f>
        <v>Коврижников Максим</v>
      </c>
      <c r="E16" s="85">
        <f>Сн4!J32</f>
        <v>0</v>
      </c>
    </row>
    <row r="17" spans="1:5" ht="12.75">
      <c r="A17" s="66">
        <v>16</v>
      </c>
      <c r="B17" s="82">
        <f>Сн4!D39</f>
        <v>0</v>
      </c>
      <c r="C17" s="83" t="str">
        <f>Сн4!E39</f>
        <v>Фирсов Денис</v>
      </c>
      <c r="D17" s="84" t="str">
        <f>Сн4!C65</f>
        <v>_</v>
      </c>
      <c r="E17" s="85">
        <f>Сн4!B65</f>
        <v>0</v>
      </c>
    </row>
    <row r="18" spans="1:5" ht="12.75">
      <c r="A18" s="66">
        <v>17</v>
      </c>
      <c r="B18" s="82">
        <f>Сн4!D43</f>
        <v>0</v>
      </c>
      <c r="C18" s="83">
        <f>Сн4!E43</f>
        <v>0</v>
      </c>
      <c r="D18" s="84">
        <f>Сн4!C67</f>
        <v>0</v>
      </c>
      <c r="E18" s="85">
        <f>Сн4!B67</f>
        <v>0</v>
      </c>
    </row>
    <row r="19" spans="1:5" ht="12.75">
      <c r="A19" s="66">
        <v>18</v>
      </c>
      <c r="B19" s="82">
        <f>Сн4!D47</f>
        <v>0</v>
      </c>
      <c r="C19" s="83" t="str">
        <f>Сн4!E47</f>
        <v>Перченко Александр</v>
      </c>
      <c r="D19" s="84" t="str">
        <f>Сн4!C69</f>
        <v>_</v>
      </c>
      <c r="E19" s="85">
        <f>Сн4!B69</f>
        <v>0</v>
      </c>
    </row>
    <row r="20" spans="1:5" ht="12.75">
      <c r="A20" s="66">
        <v>19</v>
      </c>
      <c r="B20" s="82">
        <f>Сн4!D51</f>
        <v>0</v>
      </c>
      <c r="C20" s="83" t="str">
        <f>Сн4!E51</f>
        <v>Рахимова Амина</v>
      </c>
      <c r="D20" s="84" t="str">
        <f>Сн4!C71</f>
        <v>_</v>
      </c>
      <c r="E20" s="85">
        <f>Сн4!B71</f>
        <v>0</v>
      </c>
    </row>
    <row r="21" spans="1:5" ht="12.75">
      <c r="A21" s="66">
        <v>20</v>
      </c>
      <c r="B21" s="82">
        <f>Сн4!F40</f>
        <v>0</v>
      </c>
      <c r="C21" s="83" t="str">
        <f>Сн4!G40</f>
        <v>Басариев Ильгиз</v>
      </c>
      <c r="D21" s="84" t="str">
        <f>Сн4!I55</f>
        <v>Фирсов Денис</v>
      </c>
      <c r="E21" s="85">
        <f>Сн4!H55</f>
        <v>0</v>
      </c>
    </row>
    <row r="22" spans="1:5" ht="12.75">
      <c r="A22" s="66">
        <v>21</v>
      </c>
      <c r="B22" s="82">
        <f>Сн4!F44</f>
        <v>0</v>
      </c>
      <c r="C22" s="83" t="str">
        <f>Сн4!G44</f>
        <v>Кузнецов Олег</v>
      </c>
      <c r="D22" s="84">
        <f>Сн4!I57</f>
        <v>0</v>
      </c>
      <c r="E22" s="85">
        <f>Сн4!H57</f>
        <v>0</v>
      </c>
    </row>
    <row r="23" spans="1:5" ht="12.75">
      <c r="A23" s="66">
        <v>22</v>
      </c>
      <c r="B23" s="82">
        <f>Сн4!F48</f>
        <v>0</v>
      </c>
      <c r="C23" s="83" t="str">
        <f>Сн4!G48</f>
        <v>Насыров Эмиль</v>
      </c>
      <c r="D23" s="84" t="str">
        <f>Сн4!I59</f>
        <v>Перченко Александр</v>
      </c>
      <c r="E23" s="85">
        <f>Сн4!H59</f>
        <v>0</v>
      </c>
    </row>
    <row r="24" spans="1:5" ht="12.75">
      <c r="A24" s="66">
        <v>23</v>
      </c>
      <c r="B24" s="82">
        <f>Сн4!F52</f>
        <v>0</v>
      </c>
      <c r="C24" s="83" t="str">
        <f>Сн4!G52</f>
        <v>Кузнецов Дмитрий</v>
      </c>
      <c r="D24" s="84" t="str">
        <f>Сн4!I61</f>
        <v>Рахимова Амина</v>
      </c>
      <c r="E24" s="85">
        <f>Сн4!H61</f>
        <v>0</v>
      </c>
    </row>
    <row r="25" spans="1:5" ht="12.75">
      <c r="A25" s="66">
        <v>24</v>
      </c>
      <c r="B25" s="82">
        <f>Сн4!H42</f>
        <v>0</v>
      </c>
      <c r="C25" s="83" t="str">
        <f>Сн4!I42</f>
        <v>Кузнецов Олег</v>
      </c>
      <c r="D25" s="84" t="str">
        <f>Сн4!C60</f>
        <v>Басариев Ильгиз</v>
      </c>
      <c r="E25" s="85">
        <f>Сн4!B60</f>
        <v>0</v>
      </c>
    </row>
    <row r="26" spans="1:5" ht="12.75">
      <c r="A26" s="66">
        <v>25</v>
      </c>
      <c r="B26" s="82">
        <f>Сн4!H50</f>
        <v>0</v>
      </c>
      <c r="C26" s="83" t="str">
        <f>Сн4!I50</f>
        <v>Кузнецов Дмитрий</v>
      </c>
      <c r="D26" s="84" t="str">
        <f>Сн4!C62</f>
        <v>Насыров Эмиль</v>
      </c>
      <c r="E26" s="85">
        <f>Сн4!B62</f>
        <v>0</v>
      </c>
    </row>
    <row r="27" spans="1:5" ht="12.75">
      <c r="A27" s="66">
        <v>26</v>
      </c>
      <c r="B27" s="82">
        <f>Сн4!J40</f>
        <v>0</v>
      </c>
      <c r="C27" s="83" t="str">
        <f>Сн4!K40</f>
        <v>Петров Альберт</v>
      </c>
      <c r="D27" s="84" t="str">
        <f>Сн4!C55</f>
        <v>Кузнецов Олег</v>
      </c>
      <c r="E27" s="85">
        <f>Сн4!B55</f>
        <v>0</v>
      </c>
    </row>
    <row r="28" spans="1:5" ht="12.75">
      <c r="A28" s="66">
        <v>27</v>
      </c>
      <c r="B28" s="82">
        <f>Сн4!J48</f>
        <v>0</v>
      </c>
      <c r="C28" s="83" t="str">
        <f>Сн4!K48</f>
        <v>Кузнецов Дмитрий</v>
      </c>
      <c r="D28" s="84" t="str">
        <f>Сн4!C57</f>
        <v>Миксонов Эренбург</v>
      </c>
      <c r="E28" s="85">
        <f>Сн4!B57</f>
        <v>0</v>
      </c>
    </row>
    <row r="29" spans="1:5" ht="12.75">
      <c r="A29" s="66">
        <v>28</v>
      </c>
      <c r="B29" s="82">
        <f>Сн4!L44</f>
        <v>0</v>
      </c>
      <c r="C29" s="83" t="str">
        <f>Сн4!M44</f>
        <v>Петров Альберт</v>
      </c>
      <c r="D29" s="84" t="str">
        <f>Сн4!M52</f>
        <v>Кузнецов Дмитрий</v>
      </c>
      <c r="E29" s="85">
        <f>Сн4!L52</f>
        <v>0</v>
      </c>
    </row>
    <row r="30" spans="1:5" ht="12.75">
      <c r="A30" s="66">
        <v>29</v>
      </c>
      <c r="B30" s="82">
        <f>Сн4!D56</f>
        <v>0</v>
      </c>
      <c r="C30" s="83" t="str">
        <f>Сн4!E56</f>
        <v>Миксонов Эренбург</v>
      </c>
      <c r="D30" s="84" t="str">
        <f>Сн4!E58</f>
        <v>Кузнецов Олег</v>
      </c>
      <c r="E30" s="85">
        <f>Сн4!D58</f>
        <v>0</v>
      </c>
    </row>
    <row r="31" spans="1:5" ht="12.75">
      <c r="A31" s="66">
        <v>30</v>
      </c>
      <c r="B31" s="82">
        <f>Сн4!D61</f>
        <v>0</v>
      </c>
      <c r="C31" s="83" t="str">
        <f>Сн4!E61</f>
        <v>Насыров Эмиль</v>
      </c>
      <c r="D31" s="84" t="str">
        <f>Сн4!E63</f>
        <v>Басариев Ильгиз</v>
      </c>
      <c r="E31" s="85">
        <f>Сн4!D63</f>
        <v>0</v>
      </c>
    </row>
    <row r="32" spans="1:5" ht="12.75">
      <c r="A32" s="66">
        <v>31</v>
      </c>
      <c r="B32" s="82">
        <f>Сн4!J56</f>
        <v>0</v>
      </c>
      <c r="C32" s="83" t="str">
        <f>Сн4!K56</f>
        <v>Фирсов Денис</v>
      </c>
      <c r="D32" s="84">
        <f>Сн4!K64</f>
        <v>0</v>
      </c>
      <c r="E32" s="85">
        <f>Сн4!J64</f>
        <v>0</v>
      </c>
    </row>
    <row r="33" spans="1:5" ht="12.75">
      <c r="A33" s="66">
        <v>32</v>
      </c>
      <c r="B33" s="82">
        <f>Сн4!J60</f>
        <v>0</v>
      </c>
      <c r="C33" s="83" t="str">
        <f>Сн4!K60</f>
        <v>Перченко Александр</v>
      </c>
      <c r="D33" s="84" t="str">
        <f>Сн4!K66</f>
        <v>Рахимова Амина</v>
      </c>
      <c r="E33" s="85">
        <f>Сн4!J66</f>
        <v>0</v>
      </c>
    </row>
    <row r="34" spans="1:5" ht="12.75">
      <c r="A34" s="66">
        <v>33</v>
      </c>
      <c r="B34" s="82">
        <f>Сн4!L58</f>
        <v>0</v>
      </c>
      <c r="C34" s="83" t="str">
        <f>Сн4!M58</f>
        <v>Перченко Александр</v>
      </c>
      <c r="D34" s="84" t="str">
        <f>Сн4!M61</f>
        <v>Фирсов Денис</v>
      </c>
      <c r="E34" s="85">
        <f>Сн4!L61</f>
        <v>0</v>
      </c>
    </row>
    <row r="35" spans="1:5" ht="12.75">
      <c r="A35" s="66">
        <v>34</v>
      </c>
      <c r="B35" s="82">
        <f>Сн4!L65</f>
        <v>0</v>
      </c>
      <c r="C35" s="83" t="str">
        <f>Сн4!M65</f>
        <v>Рахимова Амина</v>
      </c>
      <c r="D35" s="84">
        <f>Сн4!M67</f>
        <v>0</v>
      </c>
      <c r="E35" s="85">
        <f>Сн4!L67</f>
        <v>0</v>
      </c>
    </row>
    <row r="36" spans="1:5" ht="12.75">
      <c r="A36" s="66">
        <v>35</v>
      </c>
      <c r="B36" s="82">
        <f>Сн4!D66</f>
        <v>0</v>
      </c>
      <c r="C36" s="83">
        <f>Сн4!E66</f>
        <v>0</v>
      </c>
      <c r="D36" s="84" t="str">
        <f>Сн4!K69</f>
        <v>_</v>
      </c>
      <c r="E36" s="85">
        <f>Сн4!J69</f>
        <v>0</v>
      </c>
    </row>
    <row r="37" spans="1:5" ht="12.75">
      <c r="A37" s="66">
        <v>36</v>
      </c>
      <c r="B37" s="82">
        <f>Сн4!D70</f>
        <v>0</v>
      </c>
      <c r="C37" s="83">
        <f>Сн4!E70</f>
        <v>0</v>
      </c>
      <c r="D37" s="84">
        <f>Сн4!K71</f>
        <v>0</v>
      </c>
      <c r="E37" s="85">
        <f>Сн4!J71</f>
        <v>0</v>
      </c>
    </row>
    <row r="38" spans="1:5" ht="12.75">
      <c r="A38" s="66">
        <v>37</v>
      </c>
      <c r="B38" s="82">
        <f>Сн4!F68</f>
        <v>0</v>
      </c>
      <c r="C38" s="83">
        <f>Сн4!G68</f>
        <v>0</v>
      </c>
      <c r="D38" s="84">
        <f>Сн4!G71</f>
        <v>0</v>
      </c>
      <c r="E38" s="85">
        <f>Сн4!F71</f>
        <v>0</v>
      </c>
    </row>
    <row r="39" spans="1:5" ht="12.75">
      <c r="A39" s="66">
        <v>38</v>
      </c>
      <c r="B39" s="82">
        <f>Сн4!L70</f>
        <v>0</v>
      </c>
      <c r="C39" s="83">
        <f>Сн4!M70</f>
        <v>0</v>
      </c>
      <c r="D39" s="84" t="str">
        <f>Сн4!M72</f>
        <v>_</v>
      </c>
      <c r="E39" s="85">
        <f>Сн4!L72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D4" sqref="D4:AJ4"/>
    </sheetView>
  </sheetViews>
  <sheetFormatPr defaultColWidth="9.00390625" defaultRowHeight="12.75"/>
  <cols>
    <col min="1" max="1" width="5.75390625" style="14" customWidth="1"/>
    <col min="2" max="2" width="42.75390625" style="14" customWidth="1"/>
    <col min="3" max="3" width="9.125" style="14" customWidth="1"/>
    <col min="4" max="4" width="25.75390625" style="14" customWidth="1"/>
    <col min="5" max="5" width="9.125" style="14" customWidth="1"/>
    <col min="6" max="6" width="4.75390625" style="14" customWidth="1"/>
    <col min="7" max="7" width="7.75390625" style="14" customWidth="1"/>
    <col min="8" max="8" width="23.75390625" style="14" customWidth="1"/>
    <col min="9" max="9" width="6.75390625" style="14" customWidth="1"/>
    <col min="10" max="16384" width="9.125" style="14" customWidth="1"/>
  </cols>
  <sheetData>
    <row r="1" spans="1:9" ht="54.75" customHeight="1" thickBot="1">
      <c r="A1" s="180" t="s">
        <v>39</v>
      </c>
      <c r="B1" s="180"/>
      <c r="C1" s="180"/>
      <c r="D1" s="180"/>
      <c r="E1" s="180"/>
      <c r="F1" s="180"/>
      <c r="G1" s="180"/>
      <c r="H1" s="180"/>
      <c r="I1" s="180"/>
    </row>
    <row r="2" spans="1:9" ht="0.75" customHeight="1" thickBot="1">
      <c r="A2" s="86"/>
      <c r="B2" s="86"/>
      <c r="C2" s="86"/>
      <c r="D2" s="86"/>
      <c r="E2" s="86"/>
      <c r="F2" s="86"/>
      <c r="G2" s="86"/>
      <c r="H2" s="86"/>
      <c r="I2" s="87"/>
    </row>
    <row r="3" spans="1:10" ht="25.5">
      <c r="A3" s="181" t="s">
        <v>4</v>
      </c>
      <c r="B3" s="181"/>
      <c r="C3" s="181"/>
      <c r="D3" s="181"/>
      <c r="E3" s="181"/>
      <c r="F3" s="17">
        <v>10</v>
      </c>
      <c r="G3" s="18" t="s">
        <v>6</v>
      </c>
      <c r="H3" s="19" t="s">
        <v>42</v>
      </c>
      <c r="I3" s="20" t="s">
        <v>8</v>
      </c>
      <c r="J3" s="21"/>
    </row>
    <row r="4" spans="1:10" ht="15.75">
      <c r="A4" s="182" t="s">
        <v>94</v>
      </c>
      <c r="B4" s="182"/>
      <c r="C4" s="182"/>
      <c r="D4" s="182"/>
      <c r="E4" s="182"/>
      <c r="F4" s="182"/>
      <c r="G4" s="182"/>
      <c r="H4" s="182"/>
      <c r="I4" s="182"/>
      <c r="J4" s="22"/>
    </row>
    <row r="5" spans="1:10" ht="15.75">
      <c r="A5" s="183"/>
      <c r="B5" s="183"/>
      <c r="C5" s="183"/>
      <c r="D5" s="183"/>
      <c r="E5" s="184" t="s">
        <v>9</v>
      </c>
      <c r="F5" s="184"/>
      <c r="G5" s="184"/>
      <c r="H5" s="185">
        <v>43173</v>
      </c>
      <c r="I5" s="185"/>
      <c r="J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3"/>
    </row>
    <row r="7" spans="1:9" ht="10.5" customHeight="1">
      <c r="A7" s="1"/>
      <c r="B7" s="25" t="s">
        <v>14</v>
      </c>
      <c r="C7" s="26" t="s">
        <v>10</v>
      </c>
      <c r="D7" s="1" t="s">
        <v>15</v>
      </c>
      <c r="E7" s="1"/>
      <c r="F7" s="1"/>
      <c r="G7" s="1"/>
      <c r="H7" s="1"/>
      <c r="I7" s="1"/>
    </row>
    <row r="8" spans="1:9" ht="18">
      <c r="A8" s="88">
        <v>3575</v>
      </c>
      <c r="B8" s="89" t="s">
        <v>13</v>
      </c>
      <c r="C8" s="27">
        <v>1</v>
      </c>
      <c r="D8" s="28" t="str">
        <f>Ср1!M37</f>
        <v>Александров Артем</v>
      </c>
      <c r="E8" s="1"/>
      <c r="F8" s="1"/>
      <c r="G8" s="1"/>
      <c r="H8" s="1"/>
      <c r="I8" s="1"/>
    </row>
    <row r="9" spans="1:9" ht="18">
      <c r="A9" s="88">
        <v>4567</v>
      </c>
      <c r="B9" s="89" t="s">
        <v>17</v>
      </c>
      <c r="C9" s="27">
        <v>2</v>
      </c>
      <c r="D9" s="28" t="str">
        <f>Ср1!M57</f>
        <v>Миксонов Эренбург</v>
      </c>
      <c r="E9" s="1"/>
      <c r="F9" s="1"/>
      <c r="G9" s="1"/>
      <c r="H9" s="1"/>
      <c r="I9" s="1"/>
    </row>
    <row r="10" spans="1:9" ht="18">
      <c r="A10" s="88">
        <v>4049</v>
      </c>
      <c r="B10" s="89" t="s">
        <v>16</v>
      </c>
      <c r="C10" s="27">
        <v>3</v>
      </c>
      <c r="D10" s="28" t="str">
        <f>Ср2!Q24</f>
        <v>Кузнецов Дмитрий</v>
      </c>
      <c r="E10" s="1"/>
      <c r="F10" s="1"/>
      <c r="G10" s="1"/>
      <c r="H10" s="1"/>
      <c r="I10" s="1"/>
    </row>
    <row r="11" spans="1:9" ht="18">
      <c r="A11" s="88">
        <v>502</v>
      </c>
      <c r="B11" s="89" t="s">
        <v>103</v>
      </c>
      <c r="C11" s="27">
        <v>4</v>
      </c>
      <c r="D11" s="28" t="str">
        <f>Ср2!Q34</f>
        <v>Байрамалов Леонид</v>
      </c>
      <c r="E11" s="1"/>
      <c r="F11" s="1"/>
      <c r="G11" s="1"/>
      <c r="H11" s="1"/>
      <c r="I11" s="1"/>
    </row>
    <row r="12" spans="1:9" ht="18">
      <c r="A12" s="88">
        <v>5700</v>
      </c>
      <c r="B12" s="89" t="s">
        <v>46</v>
      </c>
      <c r="C12" s="27">
        <v>5</v>
      </c>
      <c r="D12" s="28" t="str">
        <f>Ср1!M64</f>
        <v>Топорков Юрий</v>
      </c>
      <c r="E12" s="1"/>
      <c r="F12" s="1"/>
      <c r="G12" s="1"/>
      <c r="H12" s="1"/>
      <c r="I12" s="1"/>
    </row>
    <row r="13" spans="1:9" ht="18">
      <c r="A13" s="88">
        <v>6110</v>
      </c>
      <c r="B13" s="89" t="s">
        <v>41</v>
      </c>
      <c r="C13" s="27">
        <v>6</v>
      </c>
      <c r="D13" s="28" t="str">
        <f>Ср1!M66</f>
        <v>Андрющенко Матвей</v>
      </c>
      <c r="E13" s="1"/>
      <c r="F13" s="1"/>
      <c r="G13" s="1"/>
      <c r="H13" s="1"/>
      <c r="I13" s="1"/>
    </row>
    <row r="14" spans="1:9" ht="18">
      <c r="A14" s="88">
        <v>5470</v>
      </c>
      <c r="B14" s="90" t="s">
        <v>48</v>
      </c>
      <c r="C14" s="27">
        <v>7</v>
      </c>
      <c r="D14" s="28" t="str">
        <f>Ср1!M69</f>
        <v>Соловьева Марина</v>
      </c>
      <c r="E14" s="1"/>
      <c r="F14" s="1"/>
      <c r="G14" s="1"/>
      <c r="H14" s="1"/>
      <c r="I14" s="1"/>
    </row>
    <row r="15" spans="1:9" ht="18">
      <c r="A15" s="88">
        <v>2608</v>
      </c>
      <c r="B15" s="89" t="s">
        <v>50</v>
      </c>
      <c r="C15" s="27">
        <v>8</v>
      </c>
      <c r="D15" s="28" t="str">
        <f>Ср1!M71</f>
        <v>Насыров Эмиль</v>
      </c>
      <c r="E15" s="1"/>
      <c r="F15" s="1"/>
      <c r="G15" s="1"/>
      <c r="H15" s="1"/>
      <c r="I15" s="1"/>
    </row>
    <row r="16" spans="1:9" ht="18">
      <c r="A16" s="88">
        <v>5642</v>
      </c>
      <c r="B16" s="89" t="s">
        <v>104</v>
      </c>
      <c r="C16" s="27">
        <v>9</v>
      </c>
      <c r="D16" s="28" t="str">
        <f>Ср1!G73</f>
        <v>Гильманова Диана</v>
      </c>
      <c r="E16" s="1"/>
      <c r="F16" s="1"/>
      <c r="G16" s="1"/>
      <c r="H16" s="1"/>
      <c r="I16" s="1"/>
    </row>
    <row r="17" spans="1:9" ht="18">
      <c r="A17" s="88">
        <v>2614</v>
      </c>
      <c r="B17" s="89" t="s">
        <v>105</v>
      </c>
      <c r="C17" s="27">
        <v>10</v>
      </c>
      <c r="D17" s="28" t="str">
        <f>Ср1!G76</f>
        <v>Басариев Ильгиз</v>
      </c>
      <c r="E17" s="1"/>
      <c r="F17" s="1"/>
      <c r="G17" s="1"/>
      <c r="H17" s="1"/>
      <c r="I17" s="1"/>
    </row>
    <row r="18" spans="1:9" ht="18">
      <c r="A18" s="88">
        <v>5822</v>
      </c>
      <c r="B18" s="89" t="s">
        <v>49</v>
      </c>
      <c r="C18" s="27">
        <v>11</v>
      </c>
      <c r="D18" s="28" t="str">
        <f>Ср1!M74</f>
        <v>Самушков Сергей</v>
      </c>
      <c r="E18" s="1"/>
      <c r="F18" s="1"/>
      <c r="G18" s="1"/>
      <c r="H18" s="1"/>
      <c r="I18" s="1"/>
    </row>
    <row r="19" spans="1:9" ht="18">
      <c r="A19" s="88">
        <v>3293</v>
      </c>
      <c r="B19" s="89" t="s">
        <v>53</v>
      </c>
      <c r="C19" s="27">
        <v>12</v>
      </c>
      <c r="D19" s="28" t="str">
        <f>Ср1!M76</f>
        <v>Абсалямов Родион</v>
      </c>
      <c r="E19" s="1"/>
      <c r="F19" s="1"/>
      <c r="G19" s="1"/>
      <c r="H19" s="1"/>
      <c r="I19" s="1"/>
    </row>
    <row r="20" spans="1:9" ht="18">
      <c r="A20" s="88">
        <v>5020</v>
      </c>
      <c r="B20" s="89" t="s">
        <v>52</v>
      </c>
      <c r="C20" s="27">
        <v>13</v>
      </c>
      <c r="D20" s="28" t="str">
        <f>Ср2!Q42</f>
        <v>Кузнецов Олег</v>
      </c>
      <c r="E20" s="1"/>
      <c r="F20" s="1"/>
      <c r="G20" s="1"/>
      <c r="H20" s="1"/>
      <c r="I20" s="1"/>
    </row>
    <row r="21" spans="1:9" ht="18">
      <c r="A21" s="88">
        <v>3726</v>
      </c>
      <c r="B21" s="89" t="s">
        <v>51</v>
      </c>
      <c r="C21" s="27">
        <v>14</v>
      </c>
      <c r="D21" s="28" t="str">
        <f>Ср2!Q46</f>
        <v>Осипов Роман</v>
      </c>
      <c r="E21" s="1"/>
      <c r="F21" s="1"/>
      <c r="G21" s="1"/>
      <c r="H21" s="1"/>
      <c r="I21" s="1"/>
    </row>
    <row r="22" spans="1:9" ht="18">
      <c r="A22" s="88">
        <v>5516</v>
      </c>
      <c r="B22" s="89" t="s">
        <v>72</v>
      </c>
      <c r="C22" s="27">
        <v>15</v>
      </c>
      <c r="D22" s="28" t="str">
        <f>Ср2!Q48</f>
        <v>Семенец Владислав</v>
      </c>
      <c r="E22" s="1"/>
      <c r="F22" s="1"/>
      <c r="G22" s="1"/>
      <c r="H22" s="1"/>
      <c r="I22" s="1"/>
    </row>
    <row r="23" spans="1:9" ht="18">
      <c r="A23" s="88">
        <v>6883</v>
      </c>
      <c r="B23" s="89" t="s">
        <v>89</v>
      </c>
      <c r="C23" s="27">
        <v>16</v>
      </c>
      <c r="D23" s="28" t="str">
        <f>Ср2!Q50</f>
        <v>Тараканова Ангелина</v>
      </c>
      <c r="E23" s="1"/>
      <c r="F23" s="1"/>
      <c r="G23" s="1"/>
      <c r="H23" s="1"/>
      <c r="I23" s="1"/>
    </row>
    <row r="24" spans="1:9" ht="18">
      <c r="A24" s="88">
        <v>1987</v>
      </c>
      <c r="B24" s="89" t="s">
        <v>54</v>
      </c>
      <c r="C24" s="27">
        <v>17</v>
      </c>
      <c r="D24" s="28" t="str">
        <f>Ср2!I46</f>
        <v>Муллануров Тагир</v>
      </c>
      <c r="E24" s="1"/>
      <c r="F24" s="1"/>
      <c r="G24" s="1"/>
      <c r="H24" s="1"/>
      <c r="I24" s="1"/>
    </row>
    <row r="25" spans="1:9" ht="18">
      <c r="A25" s="88"/>
      <c r="B25" s="89" t="s">
        <v>19</v>
      </c>
      <c r="C25" s="27">
        <v>18</v>
      </c>
      <c r="D25" s="28">
        <f>Ср2!I52</f>
        <v>0</v>
      </c>
      <c r="E25" s="1"/>
      <c r="F25" s="1"/>
      <c r="G25" s="1"/>
      <c r="H25" s="1"/>
      <c r="I25" s="1"/>
    </row>
    <row r="26" spans="1:9" ht="18">
      <c r="A26" s="88"/>
      <c r="B26" s="89" t="s">
        <v>19</v>
      </c>
      <c r="C26" s="27">
        <v>19</v>
      </c>
      <c r="D26" s="28">
        <f>Ср2!I55</f>
        <v>0</v>
      </c>
      <c r="E26" s="1"/>
      <c r="F26" s="1"/>
      <c r="G26" s="1"/>
      <c r="H26" s="1"/>
      <c r="I26" s="1"/>
    </row>
    <row r="27" spans="1:9" ht="18">
      <c r="A27" s="88"/>
      <c r="B27" s="89" t="s">
        <v>19</v>
      </c>
      <c r="C27" s="27">
        <v>20</v>
      </c>
      <c r="D27" s="28">
        <f>Ср2!I57</f>
        <v>0</v>
      </c>
      <c r="E27" s="1"/>
      <c r="F27" s="1"/>
      <c r="G27" s="1"/>
      <c r="H27" s="1"/>
      <c r="I27" s="1"/>
    </row>
    <row r="28" spans="1:9" ht="18">
      <c r="A28" s="88"/>
      <c r="B28" s="89" t="s">
        <v>19</v>
      </c>
      <c r="C28" s="27">
        <v>21</v>
      </c>
      <c r="D28" s="28">
        <f>Ср2!Q55</f>
        <v>0</v>
      </c>
      <c r="E28" s="1"/>
      <c r="F28" s="1"/>
      <c r="G28" s="1"/>
      <c r="H28" s="1"/>
      <c r="I28" s="1"/>
    </row>
    <row r="29" spans="1:9" ht="18">
      <c r="A29" s="88"/>
      <c r="B29" s="89" t="s">
        <v>19</v>
      </c>
      <c r="C29" s="27">
        <v>22</v>
      </c>
      <c r="D29" s="28">
        <f>Ср2!Q59</f>
        <v>0</v>
      </c>
      <c r="E29" s="1"/>
      <c r="F29" s="1"/>
      <c r="G29" s="1"/>
      <c r="H29" s="1"/>
      <c r="I29" s="1"/>
    </row>
    <row r="30" spans="1:9" ht="18">
      <c r="A30" s="88"/>
      <c r="B30" s="89" t="s">
        <v>19</v>
      </c>
      <c r="C30" s="27">
        <v>23</v>
      </c>
      <c r="D30" s="28">
        <f>Ср2!Q61</f>
        <v>0</v>
      </c>
      <c r="E30" s="1"/>
      <c r="F30" s="1"/>
      <c r="G30" s="1"/>
      <c r="H30" s="1"/>
      <c r="I30" s="1"/>
    </row>
    <row r="31" spans="1:9" ht="18">
      <c r="A31" s="88"/>
      <c r="B31" s="89" t="s">
        <v>19</v>
      </c>
      <c r="C31" s="27">
        <v>24</v>
      </c>
      <c r="D31" s="28">
        <f>Ср2!Q63</f>
        <v>0</v>
      </c>
      <c r="E31" s="1"/>
      <c r="F31" s="1"/>
      <c r="G31" s="1"/>
      <c r="H31" s="1"/>
      <c r="I31" s="1"/>
    </row>
    <row r="32" spans="1:9" ht="18">
      <c r="A32" s="88"/>
      <c r="B32" s="89" t="s">
        <v>19</v>
      </c>
      <c r="C32" s="27">
        <v>25</v>
      </c>
      <c r="D32" s="28">
        <f>Ср2!I65</f>
        <v>0</v>
      </c>
      <c r="E32" s="1"/>
      <c r="F32" s="1"/>
      <c r="G32" s="1"/>
      <c r="H32" s="1"/>
      <c r="I32" s="1"/>
    </row>
    <row r="33" spans="1:9" ht="18">
      <c r="A33" s="88"/>
      <c r="B33" s="89" t="s">
        <v>19</v>
      </c>
      <c r="C33" s="27">
        <v>26</v>
      </c>
      <c r="D33" s="28">
        <f>Ср2!I71</f>
        <v>0</v>
      </c>
      <c r="E33" s="1"/>
      <c r="F33" s="1"/>
      <c r="G33" s="1"/>
      <c r="H33" s="1"/>
      <c r="I33" s="1"/>
    </row>
    <row r="34" spans="1:9" ht="18">
      <c r="A34" s="88"/>
      <c r="B34" s="89" t="s">
        <v>19</v>
      </c>
      <c r="C34" s="27">
        <v>27</v>
      </c>
      <c r="D34" s="28">
        <f>Ср2!I74</f>
        <v>0</v>
      </c>
      <c r="E34" s="1"/>
      <c r="F34" s="1"/>
      <c r="G34" s="1"/>
      <c r="H34" s="1"/>
      <c r="I34" s="1"/>
    </row>
    <row r="35" spans="1:9" ht="18">
      <c r="A35" s="88"/>
      <c r="B35" s="89" t="s">
        <v>19</v>
      </c>
      <c r="C35" s="27">
        <v>28</v>
      </c>
      <c r="D35" s="28">
        <f>Ср2!I76</f>
        <v>0</v>
      </c>
      <c r="E35" s="1"/>
      <c r="F35" s="1"/>
      <c r="G35" s="1"/>
      <c r="H35" s="1"/>
      <c r="I35" s="1"/>
    </row>
    <row r="36" spans="1:9" ht="18">
      <c r="A36" s="88"/>
      <c r="B36" s="89" t="s">
        <v>19</v>
      </c>
      <c r="C36" s="27">
        <v>29</v>
      </c>
      <c r="D36" s="28">
        <f>Ср2!Q68</f>
        <v>0</v>
      </c>
      <c r="E36" s="1"/>
      <c r="F36" s="1"/>
      <c r="G36" s="1"/>
      <c r="H36" s="1"/>
      <c r="I36" s="1"/>
    </row>
    <row r="37" spans="1:9" ht="18">
      <c r="A37" s="88"/>
      <c r="B37" s="89" t="s">
        <v>19</v>
      </c>
      <c r="C37" s="27">
        <v>30</v>
      </c>
      <c r="D37" s="28">
        <f>Ср2!Q72</f>
        <v>0</v>
      </c>
      <c r="E37" s="1"/>
      <c r="F37" s="1"/>
      <c r="G37" s="1"/>
      <c r="H37" s="1"/>
      <c r="I37" s="1"/>
    </row>
    <row r="38" spans="1:9" ht="18">
      <c r="A38" s="88"/>
      <c r="B38" s="89" t="s">
        <v>19</v>
      </c>
      <c r="C38" s="27">
        <v>31</v>
      </c>
      <c r="D38" s="28">
        <f>Ср2!Q74</f>
        <v>0</v>
      </c>
      <c r="E38" s="1"/>
      <c r="F38" s="1"/>
      <c r="G38" s="1"/>
      <c r="H38" s="1"/>
      <c r="I38" s="1"/>
    </row>
    <row r="39" spans="1:9" ht="18">
      <c r="A39" s="88"/>
      <c r="B39" s="89" t="s">
        <v>19</v>
      </c>
      <c r="C39" s="27">
        <v>32</v>
      </c>
      <c r="D39" s="28" t="str">
        <f>Ср2!Q76</f>
        <v>_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3:E3"/>
    <mergeCell ref="A4:I4"/>
    <mergeCell ref="A5:D5"/>
    <mergeCell ref="E5:G5"/>
    <mergeCell ref="H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2018-03-02T06:42:35Z</cp:lastPrinted>
  <dcterms:created xsi:type="dcterms:W3CDTF">2008-02-03T08:28:10Z</dcterms:created>
  <dcterms:modified xsi:type="dcterms:W3CDTF">2018-03-16T19:45:48Z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