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05" windowHeight="4485" activeTab="0"/>
  </bookViews>
  <sheets>
    <sheet name="сМ60" sheetId="1" r:id="rId1"/>
    <sheet name="М601" sheetId="2" r:id="rId2"/>
    <sheet name="М602" sheetId="3" r:id="rId3"/>
    <sheet name="пМ60" sheetId="4" r:id="rId4"/>
    <sheet name="сМ50" sheetId="5" r:id="rId5"/>
    <sheet name="М501" sheetId="6" r:id="rId6"/>
    <sheet name="М502" sheetId="7" r:id="rId7"/>
    <sheet name="пМ50" sheetId="8" r:id="rId8"/>
    <sheet name="сМ40" sheetId="9" r:id="rId9"/>
    <sheet name="М401" sheetId="10" r:id="rId10"/>
    <sheet name="М402" sheetId="11" r:id="rId11"/>
    <sheet name="пМ40" sheetId="12" r:id="rId12"/>
    <sheet name="Ж50" sheetId="13" r:id="rId13"/>
  </sheets>
  <definedNames>
    <definedName name="_xlnm.Print_Area" localSheetId="12">'Ж50'!$A$1:$K$15</definedName>
    <definedName name="_xlnm.Print_Area" localSheetId="9">'М401'!$A$1:$M$78</definedName>
    <definedName name="_xlnm.Print_Area" localSheetId="10">'М402'!$A$1:$S$78</definedName>
    <definedName name="_xlnm.Print_Area" localSheetId="5">'М501'!$A$1:$M$78</definedName>
    <definedName name="_xlnm.Print_Area" localSheetId="6">'М502'!$A$1:$S$78</definedName>
    <definedName name="_xlnm.Print_Area" localSheetId="1">'М601'!$A$1:$M$78</definedName>
    <definedName name="_xlnm.Print_Area" localSheetId="2">'М602'!$A$1:$S$78</definedName>
    <definedName name="_xlnm.Print_Area" localSheetId="8">'сМ40'!$A$1:$I$39</definedName>
    <definedName name="_xlnm.Print_Area" localSheetId="4">'сМ50'!$A$1:$I$39</definedName>
    <definedName name="_xlnm.Print_Area" localSheetId="0">'сМ60'!$A$1:$I$39</definedName>
  </definedNames>
  <calcPr fullCalcOnLoad="1" refMode="R1C1"/>
</workbook>
</file>

<file path=xl/sharedStrings.xml><?xml version="1.0" encoding="utf-8"?>
<sst xmlns="http://schemas.openxmlformats.org/spreadsheetml/2006/main" count="521" uniqueCount="119">
  <si>
    <t>№</t>
  </si>
  <si>
    <t>1</t>
  </si>
  <si>
    <t>2</t>
  </si>
  <si>
    <t>3</t>
  </si>
  <si>
    <t>4</t>
  </si>
  <si>
    <t>5</t>
  </si>
  <si>
    <t>М</t>
  </si>
  <si>
    <t>ФИО</t>
  </si>
  <si>
    <r>
      <t>⁄</t>
    </r>
    <r>
      <rPr>
        <b/>
        <sz val="28"/>
        <color indexed="51"/>
        <rFont val="Arial"/>
        <family val="2"/>
      </rPr>
      <t>⁄</t>
    </r>
    <r>
      <rPr>
        <b/>
        <sz val="2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0"/>
        <rFont val="Arial"/>
        <family val="2"/>
      </rPr>
      <t>⁄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</si>
  <si>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8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0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8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0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8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</si>
  <si>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Искарова Фануза</t>
  </si>
  <si>
    <t>Терещенко Галина</t>
  </si>
  <si>
    <t>Парахина Елена</t>
  </si>
  <si>
    <t>Петухова Надежда</t>
  </si>
  <si>
    <t>Хакимова Фиоза</t>
  </si>
  <si>
    <t>0</t>
  </si>
  <si>
    <t>LIX Личный Чемпионат Республики Башкортостан</t>
  </si>
  <si>
    <t>Чемпионат ветеранов настольного тенниса Башкортостана 2018. Женщины 50 лет и старше</t>
  </si>
  <si>
    <t>Чемпионат ветеранов настольного тенниса Башкортостана 2018. Мужчины 40 лет и старше</t>
  </si>
  <si>
    <t>Список в соответствии с рейтингом</t>
  </si>
  <si>
    <t>Список согласно занятым местам</t>
  </si>
  <si>
    <t>Кондратьев Игорь</t>
  </si>
  <si>
    <t>Дулесов Вадим</t>
  </si>
  <si>
    <t>Яковлев Денис</t>
  </si>
  <si>
    <t>Горбунов Валентин</t>
  </si>
  <si>
    <t>Рудаков Константин</t>
  </si>
  <si>
    <t>Макаров Андрей</t>
  </si>
  <si>
    <t>Хабиров Марс</t>
  </si>
  <si>
    <t>Лончаков Константин</t>
  </si>
  <si>
    <t>Маневич Сергей</t>
  </si>
  <si>
    <t>Барышев Сергей</t>
  </si>
  <si>
    <t>Петров Альберт</t>
  </si>
  <si>
    <t>Удников Олег</t>
  </si>
  <si>
    <t>Файзуллин Марат</t>
  </si>
  <si>
    <t>Игнатенко Алексей</t>
  </si>
  <si>
    <t>Тагиров Сайфулла</t>
  </si>
  <si>
    <t>Раянов Айрат</t>
  </si>
  <si>
    <t>Ахметзянов Фауль</t>
  </si>
  <si>
    <t>Кузьмин Александр</t>
  </si>
  <si>
    <t>Шакуров Нафис</t>
  </si>
  <si>
    <t>Салманов Сергей</t>
  </si>
  <si>
    <t>Тодрамович Александр</t>
  </si>
  <si>
    <t>Манайчев Владимир</t>
  </si>
  <si>
    <t>Водопьянов Андрей</t>
  </si>
  <si>
    <t>Ефремов Юрий</t>
  </si>
  <si>
    <t>Хамидов Мауль</t>
  </si>
  <si>
    <t>Даминов Ильдус</t>
  </si>
  <si>
    <t>Прокофьев Михаил</t>
  </si>
  <si>
    <t>Юртаев Сергей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</si>
  <si>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</si>
  <si>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</si>
  <si>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</si>
  <si>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</si>
  <si>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</si>
  <si>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</si>
  <si>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</si>
  <si>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</si>
  <si>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</si>
  <si>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</si>
  <si>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</si>
  <si>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</si>
  <si>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</si>
  <si>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</si>
  <si>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</si>
  <si>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</si>
  <si>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</si>
  <si>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</si>
  <si>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</si>
  <si>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</si>
  <si>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</si>
  <si>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</si>
  <si>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</si>
  <si>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</si>
  <si>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</si>
  <si>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</si>
  <si>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</si>
  <si>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</si>
  <si>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</si>
  <si>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</si>
  <si>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</si>
  <si>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</si>
  <si>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№ игры</t>
  </si>
  <si>
    <t>Выигравший</t>
  </si>
  <si>
    <t>Проигравший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</si>
  <si>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8"/>
        <rFont val="Arial"/>
        <family val="2"/>
      </rPr>
      <t>Р</t>
    </r>
    <r>
      <rPr>
        <b/>
        <sz val="36"/>
        <color indexed="16"/>
        <rFont val="Arial"/>
        <family val="2"/>
      </rPr>
      <t xml:space="preserve">Б 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 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</si>
  <si>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8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</si>
  <si>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t>Чемпионат ветеранов настольного тенниса Башкортостана 2018. Мужчины 50 лет и старше</t>
  </si>
  <si>
    <t>Аксенов Андрей</t>
  </si>
  <si>
    <t>Коробко Павел</t>
  </si>
  <si>
    <t>Топорков Юрий</t>
  </si>
  <si>
    <t>Вежнин Валерий</t>
  </si>
  <si>
    <t>Кинзикеев Виль</t>
  </si>
  <si>
    <t>Березкин Борис</t>
  </si>
  <si>
    <t>Салихов Рим</t>
  </si>
  <si>
    <t>Зиновьев Александр</t>
  </si>
  <si>
    <t>Расулов Айрат</t>
  </si>
  <si>
    <t>Сайфуллин Рамиль</t>
  </si>
  <si>
    <t>Хубатулин Ринат</t>
  </si>
  <si>
    <t>Мустафин Рустэм</t>
  </si>
  <si>
    <t>Фархутдинов Дамир</t>
  </si>
  <si>
    <t>Хазиев Айрат</t>
  </si>
  <si>
    <t>_</t>
  </si>
  <si>
    <t>Чемпионат ветеранов настольного тенниса Башкортостана 2018. Мужчины 60 лет и старше</t>
  </si>
  <si>
    <t>Коротеев Георгий</t>
  </si>
  <si>
    <t>Шадрин Эдуард</t>
  </si>
  <si>
    <t>Стародубцев Олег</t>
  </si>
  <si>
    <t>Афанасьев Леонид</t>
  </si>
  <si>
    <t>Мазурин Викентий</t>
  </si>
  <si>
    <t>Фаткулин Раис</t>
  </si>
  <si>
    <t>Гайсин Альфред</t>
  </si>
  <si>
    <t>Семенов Юрий</t>
  </si>
  <si>
    <t>Имашев Альфит</t>
  </si>
  <si>
    <t>Толкачев Иван</t>
  </si>
  <si>
    <t>Шапошников Александр</t>
  </si>
  <si>
    <t>Павлов Юрий</t>
  </si>
  <si>
    <t>Нестеренко Георгий</t>
  </si>
  <si>
    <t>Грошев Юрий</t>
  </si>
  <si>
    <t>Гилязев Инфир</t>
  </si>
  <si>
    <t>Тарараев Петр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</si>
</sst>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800]dddd\,\ mmmm\ dd\,\ yyyy"/>
    <numFmt numFmtId="165" formatCode="[$-FC19]d\ mmmm\ yyyy\ &quot;г.&quot;"/>
    <numFmt numFmtId="166" formatCode="[$-FC19]dd\ mmmm\ yyyy\ \г\.;@"/>
  </numFmts>
  <fonts count="74">
    <font>
      <sz val="10"/>
      <name val="Arial Cyr"/>
      <family val="0"/>
    </font>
    <font>
      <sz val="11"/>
      <color indexed="8"/>
      <name val="Calibri"/>
      <family val="2"/>
    </font>
    <font>
      <b/>
      <i/>
      <sz val="12"/>
      <color indexed="21"/>
      <name val="Times New Roman"/>
      <family val="1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sz val="10"/>
      <name val="Arial"/>
      <family val="2"/>
    </font>
    <font>
      <b/>
      <sz val="15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color indexed="8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name val="Arial"/>
      <family val="2"/>
    </font>
    <font>
      <b/>
      <sz val="28"/>
      <color indexed="11"/>
      <name val="Arial"/>
      <family val="2"/>
    </font>
    <font>
      <b/>
      <sz val="28"/>
      <color indexed="10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28"/>
      <color indexed="8"/>
      <name val="Arial"/>
      <family val="2"/>
    </font>
    <font>
      <b/>
      <sz val="28"/>
      <color indexed="58"/>
      <name val="Arial"/>
      <family val="2"/>
    </font>
    <font>
      <b/>
      <sz val="28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21"/>
      <name val="Verdana"/>
      <family val="2"/>
    </font>
    <font>
      <sz val="8"/>
      <name val="Arial Cyr"/>
      <family val="0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2"/>
      <name val="Arial"/>
      <family val="2"/>
    </font>
    <font>
      <b/>
      <sz val="36"/>
      <color indexed="5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10"/>
      <name val="Arial"/>
      <family val="2"/>
    </font>
    <font>
      <b/>
      <sz val="1"/>
      <color indexed="12"/>
      <name val="Arial"/>
      <family val="2"/>
    </font>
    <font>
      <b/>
      <sz val="12"/>
      <color indexed="56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sz val="1"/>
      <name val="Arial"/>
      <family val="2"/>
    </font>
    <font>
      <b/>
      <sz val="18"/>
      <color indexed="21"/>
      <name val="Arial"/>
      <family val="2"/>
    </font>
    <font>
      <i/>
      <sz val="14"/>
      <color indexed="21"/>
      <name val="Times New Roman"/>
      <family val="1"/>
    </font>
    <font>
      <i/>
      <sz val="12"/>
      <color indexed="21"/>
      <name val="Arial"/>
      <family val="2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"/>
      <color indexed="12"/>
      <name val="Arial Black"/>
      <family val="2"/>
    </font>
    <font>
      <sz val="1"/>
      <name val="Arial Cyr"/>
      <family val="0"/>
    </font>
    <font>
      <b/>
      <sz val="8"/>
      <name val="Courier New Cyr"/>
      <family val="3"/>
    </font>
    <font>
      <sz val="12"/>
      <color indexed="21"/>
      <name val="Arial"/>
      <family val="2"/>
    </font>
    <font>
      <b/>
      <sz val="12"/>
      <color indexed="56"/>
      <name val="Arial"/>
      <family val="2"/>
    </font>
    <font>
      <b/>
      <sz val="10"/>
      <color indexed="12"/>
      <name val="Arial Narrow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6"/>
      <color indexed="21"/>
      <name val="Verdana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medium">
        <color indexed="21"/>
      </top>
      <bottom style="medium">
        <color indexed="21"/>
      </bottom>
    </border>
    <border>
      <left/>
      <right/>
      <top/>
      <bottom style="thin"/>
    </border>
    <border>
      <left/>
      <right/>
      <top/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/>
      <top style="medium">
        <color indexed="21"/>
      </top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29" fillId="3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15" borderId="7" applyNumberFormat="0" applyAlignment="0" applyProtection="0"/>
    <xf numFmtId="0" fontId="2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373">
    <xf numFmtId="0" fontId="0" fillId="0" borderId="0" xfId="0" applyAlignment="1">
      <alignment/>
    </xf>
    <xf numFmtId="0" fontId="0" fillId="18" borderId="0" xfId="0" applyFill="1" applyAlignment="1" applyProtection="1">
      <alignment/>
      <protection/>
    </xf>
    <xf numFmtId="49" fontId="0" fillId="18" borderId="0" xfId="0" applyNumberFormat="1" applyFill="1" applyAlignment="1">
      <alignment/>
    </xf>
    <xf numFmtId="0" fontId="0" fillId="18" borderId="0" xfId="0" applyFill="1" applyAlignment="1">
      <alignment/>
    </xf>
    <xf numFmtId="0" fontId="10" fillId="2" borderId="10" xfId="0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 textRotation="255"/>
    </xf>
    <xf numFmtId="49" fontId="8" fillId="2" borderId="10" xfId="0" applyNumberFormat="1" applyFont="1" applyFill="1" applyBorder="1" applyAlignment="1">
      <alignment horizontal="center" vertical="center" textRotation="255" wrapText="1"/>
    </xf>
    <xf numFmtId="49" fontId="9" fillId="2" borderId="10" xfId="0" applyNumberFormat="1" applyFont="1" applyFill="1" applyBorder="1" applyAlignment="1">
      <alignment horizontal="left" vertical="center"/>
    </xf>
    <xf numFmtId="49" fontId="16" fillId="2" borderId="10" xfId="0" applyNumberFormat="1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left" vertical="center"/>
    </xf>
    <xf numFmtId="49" fontId="0" fillId="18" borderId="0" xfId="0" applyNumberFormat="1" applyFill="1" applyAlignment="1">
      <alignment horizontal="center" vertical="center"/>
    </xf>
    <xf numFmtId="0" fontId="3" fillId="2" borderId="11" xfId="53" applyFont="1" applyFill="1" applyBorder="1" applyAlignment="1">
      <alignment horizontal="left" vertical="center"/>
      <protection/>
    </xf>
    <xf numFmtId="0" fontId="4" fillId="2" borderId="11" xfId="53" applyFont="1" applyFill="1" applyBorder="1" applyAlignment="1">
      <alignment horizontal="left" vertical="center"/>
      <protection/>
    </xf>
    <xf numFmtId="0" fontId="5" fillId="2" borderId="11" xfId="0" applyFont="1" applyFill="1" applyBorder="1" applyAlignment="1" applyProtection="1">
      <alignment/>
      <protection/>
    </xf>
    <xf numFmtId="0" fontId="6" fillId="2" borderId="11" xfId="53" applyFont="1" applyFill="1" applyBorder="1" applyAlignment="1">
      <alignment horizontal="right" vertical="center"/>
      <protection/>
    </xf>
    <xf numFmtId="0" fontId="17" fillId="18" borderId="0" xfId="0" applyFont="1" applyFill="1" applyAlignment="1" applyProtection="1">
      <alignment/>
      <protection/>
    </xf>
    <xf numFmtId="49" fontId="17" fillId="18" borderId="0" xfId="0" applyNumberFormat="1" applyFont="1" applyFill="1" applyAlignment="1">
      <alignment/>
    </xf>
    <xf numFmtId="164" fontId="2" fillId="2" borderId="0" xfId="0" applyNumberFormat="1" applyFont="1" applyFill="1" applyAlignment="1" applyProtection="1">
      <alignment horizontal="center"/>
      <protection/>
    </xf>
    <xf numFmtId="164" fontId="2" fillId="2" borderId="12" xfId="0" applyNumberFormat="1" applyFont="1" applyFill="1" applyBorder="1" applyAlignment="1" applyProtection="1">
      <alignment horizontal="left"/>
      <protection/>
    </xf>
    <xf numFmtId="0" fontId="10" fillId="2" borderId="13" xfId="42" applyFont="1" applyFill="1" applyBorder="1" applyAlignment="1" applyProtection="1">
      <alignment horizontal="center" vertical="center"/>
      <protection/>
    </xf>
    <xf numFmtId="0" fontId="38" fillId="2" borderId="14" xfId="0" applyFont="1" applyFill="1" applyBorder="1" applyAlignment="1" applyProtection="1">
      <alignment horizontal="center" vertical="center"/>
      <protection/>
    </xf>
    <xf numFmtId="0" fontId="38" fillId="2" borderId="15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center"/>
      <protection/>
    </xf>
    <xf numFmtId="0" fontId="42" fillId="2" borderId="13" xfId="42" applyFont="1" applyFill="1" applyBorder="1" applyAlignment="1" applyProtection="1">
      <alignment horizontal="center" vertical="center"/>
      <protection/>
    </xf>
    <xf numFmtId="0" fontId="0" fillId="18" borderId="0" xfId="54" applyFill="1" applyProtection="1">
      <alignment/>
      <protection/>
    </xf>
    <xf numFmtId="0" fontId="47" fillId="2" borderId="11" xfId="53" applyFont="1" applyFill="1" applyBorder="1" applyAlignment="1">
      <alignment horizontal="left" vertical="center"/>
      <protection/>
    </xf>
    <xf numFmtId="0" fontId="47" fillId="2" borderId="11" xfId="53" applyFont="1" applyFill="1" applyBorder="1" applyAlignment="1">
      <alignment horizontal="right" vertical="center"/>
      <protection/>
    </xf>
    <xf numFmtId="0" fontId="38" fillId="2" borderId="14" xfId="54" applyFont="1" applyFill="1" applyBorder="1" applyAlignment="1" applyProtection="1">
      <alignment horizontal="center" vertical="center"/>
      <protection/>
    </xf>
    <xf numFmtId="0" fontId="38" fillId="18" borderId="14" xfId="54" applyFont="1" applyFill="1" applyBorder="1" applyAlignment="1" applyProtection="1">
      <alignment horizontal="center" vertical="center"/>
      <protection/>
    </xf>
    <xf numFmtId="0" fontId="38" fillId="18" borderId="15" xfId="54" applyFont="1" applyFill="1" applyBorder="1" applyAlignment="1" applyProtection="1">
      <alignment horizontal="center" vertical="center"/>
      <protection/>
    </xf>
    <xf numFmtId="0" fontId="2" fillId="2" borderId="0" xfId="54" applyFont="1" applyFill="1" applyAlignment="1" applyProtection="1">
      <alignment horizontal="center"/>
      <protection/>
    </xf>
    <xf numFmtId="0" fontId="2" fillId="18" borderId="0" xfId="54" applyFont="1" applyFill="1" applyAlignment="1" applyProtection="1">
      <alignment horizontal="center"/>
      <protection/>
    </xf>
    <xf numFmtId="164" fontId="2" fillId="2" borderId="0" xfId="54" applyNumberFormat="1" applyFont="1" applyFill="1" applyAlignment="1" applyProtection="1">
      <alignment horizontal="center"/>
      <protection/>
    </xf>
    <xf numFmtId="164" fontId="2" fillId="18" borderId="0" xfId="54" applyNumberFormat="1" applyFont="1" applyFill="1" applyAlignment="1" applyProtection="1">
      <alignment horizontal="center"/>
      <protection/>
    </xf>
    <xf numFmtId="164" fontId="2" fillId="2" borderId="0" xfId="54" applyNumberFormat="1" applyFont="1" applyFill="1" applyAlignment="1" applyProtection="1">
      <alignment horizontal="left"/>
      <protection/>
    </xf>
    <xf numFmtId="166" fontId="48" fillId="18" borderId="0" xfId="54" applyNumberFormat="1" applyFont="1" applyFill="1" applyAlignment="1" applyProtection="1">
      <alignment horizontal="left"/>
      <protection locked="0"/>
    </xf>
    <xf numFmtId="0" fontId="0" fillId="2" borderId="0" xfId="54" applyFill="1" applyProtection="1">
      <alignment/>
      <protection/>
    </xf>
    <xf numFmtId="0" fontId="0" fillId="2" borderId="0" xfId="54" applyFill="1" applyAlignment="1" applyProtection="1">
      <alignment horizontal="right"/>
      <protection/>
    </xf>
    <xf numFmtId="0" fontId="0" fillId="2" borderId="0" xfId="54" applyFill="1" applyAlignment="1" applyProtection="1">
      <alignment horizontal="center"/>
      <protection/>
    </xf>
    <xf numFmtId="0" fontId="49" fillId="3" borderId="10" xfId="54" applyFont="1" applyFill="1" applyBorder="1" applyAlignment="1" applyProtection="1">
      <alignment horizontal="center"/>
      <protection/>
    </xf>
    <xf numFmtId="0" fontId="50" fillId="19" borderId="10" xfId="54" applyFont="1" applyFill="1" applyBorder="1" applyAlignment="1" applyProtection="1">
      <alignment horizontal="right"/>
      <protection locked="0"/>
    </xf>
    <xf numFmtId="0" fontId="51" fillId="2" borderId="0" xfId="54" applyFont="1" applyFill="1" applyAlignment="1" applyProtection="1">
      <alignment horizontal="center"/>
      <protection/>
    </xf>
    <xf numFmtId="0" fontId="52" fillId="2" borderId="0" xfId="54" applyFont="1" applyFill="1" applyAlignment="1" applyProtection="1">
      <alignment horizontal="left"/>
      <protection/>
    </xf>
    <xf numFmtId="0" fontId="50" fillId="3" borderId="10" xfId="54" applyFont="1" applyFill="1" applyBorder="1" applyAlignment="1" applyProtection="1">
      <alignment horizontal="right"/>
      <protection locked="0"/>
    </xf>
    <xf numFmtId="0" fontId="53" fillId="2" borderId="11" xfId="54" applyFont="1" applyFill="1" applyBorder="1" applyProtection="1">
      <alignment/>
      <protection/>
    </xf>
    <xf numFmtId="0" fontId="54" fillId="2" borderId="0" xfId="54" applyFont="1" applyFill="1" applyAlignment="1" applyProtection="1">
      <alignment horizontal="center" vertical="center"/>
      <protection/>
    </xf>
    <xf numFmtId="0" fontId="8" fillId="18" borderId="0" xfId="54" applyFont="1" applyFill="1">
      <alignment/>
      <protection/>
    </xf>
    <xf numFmtId="0" fontId="55" fillId="2" borderId="0" xfId="54" applyFont="1" applyFill="1" applyAlignment="1" applyProtection="1">
      <alignment horizontal="center"/>
      <protection/>
    </xf>
    <xf numFmtId="166" fontId="56" fillId="2" borderId="0" xfId="54" applyNumberFormat="1" applyFont="1" applyFill="1" applyAlignment="1" applyProtection="1">
      <alignment horizontal="center" vertical="center"/>
      <protection/>
    </xf>
    <xf numFmtId="0" fontId="8" fillId="2" borderId="0" xfId="54" applyFont="1" applyFill="1" applyAlignment="1" applyProtection="1">
      <alignment vertical="center"/>
      <protection/>
    </xf>
    <xf numFmtId="0" fontId="57" fillId="2" borderId="0" xfId="54" applyFont="1" applyFill="1" applyAlignment="1" applyProtection="1">
      <alignment vertical="center"/>
      <protection/>
    </xf>
    <xf numFmtId="0" fontId="58" fillId="2" borderId="12" xfId="54" applyFont="1" applyFill="1" applyBorder="1" applyAlignment="1" applyProtection="1">
      <alignment horizontal="center" vertical="center"/>
      <protection/>
    </xf>
    <xf numFmtId="0" fontId="59" fillId="2" borderId="12" xfId="54" applyFont="1" applyFill="1" applyBorder="1" applyAlignment="1" applyProtection="1">
      <alignment horizontal="left" vertical="center"/>
      <protection/>
    </xf>
    <xf numFmtId="0" fontId="59" fillId="2" borderId="0" xfId="54" applyFont="1" applyFill="1" applyBorder="1" applyAlignment="1" applyProtection="1">
      <alignment horizontal="left" vertical="center"/>
      <protection/>
    </xf>
    <xf numFmtId="0" fontId="5" fillId="18" borderId="0" xfId="54" applyFont="1" applyFill="1">
      <alignment/>
      <protection/>
    </xf>
    <xf numFmtId="0" fontId="58" fillId="2" borderId="0" xfId="54" applyFont="1" applyFill="1" applyAlignment="1" applyProtection="1">
      <alignment horizontal="center" vertical="center"/>
      <protection/>
    </xf>
    <xf numFmtId="0" fontId="57" fillId="2" borderId="16" xfId="54" applyFont="1" applyFill="1" applyBorder="1" applyAlignment="1" applyProtection="1">
      <alignment vertical="center"/>
      <protection/>
    </xf>
    <xf numFmtId="0" fontId="58" fillId="2" borderId="0" xfId="54" applyFont="1" applyFill="1" applyBorder="1" applyAlignment="1" applyProtection="1">
      <alignment horizontal="center" vertical="center"/>
      <protection/>
    </xf>
    <xf numFmtId="0" fontId="8" fillId="2" borderId="12" xfId="54" applyFont="1" applyFill="1" applyBorder="1" applyAlignment="1" applyProtection="1">
      <alignment horizontal="left" vertical="center"/>
      <protection/>
    </xf>
    <xf numFmtId="0" fontId="8" fillId="2" borderId="0" xfId="54" applyFont="1" applyFill="1" applyBorder="1" applyAlignment="1" applyProtection="1">
      <alignment horizontal="center" vertical="center"/>
      <protection/>
    </xf>
    <xf numFmtId="0" fontId="8" fillId="2" borderId="0" xfId="54" applyFont="1" applyFill="1" applyAlignment="1" applyProtection="1">
      <alignment horizontal="center" vertical="center"/>
      <protection/>
    </xf>
    <xf numFmtId="0" fontId="59" fillId="2" borderId="17" xfId="54" applyFont="1" applyFill="1" applyBorder="1" applyAlignment="1" applyProtection="1">
      <alignment horizontal="left" vertical="center"/>
      <protection/>
    </xf>
    <xf numFmtId="0" fontId="59" fillId="2" borderId="18" xfId="54" applyFont="1" applyFill="1" applyBorder="1" applyAlignment="1" applyProtection="1">
      <alignment horizontal="center" vertical="center"/>
      <protection/>
    </xf>
    <xf numFmtId="0" fontId="8" fillId="2" borderId="16" xfId="54" applyFont="1" applyFill="1" applyBorder="1" applyAlignment="1" applyProtection="1">
      <alignment vertical="center"/>
      <protection/>
    </xf>
    <xf numFmtId="0" fontId="59" fillId="2" borderId="0" xfId="54" applyFont="1" applyFill="1" applyBorder="1" applyAlignment="1" applyProtection="1">
      <alignment horizontal="center" vertical="center"/>
      <protection/>
    </xf>
    <xf numFmtId="0" fontId="57" fillId="2" borderId="18" xfId="54" applyFont="1" applyFill="1" applyBorder="1" applyAlignment="1" applyProtection="1">
      <alignment horizontal="center" vertical="center"/>
      <protection/>
    </xf>
    <xf numFmtId="0" fontId="57" fillId="2" borderId="17" xfId="54" applyFont="1" applyFill="1" applyBorder="1" applyAlignment="1" applyProtection="1">
      <alignment horizontal="left" vertical="center"/>
      <protection/>
    </xf>
    <xf numFmtId="0" fontId="57" fillId="2" borderId="19" xfId="54" applyFont="1" applyFill="1" applyBorder="1" applyAlignment="1" applyProtection="1">
      <alignment horizontal="center" vertical="center"/>
      <protection/>
    </xf>
    <xf numFmtId="0" fontId="57" fillId="2" borderId="0" xfId="54" applyFont="1" applyFill="1" applyAlignment="1" applyProtection="1">
      <alignment horizontal="center" vertical="center"/>
      <protection/>
    </xf>
    <xf numFmtId="0" fontId="57" fillId="2" borderId="12" xfId="54" applyFont="1" applyFill="1" applyBorder="1" applyAlignment="1" applyProtection="1">
      <alignment horizontal="left" vertical="center"/>
      <protection/>
    </xf>
    <xf numFmtId="0" fontId="57" fillId="2" borderId="0" xfId="54" applyFont="1" applyFill="1" applyBorder="1" applyAlignment="1" applyProtection="1">
      <alignment horizontal="center" vertical="center"/>
      <protection/>
    </xf>
    <xf numFmtId="0" fontId="8" fillId="2" borderId="18" xfId="54" applyFont="1" applyFill="1" applyBorder="1" applyAlignment="1" applyProtection="1">
      <alignment horizontal="center" vertical="center"/>
      <protection/>
    </xf>
    <xf numFmtId="0" fontId="8" fillId="2" borderId="19" xfId="54" applyFont="1" applyFill="1" applyBorder="1" applyAlignment="1" applyProtection="1">
      <alignment horizontal="center" vertical="center"/>
      <protection/>
    </xf>
    <xf numFmtId="0" fontId="8" fillId="2" borderId="17" xfId="54" applyFont="1" applyFill="1" applyBorder="1" applyAlignment="1" applyProtection="1">
      <alignment horizontal="left" vertical="center"/>
      <protection/>
    </xf>
    <xf numFmtId="0" fontId="58" fillId="2" borderId="20" xfId="54" applyFont="1" applyFill="1" applyBorder="1" applyAlignment="1" applyProtection="1">
      <alignment horizontal="center" vertical="center"/>
      <protection/>
    </xf>
    <xf numFmtId="0" fontId="60" fillId="2" borderId="0" xfId="54" applyFont="1" applyFill="1" applyAlignment="1" applyProtection="1">
      <alignment horizontal="right" vertical="center"/>
      <protection/>
    </xf>
    <xf numFmtId="0" fontId="8" fillId="2" borderId="19" xfId="54" applyFont="1" applyFill="1" applyBorder="1" applyAlignment="1" applyProtection="1">
      <alignment vertical="center"/>
      <protection/>
    </xf>
    <xf numFmtId="0" fontId="57" fillId="2" borderId="0" xfId="54" applyFont="1" applyFill="1" applyBorder="1" applyAlignment="1" applyProtection="1">
      <alignment vertical="center"/>
      <protection/>
    </xf>
    <xf numFmtId="0" fontId="8" fillId="2" borderId="19" xfId="54" applyFont="1" applyFill="1" applyBorder="1" applyAlignment="1" applyProtection="1">
      <alignment horizontal="left" vertical="center"/>
      <protection/>
    </xf>
    <xf numFmtId="0" fontId="8" fillId="2" borderId="0" xfId="54" applyFont="1" applyFill="1" applyBorder="1" applyAlignment="1" applyProtection="1">
      <alignment vertical="center"/>
      <protection/>
    </xf>
    <xf numFmtId="0" fontId="60" fillId="2" borderId="0" xfId="54" applyFont="1" applyFill="1" applyBorder="1" applyAlignment="1" applyProtection="1">
      <alignment horizontal="right" vertical="center"/>
      <protection/>
    </xf>
    <xf numFmtId="0" fontId="60" fillId="2" borderId="0" xfId="54" applyFont="1" applyFill="1" applyBorder="1" applyAlignment="1" applyProtection="1">
      <alignment horizontal="center" vertical="center"/>
      <protection/>
    </xf>
    <xf numFmtId="0" fontId="8" fillId="2" borderId="0" xfId="54" applyFont="1" applyFill="1" applyAlignment="1" applyProtection="1">
      <alignment horizontal="right" vertical="center"/>
      <protection/>
    </xf>
    <xf numFmtId="0" fontId="61" fillId="2" borderId="0" xfId="54" applyFont="1" applyFill="1" applyAlignment="1" applyProtection="1">
      <alignment vertical="center"/>
      <protection/>
    </xf>
    <xf numFmtId="0" fontId="60" fillId="2" borderId="0" xfId="54" applyFont="1" applyFill="1" applyAlignment="1" applyProtection="1">
      <alignment horizontal="center" vertical="center"/>
      <protection/>
    </xf>
    <xf numFmtId="0" fontId="8" fillId="18" borderId="0" xfId="54" applyFont="1" applyFill="1" applyAlignment="1">
      <alignment vertical="center"/>
      <protection/>
    </xf>
    <xf numFmtId="0" fontId="61" fillId="18" borderId="0" xfId="54" applyFont="1" applyFill="1" applyAlignment="1">
      <alignment vertical="center"/>
      <protection/>
    </xf>
    <xf numFmtId="0" fontId="8" fillId="18" borderId="0" xfId="54" applyFont="1" applyFill="1" applyAlignment="1">
      <alignment horizontal="center" vertical="center"/>
      <protection/>
    </xf>
    <xf numFmtId="0" fontId="5" fillId="18" borderId="0" xfId="54" applyFont="1" applyFill="1" applyAlignment="1">
      <alignment vertical="center"/>
      <protection/>
    </xf>
    <xf numFmtId="0" fontId="62" fillId="18" borderId="0" xfId="54" applyFont="1" applyFill="1" applyAlignment="1">
      <alignment vertical="center"/>
      <protection/>
    </xf>
    <xf numFmtId="0" fontId="5" fillId="18" borderId="0" xfId="54" applyFont="1" applyFill="1" applyAlignment="1">
      <alignment horizontal="center" vertical="center"/>
      <protection/>
    </xf>
    <xf numFmtId="0" fontId="63" fillId="2" borderId="11" xfId="53" applyFont="1" applyFill="1" applyBorder="1" applyAlignment="1">
      <alignment horizontal="left" vertical="center"/>
      <protection/>
    </xf>
    <xf numFmtId="0" fontId="64" fillId="2" borderId="11" xfId="54" applyFont="1" applyFill="1" applyBorder="1" applyProtection="1">
      <alignment/>
      <protection/>
    </xf>
    <xf numFmtId="0" fontId="63" fillId="2" borderId="11" xfId="53" applyFont="1" applyFill="1" applyBorder="1" applyAlignment="1">
      <alignment horizontal="right" vertical="center"/>
      <protection/>
    </xf>
    <xf numFmtId="0" fontId="54" fillId="2" borderId="0" xfId="54" applyFont="1" applyFill="1" applyAlignment="1">
      <alignment horizontal="center"/>
      <protection/>
    </xf>
    <xf numFmtId="0" fontId="65" fillId="18" borderId="0" xfId="54" applyFont="1" applyFill="1">
      <alignment/>
      <protection/>
    </xf>
    <xf numFmtId="0" fontId="55" fillId="2" borderId="0" xfId="54" applyFont="1" applyFill="1" applyAlignment="1" applyProtection="1">
      <alignment horizontal="center" vertical="center"/>
      <protection/>
    </xf>
    <xf numFmtId="166" fontId="66" fillId="2" borderId="0" xfId="54" applyNumberFormat="1" applyFont="1" applyFill="1" applyAlignment="1" applyProtection="1">
      <alignment horizontal="center" vertical="center"/>
      <protection/>
    </xf>
    <xf numFmtId="166" fontId="67" fillId="2" borderId="0" xfId="54" applyNumberFormat="1" applyFont="1" applyFill="1" applyAlignment="1" applyProtection="1">
      <alignment horizontal="center" vertical="center"/>
      <protection/>
    </xf>
    <xf numFmtId="0" fontId="57" fillId="2" borderId="0" xfId="54" applyFont="1" applyFill="1" applyProtection="1">
      <alignment/>
      <protection/>
    </xf>
    <xf numFmtId="0" fontId="58" fillId="2" borderId="12" xfId="54" applyFont="1" applyFill="1" applyBorder="1" applyAlignment="1" applyProtection="1">
      <alignment horizontal="center"/>
      <protection/>
    </xf>
    <xf numFmtId="0" fontId="59" fillId="2" borderId="12" xfId="54" applyFont="1" applyFill="1" applyBorder="1" applyAlignment="1" applyProtection="1">
      <alignment horizontal="left"/>
      <protection/>
    </xf>
    <xf numFmtId="0" fontId="59" fillId="2" borderId="0" xfId="54" applyFont="1" applyFill="1" applyBorder="1" applyAlignment="1" applyProtection="1">
      <alignment horizontal="left"/>
      <protection/>
    </xf>
    <xf numFmtId="0" fontId="8" fillId="2" borderId="0" xfId="54" applyFont="1" applyFill="1" applyProtection="1">
      <alignment/>
      <protection/>
    </xf>
    <xf numFmtId="0" fontId="0" fillId="18" borderId="0" xfId="54" applyFill="1">
      <alignment/>
      <protection/>
    </xf>
    <xf numFmtId="0" fontId="57" fillId="2" borderId="16" xfId="54" applyFont="1" applyFill="1" applyBorder="1" applyProtection="1">
      <alignment/>
      <protection/>
    </xf>
    <xf numFmtId="0" fontId="58" fillId="2" borderId="0" xfId="54" applyFont="1" applyFill="1" applyBorder="1" applyAlignment="1" applyProtection="1">
      <alignment horizontal="center"/>
      <protection/>
    </xf>
    <xf numFmtId="0" fontId="8" fillId="2" borderId="12" xfId="54" applyFont="1" applyFill="1" applyBorder="1" applyProtection="1">
      <alignment/>
      <protection/>
    </xf>
    <xf numFmtId="0" fontId="8" fillId="2" borderId="0" xfId="54" applyFont="1" applyFill="1" applyBorder="1" applyProtection="1">
      <alignment/>
      <protection/>
    </xf>
    <xf numFmtId="0" fontId="8" fillId="2" borderId="16" xfId="54" applyFont="1" applyFill="1" applyBorder="1" applyProtection="1">
      <alignment/>
      <protection/>
    </xf>
    <xf numFmtId="0" fontId="59" fillId="2" borderId="17" xfId="54" applyFont="1" applyFill="1" applyBorder="1" applyAlignment="1" applyProtection="1">
      <alignment horizontal="left"/>
      <protection/>
    </xf>
    <xf numFmtId="0" fontId="68" fillId="2" borderId="18" xfId="54" applyFont="1" applyFill="1" applyBorder="1" applyAlignment="1" applyProtection="1">
      <alignment horizontal="left"/>
      <protection/>
    </xf>
    <xf numFmtId="0" fontId="59" fillId="2" borderId="18" xfId="54" applyFont="1" applyFill="1" applyBorder="1" applyAlignment="1" applyProtection="1">
      <alignment horizontal="left"/>
      <protection/>
    </xf>
    <xf numFmtId="0" fontId="8" fillId="2" borderId="19" xfId="54" applyFont="1" applyFill="1" applyBorder="1" applyProtection="1">
      <alignment/>
      <protection/>
    </xf>
    <xf numFmtId="0" fontId="8" fillId="2" borderId="18" xfId="54" applyFont="1" applyFill="1" applyBorder="1" applyProtection="1">
      <alignment/>
      <protection/>
    </xf>
    <xf numFmtId="0" fontId="68" fillId="2" borderId="0" xfId="54" applyFont="1" applyFill="1" applyBorder="1" applyAlignment="1" applyProtection="1">
      <alignment horizontal="left"/>
      <protection/>
    </xf>
    <xf numFmtId="0" fontId="58" fillId="2" borderId="20" xfId="54" applyFont="1" applyFill="1" applyBorder="1" applyAlignment="1" applyProtection="1">
      <alignment horizontal="center"/>
      <protection/>
    </xf>
    <xf numFmtId="0" fontId="8" fillId="2" borderId="17" xfId="54" applyFont="1" applyFill="1" applyBorder="1" applyProtection="1">
      <alignment/>
      <protection/>
    </xf>
    <xf numFmtId="0" fontId="57" fillId="2" borderId="0" xfId="54" applyFont="1" applyFill="1" applyBorder="1" applyProtection="1">
      <alignment/>
      <protection/>
    </xf>
    <xf numFmtId="0" fontId="57" fillId="2" borderId="17" xfId="54" applyFont="1" applyFill="1" applyBorder="1" applyProtection="1">
      <alignment/>
      <protection/>
    </xf>
    <xf numFmtId="0" fontId="57" fillId="2" borderId="12" xfId="54" applyFont="1" applyFill="1" applyBorder="1" applyProtection="1">
      <alignment/>
      <protection/>
    </xf>
    <xf numFmtId="0" fontId="59" fillId="2" borderId="19" xfId="54" applyFont="1" applyFill="1" applyBorder="1" applyAlignment="1" applyProtection="1">
      <alignment horizontal="left"/>
      <protection/>
    </xf>
    <xf numFmtId="0" fontId="8" fillId="2" borderId="0" xfId="54" applyFont="1" applyFill="1" applyAlignment="1" applyProtection="1">
      <alignment horizontal="right"/>
      <protection/>
    </xf>
    <xf numFmtId="0" fontId="60" fillId="2" borderId="21" xfId="54" applyFont="1" applyFill="1" applyBorder="1" applyAlignment="1" applyProtection="1">
      <alignment horizontal="right"/>
      <protection/>
    </xf>
    <xf numFmtId="0" fontId="61" fillId="2" borderId="0" xfId="54" applyFont="1" applyFill="1" applyBorder="1" applyProtection="1">
      <alignment/>
      <protection/>
    </xf>
    <xf numFmtId="0" fontId="61" fillId="2" borderId="0" xfId="54" applyFont="1" applyFill="1" applyProtection="1">
      <alignment/>
      <protection/>
    </xf>
    <xf numFmtId="0" fontId="8" fillId="2" borderId="12" xfId="54" applyFont="1" applyFill="1" applyBorder="1" applyAlignment="1" applyProtection="1">
      <alignment horizontal="left"/>
      <protection/>
    </xf>
    <xf numFmtId="0" fontId="8" fillId="2" borderId="0" xfId="54" applyFont="1" applyFill="1" applyBorder="1" applyAlignment="1" applyProtection="1">
      <alignment horizontal="right"/>
      <protection/>
    </xf>
    <xf numFmtId="0" fontId="60" fillId="2" borderId="0" xfId="54" applyFont="1" applyFill="1" applyAlignment="1" applyProtection="1">
      <alignment horizontal="right"/>
      <protection/>
    </xf>
    <xf numFmtId="0" fontId="68" fillId="2" borderId="21" xfId="54" applyFont="1" applyFill="1" applyBorder="1" applyAlignment="1" applyProtection="1">
      <alignment horizontal="left"/>
      <protection/>
    </xf>
    <xf numFmtId="0" fontId="8" fillId="2" borderId="21" xfId="54" applyFont="1" applyFill="1" applyBorder="1" applyProtection="1">
      <alignment/>
      <protection/>
    </xf>
    <xf numFmtId="0" fontId="59" fillId="2" borderId="21" xfId="54" applyFont="1" applyFill="1" applyBorder="1" applyAlignment="1" applyProtection="1">
      <alignment horizontal="left"/>
      <protection/>
    </xf>
    <xf numFmtId="0" fontId="0" fillId="6" borderId="10" xfId="54" applyFill="1" applyBorder="1" applyAlignment="1">
      <alignment horizontal="center" vertical="center"/>
      <protection/>
    </xf>
    <xf numFmtId="0" fontId="69" fillId="6" borderId="22" xfId="54" applyFont="1" applyFill="1" applyBorder="1" applyAlignment="1">
      <alignment horizontal="center" vertical="center"/>
      <protection/>
    </xf>
    <xf numFmtId="0" fontId="69" fillId="6" borderId="23" xfId="54" applyFont="1" applyFill="1" applyBorder="1" applyAlignment="1">
      <alignment horizontal="center" vertical="center"/>
      <protection/>
    </xf>
    <xf numFmtId="0" fontId="70" fillId="6" borderId="22" xfId="54" applyFont="1" applyFill="1" applyBorder="1" applyAlignment="1">
      <alignment horizontal="center" vertical="center"/>
      <protection/>
    </xf>
    <xf numFmtId="0" fontId="70" fillId="6" borderId="23" xfId="54" applyFont="1" applyFill="1" applyBorder="1" applyAlignment="1">
      <alignment horizontal="center" vertical="center"/>
      <protection/>
    </xf>
    <xf numFmtId="0" fontId="0" fillId="0" borderId="0" xfId="54">
      <alignment/>
      <protection/>
    </xf>
    <xf numFmtId="0" fontId="0" fillId="6" borderId="10" xfId="54" applyFill="1" applyBorder="1" applyAlignment="1">
      <alignment horizontal="center"/>
      <protection/>
    </xf>
    <xf numFmtId="0" fontId="71" fillId="20" borderId="10" xfId="54" applyFont="1" applyFill="1" applyBorder="1" applyAlignment="1">
      <alignment horizontal="center"/>
      <protection/>
    </xf>
    <xf numFmtId="0" fontId="72" fillId="11" borderId="10" xfId="54" applyFont="1" applyFill="1" applyBorder="1" applyAlignment="1">
      <alignment horizontal="left"/>
      <protection/>
    </xf>
    <xf numFmtId="0" fontId="72" fillId="21" borderId="10" xfId="54" applyFont="1" applyFill="1" applyBorder="1" applyAlignment="1">
      <alignment horizontal="left"/>
      <protection/>
    </xf>
    <xf numFmtId="0" fontId="71" fillId="22" borderId="10" xfId="54" applyFont="1" applyFill="1" applyBorder="1" applyAlignment="1">
      <alignment horizontal="center"/>
      <protection/>
    </xf>
    <xf numFmtId="0" fontId="0" fillId="0" borderId="0" xfId="54" applyAlignment="1">
      <alignment horizontal="center"/>
      <protection/>
    </xf>
    <xf numFmtId="0" fontId="0" fillId="18" borderId="0" xfId="55" applyFill="1" applyProtection="1">
      <alignment/>
      <protection/>
    </xf>
    <xf numFmtId="0" fontId="38" fillId="2" borderId="14" xfId="55" applyFont="1" applyFill="1" applyBorder="1" applyAlignment="1" applyProtection="1">
      <alignment horizontal="center" vertical="center"/>
      <protection/>
    </xf>
    <xf numFmtId="0" fontId="73" fillId="18" borderId="0" xfId="55" applyFont="1" applyFill="1" applyAlignment="1" applyProtection="1">
      <alignment horizontal="left"/>
      <protection/>
    </xf>
    <xf numFmtId="0" fontId="2" fillId="2" borderId="0" xfId="55" applyFont="1" applyFill="1" applyAlignment="1" applyProtection="1">
      <alignment horizontal="center"/>
      <protection/>
    </xf>
    <xf numFmtId="0" fontId="48" fillId="18" borderId="0" xfId="55" applyFont="1" applyFill="1" applyAlignment="1" applyProtection="1">
      <alignment horizontal="left"/>
      <protection locked="0"/>
    </xf>
    <xf numFmtId="164" fontId="2" fillId="2" borderId="0" xfId="55" applyNumberFormat="1" applyFont="1" applyFill="1" applyAlignment="1" applyProtection="1">
      <alignment horizontal="center"/>
      <protection/>
    </xf>
    <xf numFmtId="166" fontId="48" fillId="18" borderId="0" xfId="55" applyNumberFormat="1" applyFont="1" applyFill="1" applyAlignment="1" applyProtection="1">
      <alignment horizontal="left"/>
      <protection locked="0"/>
    </xf>
    <xf numFmtId="164" fontId="2" fillId="2" borderId="0" xfId="55" applyNumberFormat="1" applyFont="1" applyFill="1" applyAlignment="1" applyProtection="1">
      <alignment horizontal="left"/>
      <protection/>
    </xf>
    <xf numFmtId="0" fontId="0" fillId="2" borderId="0" xfId="55" applyFill="1" applyProtection="1">
      <alignment/>
      <protection/>
    </xf>
    <xf numFmtId="0" fontId="0" fillId="2" borderId="0" xfId="55" applyFill="1" applyAlignment="1" applyProtection="1">
      <alignment horizontal="right"/>
      <protection/>
    </xf>
    <xf numFmtId="0" fontId="0" fillId="2" borderId="0" xfId="55" applyFill="1" applyAlignment="1" applyProtection="1">
      <alignment horizontal="center"/>
      <protection/>
    </xf>
    <xf numFmtId="0" fontId="49" fillId="3" borderId="10" xfId="55" applyFont="1" applyFill="1" applyBorder="1" applyAlignment="1" applyProtection="1">
      <alignment horizontal="center"/>
      <protection/>
    </xf>
    <xf numFmtId="0" fontId="50" fillId="19" borderId="10" xfId="55" applyFont="1" applyFill="1" applyBorder="1" applyAlignment="1" applyProtection="1">
      <alignment horizontal="right"/>
      <protection locked="0"/>
    </xf>
    <xf numFmtId="0" fontId="51" fillId="2" borderId="0" xfId="55" applyFont="1" applyFill="1" applyAlignment="1" applyProtection="1">
      <alignment horizontal="center"/>
      <protection/>
    </xf>
    <xf numFmtId="0" fontId="52" fillId="2" borderId="0" xfId="55" applyFont="1" applyFill="1" applyAlignment="1" applyProtection="1">
      <alignment horizontal="left"/>
      <protection/>
    </xf>
    <xf numFmtId="0" fontId="53" fillId="2" borderId="11" xfId="55" applyFont="1" applyFill="1" applyBorder="1" applyProtection="1">
      <alignment/>
      <protection/>
    </xf>
    <xf numFmtId="0" fontId="54" fillId="2" borderId="0" xfId="55" applyFont="1" applyFill="1" applyAlignment="1" applyProtection="1">
      <alignment horizontal="center" vertical="center"/>
      <protection/>
    </xf>
    <xf numFmtId="0" fontId="8" fillId="18" borderId="0" xfId="55" applyFont="1" applyFill="1">
      <alignment/>
      <protection/>
    </xf>
    <xf numFmtId="0" fontId="55" fillId="2" borderId="0" xfId="55" applyFont="1" applyFill="1" applyAlignment="1" applyProtection="1">
      <alignment horizontal="center"/>
      <protection/>
    </xf>
    <xf numFmtId="166" fontId="56" fillId="2" borderId="0" xfId="55" applyNumberFormat="1" applyFont="1" applyFill="1" applyAlignment="1" applyProtection="1">
      <alignment horizontal="center" vertical="center"/>
      <protection/>
    </xf>
    <xf numFmtId="0" fontId="8" fillId="2" borderId="0" xfId="55" applyFont="1" applyFill="1" applyAlignment="1" applyProtection="1">
      <alignment vertical="center"/>
      <protection/>
    </xf>
    <xf numFmtId="0" fontId="57" fillId="2" borderId="0" xfId="55" applyFont="1" applyFill="1" applyAlignment="1" applyProtection="1">
      <alignment vertical="center"/>
      <protection/>
    </xf>
    <xf numFmtId="0" fontId="58" fillId="2" borderId="12" xfId="55" applyFont="1" applyFill="1" applyBorder="1" applyAlignment="1" applyProtection="1">
      <alignment horizontal="center" vertical="center"/>
      <protection/>
    </xf>
    <xf numFmtId="0" fontId="59" fillId="2" borderId="12" xfId="55" applyFont="1" applyFill="1" applyBorder="1" applyAlignment="1" applyProtection="1">
      <alignment horizontal="left" vertical="center"/>
      <protection/>
    </xf>
    <xf numFmtId="0" fontId="59" fillId="2" borderId="0" xfId="55" applyFont="1" applyFill="1" applyBorder="1" applyAlignment="1" applyProtection="1">
      <alignment horizontal="left" vertical="center"/>
      <protection/>
    </xf>
    <xf numFmtId="0" fontId="5" fillId="18" borderId="0" xfId="55" applyFont="1" applyFill="1">
      <alignment/>
      <protection/>
    </xf>
    <xf numFmtId="0" fontId="58" fillId="2" borderId="0" xfId="55" applyFont="1" applyFill="1" applyAlignment="1" applyProtection="1">
      <alignment horizontal="center" vertical="center"/>
      <protection/>
    </xf>
    <xf numFmtId="0" fontId="57" fillId="2" borderId="16" xfId="55" applyFont="1" applyFill="1" applyBorder="1" applyAlignment="1" applyProtection="1">
      <alignment vertical="center"/>
      <protection/>
    </xf>
    <xf numFmtId="0" fontId="58" fillId="2" borderId="0" xfId="55" applyFont="1" applyFill="1" applyBorder="1" applyAlignment="1" applyProtection="1">
      <alignment horizontal="center" vertical="center"/>
      <protection/>
    </xf>
    <xf numFmtId="0" fontId="8" fillId="2" borderId="12" xfId="55" applyFont="1" applyFill="1" applyBorder="1" applyAlignment="1" applyProtection="1">
      <alignment horizontal="left" vertical="center"/>
      <protection/>
    </xf>
    <xf numFmtId="0" fontId="8" fillId="2" borderId="0" xfId="55" applyFont="1" applyFill="1" applyBorder="1" applyAlignment="1" applyProtection="1">
      <alignment horizontal="center" vertical="center"/>
      <protection/>
    </xf>
    <xf numFmtId="0" fontId="8" fillId="2" borderId="0" xfId="55" applyFont="1" applyFill="1" applyAlignment="1" applyProtection="1">
      <alignment horizontal="center" vertical="center"/>
      <protection/>
    </xf>
    <xf numFmtId="0" fontId="59" fillId="2" borderId="17" xfId="55" applyFont="1" applyFill="1" applyBorder="1" applyAlignment="1" applyProtection="1">
      <alignment horizontal="left" vertical="center"/>
      <protection/>
    </xf>
    <xf numFmtId="0" fontId="59" fillId="2" borderId="18" xfId="55" applyFont="1" applyFill="1" applyBorder="1" applyAlignment="1" applyProtection="1">
      <alignment horizontal="center" vertical="center"/>
      <protection/>
    </xf>
    <xf numFmtId="0" fontId="8" fillId="2" borderId="16" xfId="55" applyFont="1" applyFill="1" applyBorder="1" applyAlignment="1" applyProtection="1">
      <alignment vertical="center"/>
      <protection/>
    </xf>
    <xf numFmtId="0" fontId="59" fillId="2" borderId="0" xfId="55" applyFont="1" applyFill="1" applyBorder="1" applyAlignment="1" applyProtection="1">
      <alignment horizontal="center" vertical="center"/>
      <protection/>
    </xf>
    <xf numFmtId="0" fontId="57" fillId="2" borderId="18" xfId="55" applyFont="1" applyFill="1" applyBorder="1" applyAlignment="1" applyProtection="1">
      <alignment horizontal="center" vertical="center"/>
      <protection/>
    </xf>
    <xf numFmtId="0" fontId="57" fillId="2" borderId="17" xfId="55" applyFont="1" applyFill="1" applyBorder="1" applyAlignment="1" applyProtection="1">
      <alignment horizontal="left" vertical="center"/>
      <protection/>
    </xf>
    <xf numFmtId="0" fontId="57" fillId="2" borderId="19" xfId="55" applyFont="1" applyFill="1" applyBorder="1" applyAlignment="1" applyProtection="1">
      <alignment horizontal="center" vertical="center"/>
      <protection/>
    </xf>
    <xf numFmtId="0" fontId="57" fillId="2" borderId="0" xfId="55" applyFont="1" applyFill="1" applyAlignment="1" applyProtection="1">
      <alignment horizontal="center" vertical="center"/>
      <protection/>
    </xf>
    <xf numFmtId="0" fontId="57" fillId="2" borderId="12" xfId="55" applyFont="1" applyFill="1" applyBorder="1" applyAlignment="1" applyProtection="1">
      <alignment horizontal="left" vertical="center"/>
      <protection/>
    </xf>
    <xf numFmtId="0" fontId="57" fillId="2" borderId="0" xfId="55" applyFont="1" applyFill="1" applyBorder="1" applyAlignment="1" applyProtection="1">
      <alignment horizontal="center" vertical="center"/>
      <protection/>
    </xf>
    <xf numFmtId="0" fontId="8" fillId="2" borderId="18" xfId="55" applyFont="1" applyFill="1" applyBorder="1" applyAlignment="1" applyProtection="1">
      <alignment horizontal="center" vertical="center"/>
      <protection/>
    </xf>
    <xf numFmtId="0" fontId="8" fillId="2" borderId="19" xfId="55" applyFont="1" applyFill="1" applyBorder="1" applyAlignment="1" applyProtection="1">
      <alignment horizontal="center" vertical="center"/>
      <protection/>
    </xf>
    <xf numFmtId="0" fontId="8" fillId="2" borderId="17" xfId="55" applyFont="1" applyFill="1" applyBorder="1" applyAlignment="1" applyProtection="1">
      <alignment horizontal="left" vertical="center"/>
      <protection/>
    </xf>
    <xf numFmtId="0" fontId="58" fillId="2" borderId="20" xfId="55" applyFont="1" applyFill="1" applyBorder="1" applyAlignment="1" applyProtection="1">
      <alignment horizontal="center" vertical="center"/>
      <protection/>
    </xf>
    <xf numFmtId="0" fontId="60" fillId="2" borderId="0" xfId="55" applyFont="1" applyFill="1" applyAlignment="1" applyProtection="1">
      <alignment horizontal="right" vertical="center"/>
      <protection/>
    </xf>
    <xf numFmtId="0" fontId="8" fillId="2" borderId="19" xfId="55" applyFont="1" applyFill="1" applyBorder="1" applyAlignment="1" applyProtection="1">
      <alignment vertical="center"/>
      <protection/>
    </xf>
    <xf numFmtId="0" fontId="57" fillId="2" borderId="0" xfId="55" applyFont="1" applyFill="1" applyBorder="1" applyAlignment="1" applyProtection="1">
      <alignment vertical="center"/>
      <protection/>
    </xf>
    <xf numFmtId="0" fontId="8" fillId="2" borderId="19" xfId="55" applyFont="1" applyFill="1" applyBorder="1" applyAlignment="1" applyProtection="1">
      <alignment horizontal="left" vertical="center"/>
      <protection/>
    </xf>
    <xf numFmtId="0" fontId="8" fillId="2" borderId="0" xfId="55" applyFont="1" applyFill="1" applyBorder="1" applyAlignment="1" applyProtection="1">
      <alignment vertical="center"/>
      <protection/>
    </xf>
    <xf numFmtId="0" fontId="60" fillId="2" borderId="0" xfId="55" applyFont="1" applyFill="1" applyBorder="1" applyAlignment="1" applyProtection="1">
      <alignment horizontal="right" vertical="center"/>
      <protection/>
    </xf>
    <xf numFmtId="0" fontId="60" fillId="2" borderId="0" xfId="55" applyFont="1" applyFill="1" applyBorder="1" applyAlignment="1" applyProtection="1">
      <alignment horizontal="center" vertical="center"/>
      <protection/>
    </xf>
    <xf numFmtId="0" fontId="8" fillId="2" borderId="0" xfId="55" applyFont="1" applyFill="1" applyAlignment="1" applyProtection="1">
      <alignment horizontal="right" vertical="center"/>
      <protection/>
    </xf>
    <xf numFmtId="0" fontId="61" fillId="2" borderId="0" xfId="55" applyFont="1" applyFill="1" applyAlignment="1" applyProtection="1">
      <alignment vertical="center"/>
      <protection/>
    </xf>
    <xf numFmtId="0" fontId="60" fillId="2" borderId="0" xfId="55" applyFont="1" applyFill="1" applyAlignment="1" applyProtection="1">
      <alignment horizontal="center" vertical="center"/>
      <protection/>
    </xf>
    <xf numFmtId="0" fontId="8" fillId="18" borderId="0" xfId="55" applyFont="1" applyFill="1" applyAlignment="1">
      <alignment vertical="center"/>
      <protection/>
    </xf>
    <xf numFmtId="0" fontId="61" fillId="18" borderId="0" xfId="55" applyFont="1" applyFill="1" applyAlignment="1">
      <alignment vertical="center"/>
      <protection/>
    </xf>
    <xf numFmtId="0" fontId="8" fillId="18" borderId="0" xfId="55" applyFont="1" applyFill="1" applyAlignment="1">
      <alignment horizontal="center" vertical="center"/>
      <protection/>
    </xf>
    <xf numFmtId="0" fontId="5" fillId="18" borderId="0" xfId="55" applyFont="1" applyFill="1" applyAlignment="1">
      <alignment vertical="center"/>
      <protection/>
    </xf>
    <xf numFmtId="0" fontId="62" fillId="18" borderId="0" xfId="55" applyFont="1" applyFill="1" applyAlignment="1">
      <alignment vertical="center"/>
      <protection/>
    </xf>
    <xf numFmtId="0" fontId="5" fillId="18" borderId="0" xfId="55" applyFont="1" applyFill="1" applyAlignment="1">
      <alignment horizontal="center" vertical="center"/>
      <protection/>
    </xf>
    <xf numFmtId="0" fontId="64" fillId="2" borderId="11" xfId="55" applyFont="1" applyFill="1" applyBorder="1" applyProtection="1">
      <alignment/>
      <protection/>
    </xf>
    <xf numFmtId="0" fontId="54" fillId="2" borderId="0" xfId="55" applyFont="1" applyFill="1" applyAlignment="1">
      <alignment horizontal="center"/>
      <protection/>
    </xf>
    <xf numFmtId="0" fontId="65" fillId="18" borderId="0" xfId="55" applyFont="1" applyFill="1">
      <alignment/>
      <protection/>
    </xf>
    <xf numFmtId="0" fontId="55" fillId="2" borderId="0" xfId="55" applyFont="1" applyFill="1" applyAlignment="1" applyProtection="1">
      <alignment horizontal="center" vertical="center"/>
      <protection/>
    </xf>
    <xf numFmtId="166" fontId="66" fillId="2" borderId="0" xfId="55" applyNumberFormat="1" applyFont="1" applyFill="1" applyAlignment="1" applyProtection="1">
      <alignment horizontal="center" vertical="center"/>
      <protection/>
    </xf>
    <xf numFmtId="166" fontId="67" fillId="2" borderId="0" xfId="55" applyNumberFormat="1" applyFont="1" applyFill="1" applyAlignment="1" applyProtection="1">
      <alignment horizontal="center" vertical="center"/>
      <protection/>
    </xf>
    <xf numFmtId="0" fontId="57" fillId="2" borderId="0" xfId="55" applyFont="1" applyFill="1" applyProtection="1">
      <alignment/>
      <protection/>
    </xf>
    <xf numFmtId="0" fontId="58" fillId="2" borderId="12" xfId="55" applyFont="1" applyFill="1" applyBorder="1" applyAlignment="1" applyProtection="1">
      <alignment horizontal="center"/>
      <protection/>
    </xf>
    <xf numFmtId="0" fontId="59" fillId="2" borderId="12" xfId="55" applyFont="1" applyFill="1" applyBorder="1" applyAlignment="1" applyProtection="1">
      <alignment horizontal="left"/>
      <protection/>
    </xf>
    <xf numFmtId="0" fontId="59" fillId="2" borderId="0" xfId="55" applyFont="1" applyFill="1" applyBorder="1" applyAlignment="1" applyProtection="1">
      <alignment horizontal="left"/>
      <protection/>
    </xf>
    <xf numFmtId="0" fontId="8" fillId="2" borderId="0" xfId="55" applyFont="1" applyFill="1" applyProtection="1">
      <alignment/>
      <protection/>
    </xf>
    <xf numFmtId="0" fontId="0" fillId="18" borderId="0" xfId="55" applyFill="1">
      <alignment/>
      <protection/>
    </xf>
    <xf numFmtId="0" fontId="57" fillId="2" borderId="16" xfId="55" applyFont="1" applyFill="1" applyBorder="1" applyProtection="1">
      <alignment/>
      <protection/>
    </xf>
    <xf numFmtId="0" fontId="58" fillId="2" borderId="0" xfId="55" applyFont="1" applyFill="1" applyBorder="1" applyAlignment="1" applyProtection="1">
      <alignment horizontal="center"/>
      <protection/>
    </xf>
    <xf numFmtId="0" fontId="8" fillId="2" borderId="12" xfId="55" applyFont="1" applyFill="1" applyBorder="1" applyProtection="1">
      <alignment/>
      <protection/>
    </xf>
    <xf numFmtId="0" fontId="8" fillId="2" borderId="0" xfId="55" applyFont="1" applyFill="1" applyBorder="1" applyProtection="1">
      <alignment/>
      <protection/>
    </xf>
    <xf numFmtId="0" fontId="8" fillId="2" borderId="16" xfId="55" applyFont="1" applyFill="1" applyBorder="1" applyProtection="1">
      <alignment/>
      <protection/>
    </xf>
    <xf numFmtId="0" fontId="59" fillId="2" borderId="17" xfId="55" applyFont="1" applyFill="1" applyBorder="1" applyAlignment="1" applyProtection="1">
      <alignment horizontal="left"/>
      <protection/>
    </xf>
    <xf numFmtId="0" fontId="68" fillId="2" borderId="18" xfId="55" applyFont="1" applyFill="1" applyBorder="1" applyAlignment="1" applyProtection="1">
      <alignment horizontal="left"/>
      <protection/>
    </xf>
    <xf numFmtId="0" fontId="59" fillId="2" borderId="18" xfId="55" applyFont="1" applyFill="1" applyBorder="1" applyAlignment="1" applyProtection="1">
      <alignment horizontal="left"/>
      <protection/>
    </xf>
    <xf numFmtId="0" fontId="8" fillId="2" borderId="19" xfId="55" applyFont="1" applyFill="1" applyBorder="1" applyProtection="1">
      <alignment/>
      <protection/>
    </xf>
    <xf numFmtId="0" fontId="8" fillId="2" borderId="18" xfId="55" applyFont="1" applyFill="1" applyBorder="1" applyProtection="1">
      <alignment/>
      <protection/>
    </xf>
    <xf numFmtId="0" fontId="68" fillId="2" borderId="0" xfId="55" applyFont="1" applyFill="1" applyBorder="1" applyAlignment="1" applyProtection="1">
      <alignment horizontal="left"/>
      <protection/>
    </xf>
    <xf numFmtId="0" fontId="58" fillId="2" borderId="20" xfId="55" applyFont="1" applyFill="1" applyBorder="1" applyAlignment="1" applyProtection="1">
      <alignment horizontal="center"/>
      <protection/>
    </xf>
    <xf numFmtId="0" fontId="8" fillId="2" borderId="17" xfId="55" applyFont="1" applyFill="1" applyBorder="1" applyProtection="1">
      <alignment/>
      <protection/>
    </xf>
    <xf numFmtId="0" fontId="57" fillId="2" borderId="0" xfId="55" applyFont="1" applyFill="1" applyBorder="1" applyProtection="1">
      <alignment/>
      <protection/>
    </xf>
    <xf numFmtId="0" fontId="57" fillId="2" borderId="17" xfId="55" applyFont="1" applyFill="1" applyBorder="1" applyProtection="1">
      <alignment/>
      <protection/>
    </xf>
    <xf numFmtId="0" fontId="57" fillId="2" borderId="12" xfId="55" applyFont="1" applyFill="1" applyBorder="1" applyProtection="1">
      <alignment/>
      <protection/>
    </xf>
    <xf numFmtId="0" fontId="59" fillId="2" borderId="19" xfId="55" applyFont="1" applyFill="1" applyBorder="1" applyAlignment="1" applyProtection="1">
      <alignment horizontal="left"/>
      <protection/>
    </xf>
    <xf numFmtId="0" fontId="8" fillId="2" borderId="0" xfId="55" applyFont="1" applyFill="1" applyAlignment="1" applyProtection="1">
      <alignment horizontal="right"/>
      <protection/>
    </xf>
    <xf numFmtId="0" fontId="60" fillId="2" borderId="21" xfId="55" applyFont="1" applyFill="1" applyBorder="1" applyAlignment="1" applyProtection="1">
      <alignment horizontal="right"/>
      <protection/>
    </xf>
    <xf numFmtId="0" fontId="61" fillId="2" borderId="0" xfId="55" applyFont="1" applyFill="1" applyBorder="1" applyProtection="1">
      <alignment/>
      <protection/>
    </xf>
    <xf numFmtId="0" fontId="61" fillId="2" borderId="0" xfId="55" applyFont="1" applyFill="1" applyProtection="1">
      <alignment/>
      <protection/>
    </xf>
    <xf numFmtId="0" fontId="8" fillId="2" borderId="12" xfId="55" applyFont="1" applyFill="1" applyBorder="1" applyAlignment="1" applyProtection="1">
      <alignment horizontal="left"/>
      <protection/>
    </xf>
    <xf numFmtId="0" fontId="8" fillId="2" borderId="0" xfId="55" applyFont="1" applyFill="1" applyBorder="1" applyAlignment="1" applyProtection="1">
      <alignment horizontal="right"/>
      <protection/>
    </xf>
    <xf numFmtId="0" fontId="60" fillId="2" borderId="0" xfId="55" applyFont="1" applyFill="1" applyAlignment="1" applyProtection="1">
      <alignment horizontal="right"/>
      <protection/>
    </xf>
    <xf numFmtId="0" fontId="68" fillId="2" borderId="21" xfId="55" applyFont="1" applyFill="1" applyBorder="1" applyAlignment="1" applyProtection="1">
      <alignment horizontal="left"/>
      <protection/>
    </xf>
    <xf numFmtId="0" fontId="8" fillId="2" borderId="21" xfId="55" applyFont="1" applyFill="1" applyBorder="1" applyProtection="1">
      <alignment/>
      <protection/>
    </xf>
    <xf numFmtId="0" fontId="59" fillId="2" borderId="21" xfId="55" applyFont="1" applyFill="1" applyBorder="1" applyAlignment="1" applyProtection="1">
      <alignment horizontal="left"/>
      <protection/>
    </xf>
    <xf numFmtId="0" fontId="0" fillId="6" borderId="10" xfId="55" applyFill="1" applyBorder="1" applyAlignment="1">
      <alignment horizontal="center" vertical="center"/>
      <protection/>
    </xf>
    <xf numFmtId="0" fontId="69" fillId="6" borderId="22" xfId="55" applyFont="1" applyFill="1" applyBorder="1" applyAlignment="1">
      <alignment horizontal="center" vertical="center"/>
      <protection/>
    </xf>
    <xf numFmtId="0" fontId="69" fillId="6" borderId="23" xfId="55" applyFont="1" applyFill="1" applyBorder="1" applyAlignment="1">
      <alignment horizontal="center" vertical="center"/>
      <protection/>
    </xf>
    <xf numFmtId="0" fontId="70" fillId="6" borderId="22" xfId="55" applyFont="1" applyFill="1" applyBorder="1" applyAlignment="1">
      <alignment horizontal="center" vertical="center"/>
      <protection/>
    </xf>
    <xf numFmtId="0" fontId="70" fillId="6" borderId="23" xfId="55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0" fillId="6" borderId="10" xfId="55" applyFill="1" applyBorder="1" applyAlignment="1">
      <alignment horizontal="center"/>
      <protection/>
    </xf>
    <xf numFmtId="0" fontId="71" fillId="20" borderId="10" xfId="55" applyFont="1" applyFill="1" applyBorder="1" applyAlignment="1">
      <alignment horizontal="center"/>
      <protection/>
    </xf>
    <xf numFmtId="0" fontId="72" fillId="11" borderId="10" xfId="55" applyFont="1" applyFill="1" applyBorder="1" applyAlignment="1">
      <alignment horizontal="left"/>
      <protection/>
    </xf>
    <xf numFmtId="0" fontId="72" fillId="21" borderId="10" xfId="55" applyFont="1" applyFill="1" applyBorder="1" applyAlignment="1">
      <alignment horizontal="left"/>
      <protection/>
    </xf>
    <xf numFmtId="0" fontId="71" fillId="22" borderId="10" xfId="55" applyFont="1" applyFill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0" fillId="18" borderId="0" xfId="56" applyFill="1" applyProtection="1">
      <alignment/>
      <protection/>
    </xf>
    <xf numFmtId="0" fontId="38" fillId="2" borderId="14" xfId="56" applyFont="1" applyFill="1" applyBorder="1" applyAlignment="1" applyProtection="1">
      <alignment horizontal="center" vertical="center"/>
      <protection/>
    </xf>
    <xf numFmtId="0" fontId="73" fillId="18" borderId="0" xfId="56" applyFont="1" applyFill="1" applyAlignment="1" applyProtection="1">
      <alignment horizontal="left"/>
      <protection/>
    </xf>
    <xf numFmtId="0" fontId="2" fillId="2" borderId="0" xfId="56" applyFont="1" applyFill="1" applyAlignment="1" applyProtection="1">
      <alignment horizontal="center"/>
      <protection/>
    </xf>
    <xf numFmtId="0" fontId="48" fillId="18" borderId="0" xfId="56" applyFont="1" applyFill="1" applyAlignment="1" applyProtection="1">
      <alignment horizontal="left"/>
      <protection locked="0"/>
    </xf>
    <xf numFmtId="164" fontId="2" fillId="2" borderId="0" xfId="56" applyNumberFormat="1" applyFont="1" applyFill="1" applyAlignment="1" applyProtection="1">
      <alignment horizontal="center"/>
      <protection/>
    </xf>
    <xf numFmtId="166" fontId="48" fillId="18" borderId="0" xfId="56" applyNumberFormat="1" applyFont="1" applyFill="1" applyAlignment="1" applyProtection="1">
      <alignment horizontal="left"/>
      <protection locked="0"/>
    </xf>
    <xf numFmtId="164" fontId="2" fillId="2" borderId="0" xfId="56" applyNumberFormat="1" applyFont="1" applyFill="1" applyAlignment="1" applyProtection="1">
      <alignment horizontal="left"/>
      <protection/>
    </xf>
    <xf numFmtId="0" fontId="0" fillId="2" borderId="0" xfId="56" applyFill="1" applyProtection="1">
      <alignment/>
      <protection/>
    </xf>
    <xf numFmtId="0" fontId="0" fillId="2" borderId="0" xfId="56" applyFill="1" applyAlignment="1" applyProtection="1">
      <alignment horizontal="right"/>
      <protection/>
    </xf>
    <xf numFmtId="0" fontId="0" fillId="2" borderId="0" xfId="56" applyFill="1" applyAlignment="1" applyProtection="1">
      <alignment horizontal="center"/>
      <protection/>
    </xf>
    <xf numFmtId="0" fontId="49" fillId="3" borderId="10" xfId="56" applyFont="1" applyFill="1" applyBorder="1" applyAlignment="1" applyProtection="1">
      <alignment horizontal="center"/>
      <protection/>
    </xf>
    <xf numFmtId="0" fontId="50" fillId="19" borderId="10" xfId="56" applyFont="1" applyFill="1" applyBorder="1" applyAlignment="1" applyProtection="1">
      <alignment horizontal="right"/>
      <protection locked="0"/>
    </xf>
    <xf numFmtId="0" fontId="51" fillId="2" borderId="0" xfId="56" applyFont="1" applyFill="1" applyAlignment="1" applyProtection="1">
      <alignment horizontal="center"/>
      <protection/>
    </xf>
    <xf numFmtId="0" fontId="52" fillId="2" borderId="0" xfId="56" applyFont="1" applyFill="1" applyAlignment="1" applyProtection="1">
      <alignment horizontal="left"/>
      <protection/>
    </xf>
    <xf numFmtId="0" fontId="53" fillId="2" borderId="11" xfId="56" applyFont="1" applyFill="1" applyBorder="1" applyProtection="1">
      <alignment/>
      <protection/>
    </xf>
    <xf numFmtId="0" fontId="54" fillId="2" borderId="0" xfId="56" applyFont="1" applyFill="1" applyAlignment="1" applyProtection="1">
      <alignment horizontal="center" vertical="center"/>
      <protection/>
    </xf>
    <xf numFmtId="0" fontId="8" fillId="18" borderId="0" xfId="56" applyFont="1" applyFill="1">
      <alignment/>
      <protection/>
    </xf>
    <xf numFmtId="0" fontId="55" fillId="2" borderId="0" xfId="56" applyFont="1" applyFill="1" applyAlignment="1" applyProtection="1">
      <alignment horizontal="center"/>
      <protection/>
    </xf>
    <xf numFmtId="166" fontId="56" fillId="2" borderId="0" xfId="56" applyNumberFormat="1" applyFont="1" applyFill="1" applyAlignment="1" applyProtection="1">
      <alignment horizontal="center" vertical="center"/>
      <protection/>
    </xf>
    <xf numFmtId="0" fontId="8" fillId="2" borderId="0" xfId="56" applyFont="1" applyFill="1" applyAlignment="1" applyProtection="1">
      <alignment vertical="center"/>
      <protection/>
    </xf>
    <xf numFmtId="0" fontId="57" fillId="2" borderId="0" xfId="56" applyFont="1" applyFill="1" applyAlignment="1" applyProtection="1">
      <alignment vertical="center"/>
      <protection/>
    </xf>
    <xf numFmtId="0" fontId="58" fillId="2" borderId="12" xfId="56" applyFont="1" applyFill="1" applyBorder="1" applyAlignment="1" applyProtection="1">
      <alignment horizontal="center" vertical="center"/>
      <protection/>
    </xf>
    <xf numFmtId="0" fontId="59" fillId="2" borderId="12" xfId="56" applyFont="1" applyFill="1" applyBorder="1" applyAlignment="1" applyProtection="1">
      <alignment horizontal="left" vertical="center"/>
      <protection/>
    </xf>
    <xf numFmtId="0" fontId="59" fillId="2" borderId="0" xfId="56" applyFont="1" applyFill="1" applyBorder="1" applyAlignment="1" applyProtection="1">
      <alignment horizontal="left" vertical="center"/>
      <protection/>
    </xf>
    <xf numFmtId="0" fontId="5" fillId="18" borderId="0" xfId="56" applyFont="1" applyFill="1">
      <alignment/>
      <protection/>
    </xf>
    <xf numFmtId="0" fontId="58" fillId="2" borderId="0" xfId="56" applyFont="1" applyFill="1" applyAlignment="1" applyProtection="1">
      <alignment horizontal="center" vertical="center"/>
      <protection/>
    </xf>
    <xf numFmtId="0" fontId="57" fillId="2" borderId="16" xfId="56" applyFont="1" applyFill="1" applyBorder="1" applyAlignment="1" applyProtection="1">
      <alignment vertical="center"/>
      <protection/>
    </xf>
    <xf numFmtId="0" fontId="58" fillId="2" borderId="0" xfId="56" applyFont="1" applyFill="1" applyBorder="1" applyAlignment="1" applyProtection="1">
      <alignment horizontal="center" vertical="center"/>
      <protection/>
    </xf>
    <xf numFmtId="0" fontId="8" fillId="2" borderId="12" xfId="56" applyFont="1" applyFill="1" applyBorder="1" applyAlignment="1" applyProtection="1">
      <alignment horizontal="left" vertical="center"/>
      <protection/>
    </xf>
    <xf numFmtId="0" fontId="8" fillId="2" borderId="0" xfId="56" applyFont="1" applyFill="1" applyBorder="1" applyAlignment="1" applyProtection="1">
      <alignment horizontal="center" vertical="center"/>
      <protection/>
    </xf>
    <xf numFmtId="0" fontId="8" fillId="2" borderId="0" xfId="56" applyFont="1" applyFill="1" applyAlignment="1" applyProtection="1">
      <alignment horizontal="center" vertical="center"/>
      <protection/>
    </xf>
    <xf numFmtId="0" fontId="59" fillId="2" borderId="17" xfId="56" applyFont="1" applyFill="1" applyBorder="1" applyAlignment="1" applyProtection="1">
      <alignment horizontal="left" vertical="center"/>
      <protection/>
    </xf>
    <xf numFmtId="0" fontId="59" fillId="2" borderId="18" xfId="56" applyFont="1" applyFill="1" applyBorder="1" applyAlignment="1" applyProtection="1">
      <alignment horizontal="center" vertical="center"/>
      <protection/>
    </xf>
    <xf numFmtId="0" fontId="8" fillId="2" borderId="16" xfId="56" applyFont="1" applyFill="1" applyBorder="1" applyAlignment="1" applyProtection="1">
      <alignment vertical="center"/>
      <protection/>
    </xf>
    <xf numFmtId="0" fontId="59" fillId="2" borderId="0" xfId="56" applyFont="1" applyFill="1" applyBorder="1" applyAlignment="1" applyProtection="1">
      <alignment horizontal="center" vertical="center"/>
      <protection/>
    </xf>
    <xf numFmtId="0" fontId="57" fillId="2" borderId="18" xfId="56" applyFont="1" applyFill="1" applyBorder="1" applyAlignment="1" applyProtection="1">
      <alignment horizontal="center" vertical="center"/>
      <protection/>
    </xf>
    <xf numFmtId="0" fontId="57" fillId="2" borderId="17" xfId="56" applyFont="1" applyFill="1" applyBorder="1" applyAlignment="1" applyProtection="1">
      <alignment horizontal="left" vertical="center"/>
      <protection/>
    </xf>
    <xf numFmtId="0" fontId="57" fillId="2" borderId="19" xfId="56" applyFont="1" applyFill="1" applyBorder="1" applyAlignment="1" applyProtection="1">
      <alignment horizontal="center" vertical="center"/>
      <protection/>
    </xf>
    <xf numFmtId="0" fontId="57" fillId="2" borderId="0" xfId="56" applyFont="1" applyFill="1" applyAlignment="1" applyProtection="1">
      <alignment horizontal="center" vertical="center"/>
      <protection/>
    </xf>
    <xf numFmtId="0" fontId="57" fillId="2" borderId="12" xfId="56" applyFont="1" applyFill="1" applyBorder="1" applyAlignment="1" applyProtection="1">
      <alignment horizontal="left" vertical="center"/>
      <protection/>
    </xf>
    <xf numFmtId="0" fontId="57" fillId="2" borderId="0" xfId="56" applyFont="1" applyFill="1" applyBorder="1" applyAlignment="1" applyProtection="1">
      <alignment horizontal="center" vertical="center"/>
      <protection/>
    </xf>
    <xf numFmtId="0" fontId="8" fillId="2" borderId="18" xfId="56" applyFont="1" applyFill="1" applyBorder="1" applyAlignment="1" applyProtection="1">
      <alignment horizontal="center" vertical="center"/>
      <protection/>
    </xf>
    <xf numFmtId="0" fontId="8" fillId="2" borderId="19" xfId="56" applyFont="1" applyFill="1" applyBorder="1" applyAlignment="1" applyProtection="1">
      <alignment horizontal="center" vertical="center"/>
      <protection/>
    </xf>
    <xf numFmtId="0" fontId="8" fillId="2" borderId="17" xfId="56" applyFont="1" applyFill="1" applyBorder="1" applyAlignment="1" applyProtection="1">
      <alignment horizontal="left" vertical="center"/>
      <protection/>
    </xf>
    <xf numFmtId="0" fontId="58" fillId="2" borderId="20" xfId="56" applyFont="1" applyFill="1" applyBorder="1" applyAlignment="1" applyProtection="1">
      <alignment horizontal="center" vertical="center"/>
      <protection/>
    </xf>
    <xf numFmtId="0" fontId="60" fillId="2" borderId="0" xfId="56" applyFont="1" applyFill="1" applyAlignment="1" applyProtection="1">
      <alignment horizontal="right" vertical="center"/>
      <protection/>
    </xf>
    <xf numFmtId="0" fontId="8" fillId="2" borderId="19" xfId="56" applyFont="1" applyFill="1" applyBorder="1" applyAlignment="1" applyProtection="1">
      <alignment vertical="center"/>
      <protection/>
    </xf>
    <xf numFmtId="0" fontId="57" fillId="2" borderId="0" xfId="56" applyFont="1" applyFill="1" applyBorder="1" applyAlignment="1" applyProtection="1">
      <alignment vertical="center"/>
      <protection/>
    </xf>
    <xf numFmtId="0" fontId="8" fillId="2" borderId="19" xfId="56" applyFont="1" applyFill="1" applyBorder="1" applyAlignment="1" applyProtection="1">
      <alignment horizontal="left" vertical="center"/>
      <protection/>
    </xf>
    <xf numFmtId="0" fontId="8" fillId="2" borderId="0" xfId="56" applyFont="1" applyFill="1" applyBorder="1" applyAlignment="1" applyProtection="1">
      <alignment vertical="center"/>
      <protection/>
    </xf>
    <xf numFmtId="0" fontId="60" fillId="2" borderId="0" xfId="56" applyFont="1" applyFill="1" applyBorder="1" applyAlignment="1" applyProtection="1">
      <alignment horizontal="right" vertical="center"/>
      <protection/>
    </xf>
    <xf numFmtId="0" fontId="60" fillId="2" borderId="0" xfId="56" applyFont="1" applyFill="1" applyBorder="1" applyAlignment="1" applyProtection="1">
      <alignment horizontal="center" vertical="center"/>
      <protection/>
    </xf>
    <xf numFmtId="0" fontId="8" fillId="2" borderId="0" xfId="56" applyFont="1" applyFill="1" applyAlignment="1" applyProtection="1">
      <alignment horizontal="right" vertical="center"/>
      <protection/>
    </xf>
    <xf numFmtId="0" fontId="61" fillId="2" borderId="0" xfId="56" applyFont="1" applyFill="1" applyAlignment="1" applyProtection="1">
      <alignment vertical="center"/>
      <protection/>
    </xf>
    <xf numFmtId="0" fontId="60" fillId="2" borderId="0" xfId="56" applyFont="1" applyFill="1" applyAlignment="1" applyProtection="1">
      <alignment horizontal="center" vertical="center"/>
      <protection/>
    </xf>
    <xf numFmtId="0" fontId="8" fillId="18" borderId="0" xfId="56" applyFont="1" applyFill="1" applyAlignment="1">
      <alignment vertical="center"/>
      <protection/>
    </xf>
    <xf numFmtId="0" fontId="61" fillId="18" borderId="0" xfId="56" applyFont="1" applyFill="1" applyAlignment="1">
      <alignment vertical="center"/>
      <protection/>
    </xf>
    <xf numFmtId="0" fontId="8" fillId="18" borderId="0" xfId="56" applyFont="1" applyFill="1" applyAlignment="1">
      <alignment horizontal="center" vertical="center"/>
      <protection/>
    </xf>
    <xf numFmtId="0" fontId="5" fillId="18" borderId="0" xfId="56" applyFont="1" applyFill="1" applyAlignment="1">
      <alignment vertical="center"/>
      <protection/>
    </xf>
    <xf numFmtId="0" fontId="62" fillId="18" borderId="0" xfId="56" applyFont="1" applyFill="1" applyAlignment="1">
      <alignment vertical="center"/>
      <protection/>
    </xf>
    <xf numFmtId="0" fontId="5" fillId="18" borderId="0" xfId="56" applyFont="1" applyFill="1" applyAlignment="1">
      <alignment horizontal="center" vertical="center"/>
      <protection/>
    </xf>
    <xf numFmtId="0" fontId="64" fillId="2" borderId="11" xfId="56" applyFont="1" applyFill="1" applyBorder="1" applyProtection="1">
      <alignment/>
      <protection/>
    </xf>
    <xf numFmtId="0" fontId="54" fillId="2" borderId="0" xfId="56" applyFont="1" applyFill="1" applyAlignment="1">
      <alignment horizontal="center"/>
      <protection/>
    </xf>
    <xf numFmtId="0" fontId="65" fillId="18" borderId="0" xfId="56" applyFont="1" applyFill="1">
      <alignment/>
      <protection/>
    </xf>
    <xf numFmtId="0" fontId="55" fillId="2" borderId="0" xfId="56" applyFont="1" applyFill="1" applyAlignment="1" applyProtection="1">
      <alignment horizontal="center" vertical="center"/>
      <protection/>
    </xf>
    <xf numFmtId="166" fontId="66" fillId="2" borderId="0" xfId="56" applyNumberFormat="1" applyFont="1" applyFill="1" applyAlignment="1" applyProtection="1">
      <alignment horizontal="center" vertical="center"/>
      <protection/>
    </xf>
    <xf numFmtId="166" fontId="67" fillId="2" borderId="0" xfId="56" applyNumberFormat="1" applyFont="1" applyFill="1" applyAlignment="1" applyProtection="1">
      <alignment horizontal="center" vertical="center"/>
      <protection/>
    </xf>
    <xf numFmtId="0" fontId="57" fillId="2" borderId="0" xfId="56" applyFont="1" applyFill="1" applyProtection="1">
      <alignment/>
      <protection/>
    </xf>
    <xf numFmtId="0" fontId="58" fillId="2" borderId="12" xfId="56" applyFont="1" applyFill="1" applyBorder="1" applyAlignment="1" applyProtection="1">
      <alignment horizontal="center"/>
      <protection/>
    </xf>
    <xf numFmtId="0" fontId="59" fillId="2" borderId="12" xfId="56" applyFont="1" applyFill="1" applyBorder="1" applyAlignment="1" applyProtection="1">
      <alignment horizontal="left"/>
      <protection/>
    </xf>
    <xf numFmtId="0" fontId="59" fillId="2" borderId="0" xfId="56" applyFont="1" applyFill="1" applyBorder="1" applyAlignment="1" applyProtection="1">
      <alignment horizontal="left"/>
      <protection/>
    </xf>
    <xf numFmtId="0" fontId="8" fillId="2" borderId="0" xfId="56" applyFont="1" applyFill="1" applyProtection="1">
      <alignment/>
      <protection/>
    </xf>
    <xf numFmtId="0" fontId="0" fillId="18" borderId="0" xfId="56" applyFill="1">
      <alignment/>
      <protection/>
    </xf>
    <xf numFmtId="0" fontId="57" fillId="2" borderId="16" xfId="56" applyFont="1" applyFill="1" applyBorder="1" applyProtection="1">
      <alignment/>
      <protection/>
    </xf>
    <xf numFmtId="0" fontId="58" fillId="2" borderId="0" xfId="56" applyFont="1" applyFill="1" applyBorder="1" applyAlignment="1" applyProtection="1">
      <alignment horizontal="center"/>
      <protection/>
    </xf>
    <xf numFmtId="0" fontId="8" fillId="2" borderId="12" xfId="56" applyFont="1" applyFill="1" applyBorder="1" applyProtection="1">
      <alignment/>
      <protection/>
    </xf>
    <xf numFmtId="0" fontId="8" fillId="2" borderId="0" xfId="56" applyFont="1" applyFill="1" applyBorder="1" applyProtection="1">
      <alignment/>
      <protection/>
    </xf>
    <xf numFmtId="0" fontId="8" fillId="2" borderId="16" xfId="56" applyFont="1" applyFill="1" applyBorder="1" applyProtection="1">
      <alignment/>
      <protection/>
    </xf>
    <xf numFmtId="0" fontId="59" fillId="2" borderId="17" xfId="56" applyFont="1" applyFill="1" applyBorder="1" applyAlignment="1" applyProtection="1">
      <alignment horizontal="left"/>
      <protection/>
    </xf>
    <xf numFmtId="0" fontId="68" fillId="2" borderId="18" xfId="56" applyFont="1" applyFill="1" applyBorder="1" applyAlignment="1" applyProtection="1">
      <alignment horizontal="left"/>
      <protection/>
    </xf>
    <xf numFmtId="0" fontId="59" fillId="2" borderId="18" xfId="56" applyFont="1" applyFill="1" applyBorder="1" applyAlignment="1" applyProtection="1">
      <alignment horizontal="left"/>
      <protection/>
    </xf>
    <xf numFmtId="0" fontId="8" fillId="2" borderId="19" xfId="56" applyFont="1" applyFill="1" applyBorder="1" applyProtection="1">
      <alignment/>
      <protection/>
    </xf>
    <xf numFmtId="0" fontId="8" fillId="2" borderId="18" xfId="56" applyFont="1" applyFill="1" applyBorder="1" applyProtection="1">
      <alignment/>
      <protection/>
    </xf>
    <xf numFmtId="0" fontId="68" fillId="2" borderId="0" xfId="56" applyFont="1" applyFill="1" applyBorder="1" applyAlignment="1" applyProtection="1">
      <alignment horizontal="left"/>
      <protection/>
    </xf>
    <xf numFmtId="0" fontId="58" fillId="2" borderId="20" xfId="56" applyFont="1" applyFill="1" applyBorder="1" applyAlignment="1" applyProtection="1">
      <alignment horizontal="center"/>
      <protection/>
    </xf>
    <xf numFmtId="0" fontId="8" fillId="2" borderId="17" xfId="56" applyFont="1" applyFill="1" applyBorder="1" applyProtection="1">
      <alignment/>
      <protection/>
    </xf>
    <xf numFmtId="0" fontId="57" fillId="2" borderId="0" xfId="56" applyFont="1" applyFill="1" applyBorder="1" applyProtection="1">
      <alignment/>
      <protection/>
    </xf>
    <xf numFmtId="0" fontId="57" fillId="2" borderId="17" xfId="56" applyFont="1" applyFill="1" applyBorder="1" applyProtection="1">
      <alignment/>
      <protection/>
    </xf>
    <xf numFmtId="0" fontId="57" fillId="2" borderId="12" xfId="56" applyFont="1" applyFill="1" applyBorder="1" applyProtection="1">
      <alignment/>
      <protection/>
    </xf>
    <xf numFmtId="0" fontId="59" fillId="2" borderId="19" xfId="56" applyFont="1" applyFill="1" applyBorder="1" applyAlignment="1" applyProtection="1">
      <alignment horizontal="left"/>
      <protection/>
    </xf>
    <xf numFmtId="0" fontId="8" fillId="2" borderId="0" xfId="56" applyFont="1" applyFill="1" applyAlignment="1" applyProtection="1">
      <alignment horizontal="right"/>
      <protection/>
    </xf>
    <xf numFmtId="0" fontId="60" fillId="2" borderId="21" xfId="56" applyFont="1" applyFill="1" applyBorder="1" applyAlignment="1" applyProtection="1">
      <alignment horizontal="right"/>
      <protection/>
    </xf>
    <xf numFmtId="0" fontId="61" fillId="2" borderId="0" xfId="56" applyFont="1" applyFill="1" applyBorder="1" applyProtection="1">
      <alignment/>
      <protection/>
    </xf>
    <xf numFmtId="0" fontId="61" fillId="2" borderId="0" xfId="56" applyFont="1" applyFill="1" applyProtection="1">
      <alignment/>
      <protection/>
    </xf>
    <xf numFmtId="0" fontId="8" fillId="2" borderId="12" xfId="56" applyFont="1" applyFill="1" applyBorder="1" applyAlignment="1" applyProtection="1">
      <alignment horizontal="left"/>
      <protection/>
    </xf>
    <xf numFmtId="0" fontId="8" fillId="2" borderId="0" xfId="56" applyFont="1" applyFill="1" applyBorder="1" applyAlignment="1" applyProtection="1">
      <alignment horizontal="right"/>
      <protection/>
    </xf>
    <xf numFmtId="0" fontId="60" fillId="2" borderId="0" xfId="56" applyFont="1" applyFill="1" applyAlignment="1" applyProtection="1">
      <alignment horizontal="right"/>
      <protection/>
    </xf>
    <xf numFmtId="0" fontId="68" fillId="2" borderId="21" xfId="56" applyFont="1" applyFill="1" applyBorder="1" applyAlignment="1" applyProtection="1">
      <alignment horizontal="left"/>
      <protection/>
    </xf>
    <xf numFmtId="0" fontId="8" fillId="2" borderId="21" xfId="56" applyFont="1" applyFill="1" applyBorder="1" applyProtection="1">
      <alignment/>
      <protection/>
    </xf>
    <xf numFmtId="0" fontId="59" fillId="2" borderId="21" xfId="56" applyFont="1" applyFill="1" applyBorder="1" applyAlignment="1" applyProtection="1">
      <alignment horizontal="left"/>
      <protection/>
    </xf>
    <xf numFmtId="0" fontId="0" fillId="6" borderId="10" xfId="56" applyFill="1" applyBorder="1" applyAlignment="1">
      <alignment horizontal="center" vertical="center"/>
      <protection/>
    </xf>
    <xf numFmtId="0" fontId="69" fillId="6" borderId="22" xfId="56" applyFont="1" applyFill="1" applyBorder="1" applyAlignment="1">
      <alignment horizontal="center" vertical="center"/>
      <protection/>
    </xf>
    <xf numFmtId="0" fontId="69" fillId="6" borderId="23" xfId="56" applyFont="1" applyFill="1" applyBorder="1" applyAlignment="1">
      <alignment horizontal="center" vertical="center"/>
      <protection/>
    </xf>
    <xf numFmtId="0" fontId="70" fillId="6" borderId="22" xfId="56" applyFont="1" applyFill="1" applyBorder="1" applyAlignment="1">
      <alignment horizontal="center" vertical="center"/>
      <protection/>
    </xf>
    <xf numFmtId="0" fontId="70" fillId="6" borderId="23" xfId="56" applyFont="1" applyFill="1" applyBorder="1" applyAlignment="1">
      <alignment horizontal="center" vertical="center"/>
      <protection/>
    </xf>
    <xf numFmtId="0" fontId="0" fillId="0" borderId="0" xfId="56">
      <alignment/>
      <protection/>
    </xf>
    <xf numFmtId="0" fontId="0" fillId="6" borderId="10" xfId="56" applyFill="1" applyBorder="1" applyAlignment="1">
      <alignment horizontal="center"/>
      <protection/>
    </xf>
    <xf numFmtId="0" fontId="71" fillId="20" borderId="10" xfId="56" applyFont="1" applyFill="1" applyBorder="1" applyAlignment="1">
      <alignment horizontal="center"/>
      <protection/>
    </xf>
    <xf numFmtId="0" fontId="72" fillId="11" borderId="10" xfId="56" applyFont="1" applyFill="1" applyBorder="1" applyAlignment="1">
      <alignment horizontal="left"/>
      <protection/>
    </xf>
    <xf numFmtId="0" fontId="72" fillId="21" borderId="10" xfId="56" applyFont="1" applyFill="1" applyBorder="1" applyAlignment="1">
      <alignment horizontal="left"/>
      <protection/>
    </xf>
    <xf numFmtId="0" fontId="71" fillId="22" borderId="10" xfId="56" applyFont="1" applyFill="1" applyBorder="1" applyAlignment="1">
      <alignment horizontal="center"/>
      <protection/>
    </xf>
    <xf numFmtId="0" fontId="0" fillId="0" borderId="0" xfId="56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71421" xfId="53"/>
    <cellStyle name="Обычный_м40" xfId="54"/>
    <cellStyle name="Обычный_м50" xfId="55"/>
    <cellStyle name="Обычный_м60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AF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5</xdr:row>
      <xdr:rowOff>142875</xdr:rowOff>
    </xdr:from>
    <xdr:to>
      <xdr:col>8</xdr:col>
      <xdr:colOff>466725</xdr:colOff>
      <xdr:row>20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826400"/>
            </a:clrFrom>
            <a:clrTo>
              <a:srgbClr val="826400">
                <a:alpha val="0"/>
              </a:srgbClr>
            </a:clrTo>
          </a:clrChange>
        </a:blip>
        <a:stretch>
          <a:fillRect/>
        </a:stretch>
      </xdr:blipFill>
      <xdr:spPr>
        <a:xfrm>
          <a:off x="6610350" y="1466850"/>
          <a:ext cx="3667125" cy="3228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1</xdr:row>
      <xdr:rowOff>0</xdr:rowOff>
    </xdr:from>
    <xdr:to>
      <xdr:col>25</xdr:col>
      <xdr:colOff>76200</xdr:colOff>
      <xdr:row>12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826400"/>
            </a:clrFrom>
            <a:clrTo>
              <a:srgbClr val="826400">
                <a:alpha val="0"/>
              </a:srgbClr>
            </a:clrTo>
          </a:clrChange>
        </a:blip>
        <a:stretch>
          <a:fillRect/>
        </a:stretch>
      </xdr:blipFill>
      <xdr:spPr>
        <a:xfrm>
          <a:off x="8067675" y="457200"/>
          <a:ext cx="4048125" cy="3533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1</xdr:row>
      <xdr:rowOff>0</xdr:rowOff>
    </xdr:from>
    <xdr:to>
      <xdr:col>18</xdr:col>
      <xdr:colOff>209550</xdr:colOff>
      <xdr:row>22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826400"/>
            </a:clrFrom>
            <a:clrTo>
              <a:srgbClr val="826400">
                <a:alpha val="0"/>
              </a:srgbClr>
            </a:clrTo>
          </a:clrChange>
        </a:blip>
        <a:stretch>
          <a:fillRect/>
        </a:stretch>
      </xdr:blipFill>
      <xdr:spPr>
        <a:xfrm>
          <a:off x="9886950" y="581025"/>
          <a:ext cx="3657600" cy="3228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9525</xdr:colOff>
      <xdr:row>2</xdr:row>
      <xdr:rowOff>9525</xdr:rowOff>
    </xdr:from>
    <xdr:to>
      <xdr:col>24</xdr:col>
      <xdr:colOff>180975</xdr:colOff>
      <xdr:row>20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826400"/>
            </a:clrFrom>
            <a:clrTo>
              <a:srgbClr val="826400">
                <a:alpha val="0"/>
              </a:srgbClr>
            </a:clrTo>
          </a:clrChange>
        </a:blip>
        <a:stretch>
          <a:fillRect/>
        </a:stretch>
      </xdr:blipFill>
      <xdr:spPr>
        <a:xfrm>
          <a:off x="9906000" y="600075"/>
          <a:ext cx="3648075" cy="3228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1885950</xdr:colOff>
      <xdr:row>5</xdr:row>
      <xdr:rowOff>152400</xdr:rowOff>
    </xdr:from>
    <xdr:to>
      <xdr:col>8</xdr:col>
      <xdr:colOff>485775</xdr:colOff>
      <xdr:row>21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826400"/>
            </a:clrFrom>
            <a:clrTo>
              <a:srgbClr val="826400">
                <a:alpha val="0"/>
              </a:srgbClr>
            </a:clrTo>
          </a:clrChange>
        </a:blip>
        <a:stretch>
          <a:fillRect/>
        </a:stretch>
      </xdr:blipFill>
      <xdr:spPr>
        <a:xfrm>
          <a:off x="6276975" y="1476375"/>
          <a:ext cx="4019550" cy="3533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2</xdr:row>
      <xdr:rowOff>0</xdr:rowOff>
    </xdr:from>
    <xdr:to>
      <xdr:col>18</xdr:col>
      <xdr:colOff>561975</xdr:colOff>
      <xdr:row>24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826400"/>
            </a:clrFrom>
            <a:clrTo>
              <a:srgbClr val="826400">
                <a:alpha val="0"/>
              </a:srgbClr>
            </a:clrTo>
          </a:clrChange>
        </a:blip>
        <a:stretch>
          <a:fillRect/>
        </a:stretch>
      </xdr:blipFill>
      <xdr:spPr>
        <a:xfrm>
          <a:off x="9906000" y="590550"/>
          <a:ext cx="3990975" cy="3533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19050</xdr:colOff>
      <xdr:row>2</xdr:row>
      <xdr:rowOff>0</xdr:rowOff>
    </xdr:from>
    <xdr:to>
      <xdr:col>24</xdr:col>
      <xdr:colOff>542925</xdr:colOff>
      <xdr:row>22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826400"/>
            </a:clrFrom>
            <a:clrTo>
              <a:srgbClr val="826400">
                <a:alpha val="0"/>
              </a:srgbClr>
            </a:clrTo>
          </a:clrChange>
        </a:blip>
        <a:stretch>
          <a:fillRect/>
        </a:stretch>
      </xdr:blipFill>
      <xdr:spPr>
        <a:xfrm>
          <a:off x="9915525" y="590550"/>
          <a:ext cx="4000500" cy="3533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5</xdr:row>
      <xdr:rowOff>104775</xdr:rowOff>
    </xdr:from>
    <xdr:to>
      <xdr:col>8</xdr:col>
      <xdr:colOff>495300</xdr:colOff>
      <xdr:row>20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826400"/>
            </a:clrFrom>
            <a:clrTo>
              <a:srgbClr val="826400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1428750"/>
          <a:ext cx="3667125" cy="3228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1</xdr:row>
      <xdr:rowOff>0</xdr:rowOff>
    </xdr:from>
    <xdr:to>
      <xdr:col>18</xdr:col>
      <xdr:colOff>552450</xdr:colOff>
      <xdr:row>24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826400"/>
            </a:clrFrom>
            <a:clrTo>
              <a:srgbClr val="826400">
                <a:alpha val="0"/>
              </a:srgbClr>
            </a:clrTo>
          </a:clrChange>
        </a:blip>
        <a:stretch>
          <a:fillRect/>
        </a:stretch>
      </xdr:blipFill>
      <xdr:spPr>
        <a:xfrm>
          <a:off x="9886950" y="581025"/>
          <a:ext cx="4000500" cy="3533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19050</xdr:colOff>
      <xdr:row>2</xdr:row>
      <xdr:rowOff>0</xdr:rowOff>
    </xdr:from>
    <xdr:to>
      <xdr:col>24</xdr:col>
      <xdr:colOff>542925</xdr:colOff>
      <xdr:row>22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826400"/>
            </a:clrFrom>
            <a:clrTo>
              <a:srgbClr val="826400">
                <a:alpha val="0"/>
              </a:srgbClr>
            </a:clrTo>
          </a:clrChange>
        </a:blip>
        <a:stretch>
          <a:fillRect/>
        </a:stretch>
      </xdr:blipFill>
      <xdr:spPr>
        <a:xfrm>
          <a:off x="9915525" y="590550"/>
          <a:ext cx="4000500" cy="3533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tabSelected="1" zoomScaleSheetLayoutView="97" zoomScalePageLayoutView="0" workbookViewId="0" topLeftCell="A1">
      <pane xSplit="9" ySplit="1" topLeftCell="J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2.75"/>
  <cols>
    <col min="1" max="1" width="5.75390625" style="260" customWidth="1"/>
    <col min="2" max="2" width="42.75390625" style="260" customWidth="1"/>
    <col min="3" max="3" width="9.125" style="260" customWidth="1"/>
    <col min="4" max="4" width="25.75390625" style="260" customWidth="1"/>
    <col min="5" max="5" width="9.125" style="260" customWidth="1"/>
    <col min="6" max="6" width="4.75390625" style="260" customWidth="1"/>
    <col min="7" max="7" width="7.75390625" style="260" customWidth="1"/>
    <col min="8" max="8" width="23.75390625" style="260" customWidth="1"/>
    <col min="9" max="9" width="6.75390625" style="260" customWidth="1"/>
    <col min="10" max="16384" width="9.125" style="260" customWidth="1"/>
  </cols>
  <sheetData>
    <row r="1" spans="1:9" ht="45.75" thickBot="1">
      <c r="A1" s="26" t="s">
        <v>84</v>
      </c>
      <c r="B1" s="26"/>
      <c r="C1" s="26"/>
      <c r="D1" s="26"/>
      <c r="E1" s="26"/>
      <c r="F1" s="26"/>
      <c r="G1" s="26"/>
      <c r="H1" s="26"/>
      <c r="I1" s="26"/>
    </row>
    <row r="2" spans="1:9" ht="0.75" customHeight="1" thickBot="1">
      <c r="A2" s="28"/>
      <c r="B2" s="28"/>
      <c r="C2" s="28"/>
      <c r="D2" s="28"/>
      <c r="E2" s="28"/>
      <c r="F2" s="28"/>
      <c r="G2" s="28"/>
      <c r="H2" s="28"/>
      <c r="I2" s="29"/>
    </row>
    <row r="3" spans="1:10" ht="22.5">
      <c r="A3" s="261" t="s">
        <v>16</v>
      </c>
      <c r="B3" s="261"/>
      <c r="C3" s="261"/>
      <c r="D3" s="261"/>
      <c r="E3" s="261"/>
      <c r="F3" s="261"/>
      <c r="G3" s="261"/>
      <c r="H3" s="261"/>
      <c r="I3" s="261"/>
      <c r="J3" s="262"/>
    </row>
    <row r="4" spans="1:10" ht="19.5" customHeight="1">
      <c r="A4" s="263" t="s">
        <v>102</v>
      </c>
      <c r="B4" s="263"/>
      <c r="C4" s="263"/>
      <c r="D4" s="263"/>
      <c r="E4" s="263"/>
      <c r="F4" s="263"/>
      <c r="G4" s="263"/>
      <c r="H4" s="263"/>
      <c r="I4" s="263"/>
      <c r="J4" s="264"/>
    </row>
    <row r="5" spans="1:10" ht="15.75">
      <c r="A5" s="265">
        <v>43107</v>
      </c>
      <c r="B5" s="265"/>
      <c r="C5" s="265"/>
      <c r="D5" s="265"/>
      <c r="E5" s="265"/>
      <c r="F5" s="265"/>
      <c r="G5" s="265"/>
      <c r="H5" s="265"/>
      <c r="I5" s="265"/>
      <c r="J5" s="266"/>
    </row>
    <row r="6" spans="1:10" ht="15.75">
      <c r="A6" s="267"/>
      <c r="B6" s="267"/>
      <c r="C6" s="267"/>
      <c r="D6" s="267"/>
      <c r="E6" s="267"/>
      <c r="F6" s="267"/>
      <c r="G6" s="267"/>
      <c r="H6" s="267"/>
      <c r="I6" s="267"/>
      <c r="J6" s="266"/>
    </row>
    <row r="7" spans="1:9" ht="10.5" customHeight="1">
      <c r="A7" s="268"/>
      <c r="B7" s="269" t="s">
        <v>19</v>
      </c>
      <c r="C7" s="270" t="s">
        <v>0</v>
      </c>
      <c r="D7" s="268" t="s">
        <v>20</v>
      </c>
      <c r="E7" s="268"/>
      <c r="F7" s="268"/>
      <c r="G7" s="268"/>
      <c r="H7" s="268"/>
      <c r="I7" s="268"/>
    </row>
    <row r="8" spans="1:9" ht="18">
      <c r="A8" s="271">
        <v>300</v>
      </c>
      <c r="B8" s="272" t="s">
        <v>103</v>
      </c>
      <c r="C8" s="273">
        <v>1</v>
      </c>
      <c r="D8" s="274" t="str">
        <f>'М601'!M38</f>
        <v>Коротеев Георгий</v>
      </c>
      <c r="E8" s="268"/>
      <c r="F8" s="268"/>
      <c r="G8" s="268"/>
      <c r="H8" s="268"/>
      <c r="I8" s="268"/>
    </row>
    <row r="9" spans="1:9" ht="18">
      <c r="A9" s="271">
        <v>2217</v>
      </c>
      <c r="B9" s="272" t="s">
        <v>104</v>
      </c>
      <c r="C9" s="273">
        <v>2</v>
      </c>
      <c r="D9" s="274" t="str">
        <f>'М601'!M58</f>
        <v>Гайсин Альфред</v>
      </c>
      <c r="E9" s="268"/>
      <c r="F9" s="268"/>
      <c r="G9" s="268"/>
      <c r="H9" s="268"/>
      <c r="I9" s="268"/>
    </row>
    <row r="10" spans="1:9" ht="18">
      <c r="A10" s="271">
        <v>2587</v>
      </c>
      <c r="B10" s="272" t="s">
        <v>105</v>
      </c>
      <c r="C10" s="273">
        <v>3</v>
      </c>
      <c r="D10" s="274" t="str">
        <f>'М602'!Q25</f>
        <v>Афанасьев Леонид</v>
      </c>
      <c r="E10" s="268"/>
      <c r="F10" s="268"/>
      <c r="G10" s="268"/>
      <c r="H10" s="268"/>
      <c r="I10" s="268"/>
    </row>
    <row r="11" spans="1:9" ht="18">
      <c r="A11" s="271">
        <v>126</v>
      </c>
      <c r="B11" s="272" t="s">
        <v>106</v>
      </c>
      <c r="C11" s="273">
        <v>4</v>
      </c>
      <c r="D11" s="274" t="str">
        <f>'М602'!Q35</f>
        <v>Фаткулин Раис</v>
      </c>
      <c r="E11" s="268"/>
      <c r="F11" s="268"/>
      <c r="G11" s="268"/>
      <c r="H11" s="268"/>
      <c r="I11" s="268"/>
    </row>
    <row r="12" spans="1:9" ht="18">
      <c r="A12" s="271">
        <v>342</v>
      </c>
      <c r="B12" s="272" t="s">
        <v>107</v>
      </c>
      <c r="C12" s="273">
        <v>5</v>
      </c>
      <c r="D12" s="274" t="str">
        <f>'М601'!M65</f>
        <v>Стародубцев Олег</v>
      </c>
      <c r="E12" s="268"/>
      <c r="F12" s="268"/>
      <c r="G12" s="268"/>
      <c r="H12" s="268"/>
      <c r="I12" s="268"/>
    </row>
    <row r="13" spans="1:9" ht="18">
      <c r="A13" s="271">
        <v>1420</v>
      </c>
      <c r="B13" s="272" t="s">
        <v>108</v>
      </c>
      <c r="C13" s="273">
        <v>6</v>
      </c>
      <c r="D13" s="274" t="str">
        <f>'М601'!M67</f>
        <v>Семенов Юрий</v>
      </c>
      <c r="E13" s="268"/>
      <c r="F13" s="268"/>
      <c r="G13" s="268"/>
      <c r="H13" s="268"/>
      <c r="I13" s="268"/>
    </row>
    <row r="14" spans="1:9" ht="18">
      <c r="A14" s="271">
        <v>182</v>
      </c>
      <c r="B14" s="272" t="s">
        <v>109</v>
      </c>
      <c r="C14" s="273">
        <v>7</v>
      </c>
      <c r="D14" s="274" t="str">
        <f>'М601'!M70</f>
        <v>Шадрин Эдуард</v>
      </c>
      <c r="E14" s="268"/>
      <c r="F14" s="268"/>
      <c r="G14" s="268"/>
      <c r="H14" s="268"/>
      <c r="I14" s="268"/>
    </row>
    <row r="15" spans="1:9" ht="18">
      <c r="A15" s="271">
        <v>466</v>
      </c>
      <c r="B15" s="272" t="s">
        <v>110</v>
      </c>
      <c r="C15" s="273">
        <v>8</v>
      </c>
      <c r="D15" s="274" t="str">
        <f>'М601'!M72</f>
        <v>Мазурин Викентий</v>
      </c>
      <c r="E15" s="268"/>
      <c r="F15" s="268"/>
      <c r="G15" s="268"/>
      <c r="H15" s="268"/>
      <c r="I15" s="268"/>
    </row>
    <row r="16" spans="1:9" ht="18">
      <c r="A16" s="271">
        <v>4533</v>
      </c>
      <c r="B16" s="272" t="s">
        <v>111</v>
      </c>
      <c r="C16" s="273">
        <v>9</v>
      </c>
      <c r="D16" s="274" t="str">
        <f>'М601'!G74</f>
        <v>Гилязев Инфир</v>
      </c>
      <c r="E16" s="268"/>
      <c r="F16" s="268"/>
      <c r="G16" s="268"/>
      <c r="H16" s="268"/>
      <c r="I16" s="268"/>
    </row>
    <row r="17" spans="1:9" ht="18">
      <c r="A17" s="271">
        <v>2784</v>
      </c>
      <c r="B17" s="272" t="s">
        <v>112</v>
      </c>
      <c r="C17" s="273">
        <v>10</v>
      </c>
      <c r="D17" s="274" t="str">
        <f>'М601'!G77</f>
        <v>Юртаев Сергей</v>
      </c>
      <c r="E17" s="268"/>
      <c r="F17" s="268"/>
      <c r="G17" s="268"/>
      <c r="H17" s="268"/>
      <c r="I17" s="268"/>
    </row>
    <row r="18" spans="1:9" ht="18">
      <c r="A18" s="271">
        <v>39</v>
      </c>
      <c r="B18" s="272" t="s">
        <v>113</v>
      </c>
      <c r="C18" s="273">
        <v>11</v>
      </c>
      <c r="D18" s="274" t="str">
        <f>'М601'!M75</f>
        <v>Павлов Юрий</v>
      </c>
      <c r="E18" s="268"/>
      <c r="F18" s="268"/>
      <c r="G18" s="268"/>
      <c r="H18" s="268"/>
      <c r="I18" s="268"/>
    </row>
    <row r="19" spans="1:9" ht="18">
      <c r="A19" s="271">
        <v>3966</v>
      </c>
      <c r="B19" s="272" t="s">
        <v>114</v>
      </c>
      <c r="C19" s="273">
        <v>12</v>
      </c>
      <c r="D19" s="274" t="str">
        <f>'М601'!M77</f>
        <v>Толкачев Иван</v>
      </c>
      <c r="E19" s="268"/>
      <c r="F19" s="268"/>
      <c r="G19" s="268"/>
      <c r="H19" s="268"/>
      <c r="I19" s="268"/>
    </row>
    <row r="20" spans="1:9" ht="18">
      <c r="A20" s="271">
        <v>431</v>
      </c>
      <c r="B20" s="272" t="s">
        <v>47</v>
      </c>
      <c r="C20" s="273">
        <v>13</v>
      </c>
      <c r="D20" s="274" t="str">
        <f>'М602'!Q43</f>
        <v>Прокофьев Михаил</v>
      </c>
      <c r="E20" s="268"/>
      <c r="F20" s="268"/>
      <c r="G20" s="268"/>
      <c r="H20" s="268"/>
      <c r="I20" s="268"/>
    </row>
    <row r="21" spans="1:9" ht="18">
      <c r="A21" s="271">
        <v>17</v>
      </c>
      <c r="B21" s="272" t="s">
        <v>48</v>
      </c>
      <c r="C21" s="273">
        <v>14</v>
      </c>
      <c r="D21" s="274" t="str">
        <f>'М602'!Q47</f>
        <v>Нестеренко Георгий</v>
      </c>
      <c r="E21" s="268"/>
      <c r="F21" s="268"/>
      <c r="G21" s="268"/>
      <c r="H21" s="268"/>
      <c r="I21" s="268"/>
    </row>
    <row r="22" spans="1:9" ht="18">
      <c r="A22" s="271">
        <v>788</v>
      </c>
      <c r="B22" s="272" t="s">
        <v>115</v>
      </c>
      <c r="C22" s="273">
        <v>15</v>
      </c>
      <c r="D22" s="274" t="str">
        <f>'М602'!Q49</f>
        <v>Шапошников Александр</v>
      </c>
      <c r="E22" s="268"/>
      <c r="F22" s="268"/>
      <c r="G22" s="268"/>
      <c r="H22" s="268"/>
      <c r="I22" s="268"/>
    </row>
    <row r="23" spans="1:9" ht="18">
      <c r="A23" s="271">
        <v>1787</v>
      </c>
      <c r="B23" s="272" t="s">
        <v>116</v>
      </c>
      <c r="C23" s="273">
        <v>16</v>
      </c>
      <c r="D23" s="274" t="str">
        <f>'М602'!Q51</f>
        <v>Имашев Альфит</v>
      </c>
      <c r="E23" s="268"/>
      <c r="F23" s="268"/>
      <c r="G23" s="268"/>
      <c r="H23" s="268"/>
      <c r="I23" s="268"/>
    </row>
    <row r="24" spans="1:9" ht="18">
      <c r="A24" s="271">
        <v>2858</v>
      </c>
      <c r="B24" s="272" t="s">
        <v>117</v>
      </c>
      <c r="C24" s="273">
        <v>17</v>
      </c>
      <c r="D24" s="274" t="str">
        <f>'М602'!I47</f>
        <v>Грошев Юрий</v>
      </c>
      <c r="E24" s="268"/>
      <c r="F24" s="268"/>
      <c r="G24" s="268"/>
      <c r="H24" s="268"/>
      <c r="I24" s="268"/>
    </row>
    <row r="25" spans="1:9" ht="18">
      <c r="A25" s="271">
        <v>491</v>
      </c>
      <c r="B25" s="272" t="s">
        <v>118</v>
      </c>
      <c r="C25" s="273">
        <v>18</v>
      </c>
      <c r="D25" s="274" t="str">
        <f>'М602'!I53</f>
        <v>Тарараев Петр</v>
      </c>
      <c r="E25" s="268"/>
      <c r="F25" s="268"/>
      <c r="G25" s="268"/>
      <c r="H25" s="268"/>
      <c r="I25" s="268"/>
    </row>
    <row r="26" spans="1:9" ht="18">
      <c r="A26" s="271"/>
      <c r="B26" s="272" t="s">
        <v>101</v>
      </c>
      <c r="C26" s="273">
        <v>19</v>
      </c>
      <c r="D26" s="274">
        <f>'М602'!I56</f>
        <v>0</v>
      </c>
      <c r="E26" s="268"/>
      <c r="F26" s="268"/>
      <c r="G26" s="268"/>
      <c r="H26" s="268"/>
      <c r="I26" s="268"/>
    </row>
    <row r="27" spans="1:9" ht="18">
      <c r="A27" s="271"/>
      <c r="B27" s="272" t="s">
        <v>101</v>
      </c>
      <c r="C27" s="273">
        <v>20</v>
      </c>
      <c r="D27" s="274">
        <f>'М602'!I58</f>
        <v>0</v>
      </c>
      <c r="E27" s="268"/>
      <c r="F27" s="268"/>
      <c r="G27" s="268"/>
      <c r="H27" s="268"/>
      <c r="I27" s="268"/>
    </row>
    <row r="28" spans="1:9" ht="18">
      <c r="A28" s="271"/>
      <c r="B28" s="272" t="s">
        <v>101</v>
      </c>
      <c r="C28" s="273">
        <v>21</v>
      </c>
      <c r="D28" s="274">
        <f>'М602'!Q56</f>
        <v>0</v>
      </c>
      <c r="E28" s="268"/>
      <c r="F28" s="268"/>
      <c r="G28" s="268"/>
      <c r="H28" s="268"/>
      <c r="I28" s="268"/>
    </row>
    <row r="29" spans="1:9" ht="18">
      <c r="A29" s="271"/>
      <c r="B29" s="272" t="s">
        <v>101</v>
      </c>
      <c r="C29" s="273">
        <v>22</v>
      </c>
      <c r="D29" s="274">
        <f>'М602'!Q60</f>
        <v>0</v>
      </c>
      <c r="E29" s="268"/>
      <c r="F29" s="268"/>
      <c r="G29" s="268"/>
      <c r="H29" s="268"/>
      <c r="I29" s="268"/>
    </row>
    <row r="30" spans="1:9" ht="18">
      <c r="A30" s="271"/>
      <c r="B30" s="272" t="s">
        <v>101</v>
      </c>
      <c r="C30" s="273">
        <v>23</v>
      </c>
      <c r="D30" s="274">
        <f>'М602'!Q62</f>
        <v>0</v>
      </c>
      <c r="E30" s="268"/>
      <c r="F30" s="268"/>
      <c r="G30" s="268"/>
      <c r="H30" s="268"/>
      <c r="I30" s="268"/>
    </row>
    <row r="31" spans="1:9" ht="18">
      <c r="A31" s="271"/>
      <c r="B31" s="272" t="s">
        <v>101</v>
      </c>
      <c r="C31" s="273">
        <v>24</v>
      </c>
      <c r="D31" s="274">
        <f>'М602'!Q64</f>
        <v>0</v>
      </c>
      <c r="E31" s="268"/>
      <c r="F31" s="268"/>
      <c r="G31" s="268"/>
      <c r="H31" s="268"/>
      <c r="I31" s="268"/>
    </row>
    <row r="32" spans="1:9" ht="18">
      <c r="A32" s="271"/>
      <c r="B32" s="272" t="s">
        <v>101</v>
      </c>
      <c r="C32" s="273">
        <v>25</v>
      </c>
      <c r="D32" s="274">
        <f>'М602'!I66</f>
        <v>0</v>
      </c>
      <c r="E32" s="268"/>
      <c r="F32" s="268"/>
      <c r="G32" s="268"/>
      <c r="H32" s="268"/>
      <c r="I32" s="268"/>
    </row>
    <row r="33" spans="1:9" ht="18">
      <c r="A33" s="271"/>
      <c r="B33" s="272" t="s">
        <v>101</v>
      </c>
      <c r="C33" s="273">
        <v>26</v>
      </c>
      <c r="D33" s="274">
        <f>'М602'!I72</f>
        <v>0</v>
      </c>
      <c r="E33" s="268"/>
      <c r="F33" s="268"/>
      <c r="G33" s="268"/>
      <c r="H33" s="268"/>
      <c r="I33" s="268"/>
    </row>
    <row r="34" spans="1:9" ht="18">
      <c r="A34" s="271"/>
      <c r="B34" s="272" t="s">
        <v>101</v>
      </c>
      <c r="C34" s="273">
        <v>27</v>
      </c>
      <c r="D34" s="274">
        <f>'М602'!I75</f>
        <v>0</v>
      </c>
      <c r="E34" s="268"/>
      <c r="F34" s="268"/>
      <c r="G34" s="268"/>
      <c r="H34" s="268"/>
      <c r="I34" s="268"/>
    </row>
    <row r="35" spans="1:9" ht="18">
      <c r="A35" s="271"/>
      <c r="B35" s="272" t="s">
        <v>101</v>
      </c>
      <c r="C35" s="273">
        <v>28</v>
      </c>
      <c r="D35" s="274">
        <f>'М602'!I77</f>
        <v>0</v>
      </c>
      <c r="E35" s="268"/>
      <c r="F35" s="268"/>
      <c r="G35" s="268"/>
      <c r="H35" s="268"/>
      <c r="I35" s="268"/>
    </row>
    <row r="36" spans="1:9" ht="18">
      <c r="A36" s="271"/>
      <c r="B36" s="272" t="s">
        <v>101</v>
      </c>
      <c r="C36" s="273">
        <v>29</v>
      </c>
      <c r="D36" s="274">
        <f>'М602'!Q69</f>
        <v>0</v>
      </c>
      <c r="E36" s="268"/>
      <c r="F36" s="268"/>
      <c r="G36" s="268"/>
      <c r="H36" s="268"/>
      <c r="I36" s="268"/>
    </row>
    <row r="37" spans="1:9" ht="18">
      <c r="A37" s="271"/>
      <c r="B37" s="272" t="s">
        <v>101</v>
      </c>
      <c r="C37" s="273">
        <v>30</v>
      </c>
      <c r="D37" s="274">
        <f>'М602'!Q73</f>
        <v>0</v>
      </c>
      <c r="E37" s="268"/>
      <c r="F37" s="268"/>
      <c r="G37" s="268"/>
      <c r="H37" s="268"/>
      <c r="I37" s="268"/>
    </row>
    <row r="38" spans="1:9" ht="18">
      <c r="A38" s="271"/>
      <c r="B38" s="272" t="s">
        <v>101</v>
      </c>
      <c r="C38" s="273">
        <v>31</v>
      </c>
      <c r="D38" s="274">
        <f>'М602'!Q75</f>
        <v>0</v>
      </c>
      <c r="E38" s="268"/>
      <c r="F38" s="268"/>
      <c r="G38" s="268"/>
      <c r="H38" s="268"/>
      <c r="I38" s="268"/>
    </row>
    <row r="39" spans="1:9" ht="18">
      <c r="A39" s="271"/>
      <c r="B39" s="272" t="s">
        <v>101</v>
      </c>
      <c r="C39" s="273">
        <v>32</v>
      </c>
      <c r="D39" s="274">
        <f>'М602'!Q77</f>
        <v>0</v>
      </c>
      <c r="E39" s="268"/>
      <c r="F39" s="268"/>
      <c r="G39" s="268"/>
      <c r="H39" s="268"/>
      <c r="I39" s="26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I1"/>
    <mergeCell ref="A3:I3"/>
    <mergeCell ref="A4:I4"/>
    <mergeCell ref="A5:I5"/>
  </mergeCells>
  <conditionalFormatting sqref="D8:D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Y117"/>
  <sheetViews>
    <sheetView showRowColHeaders="0" showZeros="0" showOutlineSymbols="0" zoomScale="90" zoomScaleNormal="90" zoomScaleSheetLayoutView="100" zoomScalePageLayoutView="0" workbookViewId="0" topLeftCell="A1">
      <pane xSplit="13" ySplit="1" topLeftCell="N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M1"/>
    </sheetView>
  </sheetViews>
  <sheetFormatPr defaultColWidth="9.00390625" defaultRowHeight="12.75"/>
  <cols>
    <col min="1" max="1" width="4.375" style="49" customWidth="1"/>
    <col min="2" max="2" width="4.75390625" style="49" customWidth="1"/>
    <col min="3" max="3" width="16.75390625" style="49" customWidth="1"/>
    <col min="4" max="4" width="3.75390625" style="49" customWidth="1"/>
    <col min="5" max="5" width="14.75390625" style="49" customWidth="1"/>
    <col min="6" max="6" width="3.75390625" style="49" customWidth="1"/>
    <col min="7" max="7" width="15.75390625" style="49" customWidth="1"/>
    <col min="8" max="8" width="3.75390625" style="49" customWidth="1"/>
    <col min="9" max="9" width="15.75390625" style="49" customWidth="1"/>
    <col min="10" max="10" width="3.75390625" style="49" customWidth="1"/>
    <col min="11" max="11" width="15.75390625" style="49" customWidth="1"/>
    <col min="12" max="12" width="3.75390625" style="49" customWidth="1"/>
    <col min="13" max="13" width="22.75390625" style="49" customWidth="1"/>
    <col min="14" max="16384" width="9.125" style="49" customWidth="1"/>
  </cols>
  <sheetData>
    <row r="1" spans="1:13" s="27" customFormat="1" ht="45.75" thickBot="1">
      <c r="A1" s="26" t="s">
        <v>85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27" customFormat="1" ht="0.75" customHeight="1" thickBot="1">
      <c r="A2" s="28"/>
      <c r="B2" s="28"/>
      <c r="C2" s="28"/>
      <c r="D2" s="28"/>
      <c r="E2" s="28"/>
      <c r="F2" s="28"/>
      <c r="G2" s="28"/>
      <c r="H2" s="28"/>
      <c r="I2" s="47"/>
      <c r="J2" s="47"/>
      <c r="K2" s="47"/>
      <c r="L2" s="29"/>
      <c r="M2" s="29"/>
    </row>
    <row r="3" spans="1:13" ht="23.25">
      <c r="A3" s="48" t="str">
        <f>CONCATENATE(сМ40!A3," ",сМ40!F3,сМ40!G3," ",сМ40!H3," ",сМ40!I3)</f>
        <v>LIX Личный Чемпионат Республики Башкортостан   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8.75">
      <c r="A4" s="50" t="str">
        <f>CONCATENATE(сМ40!A4," ",сМ40!C4)</f>
        <v>Чемпионат ветеранов настольного тенниса Башкортостана 2018. Мужчины 40 лет и старше 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5">
      <c r="A5" s="51">
        <f>сМ40!A5</f>
        <v>43107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25" ht="10.5" customHeight="1">
      <c r="A7" s="53">
        <v>1</v>
      </c>
      <c r="B7" s="54">
        <f>сМ40!A8</f>
        <v>293</v>
      </c>
      <c r="C7" s="55" t="str">
        <f>сМ40!B8</f>
        <v>Кондратьев Игорь</v>
      </c>
      <c r="D7" s="56"/>
      <c r="E7" s="52"/>
      <c r="F7" s="52"/>
      <c r="G7" s="52"/>
      <c r="H7" s="52"/>
      <c r="I7" s="52"/>
      <c r="J7" s="52"/>
      <c r="K7" s="52"/>
      <c r="L7" s="52"/>
      <c r="M7" s="52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spans="1:25" ht="10.5" customHeight="1">
      <c r="A8" s="53"/>
      <c r="B8" s="58"/>
      <c r="C8" s="59">
        <v>1</v>
      </c>
      <c r="D8" s="60">
        <v>293</v>
      </c>
      <c r="E8" s="61" t="s">
        <v>21</v>
      </c>
      <c r="F8" s="62"/>
      <c r="G8" s="52"/>
      <c r="H8" s="63"/>
      <c r="I8" s="52"/>
      <c r="J8" s="63"/>
      <c r="K8" s="52"/>
      <c r="L8" s="63"/>
      <c r="M8" s="52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</row>
    <row r="9" spans="1:25" ht="10.5" customHeight="1">
      <c r="A9" s="53">
        <v>32</v>
      </c>
      <c r="B9" s="54">
        <f>сМ40!A39</f>
        <v>5261</v>
      </c>
      <c r="C9" s="64" t="str">
        <f>сМ40!B39</f>
        <v>Парахина Елена</v>
      </c>
      <c r="D9" s="65"/>
      <c r="E9" s="66"/>
      <c r="F9" s="62"/>
      <c r="G9" s="52"/>
      <c r="H9" s="63"/>
      <c r="I9" s="52"/>
      <c r="J9" s="63"/>
      <c r="K9" s="52"/>
      <c r="L9" s="63"/>
      <c r="M9" s="52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</row>
    <row r="10" spans="1:25" ht="10.5" customHeight="1">
      <c r="A10" s="53"/>
      <c r="B10" s="58"/>
      <c r="C10" s="52"/>
      <c r="D10" s="63"/>
      <c r="E10" s="59">
        <v>17</v>
      </c>
      <c r="F10" s="60">
        <v>293</v>
      </c>
      <c r="G10" s="61" t="s">
        <v>21</v>
      </c>
      <c r="H10" s="62"/>
      <c r="I10" s="52"/>
      <c r="J10" s="63"/>
      <c r="K10" s="52"/>
      <c r="L10" s="63"/>
      <c r="M10" s="52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</row>
    <row r="11" spans="1:25" ht="10.5" customHeight="1">
      <c r="A11" s="53">
        <v>17</v>
      </c>
      <c r="B11" s="54">
        <f>сМ40!A24</f>
        <v>3536</v>
      </c>
      <c r="C11" s="55" t="str">
        <f>сМ40!B24</f>
        <v>Ахметзянов Фауль</v>
      </c>
      <c r="D11" s="67"/>
      <c r="E11" s="59"/>
      <c r="F11" s="68"/>
      <c r="G11" s="66"/>
      <c r="H11" s="62"/>
      <c r="I11" s="52"/>
      <c r="J11" s="63"/>
      <c r="K11" s="52"/>
      <c r="L11" s="63"/>
      <c r="M11" s="52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</row>
    <row r="12" spans="1:25" ht="10.5" customHeight="1">
      <c r="A12" s="53"/>
      <c r="B12" s="58"/>
      <c r="C12" s="59">
        <v>2</v>
      </c>
      <c r="D12" s="60">
        <v>3536</v>
      </c>
      <c r="E12" s="69" t="s">
        <v>37</v>
      </c>
      <c r="F12" s="70"/>
      <c r="G12" s="66"/>
      <c r="H12" s="62"/>
      <c r="I12" s="52"/>
      <c r="J12" s="63"/>
      <c r="K12" s="52"/>
      <c r="L12" s="63"/>
      <c r="M12" s="52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</row>
    <row r="13" spans="1:25" ht="10.5" customHeight="1">
      <c r="A13" s="53">
        <v>16</v>
      </c>
      <c r="B13" s="54">
        <f>сМ40!A23</f>
        <v>5228</v>
      </c>
      <c r="C13" s="64" t="str">
        <f>сМ40!B23</f>
        <v>Раянов Айрат</v>
      </c>
      <c r="D13" s="65"/>
      <c r="E13" s="53"/>
      <c r="F13" s="71"/>
      <c r="G13" s="66"/>
      <c r="H13" s="62"/>
      <c r="I13" s="52"/>
      <c r="J13" s="63"/>
      <c r="K13" s="52"/>
      <c r="L13" s="63"/>
      <c r="M13" s="52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</row>
    <row r="14" spans="1:25" ht="10.5" customHeight="1">
      <c r="A14" s="53"/>
      <c r="B14" s="58"/>
      <c r="C14" s="52"/>
      <c r="D14" s="63"/>
      <c r="E14" s="53"/>
      <c r="F14" s="71"/>
      <c r="G14" s="59">
        <v>25</v>
      </c>
      <c r="H14" s="60">
        <v>334</v>
      </c>
      <c r="I14" s="61" t="s">
        <v>28</v>
      </c>
      <c r="J14" s="62"/>
      <c r="K14" s="52"/>
      <c r="L14" s="63"/>
      <c r="M14" s="63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1:25" ht="12" customHeight="1">
      <c r="A15" s="53">
        <v>9</v>
      </c>
      <c r="B15" s="54">
        <f>сМ40!A16</f>
        <v>1468</v>
      </c>
      <c r="C15" s="55" t="str">
        <f>сМ40!B16</f>
        <v>Маневич Сергей</v>
      </c>
      <c r="D15" s="67"/>
      <c r="E15" s="53"/>
      <c r="F15" s="71"/>
      <c r="G15" s="59"/>
      <c r="H15" s="68"/>
      <c r="I15" s="66"/>
      <c r="J15" s="62"/>
      <c r="K15" s="52"/>
      <c r="L15" s="63"/>
      <c r="M15" s="63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</row>
    <row r="16" spans="1:25" ht="12" customHeight="1">
      <c r="A16" s="53"/>
      <c r="B16" s="58"/>
      <c r="C16" s="59">
        <v>3</v>
      </c>
      <c r="D16" s="60">
        <v>1468</v>
      </c>
      <c r="E16" s="72" t="s">
        <v>29</v>
      </c>
      <c r="F16" s="73"/>
      <c r="G16" s="59"/>
      <c r="H16" s="70"/>
      <c r="I16" s="66"/>
      <c r="J16" s="62"/>
      <c r="K16" s="52"/>
      <c r="L16" s="63"/>
      <c r="M16" s="63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</row>
    <row r="17" spans="1:25" ht="12" customHeight="1">
      <c r="A17" s="53">
        <v>24</v>
      </c>
      <c r="B17" s="54">
        <f>сМ40!A31</f>
        <v>5191</v>
      </c>
      <c r="C17" s="64" t="str">
        <f>сМ40!B31</f>
        <v>Ефремов Юрий</v>
      </c>
      <c r="D17" s="65"/>
      <c r="E17" s="59"/>
      <c r="F17" s="62"/>
      <c r="G17" s="59"/>
      <c r="H17" s="70"/>
      <c r="I17" s="66"/>
      <c r="J17" s="62"/>
      <c r="K17" s="52"/>
      <c r="L17" s="63"/>
      <c r="M17" s="63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</row>
    <row r="18" spans="1:25" ht="12" customHeight="1">
      <c r="A18" s="53"/>
      <c r="B18" s="58"/>
      <c r="C18" s="52"/>
      <c r="D18" s="63"/>
      <c r="E18" s="59">
        <v>18</v>
      </c>
      <c r="F18" s="60">
        <v>334</v>
      </c>
      <c r="G18" s="69" t="s">
        <v>28</v>
      </c>
      <c r="H18" s="70"/>
      <c r="I18" s="66"/>
      <c r="J18" s="62"/>
      <c r="K18" s="52"/>
      <c r="L18" s="63"/>
      <c r="M18" s="63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</row>
    <row r="19" spans="1:25" ht="12" customHeight="1">
      <c r="A19" s="53">
        <v>25</v>
      </c>
      <c r="B19" s="54">
        <f>сМ40!A32</f>
        <v>4921</v>
      </c>
      <c r="C19" s="55" t="str">
        <f>сМ40!B32</f>
        <v>Хамидов Мауль</v>
      </c>
      <c r="D19" s="67"/>
      <c r="E19" s="59"/>
      <c r="F19" s="68"/>
      <c r="G19" s="53"/>
      <c r="H19" s="71"/>
      <c r="I19" s="66"/>
      <c r="J19" s="62"/>
      <c r="K19" s="52"/>
      <c r="L19" s="63"/>
      <c r="M19" s="63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spans="1:25" ht="12" customHeight="1">
      <c r="A20" s="53"/>
      <c r="B20" s="58"/>
      <c r="C20" s="59">
        <v>4</v>
      </c>
      <c r="D20" s="60">
        <v>334</v>
      </c>
      <c r="E20" s="69" t="s">
        <v>28</v>
      </c>
      <c r="F20" s="70"/>
      <c r="G20" s="53"/>
      <c r="H20" s="71"/>
      <c r="I20" s="66"/>
      <c r="J20" s="62"/>
      <c r="K20" s="52"/>
      <c r="L20" s="63"/>
      <c r="M20" s="52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1:25" ht="12" customHeight="1">
      <c r="A21" s="53">
        <v>8</v>
      </c>
      <c r="B21" s="54">
        <f>сМ40!A15</f>
        <v>334</v>
      </c>
      <c r="C21" s="64" t="str">
        <f>сМ40!B15</f>
        <v>Лончаков Константин</v>
      </c>
      <c r="D21" s="65"/>
      <c r="E21" s="53"/>
      <c r="F21" s="71"/>
      <c r="G21" s="53"/>
      <c r="H21" s="71"/>
      <c r="I21" s="66"/>
      <c r="J21" s="62"/>
      <c r="K21" s="52"/>
      <c r="L21" s="63"/>
      <c r="M21" s="52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1:25" ht="12" customHeight="1">
      <c r="A22" s="53"/>
      <c r="B22" s="58"/>
      <c r="C22" s="52"/>
      <c r="D22" s="63"/>
      <c r="E22" s="53"/>
      <c r="F22" s="71"/>
      <c r="G22" s="53"/>
      <c r="H22" s="71"/>
      <c r="I22" s="59">
        <v>29</v>
      </c>
      <c r="J22" s="60">
        <v>334</v>
      </c>
      <c r="K22" s="61" t="s">
        <v>28</v>
      </c>
      <c r="L22" s="62"/>
      <c r="M22" s="52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</row>
    <row r="23" spans="1:25" ht="12" customHeight="1">
      <c r="A23" s="53">
        <v>5</v>
      </c>
      <c r="B23" s="54">
        <f>сМ40!A12</f>
        <v>446</v>
      </c>
      <c r="C23" s="55" t="str">
        <f>сМ40!B12</f>
        <v>Рудаков Константин</v>
      </c>
      <c r="D23" s="67"/>
      <c r="E23" s="53"/>
      <c r="F23" s="71"/>
      <c r="G23" s="53"/>
      <c r="H23" s="71"/>
      <c r="I23" s="66"/>
      <c r="J23" s="74"/>
      <c r="K23" s="66"/>
      <c r="L23" s="62"/>
      <c r="M23" s="52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</row>
    <row r="24" spans="1:25" ht="12" customHeight="1">
      <c r="A24" s="53"/>
      <c r="B24" s="58"/>
      <c r="C24" s="59">
        <v>5</v>
      </c>
      <c r="D24" s="60">
        <v>446</v>
      </c>
      <c r="E24" s="72" t="s">
        <v>25</v>
      </c>
      <c r="F24" s="73"/>
      <c r="G24" s="53"/>
      <c r="H24" s="71"/>
      <c r="I24" s="66"/>
      <c r="J24" s="75"/>
      <c r="K24" s="66"/>
      <c r="L24" s="62"/>
      <c r="M24" s="52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</row>
    <row r="25" spans="1:25" ht="12" customHeight="1">
      <c r="A25" s="53">
        <v>28</v>
      </c>
      <c r="B25" s="54">
        <f>сМ40!A35</f>
        <v>431</v>
      </c>
      <c r="C25" s="64" t="str">
        <f>сМ40!B35</f>
        <v>Прокофьев Михаил</v>
      </c>
      <c r="D25" s="65"/>
      <c r="E25" s="59"/>
      <c r="F25" s="62"/>
      <c r="G25" s="53"/>
      <c r="H25" s="71"/>
      <c r="I25" s="66"/>
      <c r="J25" s="75"/>
      <c r="K25" s="66"/>
      <c r="L25" s="62"/>
      <c r="M25" s="52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spans="1:25" ht="12" customHeight="1">
      <c r="A26" s="53"/>
      <c r="B26" s="58"/>
      <c r="C26" s="52"/>
      <c r="D26" s="63"/>
      <c r="E26" s="59">
        <v>19</v>
      </c>
      <c r="F26" s="60">
        <v>446</v>
      </c>
      <c r="G26" s="72" t="s">
        <v>25</v>
      </c>
      <c r="H26" s="73"/>
      <c r="I26" s="66"/>
      <c r="J26" s="75"/>
      <c r="K26" s="66"/>
      <c r="L26" s="62"/>
      <c r="M26" s="52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</row>
    <row r="27" spans="1:25" ht="12" customHeight="1">
      <c r="A27" s="53">
        <v>21</v>
      </c>
      <c r="B27" s="54">
        <f>сМ40!A28</f>
        <v>2288</v>
      </c>
      <c r="C27" s="55" t="str">
        <f>сМ40!B28</f>
        <v>Тодрамович Александр</v>
      </c>
      <c r="D27" s="67"/>
      <c r="E27" s="59"/>
      <c r="F27" s="68"/>
      <c r="G27" s="59"/>
      <c r="H27" s="62"/>
      <c r="I27" s="66"/>
      <c r="J27" s="75"/>
      <c r="K27" s="66"/>
      <c r="L27" s="62"/>
      <c r="M27" s="52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1:25" ht="12" customHeight="1">
      <c r="A28" s="53"/>
      <c r="B28" s="58"/>
      <c r="C28" s="59">
        <v>6</v>
      </c>
      <c r="D28" s="60">
        <v>6157</v>
      </c>
      <c r="E28" s="69" t="s">
        <v>32</v>
      </c>
      <c r="F28" s="70"/>
      <c r="G28" s="59"/>
      <c r="H28" s="62"/>
      <c r="I28" s="66"/>
      <c r="J28" s="75"/>
      <c r="K28" s="66"/>
      <c r="L28" s="62"/>
      <c r="M28" s="52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ht="12" customHeight="1">
      <c r="A29" s="53">
        <v>12</v>
      </c>
      <c r="B29" s="54">
        <f>сМ40!A19</f>
        <v>6157</v>
      </c>
      <c r="C29" s="64" t="str">
        <f>сМ40!B19</f>
        <v>Удников Олег</v>
      </c>
      <c r="D29" s="65"/>
      <c r="E29" s="53"/>
      <c r="F29" s="71"/>
      <c r="G29" s="59"/>
      <c r="H29" s="62"/>
      <c r="I29" s="66"/>
      <c r="J29" s="75"/>
      <c r="K29" s="66"/>
      <c r="L29" s="62"/>
      <c r="M29" s="52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:25" ht="12" customHeight="1">
      <c r="A30" s="53"/>
      <c r="B30" s="58"/>
      <c r="C30" s="52"/>
      <c r="D30" s="63"/>
      <c r="E30" s="53"/>
      <c r="F30" s="71"/>
      <c r="G30" s="59">
        <v>26</v>
      </c>
      <c r="H30" s="60">
        <v>2540</v>
      </c>
      <c r="I30" s="76" t="s">
        <v>24</v>
      </c>
      <c r="J30" s="75"/>
      <c r="K30" s="66"/>
      <c r="L30" s="62"/>
      <c r="M30" s="52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1:25" ht="12" customHeight="1">
      <c r="A31" s="53">
        <v>13</v>
      </c>
      <c r="B31" s="54">
        <f>сМ40!A20</f>
        <v>437</v>
      </c>
      <c r="C31" s="55" t="str">
        <f>сМ40!B20</f>
        <v>Файзуллин Марат</v>
      </c>
      <c r="D31" s="67"/>
      <c r="E31" s="53"/>
      <c r="F31" s="71"/>
      <c r="G31" s="59"/>
      <c r="H31" s="68"/>
      <c r="I31" s="52"/>
      <c r="J31" s="63"/>
      <c r="K31" s="66"/>
      <c r="L31" s="62"/>
      <c r="M31" s="52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</row>
    <row r="32" spans="1:25" ht="12" customHeight="1">
      <c r="A32" s="53"/>
      <c r="B32" s="58"/>
      <c r="C32" s="59">
        <v>7</v>
      </c>
      <c r="D32" s="60">
        <v>3085</v>
      </c>
      <c r="E32" s="72" t="s">
        <v>40</v>
      </c>
      <c r="F32" s="73"/>
      <c r="G32" s="59"/>
      <c r="H32" s="70"/>
      <c r="I32" s="52"/>
      <c r="J32" s="63"/>
      <c r="K32" s="66"/>
      <c r="L32" s="62"/>
      <c r="M32" s="52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spans="1:25" ht="12" customHeight="1">
      <c r="A33" s="53">
        <v>20</v>
      </c>
      <c r="B33" s="54">
        <f>сМ40!A27</f>
        <v>3085</v>
      </c>
      <c r="C33" s="64" t="str">
        <f>сМ40!B27</f>
        <v>Салманов Сергей</v>
      </c>
      <c r="D33" s="65"/>
      <c r="E33" s="59"/>
      <c r="F33" s="62"/>
      <c r="G33" s="59"/>
      <c r="H33" s="70"/>
      <c r="I33" s="52"/>
      <c r="J33" s="63"/>
      <c r="K33" s="66"/>
      <c r="L33" s="62"/>
      <c r="M33" s="52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</row>
    <row r="34" spans="1:25" ht="12" customHeight="1">
      <c r="A34" s="53"/>
      <c r="B34" s="58"/>
      <c r="C34" s="52"/>
      <c r="D34" s="63"/>
      <c r="E34" s="59">
        <v>20</v>
      </c>
      <c r="F34" s="60">
        <v>2540</v>
      </c>
      <c r="G34" s="69" t="s">
        <v>24</v>
      </c>
      <c r="H34" s="70"/>
      <c r="I34" s="52"/>
      <c r="J34" s="63"/>
      <c r="K34" s="66"/>
      <c r="L34" s="62"/>
      <c r="M34" s="52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</row>
    <row r="35" spans="1:25" ht="12" customHeight="1">
      <c r="A35" s="53">
        <v>29</v>
      </c>
      <c r="B35" s="54">
        <f>сМ40!A36</f>
        <v>3110</v>
      </c>
      <c r="C35" s="55" t="str">
        <f>сМ40!B36</f>
        <v>Искарова Фануза</v>
      </c>
      <c r="D35" s="67"/>
      <c r="E35" s="59"/>
      <c r="F35" s="68"/>
      <c r="G35" s="53"/>
      <c r="H35" s="71"/>
      <c r="I35" s="52"/>
      <c r="J35" s="63"/>
      <c r="K35" s="66"/>
      <c r="L35" s="62"/>
      <c r="M35" s="52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</row>
    <row r="36" spans="1:25" ht="12" customHeight="1">
      <c r="A36" s="53"/>
      <c r="B36" s="58"/>
      <c r="C36" s="59">
        <v>8</v>
      </c>
      <c r="D36" s="60">
        <v>2540</v>
      </c>
      <c r="E36" s="69" t="s">
        <v>24</v>
      </c>
      <c r="F36" s="70"/>
      <c r="G36" s="53"/>
      <c r="H36" s="71"/>
      <c r="I36" s="52"/>
      <c r="J36" s="63"/>
      <c r="K36" s="66"/>
      <c r="L36" s="62"/>
      <c r="M36" s="52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1:25" ht="12" customHeight="1">
      <c r="A37" s="53">
        <v>4</v>
      </c>
      <c r="B37" s="54">
        <f>сМ40!A11</f>
        <v>2540</v>
      </c>
      <c r="C37" s="64" t="str">
        <f>сМ40!B11</f>
        <v>Горбунов Валентин</v>
      </c>
      <c r="D37" s="65"/>
      <c r="E37" s="53"/>
      <c r="F37" s="71"/>
      <c r="G37" s="53"/>
      <c r="H37" s="71"/>
      <c r="I37" s="52"/>
      <c r="J37" s="63"/>
      <c r="K37" s="66"/>
      <c r="L37" s="62"/>
      <c r="M37" s="52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spans="1:25" ht="12" customHeight="1">
      <c r="A38" s="53"/>
      <c r="B38" s="58"/>
      <c r="C38" s="52"/>
      <c r="D38" s="63"/>
      <c r="E38" s="53"/>
      <c r="F38" s="71"/>
      <c r="G38" s="53"/>
      <c r="H38" s="71"/>
      <c r="I38" s="52"/>
      <c r="J38" s="63"/>
      <c r="K38" s="59">
        <v>31</v>
      </c>
      <c r="L38" s="77">
        <v>334</v>
      </c>
      <c r="M38" s="61" t="s">
        <v>28</v>
      </c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:25" ht="12" customHeight="1">
      <c r="A39" s="53">
        <v>3</v>
      </c>
      <c r="B39" s="54">
        <f>сМ40!A10</f>
        <v>14</v>
      </c>
      <c r="C39" s="55" t="str">
        <f>сМ40!B10</f>
        <v>Яковлев Денис</v>
      </c>
      <c r="D39" s="67"/>
      <c r="E39" s="53"/>
      <c r="F39" s="71"/>
      <c r="G39" s="53"/>
      <c r="H39" s="71"/>
      <c r="I39" s="52"/>
      <c r="J39" s="63"/>
      <c r="K39" s="66"/>
      <c r="L39" s="62"/>
      <c r="M39" s="78" t="s">
        <v>49</v>
      </c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5" ht="12" customHeight="1">
      <c r="A40" s="53"/>
      <c r="B40" s="58"/>
      <c r="C40" s="59">
        <v>9</v>
      </c>
      <c r="D40" s="60">
        <v>14</v>
      </c>
      <c r="E40" s="72" t="s">
        <v>23</v>
      </c>
      <c r="F40" s="73"/>
      <c r="G40" s="53"/>
      <c r="H40" s="71"/>
      <c r="I40" s="52"/>
      <c r="J40" s="63"/>
      <c r="K40" s="66"/>
      <c r="L40" s="62"/>
      <c r="M40" s="52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 ht="12" customHeight="1">
      <c r="A41" s="53">
        <v>30</v>
      </c>
      <c r="B41" s="54">
        <f>сМ40!A37</f>
        <v>17</v>
      </c>
      <c r="C41" s="64" t="str">
        <f>сМ40!B37</f>
        <v>Юртаев Сергей</v>
      </c>
      <c r="D41" s="65"/>
      <c r="E41" s="59"/>
      <c r="F41" s="62"/>
      <c r="G41" s="53"/>
      <c r="H41" s="71"/>
      <c r="I41" s="52"/>
      <c r="J41" s="63"/>
      <c r="K41" s="66"/>
      <c r="L41" s="62"/>
      <c r="M41" s="52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</row>
    <row r="42" spans="1:25" ht="12" customHeight="1">
      <c r="A42" s="53"/>
      <c r="B42" s="58"/>
      <c r="C42" s="52"/>
      <c r="D42" s="63"/>
      <c r="E42" s="59">
        <v>21</v>
      </c>
      <c r="F42" s="60">
        <v>14</v>
      </c>
      <c r="G42" s="72" t="s">
        <v>23</v>
      </c>
      <c r="H42" s="73"/>
      <c r="I42" s="52"/>
      <c r="J42" s="63"/>
      <c r="K42" s="66"/>
      <c r="L42" s="62"/>
      <c r="M42" s="52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:25" ht="12" customHeight="1">
      <c r="A43" s="53">
        <v>19</v>
      </c>
      <c r="B43" s="54">
        <f>сМ40!A26</f>
        <v>44</v>
      </c>
      <c r="C43" s="55" t="str">
        <f>сМ40!B26</f>
        <v>Шакуров Нафис</v>
      </c>
      <c r="D43" s="67"/>
      <c r="E43" s="59"/>
      <c r="F43" s="68"/>
      <c r="G43" s="59"/>
      <c r="H43" s="62"/>
      <c r="I43" s="52"/>
      <c r="J43" s="63"/>
      <c r="K43" s="66"/>
      <c r="L43" s="62"/>
      <c r="M43" s="52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</row>
    <row r="44" spans="1:25" ht="12" customHeight="1">
      <c r="A44" s="53"/>
      <c r="B44" s="58"/>
      <c r="C44" s="59">
        <v>10</v>
      </c>
      <c r="D44" s="60">
        <v>3076</v>
      </c>
      <c r="E44" s="69" t="s">
        <v>34</v>
      </c>
      <c r="F44" s="70"/>
      <c r="G44" s="59"/>
      <c r="H44" s="62"/>
      <c r="I44" s="52"/>
      <c r="J44" s="63"/>
      <c r="K44" s="66"/>
      <c r="L44" s="62"/>
      <c r="M44" s="52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</row>
    <row r="45" spans="1:25" ht="12" customHeight="1">
      <c r="A45" s="53">
        <v>14</v>
      </c>
      <c r="B45" s="54">
        <f>сМ40!A21</f>
        <v>3076</v>
      </c>
      <c r="C45" s="64" t="str">
        <f>сМ40!B21</f>
        <v>Игнатенко Алексей</v>
      </c>
      <c r="D45" s="65"/>
      <c r="E45" s="53"/>
      <c r="F45" s="71"/>
      <c r="G45" s="59"/>
      <c r="H45" s="62"/>
      <c r="I45" s="52"/>
      <c r="J45" s="63"/>
      <c r="K45" s="66"/>
      <c r="L45" s="62"/>
      <c r="M45" s="52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5" ht="12" customHeight="1">
      <c r="A46" s="53"/>
      <c r="B46" s="58"/>
      <c r="C46" s="52"/>
      <c r="D46" s="63"/>
      <c r="E46" s="53"/>
      <c r="F46" s="71"/>
      <c r="G46" s="59">
        <v>27</v>
      </c>
      <c r="H46" s="60">
        <v>14</v>
      </c>
      <c r="I46" s="61" t="s">
        <v>23</v>
      </c>
      <c r="J46" s="62"/>
      <c r="K46" s="66"/>
      <c r="L46" s="62"/>
      <c r="M46" s="52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spans="1:25" ht="12" customHeight="1">
      <c r="A47" s="53">
        <v>11</v>
      </c>
      <c r="B47" s="54">
        <f>сМ40!A18</f>
        <v>419</v>
      </c>
      <c r="C47" s="55" t="str">
        <f>сМ40!B18</f>
        <v>Петров Альберт</v>
      </c>
      <c r="D47" s="67"/>
      <c r="E47" s="53"/>
      <c r="F47" s="71"/>
      <c r="G47" s="59"/>
      <c r="H47" s="68"/>
      <c r="I47" s="66"/>
      <c r="J47" s="62"/>
      <c r="K47" s="66"/>
      <c r="L47" s="62"/>
      <c r="M47" s="52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spans="1:25" ht="12" customHeight="1">
      <c r="A48" s="53"/>
      <c r="B48" s="58"/>
      <c r="C48" s="59">
        <v>11</v>
      </c>
      <c r="D48" s="60">
        <v>3132</v>
      </c>
      <c r="E48" s="72" t="s">
        <v>42</v>
      </c>
      <c r="F48" s="73"/>
      <c r="G48" s="59"/>
      <c r="H48" s="70"/>
      <c r="I48" s="66"/>
      <c r="J48" s="62"/>
      <c r="K48" s="66"/>
      <c r="L48" s="62"/>
      <c r="M48" s="52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spans="1:25" ht="12" customHeight="1">
      <c r="A49" s="53">
        <v>22</v>
      </c>
      <c r="B49" s="54">
        <f>сМ40!A29</f>
        <v>3132</v>
      </c>
      <c r="C49" s="64" t="str">
        <f>сМ40!B29</f>
        <v>Манайчев Владимир</v>
      </c>
      <c r="D49" s="65"/>
      <c r="E49" s="59"/>
      <c r="F49" s="62"/>
      <c r="G49" s="59"/>
      <c r="H49" s="70"/>
      <c r="I49" s="66"/>
      <c r="J49" s="62"/>
      <c r="K49" s="66"/>
      <c r="L49" s="62"/>
      <c r="M49" s="52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1:25" ht="12" customHeight="1">
      <c r="A50" s="53"/>
      <c r="B50" s="58"/>
      <c r="C50" s="52"/>
      <c r="D50" s="63"/>
      <c r="E50" s="59">
        <v>22</v>
      </c>
      <c r="F50" s="60">
        <v>345</v>
      </c>
      <c r="G50" s="69" t="s">
        <v>26</v>
      </c>
      <c r="H50" s="70"/>
      <c r="I50" s="66"/>
      <c r="J50" s="62"/>
      <c r="K50" s="66"/>
      <c r="L50" s="62"/>
      <c r="M50" s="52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</row>
    <row r="51" spans="1:25" ht="12" customHeight="1">
      <c r="A51" s="53">
        <v>27</v>
      </c>
      <c r="B51" s="54">
        <f>сМ40!A34</f>
        <v>5235</v>
      </c>
      <c r="C51" s="55" t="str">
        <f>сМ40!B34</f>
        <v>Петухова Надежда</v>
      </c>
      <c r="D51" s="67"/>
      <c r="E51" s="59"/>
      <c r="F51" s="68"/>
      <c r="G51" s="53"/>
      <c r="H51" s="71"/>
      <c r="I51" s="66"/>
      <c r="J51" s="62"/>
      <c r="K51" s="66"/>
      <c r="L51" s="62"/>
      <c r="M51" s="52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</row>
    <row r="52" spans="1:25" ht="12" customHeight="1">
      <c r="A52" s="53"/>
      <c r="B52" s="58"/>
      <c r="C52" s="59">
        <v>12</v>
      </c>
      <c r="D52" s="60">
        <v>345</v>
      </c>
      <c r="E52" s="69" t="s">
        <v>26</v>
      </c>
      <c r="F52" s="70"/>
      <c r="G52" s="53"/>
      <c r="H52" s="71"/>
      <c r="I52" s="66"/>
      <c r="J52" s="62"/>
      <c r="K52" s="66"/>
      <c r="L52" s="62"/>
      <c r="M52" s="52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  <row r="53" spans="1:25" ht="12" customHeight="1">
      <c r="A53" s="53">
        <v>6</v>
      </c>
      <c r="B53" s="54">
        <f>сМ40!A13</f>
        <v>345</v>
      </c>
      <c r="C53" s="64" t="str">
        <f>сМ40!B13</f>
        <v>Макаров Андрей</v>
      </c>
      <c r="D53" s="65"/>
      <c r="E53" s="53"/>
      <c r="F53" s="71"/>
      <c r="G53" s="52"/>
      <c r="H53" s="63"/>
      <c r="I53" s="66"/>
      <c r="J53" s="62"/>
      <c r="K53" s="66"/>
      <c r="L53" s="62"/>
      <c r="M53" s="52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</row>
    <row r="54" spans="1:25" ht="12" customHeight="1">
      <c r="A54" s="53"/>
      <c r="B54" s="58"/>
      <c r="C54" s="52"/>
      <c r="D54" s="63"/>
      <c r="E54" s="53"/>
      <c r="F54" s="71"/>
      <c r="G54" s="52"/>
      <c r="H54" s="63"/>
      <c r="I54" s="59">
        <v>30</v>
      </c>
      <c r="J54" s="60">
        <v>14</v>
      </c>
      <c r="K54" s="76" t="s">
        <v>23</v>
      </c>
      <c r="L54" s="62"/>
      <c r="M54" s="52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</row>
    <row r="55" spans="1:25" ht="12" customHeight="1">
      <c r="A55" s="53">
        <v>7</v>
      </c>
      <c r="B55" s="54">
        <f>сМ40!A14</f>
        <v>2452</v>
      </c>
      <c r="C55" s="55" t="str">
        <f>сМ40!B14</f>
        <v>Хабиров Марс</v>
      </c>
      <c r="D55" s="67"/>
      <c r="E55" s="53"/>
      <c r="F55" s="71"/>
      <c r="G55" s="52"/>
      <c r="H55" s="63"/>
      <c r="I55" s="66"/>
      <c r="J55" s="74"/>
      <c r="K55" s="52"/>
      <c r="L55" s="63"/>
      <c r="M55" s="52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</row>
    <row r="56" spans="1:25" ht="12" customHeight="1">
      <c r="A56" s="53"/>
      <c r="B56" s="58"/>
      <c r="C56" s="59">
        <v>13</v>
      </c>
      <c r="D56" s="60">
        <v>6141</v>
      </c>
      <c r="E56" s="72" t="s">
        <v>46</v>
      </c>
      <c r="F56" s="73"/>
      <c r="G56" s="52"/>
      <c r="H56" s="63"/>
      <c r="I56" s="66"/>
      <c r="J56" s="79"/>
      <c r="K56" s="52"/>
      <c r="L56" s="63"/>
      <c r="M56" s="52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</row>
    <row r="57" spans="1:25" ht="12" customHeight="1">
      <c r="A57" s="53">
        <v>26</v>
      </c>
      <c r="B57" s="54">
        <f>сМ40!A33</f>
        <v>6141</v>
      </c>
      <c r="C57" s="64" t="str">
        <f>сМ40!B33</f>
        <v>Даминов Ильдус</v>
      </c>
      <c r="D57" s="65"/>
      <c r="E57" s="59"/>
      <c r="F57" s="62"/>
      <c r="G57" s="52"/>
      <c r="H57" s="63"/>
      <c r="I57" s="66"/>
      <c r="J57" s="79"/>
      <c r="K57" s="52"/>
      <c r="L57" s="63"/>
      <c r="M57" s="52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</row>
    <row r="58" spans="1:25" ht="12" customHeight="1">
      <c r="A58" s="53"/>
      <c r="B58" s="58"/>
      <c r="C58" s="52"/>
      <c r="D58" s="63"/>
      <c r="E58" s="59">
        <v>23</v>
      </c>
      <c r="F58" s="60">
        <v>6141</v>
      </c>
      <c r="G58" s="61" t="s">
        <v>46</v>
      </c>
      <c r="H58" s="62"/>
      <c r="I58" s="66"/>
      <c r="J58" s="79"/>
      <c r="K58" s="80">
        <v>-31</v>
      </c>
      <c r="L58" s="54">
        <f>IF(L38=J22,J54,IF(L38=J54,J22,0))</f>
        <v>14</v>
      </c>
      <c r="M58" s="55" t="str">
        <f>IF(M38=K22,K54,IF(M38=K54,K22,0))</f>
        <v>Яковлев Денис</v>
      </c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1:25" ht="12" customHeight="1">
      <c r="A59" s="53">
        <v>23</v>
      </c>
      <c r="B59" s="54">
        <f>сМ40!A30</f>
        <v>6137</v>
      </c>
      <c r="C59" s="55" t="str">
        <f>сМ40!B30</f>
        <v>Водопьянов Андрей</v>
      </c>
      <c r="D59" s="67"/>
      <c r="E59" s="66"/>
      <c r="F59" s="68"/>
      <c r="G59" s="66"/>
      <c r="H59" s="62"/>
      <c r="I59" s="66"/>
      <c r="J59" s="79"/>
      <c r="K59" s="52"/>
      <c r="L59" s="63"/>
      <c r="M59" s="78" t="s">
        <v>50</v>
      </c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spans="1:25" ht="12" customHeight="1">
      <c r="A60" s="53"/>
      <c r="B60" s="58"/>
      <c r="C60" s="59">
        <v>14</v>
      </c>
      <c r="D60" s="60">
        <v>1655</v>
      </c>
      <c r="E60" s="76" t="s">
        <v>30</v>
      </c>
      <c r="F60" s="70"/>
      <c r="G60" s="66"/>
      <c r="H60" s="62"/>
      <c r="I60" s="66"/>
      <c r="J60" s="79"/>
      <c r="K60" s="52"/>
      <c r="L60" s="63"/>
      <c r="M60" s="52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</row>
    <row r="61" spans="1:25" ht="12" customHeight="1">
      <c r="A61" s="53">
        <v>10</v>
      </c>
      <c r="B61" s="54">
        <f>сМ40!A17</f>
        <v>1655</v>
      </c>
      <c r="C61" s="64" t="str">
        <f>сМ40!B17</f>
        <v>Барышев Сергей</v>
      </c>
      <c r="D61" s="65"/>
      <c r="E61" s="52"/>
      <c r="F61" s="71"/>
      <c r="G61" s="66"/>
      <c r="H61" s="62"/>
      <c r="I61" s="66"/>
      <c r="J61" s="79"/>
      <c r="K61" s="52"/>
      <c r="L61" s="63"/>
      <c r="M61" s="52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</row>
    <row r="62" spans="1:25" ht="12" customHeight="1">
      <c r="A62" s="53"/>
      <c r="B62" s="58"/>
      <c r="C62" s="52"/>
      <c r="D62" s="63"/>
      <c r="E62" s="52"/>
      <c r="F62" s="71"/>
      <c r="G62" s="59">
        <v>28</v>
      </c>
      <c r="H62" s="60">
        <v>934</v>
      </c>
      <c r="I62" s="76" t="s">
        <v>22</v>
      </c>
      <c r="J62" s="81"/>
      <c r="K62" s="52"/>
      <c r="L62" s="63"/>
      <c r="M62" s="52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</row>
    <row r="63" spans="1:25" ht="12" customHeight="1">
      <c r="A63" s="53">
        <v>15</v>
      </c>
      <c r="B63" s="54">
        <f>сМ40!A22</f>
        <v>3998</v>
      </c>
      <c r="C63" s="55" t="str">
        <f>сМ40!B22</f>
        <v>Тагиров Сайфулла</v>
      </c>
      <c r="D63" s="67"/>
      <c r="E63" s="52"/>
      <c r="F63" s="71"/>
      <c r="G63" s="66"/>
      <c r="H63" s="68"/>
      <c r="I63" s="52"/>
      <c r="J63" s="52"/>
      <c r="K63" s="52"/>
      <c r="L63" s="63"/>
      <c r="M63" s="52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</row>
    <row r="64" spans="1:25" ht="12" customHeight="1">
      <c r="A64" s="53"/>
      <c r="B64" s="58"/>
      <c r="C64" s="59">
        <v>15</v>
      </c>
      <c r="D64" s="60">
        <v>3998</v>
      </c>
      <c r="E64" s="61" t="s">
        <v>35</v>
      </c>
      <c r="F64" s="73"/>
      <c r="G64" s="66"/>
      <c r="H64" s="70"/>
      <c r="I64" s="53">
        <v>-58</v>
      </c>
      <c r="J64" s="54">
        <f>IF('М402'!N17='М402'!L13,'М402'!L21,IF('М402'!N17='М402'!L21,'М402'!L13,0))</f>
        <v>446</v>
      </c>
      <c r="K64" s="55" t="str">
        <f>IF('М402'!O17='М402'!M13,'М402'!M21,IF('М402'!O17='М402'!M21,'М402'!M13,0))</f>
        <v>Рудаков Константин</v>
      </c>
      <c r="L64" s="67"/>
      <c r="M64" s="52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</row>
    <row r="65" spans="1:25" ht="12" customHeight="1">
      <c r="A65" s="53">
        <v>18</v>
      </c>
      <c r="B65" s="54">
        <f>сМ40!A25</f>
        <v>4407</v>
      </c>
      <c r="C65" s="64" t="str">
        <f>сМ40!B25</f>
        <v>Кузьмин Александр</v>
      </c>
      <c r="D65" s="65"/>
      <c r="E65" s="66"/>
      <c r="F65" s="62"/>
      <c r="G65" s="66"/>
      <c r="H65" s="70"/>
      <c r="I65" s="53"/>
      <c r="J65" s="71"/>
      <c r="K65" s="59">
        <v>61</v>
      </c>
      <c r="L65" s="77">
        <v>2540</v>
      </c>
      <c r="M65" s="61" t="s">
        <v>24</v>
      </c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</row>
    <row r="66" spans="1:25" ht="12" customHeight="1">
      <c r="A66" s="53"/>
      <c r="B66" s="58"/>
      <c r="C66" s="52"/>
      <c r="D66" s="63"/>
      <c r="E66" s="59">
        <v>24</v>
      </c>
      <c r="F66" s="60">
        <v>934</v>
      </c>
      <c r="G66" s="76" t="s">
        <v>22</v>
      </c>
      <c r="H66" s="70"/>
      <c r="I66" s="53">
        <v>-59</v>
      </c>
      <c r="J66" s="54">
        <f>IF('М402'!N33='М402'!L29,'М402'!L37,IF('М402'!N33='М402'!L37,'М402'!L29,0))</f>
        <v>2540</v>
      </c>
      <c r="K66" s="64" t="str">
        <f>IF('М402'!O33='М402'!M29,'М402'!M37,IF('М402'!O33='М402'!M37,'М402'!M29,0))</f>
        <v>Горбунов Валентин</v>
      </c>
      <c r="L66" s="67"/>
      <c r="M66" s="78" t="s">
        <v>51</v>
      </c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</row>
    <row r="67" spans="1:25" ht="12" customHeight="1">
      <c r="A67" s="53">
        <v>31</v>
      </c>
      <c r="B67" s="54">
        <f>сМ40!A38</f>
        <v>4861</v>
      </c>
      <c r="C67" s="55" t="str">
        <f>сМ40!B38</f>
        <v>Терещенко Галина</v>
      </c>
      <c r="D67" s="67"/>
      <c r="E67" s="66"/>
      <c r="F67" s="68"/>
      <c r="G67" s="52"/>
      <c r="H67" s="63"/>
      <c r="I67" s="52"/>
      <c r="J67" s="63"/>
      <c r="K67" s="53">
        <v>-61</v>
      </c>
      <c r="L67" s="54">
        <f>IF(L65=J64,J66,IF(L65=J66,J64,0))</f>
        <v>446</v>
      </c>
      <c r="M67" s="55" t="str">
        <f>IF(M65=K64,K66,IF(M65=K66,K64,0))</f>
        <v>Рудаков Константин</v>
      </c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</row>
    <row r="68" spans="1:25" ht="12" customHeight="1">
      <c r="A68" s="53"/>
      <c r="B68" s="58"/>
      <c r="C68" s="59">
        <v>16</v>
      </c>
      <c r="D68" s="60">
        <v>934</v>
      </c>
      <c r="E68" s="76" t="s">
        <v>22</v>
      </c>
      <c r="F68" s="70"/>
      <c r="G68" s="52"/>
      <c r="H68" s="63"/>
      <c r="I68" s="52"/>
      <c r="J68" s="63"/>
      <c r="K68" s="52"/>
      <c r="L68" s="63"/>
      <c r="M68" s="78" t="s">
        <v>52</v>
      </c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</row>
    <row r="69" spans="1:25" ht="12" customHeight="1">
      <c r="A69" s="53">
        <v>2</v>
      </c>
      <c r="B69" s="54">
        <f>сМ40!A9</f>
        <v>934</v>
      </c>
      <c r="C69" s="64" t="str">
        <f>сМ40!B9</f>
        <v>Дулесов Вадим</v>
      </c>
      <c r="D69" s="65"/>
      <c r="E69" s="52"/>
      <c r="F69" s="71"/>
      <c r="G69" s="52"/>
      <c r="H69" s="63"/>
      <c r="I69" s="53">
        <v>-56</v>
      </c>
      <c r="J69" s="54">
        <f>IF('М402'!L13='М402'!J9,'М402'!J17,IF('М402'!L13='М402'!J17,'М402'!J9,0))</f>
        <v>293</v>
      </c>
      <c r="K69" s="55" t="str">
        <f>IF('М402'!M13='М402'!K9,'М402'!K17,IF('М402'!M13='М402'!K17,'М402'!K9,0))</f>
        <v>Кондратьев Игорь</v>
      </c>
      <c r="L69" s="67"/>
      <c r="M69" s="52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</row>
    <row r="70" spans="1:25" ht="12" customHeight="1">
      <c r="A70" s="53"/>
      <c r="B70" s="58"/>
      <c r="C70" s="52"/>
      <c r="D70" s="63"/>
      <c r="E70" s="52"/>
      <c r="F70" s="71"/>
      <c r="G70" s="52"/>
      <c r="H70" s="63"/>
      <c r="I70" s="53"/>
      <c r="J70" s="71"/>
      <c r="K70" s="59">
        <v>62</v>
      </c>
      <c r="L70" s="77">
        <v>293</v>
      </c>
      <c r="M70" s="61" t="s">
        <v>21</v>
      </c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</row>
    <row r="71" spans="1:25" ht="12" customHeight="1">
      <c r="A71" s="53">
        <v>-52</v>
      </c>
      <c r="B71" s="54">
        <f>IF('М402'!J9='М402'!H7,'М402'!H11,IF('М402'!J9='М402'!H11,'М402'!H7,0))</f>
        <v>1655</v>
      </c>
      <c r="C71" s="55" t="str">
        <f>IF('М402'!K9='М402'!I7,'М402'!I11,IF('М402'!K9='М402'!I11,'М402'!I7,0))</f>
        <v>Барышев Сергей</v>
      </c>
      <c r="D71" s="67"/>
      <c r="E71" s="52"/>
      <c r="F71" s="71"/>
      <c r="G71" s="52"/>
      <c r="H71" s="63"/>
      <c r="I71" s="53">
        <v>-57</v>
      </c>
      <c r="J71" s="54">
        <f>IF('М402'!L29='М402'!J25,'М402'!J33,IF('М402'!L29='М402'!J33,'М402'!J25,0))</f>
        <v>6141</v>
      </c>
      <c r="K71" s="64" t="str">
        <f>IF('М402'!M29='М402'!K25,'М402'!K33,IF('М402'!M29='М402'!K33,'М402'!K25,0))</f>
        <v>Даминов Ильдус</v>
      </c>
      <c r="L71" s="67"/>
      <c r="M71" s="78" t="s">
        <v>53</v>
      </c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</row>
    <row r="72" spans="1:25" ht="12" customHeight="1">
      <c r="A72" s="53"/>
      <c r="B72" s="58"/>
      <c r="C72" s="59">
        <v>63</v>
      </c>
      <c r="D72" s="77">
        <v>3076</v>
      </c>
      <c r="E72" s="61" t="s">
        <v>34</v>
      </c>
      <c r="F72" s="73"/>
      <c r="G72" s="52"/>
      <c r="H72" s="63"/>
      <c r="I72" s="53"/>
      <c r="J72" s="71"/>
      <c r="K72" s="53">
        <v>-62</v>
      </c>
      <c r="L72" s="54">
        <f>IF(L70=J69,J71,IF(L70=J71,J69,0))</f>
        <v>6141</v>
      </c>
      <c r="M72" s="55" t="str">
        <f>IF(M70=K69,K71,IF(M70=K71,K69,0))</f>
        <v>Даминов Ильдус</v>
      </c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</row>
    <row r="73" spans="1:25" ht="12" customHeight="1">
      <c r="A73" s="53">
        <v>-53</v>
      </c>
      <c r="B73" s="54">
        <f>IF('М402'!J17='М402'!H15,'М402'!H19,IF('М402'!J17='М402'!H19,'М402'!H15,0))</f>
        <v>3076</v>
      </c>
      <c r="C73" s="64" t="str">
        <f>IF('М402'!K17='М402'!I15,'М402'!I19,IF('М402'!K17='М402'!I19,'М402'!I15,0))</f>
        <v>Игнатенко Алексей</v>
      </c>
      <c r="D73" s="65"/>
      <c r="E73" s="66"/>
      <c r="F73" s="62"/>
      <c r="G73" s="82"/>
      <c r="H73" s="62"/>
      <c r="I73" s="53"/>
      <c r="J73" s="71"/>
      <c r="K73" s="52"/>
      <c r="L73" s="63"/>
      <c r="M73" s="78" t="s">
        <v>54</v>
      </c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</row>
    <row r="74" spans="1:25" ht="12" customHeight="1">
      <c r="A74" s="53"/>
      <c r="B74" s="58"/>
      <c r="C74" s="52"/>
      <c r="D74" s="63"/>
      <c r="E74" s="59">
        <v>65</v>
      </c>
      <c r="F74" s="77">
        <v>3076</v>
      </c>
      <c r="G74" s="61" t="s">
        <v>34</v>
      </c>
      <c r="H74" s="62"/>
      <c r="I74" s="53">
        <v>-63</v>
      </c>
      <c r="J74" s="54">
        <f>IF(D72=B71,B73,IF(D72=B73,B71,0))</f>
        <v>1655</v>
      </c>
      <c r="K74" s="55" t="str">
        <f>IF(E72=C71,C73,IF(E72=C73,C71,0))</f>
        <v>Барышев Сергей</v>
      </c>
      <c r="L74" s="67"/>
      <c r="M74" s="52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</row>
    <row r="75" spans="1:25" ht="12" customHeight="1">
      <c r="A75" s="53">
        <v>-54</v>
      </c>
      <c r="B75" s="54">
        <f>IF('М402'!J25='М402'!H23,'М402'!H27,IF('М402'!J25='М402'!H27,'М402'!H23,0))</f>
        <v>3085</v>
      </c>
      <c r="C75" s="55" t="str">
        <f>IF('М402'!K25='М402'!I23,'М402'!I27,IF('М402'!K25='М402'!I27,'М402'!I23,0))</f>
        <v>Салманов Сергей</v>
      </c>
      <c r="D75" s="67"/>
      <c r="E75" s="66"/>
      <c r="F75" s="62"/>
      <c r="G75" s="83" t="s">
        <v>55</v>
      </c>
      <c r="H75" s="84"/>
      <c r="I75" s="53"/>
      <c r="J75" s="71"/>
      <c r="K75" s="59">
        <v>66</v>
      </c>
      <c r="L75" s="77">
        <v>3085</v>
      </c>
      <c r="M75" s="61" t="s">
        <v>40</v>
      </c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</row>
    <row r="76" spans="1:25" ht="12" customHeight="1">
      <c r="A76" s="53"/>
      <c r="B76" s="58"/>
      <c r="C76" s="59">
        <v>64</v>
      </c>
      <c r="D76" s="77">
        <v>1468</v>
      </c>
      <c r="E76" s="76" t="s">
        <v>29</v>
      </c>
      <c r="F76" s="62"/>
      <c r="G76" s="85"/>
      <c r="H76" s="63"/>
      <c r="I76" s="53">
        <v>-64</v>
      </c>
      <c r="J76" s="54">
        <f>IF(D76=B75,B77,IF(D76=B77,B75,0))</f>
        <v>3085</v>
      </c>
      <c r="K76" s="64" t="str">
        <f>IF(E76=C75,C77,IF(E76=C77,C75,0))</f>
        <v>Салманов Сергей</v>
      </c>
      <c r="L76" s="67"/>
      <c r="M76" s="78" t="s">
        <v>56</v>
      </c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</row>
    <row r="77" spans="1:25" ht="12" customHeight="1">
      <c r="A77" s="53">
        <v>-55</v>
      </c>
      <c r="B77" s="54">
        <f>IF('М402'!J33='М402'!H31,'М402'!H35,IF('М402'!J33='М402'!H35,'М402'!H31,0))</f>
        <v>1468</v>
      </c>
      <c r="C77" s="64" t="str">
        <f>IF('М402'!K33='М402'!I31,'М402'!I35,IF('М402'!K33='М402'!I35,'М402'!I31,0))</f>
        <v>Маневич Сергей</v>
      </c>
      <c r="D77" s="67"/>
      <c r="E77" s="53">
        <v>-65</v>
      </c>
      <c r="F77" s="54">
        <f>IF(F74=D72,D76,IF(F74=D76,D72,0))</f>
        <v>1468</v>
      </c>
      <c r="G77" s="55" t="str">
        <f>IF(G74=E72,E76,IF(G74=E76,E72,0))</f>
        <v>Маневич Сергей</v>
      </c>
      <c r="H77" s="67"/>
      <c r="I77" s="52"/>
      <c r="J77" s="52"/>
      <c r="K77" s="53">
        <v>-66</v>
      </c>
      <c r="L77" s="54">
        <f>IF(L75=J74,J76,IF(L75=J76,J74,0))</f>
        <v>1655</v>
      </c>
      <c r="M77" s="55" t="str">
        <f>IF(M75=K74,K76,IF(M75=K76,K74,0))</f>
        <v>Барышев Сергей</v>
      </c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</row>
    <row r="78" spans="1:25" ht="12" customHeight="1">
      <c r="A78" s="53"/>
      <c r="B78" s="86"/>
      <c r="C78" s="52"/>
      <c r="D78" s="63"/>
      <c r="E78" s="52"/>
      <c r="F78" s="63"/>
      <c r="G78" s="78" t="s">
        <v>57</v>
      </c>
      <c r="H78" s="87"/>
      <c r="I78" s="52"/>
      <c r="J78" s="52"/>
      <c r="K78" s="52"/>
      <c r="L78" s="63"/>
      <c r="M78" s="78" t="s">
        <v>58</v>
      </c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</row>
    <row r="79" spans="1:25" ht="9" customHeight="1">
      <c r="A79" s="88"/>
      <c r="B79" s="89"/>
      <c r="C79" s="88"/>
      <c r="D79" s="90"/>
      <c r="E79" s="88"/>
      <c r="F79" s="90"/>
      <c r="G79" s="88"/>
      <c r="H79" s="90"/>
      <c r="I79" s="88"/>
      <c r="J79" s="88"/>
      <c r="K79" s="88"/>
      <c r="L79" s="90"/>
      <c r="M79" s="88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</row>
    <row r="80" spans="1:25" ht="9" customHeight="1">
      <c r="A80" s="88"/>
      <c r="B80" s="89"/>
      <c r="C80" s="88"/>
      <c r="D80" s="90"/>
      <c r="E80" s="88"/>
      <c r="F80" s="90"/>
      <c r="G80" s="88"/>
      <c r="H80" s="90"/>
      <c r="I80" s="88"/>
      <c r="J80" s="88"/>
      <c r="K80" s="88"/>
      <c r="L80" s="90"/>
      <c r="M80" s="88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</row>
    <row r="81" spans="1:25" ht="9" customHeight="1">
      <c r="A81" s="91"/>
      <c r="B81" s="92"/>
      <c r="C81" s="91"/>
      <c r="D81" s="93"/>
      <c r="E81" s="91"/>
      <c r="F81" s="93"/>
      <c r="G81" s="91"/>
      <c r="H81" s="93"/>
      <c r="I81" s="91"/>
      <c r="J81" s="91"/>
      <c r="K81" s="91"/>
      <c r="L81" s="93"/>
      <c r="M81" s="91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</row>
    <row r="82" spans="1:25" ht="12.75">
      <c r="A82" s="91"/>
      <c r="B82" s="92"/>
      <c r="C82" s="91"/>
      <c r="D82" s="93"/>
      <c r="E82" s="91"/>
      <c r="F82" s="93"/>
      <c r="G82" s="91"/>
      <c r="H82" s="93"/>
      <c r="I82" s="91"/>
      <c r="J82" s="91"/>
      <c r="K82" s="91"/>
      <c r="L82" s="93"/>
      <c r="M82" s="91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</row>
    <row r="83" spans="1:13" ht="12.75">
      <c r="A83" s="88"/>
      <c r="B83" s="89"/>
      <c r="C83" s="88"/>
      <c r="D83" s="90"/>
      <c r="E83" s="88"/>
      <c r="F83" s="90"/>
      <c r="G83" s="88"/>
      <c r="H83" s="90"/>
      <c r="I83" s="88"/>
      <c r="J83" s="88"/>
      <c r="K83" s="88"/>
      <c r="L83" s="90"/>
      <c r="M83" s="88"/>
    </row>
    <row r="84" spans="1:13" ht="12.75">
      <c r="A84" s="88"/>
      <c r="B84" s="88"/>
      <c r="C84" s="88"/>
      <c r="D84" s="90"/>
      <c r="E84" s="88"/>
      <c r="F84" s="90"/>
      <c r="G84" s="88"/>
      <c r="H84" s="90"/>
      <c r="I84" s="88"/>
      <c r="J84" s="88"/>
      <c r="K84" s="88"/>
      <c r="L84" s="90"/>
      <c r="M84" s="88"/>
    </row>
    <row r="85" spans="1:13" ht="12.7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1:13" ht="12.7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1:13" ht="12.7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1:13" ht="12.7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1:13" ht="12.7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1:13" ht="12.7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1:13" ht="12.7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1:13" ht="12.7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1:13" ht="12.7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1:13" ht="12.7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1:13" ht="12.7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1:13" ht="12.7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1:13" ht="12.7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1:13" ht="12.7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1:13" ht="12.7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1:13" ht="12.7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1:13" ht="12.7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1:13" ht="12.7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1:13" ht="12.7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1:13" ht="12.7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1:13" ht="12.7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1:13" ht="12.7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1:13" ht="12.7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1:13" ht="12.7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1:13" ht="12.7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1:13" ht="12.7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1:13" ht="12.7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1:13" ht="12.7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</row>
    <row r="113" spans="1:13" ht="12.7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</row>
    <row r="114" spans="1:13" ht="12.7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</row>
    <row r="115" spans="1:13" ht="12.7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</row>
    <row r="116" spans="1:13" ht="12.7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</row>
    <row r="117" spans="1:13" ht="12.7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M1"/>
    <mergeCell ref="A4:M4"/>
    <mergeCell ref="A5:M5"/>
    <mergeCell ref="A3:M3"/>
  </mergeCells>
  <conditionalFormatting sqref="A6:M78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blackAndWhite="1" horizontalDpi="300" verticalDpi="300" orientation="portrait" pageOrder="overThenDown" paperSize="9" scale="7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AA80"/>
  <sheetViews>
    <sheetView showRowColHeaders="0" showZeros="0" showOutlineSymbols="0" zoomScale="90" zoomScaleNormal="90" zoomScaleSheetLayoutView="97" zoomScalePageLayoutView="0" workbookViewId="0" topLeftCell="A1">
      <pane xSplit="19" ySplit="1" topLeftCell="T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S1"/>
    </sheetView>
  </sheetViews>
  <sheetFormatPr defaultColWidth="9.00390625" defaultRowHeight="12.75"/>
  <cols>
    <col min="1" max="1" width="4.375" style="98" customWidth="1"/>
    <col min="2" max="2" width="4.75390625" style="98" customWidth="1"/>
    <col min="3" max="3" width="12.75390625" style="98" customWidth="1"/>
    <col min="4" max="4" width="3.75390625" style="98" customWidth="1"/>
    <col min="5" max="5" width="10.75390625" style="98" customWidth="1"/>
    <col min="6" max="6" width="3.75390625" style="98" customWidth="1"/>
    <col min="7" max="7" width="9.75390625" style="98" customWidth="1"/>
    <col min="8" max="8" width="3.75390625" style="98" customWidth="1"/>
    <col min="9" max="9" width="9.75390625" style="98" customWidth="1"/>
    <col min="10" max="10" width="3.75390625" style="98" customWidth="1"/>
    <col min="11" max="11" width="9.75390625" style="98" customWidth="1"/>
    <col min="12" max="12" width="3.75390625" style="98" customWidth="1"/>
    <col min="13" max="13" width="10.75390625" style="98" customWidth="1"/>
    <col min="14" max="14" width="3.75390625" style="98" customWidth="1"/>
    <col min="15" max="15" width="10.75390625" style="98" customWidth="1"/>
    <col min="16" max="16" width="3.75390625" style="98" customWidth="1"/>
    <col min="17" max="17" width="9.75390625" style="98" customWidth="1"/>
    <col min="18" max="18" width="5.75390625" style="98" customWidth="1"/>
    <col min="19" max="19" width="4.75390625" style="98" customWidth="1"/>
    <col min="20" max="16384" width="9.125" style="98" customWidth="1"/>
  </cols>
  <sheetData>
    <row r="1" spans="1:19" s="27" customFormat="1" ht="45.75" thickBot="1">
      <c r="A1" s="26" t="s">
        <v>85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27" customFormat="1" ht="0.75" customHeight="1" thickBot="1">
      <c r="A2" s="28"/>
      <c r="B2" s="94"/>
      <c r="C2" s="94"/>
      <c r="D2" s="94"/>
      <c r="E2" s="94"/>
      <c r="F2" s="94"/>
      <c r="G2" s="94"/>
      <c r="H2" s="94"/>
      <c r="I2" s="95"/>
      <c r="J2" s="95"/>
      <c r="K2" s="95"/>
      <c r="L2" s="95"/>
      <c r="M2" s="95"/>
      <c r="N2" s="96"/>
      <c r="O2" s="96"/>
      <c r="P2" s="96"/>
      <c r="Q2" s="96"/>
      <c r="R2" s="96"/>
      <c r="S2" s="29"/>
    </row>
    <row r="3" spans="1:19" ht="23.25">
      <c r="A3" s="97" t="str">
        <f>'М401'!A3</f>
        <v>LIX Личный Чемпионат Республики Башкортостан   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ht="19.5" customHeight="1">
      <c r="A4" s="99" t="str">
        <f>'М401'!A4:M4</f>
        <v>Чемпионат ветеранов настольного тенниса Башкортостана 2018. Мужчины 40 лет и старше 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</row>
    <row r="5" spans="1:19" ht="15" customHeight="1">
      <c r="A5" s="100">
        <f>сМ40!A5</f>
        <v>43107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</row>
    <row r="6" spans="1:19" ht="1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7" spans="1:27" ht="12.75" customHeight="1">
      <c r="A7" s="102">
        <v>-1</v>
      </c>
      <c r="B7" s="103">
        <f>IF('М401'!D8='М401'!B7,'М401'!B9,IF('М401'!D8='М401'!B9,'М401'!B7,0))</f>
        <v>5261</v>
      </c>
      <c r="C7" s="104" t="str">
        <f>IF('М401'!E8='М401'!C7,'М401'!C9,IF('М401'!E8='М401'!C9,'М401'!C7,0))</f>
        <v>Парахина Елена</v>
      </c>
      <c r="D7" s="105"/>
      <c r="E7" s="106"/>
      <c r="F7" s="106"/>
      <c r="G7" s="102">
        <v>-25</v>
      </c>
      <c r="H7" s="103">
        <f>IF('М401'!H14='М401'!F10,'М401'!F18,IF('М401'!H14='М401'!F18,'М401'!F10,0))</f>
        <v>293</v>
      </c>
      <c r="I7" s="104" t="str">
        <f>IF('М401'!I14='М401'!G10,'М401'!G18,IF('М401'!I14='М401'!G18,'М401'!G10,0))</f>
        <v>Кондратьев Игорь</v>
      </c>
      <c r="J7" s="105"/>
      <c r="K7" s="106"/>
      <c r="L7" s="106"/>
      <c r="M7" s="106"/>
      <c r="N7" s="106"/>
      <c r="O7" s="106"/>
      <c r="P7" s="106"/>
      <c r="Q7" s="106"/>
      <c r="R7" s="106"/>
      <c r="S7" s="106"/>
      <c r="T7" s="107"/>
      <c r="U7" s="107"/>
      <c r="V7" s="107"/>
      <c r="W7" s="107"/>
      <c r="X7" s="107"/>
      <c r="Y7" s="107"/>
      <c r="Z7" s="107"/>
      <c r="AA7" s="107"/>
    </row>
    <row r="8" spans="1:27" ht="12.75" customHeight="1">
      <c r="A8" s="102"/>
      <c r="B8" s="102"/>
      <c r="C8" s="108">
        <v>32</v>
      </c>
      <c r="D8" s="109">
        <v>5228</v>
      </c>
      <c r="E8" s="110" t="s">
        <v>36</v>
      </c>
      <c r="F8" s="111"/>
      <c r="G8" s="106"/>
      <c r="H8" s="106"/>
      <c r="I8" s="112"/>
      <c r="J8" s="111"/>
      <c r="K8" s="106"/>
      <c r="L8" s="106"/>
      <c r="M8" s="106"/>
      <c r="N8" s="106"/>
      <c r="O8" s="106"/>
      <c r="P8" s="106"/>
      <c r="Q8" s="106"/>
      <c r="R8" s="106"/>
      <c r="S8" s="106"/>
      <c r="T8" s="107"/>
      <c r="U8" s="107"/>
      <c r="V8" s="107"/>
      <c r="W8" s="107"/>
      <c r="X8" s="107"/>
      <c r="Y8" s="107"/>
      <c r="Z8" s="107"/>
      <c r="AA8" s="107"/>
    </row>
    <row r="9" spans="1:27" ht="12.75" customHeight="1">
      <c r="A9" s="102">
        <v>-2</v>
      </c>
      <c r="B9" s="103">
        <f>IF('М401'!D12='М401'!B11,'М401'!B13,IF('М401'!D12='М401'!B13,'М401'!B11,0))</f>
        <v>5228</v>
      </c>
      <c r="C9" s="113" t="str">
        <f>IF('М401'!E12='М401'!C11,'М401'!C13,IF('М401'!E12='М401'!C13,'М401'!C11,0))</f>
        <v>Раянов Айрат</v>
      </c>
      <c r="D9" s="114"/>
      <c r="E9" s="108">
        <v>40</v>
      </c>
      <c r="F9" s="109">
        <v>3998</v>
      </c>
      <c r="G9" s="110" t="s">
        <v>35</v>
      </c>
      <c r="H9" s="111"/>
      <c r="I9" s="108">
        <v>52</v>
      </c>
      <c r="J9" s="109">
        <v>293</v>
      </c>
      <c r="K9" s="110" t="s">
        <v>21</v>
      </c>
      <c r="L9" s="111"/>
      <c r="M9" s="106"/>
      <c r="N9" s="106"/>
      <c r="O9" s="106"/>
      <c r="P9" s="106"/>
      <c r="Q9" s="106"/>
      <c r="R9" s="106"/>
      <c r="S9" s="106"/>
      <c r="T9" s="107"/>
      <c r="U9" s="107"/>
      <c r="V9" s="107"/>
      <c r="W9" s="107"/>
      <c r="X9" s="107"/>
      <c r="Y9" s="107"/>
      <c r="Z9" s="107"/>
      <c r="AA9" s="107"/>
    </row>
    <row r="10" spans="1:27" ht="12.75" customHeight="1">
      <c r="A10" s="102"/>
      <c r="B10" s="102"/>
      <c r="C10" s="102">
        <v>-24</v>
      </c>
      <c r="D10" s="103">
        <f>IF('М401'!F66='М401'!D64,'М401'!D68,IF('М401'!F66='М401'!D68,'М401'!D64,0))</f>
        <v>3998</v>
      </c>
      <c r="E10" s="113" t="str">
        <f>IF('М401'!G66='М401'!E64,'М401'!E68,IF('М401'!G66='М401'!E68,'М401'!E64,0))</f>
        <v>Тагиров Сайфулла</v>
      </c>
      <c r="F10" s="115"/>
      <c r="G10" s="112"/>
      <c r="H10" s="116"/>
      <c r="I10" s="112"/>
      <c r="J10" s="117"/>
      <c r="K10" s="112"/>
      <c r="L10" s="111"/>
      <c r="M10" s="106"/>
      <c r="N10" s="106"/>
      <c r="O10" s="106"/>
      <c r="P10" s="106"/>
      <c r="Q10" s="106"/>
      <c r="R10" s="106"/>
      <c r="S10" s="106"/>
      <c r="T10" s="107"/>
      <c r="U10" s="107"/>
      <c r="V10" s="107"/>
      <c r="W10" s="107"/>
      <c r="X10" s="107"/>
      <c r="Y10" s="107"/>
      <c r="Z10" s="107"/>
      <c r="AA10" s="107"/>
    </row>
    <row r="11" spans="1:27" ht="12.75" customHeight="1">
      <c r="A11" s="102">
        <v>-3</v>
      </c>
      <c r="B11" s="103">
        <f>IF('М401'!D16='М401'!B15,'М401'!B17,IF('М401'!D16='М401'!B17,'М401'!B15,0))</f>
        <v>5191</v>
      </c>
      <c r="C11" s="104" t="str">
        <f>IF('М401'!E16='М401'!C15,'М401'!C17,IF('М401'!E16='М401'!C17,'М401'!C15,0))</f>
        <v>Ефремов Юрий</v>
      </c>
      <c r="D11" s="118"/>
      <c r="E11" s="106"/>
      <c r="F11" s="106"/>
      <c r="G11" s="108">
        <v>48</v>
      </c>
      <c r="H11" s="119">
        <v>1655</v>
      </c>
      <c r="I11" s="120" t="s">
        <v>30</v>
      </c>
      <c r="J11" s="116"/>
      <c r="K11" s="112"/>
      <c r="L11" s="111"/>
      <c r="M11" s="106"/>
      <c r="N11" s="106"/>
      <c r="O11" s="106"/>
      <c r="P11" s="106"/>
      <c r="Q11" s="106"/>
      <c r="R11" s="106"/>
      <c r="S11" s="106"/>
      <c r="T11" s="107"/>
      <c r="U11" s="107"/>
      <c r="V11" s="107"/>
      <c r="W11" s="107"/>
      <c r="X11" s="107"/>
      <c r="Y11" s="107"/>
      <c r="Z11" s="107"/>
      <c r="AA11" s="107"/>
    </row>
    <row r="12" spans="1:27" ht="12.75" customHeight="1">
      <c r="A12" s="102"/>
      <c r="B12" s="102"/>
      <c r="C12" s="108">
        <v>33</v>
      </c>
      <c r="D12" s="109">
        <v>5191</v>
      </c>
      <c r="E12" s="110" t="s">
        <v>44</v>
      </c>
      <c r="F12" s="111"/>
      <c r="G12" s="108"/>
      <c r="H12" s="121"/>
      <c r="I12" s="111"/>
      <c r="J12" s="111"/>
      <c r="K12" s="112"/>
      <c r="L12" s="111"/>
      <c r="M12" s="106"/>
      <c r="N12" s="106"/>
      <c r="O12" s="106"/>
      <c r="P12" s="106"/>
      <c r="Q12" s="106"/>
      <c r="R12" s="106"/>
      <c r="S12" s="106"/>
      <c r="T12" s="107"/>
      <c r="U12" s="107"/>
      <c r="V12" s="107"/>
      <c r="W12" s="107"/>
      <c r="X12" s="107"/>
      <c r="Y12" s="107"/>
      <c r="Z12" s="107"/>
      <c r="AA12" s="107"/>
    </row>
    <row r="13" spans="1:27" ht="12.75" customHeight="1">
      <c r="A13" s="102">
        <v>-4</v>
      </c>
      <c r="B13" s="103">
        <f>IF('М401'!D20='М401'!B19,'М401'!B21,IF('М401'!D20='М401'!B21,'М401'!B19,0))</f>
        <v>4921</v>
      </c>
      <c r="C13" s="113" t="str">
        <f>IF('М401'!E20='М401'!C19,'М401'!C21,IF('М401'!E20='М401'!C21,'М401'!C19,0))</f>
        <v>Хамидов Мауль</v>
      </c>
      <c r="D13" s="114"/>
      <c r="E13" s="108">
        <v>41</v>
      </c>
      <c r="F13" s="109">
        <v>1655</v>
      </c>
      <c r="G13" s="122" t="s">
        <v>30</v>
      </c>
      <c r="H13" s="121"/>
      <c r="I13" s="111"/>
      <c r="J13" s="111"/>
      <c r="K13" s="108">
        <v>56</v>
      </c>
      <c r="L13" s="109">
        <v>446</v>
      </c>
      <c r="M13" s="110" t="s">
        <v>25</v>
      </c>
      <c r="N13" s="111"/>
      <c r="O13" s="111"/>
      <c r="P13" s="111"/>
      <c r="Q13" s="106"/>
      <c r="R13" s="106"/>
      <c r="S13" s="106"/>
      <c r="T13" s="107"/>
      <c r="U13" s="107"/>
      <c r="V13" s="107"/>
      <c r="W13" s="107"/>
      <c r="X13" s="107"/>
      <c r="Y13" s="107"/>
      <c r="Z13" s="107"/>
      <c r="AA13" s="107"/>
    </row>
    <row r="14" spans="1:27" ht="12.75" customHeight="1">
      <c r="A14" s="102"/>
      <c r="B14" s="102"/>
      <c r="C14" s="102">
        <v>-23</v>
      </c>
      <c r="D14" s="103">
        <f>IF('М401'!F58='М401'!D56,'М401'!D60,IF('М401'!F58='М401'!D60,'М401'!D56,0))</f>
        <v>1655</v>
      </c>
      <c r="E14" s="113" t="str">
        <f>IF('М401'!G58='М401'!E56,'М401'!E60,IF('М401'!G58='М401'!E60,'М401'!E56,0))</f>
        <v>Барышев Сергей</v>
      </c>
      <c r="F14" s="115"/>
      <c r="G14" s="102"/>
      <c r="H14" s="102"/>
      <c r="I14" s="111"/>
      <c r="J14" s="111"/>
      <c r="K14" s="112"/>
      <c r="L14" s="117"/>
      <c r="M14" s="112"/>
      <c r="N14" s="111"/>
      <c r="O14" s="111"/>
      <c r="P14" s="111"/>
      <c r="Q14" s="106"/>
      <c r="R14" s="106"/>
      <c r="S14" s="106"/>
      <c r="T14" s="107"/>
      <c r="U14" s="107"/>
      <c r="V14" s="107"/>
      <c r="W14" s="107"/>
      <c r="X14" s="107"/>
      <c r="Y14" s="107"/>
      <c r="Z14" s="107"/>
      <c r="AA14" s="107"/>
    </row>
    <row r="15" spans="1:27" ht="12.75" customHeight="1">
      <c r="A15" s="102">
        <v>-5</v>
      </c>
      <c r="B15" s="103">
        <f>IF('М401'!D24='М401'!B23,'М401'!B25,IF('М401'!D24='М401'!B25,'М401'!B23,0))</f>
        <v>431</v>
      </c>
      <c r="C15" s="104" t="str">
        <f>IF('М401'!E24='М401'!C23,'М401'!C25,IF('М401'!E24='М401'!C25,'М401'!C23,0))</f>
        <v>Прокофьев Михаил</v>
      </c>
      <c r="D15" s="118"/>
      <c r="E15" s="106"/>
      <c r="F15" s="106"/>
      <c r="G15" s="102">
        <v>-26</v>
      </c>
      <c r="H15" s="103">
        <f>IF('М401'!H30='М401'!F26,'М401'!F34,IF('М401'!H30='М401'!F34,'М401'!F26,0))</f>
        <v>446</v>
      </c>
      <c r="I15" s="104" t="str">
        <f>IF('М401'!I30='М401'!G26,'М401'!G34,IF('М401'!I30='М401'!G34,'М401'!G26,0))</f>
        <v>Рудаков Константин</v>
      </c>
      <c r="J15" s="105"/>
      <c r="K15" s="112"/>
      <c r="L15" s="116"/>
      <c r="M15" s="112"/>
      <c r="N15" s="111"/>
      <c r="O15" s="111"/>
      <c r="P15" s="111"/>
      <c r="Q15" s="106"/>
      <c r="R15" s="106"/>
      <c r="S15" s="106"/>
      <c r="T15" s="107"/>
      <c r="U15" s="107"/>
      <c r="V15" s="107"/>
      <c r="W15" s="107"/>
      <c r="X15" s="107"/>
      <c r="Y15" s="107"/>
      <c r="Z15" s="107"/>
      <c r="AA15" s="107"/>
    </row>
    <row r="16" spans="1:27" ht="12.75" customHeight="1">
      <c r="A16" s="102"/>
      <c r="B16" s="102"/>
      <c r="C16" s="108">
        <v>34</v>
      </c>
      <c r="D16" s="109">
        <v>431</v>
      </c>
      <c r="E16" s="110" t="s">
        <v>47</v>
      </c>
      <c r="F16" s="111"/>
      <c r="G16" s="102"/>
      <c r="H16" s="102"/>
      <c r="I16" s="112"/>
      <c r="J16" s="111"/>
      <c r="K16" s="112"/>
      <c r="L16" s="116"/>
      <c r="M16" s="112"/>
      <c r="N16" s="111"/>
      <c r="O16" s="111"/>
      <c r="P16" s="111"/>
      <c r="Q16" s="106"/>
      <c r="R16" s="106"/>
      <c r="S16" s="106"/>
      <c r="T16" s="107"/>
      <c r="U16" s="107"/>
      <c r="V16" s="107"/>
      <c r="W16" s="107"/>
      <c r="X16" s="107"/>
      <c r="Y16" s="107"/>
      <c r="Z16" s="107"/>
      <c r="AA16" s="107"/>
    </row>
    <row r="17" spans="1:27" ht="12.75" customHeight="1">
      <c r="A17" s="102">
        <v>-6</v>
      </c>
      <c r="B17" s="103">
        <f>IF('М401'!D28='М401'!B27,'М401'!B29,IF('М401'!D28='М401'!B29,'М401'!B27,0))</f>
        <v>2288</v>
      </c>
      <c r="C17" s="113" t="str">
        <f>IF('М401'!E28='М401'!C27,'М401'!C29,IF('М401'!E28='М401'!C29,'М401'!C27,0))</f>
        <v>Тодрамович Александр</v>
      </c>
      <c r="D17" s="114"/>
      <c r="E17" s="108">
        <v>42</v>
      </c>
      <c r="F17" s="109">
        <v>431</v>
      </c>
      <c r="G17" s="123" t="s">
        <v>47</v>
      </c>
      <c r="H17" s="121"/>
      <c r="I17" s="108">
        <v>53</v>
      </c>
      <c r="J17" s="109">
        <v>446</v>
      </c>
      <c r="K17" s="120" t="s">
        <v>25</v>
      </c>
      <c r="L17" s="116"/>
      <c r="M17" s="108">
        <v>58</v>
      </c>
      <c r="N17" s="109">
        <v>934</v>
      </c>
      <c r="O17" s="110" t="s">
        <v>22</v>
      </c>
      <c r="P17" s="111"/>
      <c r="Q17" s="106"/>
      <c r="R17" s="106"/>
      <c r="S17" s="106"/>
      <c r="T17" s="107"/>
      <c r="U17" s="107"/>
      <c r="V17" s="107"/>
      <c r="W17" s="107"/>
      <c r="X17" s="107"/>
      <c r="Y17" s="107"/>
      <c r="Z17" s="107"/>
      <c r="AA17" s="107"/>
    </row>
    <row r="18" spans="1:27" ht="12.75" customHeight="1">
      <c r="A18" s="102"/>
      <c r="B18" s="102"/>
      <c r="C18" s="102">
        <v>-22</v>
      </c>
      <c r="D18" s="103">
        <f>IF('М401'!F50='М401'!D48,'М401'!D52,IF('М401'!F50='М401'!D52,'М401'!D48,0))</f>
        <v>3132</v>
      </c>
      <c r="E18" s="113" t="str">
        <f>IF('М401'!G50='М401'!E48,'М401'!E52,IF('М401'!G50='М401'!E52,'М401'!E48,0))</f>
        <v>Манайчев Владимир</v>
      </c>
      <c r="F18" s="115"/>
      <c r="G18" s="108"/>
      <c r="H18" s="116"/>
      <c r="I18" s="112"/>
      <c r="J18" s="117"/>
      <c r="K18" s="106"/>
      <c r="L18" s="106"/>
      <c r="M18" s="112"/>
      <c r="N18" s="117"/>
      <c r="O18" s="112"/>
      <c r="P18" s="111"/>
      <c r="Q18" s="106"/>
      <c r="R18" s="106"/>
      <c r="S18" s="106"/>
      <c r="T18" s="107"/>
      <c r="U18" s="107"/>
      <c r="V18" s="107"/>
      <c r="W18" s="107"/>
      <c r="X18" s="107"/>
      <c r="Y18" s="107"/>
      <c r="Z18" s="107"/>
      <c r="AA18" s="107"/>
    </row>
    <row r="19" spans="1:27" ht="12.75" customHeight="1">
      <c r="A19" s="102">
        <v>-7</v>
      </c>
      <c r="B19" s="103">
        <f>IF('М401'!D32='М401'!B31,'М401'!B33,IF('М401'!D32='М401'!B33,'М401'!B31,0))</f>
        <v>437</v>
      </c>
      <c r="C19" s="104" t="str">
        <f>IF('М401'!E32='М401'!C31,'М401'!C33,IF('М401'!E32='М401'!C33,'М401'!C31,0))</f>
        <v>Файзуллин Марат</v>
      </c>
      <c r="D19" s="118"/>
      <c r="E19" s="106"/>
      <c r="F19" s="106"/>
      <c r="G19" s="108">
        <v>49</v>
      </c>
      <c r="H19" s="119">
        <v>3076</v>
      </c>
      <c r="I19" s="120" t="s">
        <v>34</v>
      </c>
      <c r="J19" s="116"/>
      <c r="K19" s="106"/>
      <c r="L19" s="106"/>
      <c r="M19" s="112"/>
      <c r="N19" s="116"/>
      <c r="O19" s="112"/>
      <c r="P19" s="111"/>
      <c r="Q19" s="106"/>
      <c r="R19" s="106"/>
      <c r="S19" s="106"/>
      <c r="T19" s="107"/>
      <c r="U19" s="107"/>
      <c r="V19" s="107"/>
      <c r="W19" s="107"/>
      <c r="X19" s="107"/>
      <c r="Y19" s="107"/>
      <c r="Z19" s="107"/>
      <c r="AA19" s="107"/>
    </row>
    <row r="20" spans="1:27" ht="12.75" customHeight="1">
      <c r="A20" s="102"/>
      <c r="B20" s="102"/>
      <c r="C20" s="108">
        <v>35</v>
      </c>
      <c r="D20" s="109">
        <v>437</v>
      </c>
      <c r="E20" s="110" t="s">
        <v>33</v>
      </c>
      <c r="F20" s="111"/>
      <c r="G20" s="108"/>
      <c r="H20" s="121"/>
      <c r="I20" s="111"/>
      <c r="J20" s="111"/>
      <c r="K20" s="106"/>
      <c r="L20" s="106"/>
      <c r="M20" s="112"/>
      <c r="N20" s="116"/>
      <c r="O20" s="112"/>
      <c r="P20" s="111"/>
      <c r="Q20" s="106"/>
      <c r="R20" s="106"/>
      <c r="S20" s="106"/>
      <c r="T20" s="107"/>
      <c r="U20" s="107"/>
      <c r="V20" s="107"/>
      <c r="W20" s="107"/>
      <c r="X20" s="107"/>
      <c r="Y20" s="107"/>
      <c r="Z20" s="107"/>
      <c r="AA20" s="107"/>
    </row>
    <row r="21" spans="1:27" ht="12.75" customHeight="1">
      <c r="A21" s="102">
        <v>-8</v>
      </c>
      <c r="B21" s="103">
        <f>IF('М401'!D36='М401'!B35,'М401'!B37,IF('М401'!D36='М401'!B37,'М401'!B35,0))</f>
        <v>3110</v>
      </c>
      <c r="C21" s="113" t="str">
        <f>IF('М401'!E36='М401'!C35,'М401'!C37,IF('М401'!E36='М401'!C37,'М401'!C35,0))</f>
        <v>Искарова Фануза</v>
      </c>
      <c r="D21" s="114"/>
      <c r="E21" s="108">
        <v>43</v>
      </c>
      <c r="F21" s="109">
        <v>3076</v>
      </c>
      <c r="G21" s="122" t="s">
        <v>34</v>
      </c>
      <c r="H21" s="121"/>
      <c r="I21" s="111"/>
      <c r="J21" s="111"/>
      <c r="K21" s="102">
        <v>-30</v>
      </c>
      <c r="L21" s="103">
        <f>IF('М401'!J54='М401'!H46,'М401'!H62,IF('М401'!J54='М401'!H62,'М401'!H46,0))</f>
        <v>934</v>
      </c>
      <c r="M21" s="113" t="str">
        <f>IF('М401'!K54='М401'!I46,'М401'!I62,IF('М401'!K54='М401'!I62,'М401'!I46,0))</f>
        <v>Дулесов Вадим</v>
      </c>
      <c r="N21" s="124"/>
      <c r="O21" s="112"/>
      <c r="P21" s="111"/>
      <c r="Q21" s="106"/>
      <c r="R21" s="106"/>
      <c r="S21" s="106"/>
      <c r="T21" s="107"/>
      <c r="U21" s="107"/>
      <c r="V21" s="107"/>
      <c r="W21" s="107"/>
      <c r="X21" s="107"/>
      <c r="Y21" s="107"/>
      <c r="Z21" s="107"/>
      <c r="AA21" s="107"/>
    </row>
    <row r="22" spans="1:27" ht="12.75" customHeight="1">
      <c r="A22" s="102"/>
      <c r="B22" s="102"/>
      <c r="C22" s="102">
        <v>-21</v>
      </c>
      <c r="D22" s="103">
        <f>IF('М401'!F42='М401'!D40,'М401'!D44,IF('М401'!F42='М401'!D44,'М401'!D40,0))</f>
        <v>3076</v>
      </c>
      <c r="E22" s="113" t="str">
        <f>IF('М401'!G42='М401'!E40,'М401'!E44,IF('М401'!G42='М401'!E44,'М401'!E40,0))</f>
        <v>Игнатенко Алексей</v>
      </c>
      <c r="F22" s="115"/>
      <c r="G22" s="102"/>
      <c r="H22" s="102"/>
      <c r="I22" s="111"/>
      <c r="J22" s="111"/>
      <c r="K22" s="106"/>
      <c r="L22" s="106"/>
      <c r="M22" s="111"/>
      <c r="N22" s="111"/>
      <c r="O22" s="112"/>
      <c r="P22" s="111"/>
      <c r="Q22" s="106"/>
      <c r="R22" s="106"/>
      <c r="S22" s="106"/>
      <c r="T22" s="107"/>
      <c r="U22" s="107"/>
      <c r="V22" s="107"/>
      <c r="W22" s="107"/>
      <c r="X22" s="107"/>
      <c r="Y22" s="107"/>
      <c r="Z22" s="107"/>
      <c r="AA22" s="107"/>
    </row>
    <row r="23" spans="1:27" ht="12.75" customHeight="1">
      <c r="A23" s="102">
        <v>-9</v>
      </c>
      <c r="B23" s="103">
        <f>IF('М401'!D40='М401'!B39,'М401'!B41,IF('М401'!D40='М401'!B41,'М401'!B39,0))</f>
        <v>17</v>
      </c>
      <c r="C23" s="104" t="str">
        <f>IF('М401'!E40='М401'!C39,'М401'!C41,IF('М401'!E40='М401'!C41,'М401'!C39,0))</f>
        <v>Юртаев Сергей</v>
      </c>
      <c r="D23" s="118"/>
      <c r="E23" s="106"/>
      <c r="F23" s="106"/>
      <c r="G23" s="102">
        <v>-27</v>
      </c>
      <c r="H23" s="103">
        <f>IF('М401'!H46='М401'!F42,'М401'!F50,IF('М401'!H46='М401'!F50,'М401'!F42,0))</f>
        <v>345</v>
      </c>
      <c r="I23" s="104" t="str">
        <f>IF('М401'!I46='М401'!G42,'М401'!G50,IF('М401'!I46='М401'!G50,'М401'!G42,0))</f>
        <v>Макаров Андрей</v>
      </c>
      <c r="J23" s="105"/>
      <c r="K23" s="106"/>
      <c r="L23" s="106"/>
      <c r="M23" s="111"/>
      <c r="N23" s="111"/>
      <c r="O23" s="112"/>
      <c r="P23" s="111"/>
      <c r="Q23" s="106"/>
      <c r="R23" s="106"/>
      <c r="S23" s="106"/>
      <c r="T23" s="107"/>
      <c r="U23" s="107"/>
      <c r="V23" s="107"/>
      <c r="W23" s="107"/>
      <c r="X23" s="107"/>
      <c r="Y23" s="107"/>
      <c r="Z23" s="107"/>
      <c r="AA23" s="107"/>
    </row>
    <row r="24" spans="1:27" ht="12.75" customHeight="1">
      <c r="A24" s="102"/>
      <c r="B24" s="102"/>
      <c r="C24" s="108">
        <v>36</v>
      </c>
      <c r="D24" s="109">
        <v>44</v>
      </c>
      <c r="E24" s="110" t="s">
        <v>39</v>
      </c>
      <c r="F24" s="111"/>
      <c r="G24" s="102"/>
      <c r="H24" s="102"/>
      <c r="I24" s="112"/>
      <c r="J24" s="111"/>
      <c r="K24" s="106"/>
      <c r="L24" s="106"/>
      <c r="M24" s="111"/>
      <c r="N24" s="111"/>
      <c r="O24" s="112"/>
      <c r="P24" s="111"/>
      <c r="Q24" s="106"/>
      <c r="R24" s="106"/>
      <c r="S24" s="106"/>
      <c r="T24" s="107"/>
      <c r="U24" s="107"/>
      <c r="V24" s="107"/>
      <c r="W24" s="107"/>
      <c r="X24" s="107"/>
      <c r="Y24" s="107"/>
      <c r="Z24" s="107"/>
      <c r="AA24" s="107"/>
    </row>
    <row r="25" spans="1:27" ht="12.75" customHeight="1">
      <c r="A25" s="102">
        <v>-10</v>
      </c>
      <c r="B25" s="103">
        <f>IF('М401'!D44='М401'!B43,'М401'!B45,IF('М401'!D44='М401'!B45,'М401'!B43,0))</f>
        <v>44</v>
      </c>
      <c r="C25" s="113" t="str">
        <f>IF('М401'!E44='М401'!C43,'М401'!C45,IF('М401'!E44='М401'!C45,'М401'!C43,0))</f>
        <v>Шакуров Нафис</v>
      </c>
      <c r="D25" s="114"/>
      <c r="E25" s="108">
        <v>44</v>
      </c>
      <c r="F25" s="109">
        <v>3085</v>
      </c>
      <c r="G25" s="123" t="s">
        <v>40</v>
      </c>
      <c r="H25" s="121"/>
      <c r="I25" s="108">
        <v>54</v>
      </c>
      <c r="J25" s="109">
        <v>345</v>
      </c>
      <c r="K25" s="110" t="s">
        <v>26</v>
      </c>
      <c r="L25" s="111"/>
      <c r="M25" s="111"/>
      <c r="N25" s="111"/>
      <c r="O25" s="108">
        <v>60</v>
      </c>
      <c r="P25" s="119">
        <v>934</v>
      </c>
      <c r="Q25" s="110" t="s">
        <v>22</v>
      </c>
      <c r="R25" s="110"/>
      <c r="S25" s="110"/>
      <c r="T25" s="107"/>
      <c r="U25" s="107"/>
      <c r="V25" s="107"/>
      <c r="W25" s="107"/>
      <c r="X25" s="107"/>
      <c r="Y25" s="107"/>
      <c r="Z25" s="107"/>
      <c r="AA25" s="107"/>
    </row>
    <row r="26" spans="1:27" ht="12.75" customHeight="1">
      <c r="A26" s="102"/>
      <c r="B26" s="102"/>
      <c r="C26" s="102">
        <v>-20</v>
      </c>
      <c r="D26" s="103">
        <f>IF('М401'!F34='М401'!D32,'М401'!D36,IF('М401'!F34='М401'!D36,'М401'!D32,0))</f>
        <v>3085</v>
      </c>
      <c r="E26" s="113" t="str">
        <f>IF('М401'!G34='М401'!E32,'М401'!E36,IF('М401'!G34='М401'!E36,'М401'!E32,0))</f>
        <v>Салманов Сергей</v>
      </c>
      <c r="F26" s="115"/>
      <c r="G26" s="108"/>
      <c r="H26" s="116"/>
      <c r="I26" s="112"/>
      <c r="J26" s="117"/>
      <c r="K26" s="112"/>
      <c r="L26" s="111"/>
      <c r="M26" s="111"/>
      <c r="N26" s="111"/>
      <c r="O26" s="112"/>
      <c r="P26" s="111"/>
      <c r="Q26" s="125"/>
      <c r="R26" s="126" t="s">
        <v>59</v>
      </c>
      <c r="S26" s="126"/>
      <c r="T26" s="107"/>
      <c r="U26" s="107"/>
      <c r="V26" s="107"/>
      <c r="W26" s="107"/>
      <c r="X26" s="107"/>
      <c r="Y26" s="107"/>
      <c r="Z26" s="107"/>
      <c r="AA26" s="107"/>
    </row>
    <row r="27" spans="1:27" ht="12.75" customHeight="1">
      <c r="A27" s="102">
        <v>-11</v>
      </c>
      <c r="B27" s="103">
        <f>IF('М401'!D48='М401'!B47,'М401'!B49,IF('М401'!D48='М401'!B49,'М401'!B47,0))</f>
        <v>419</v>
      </c>
      <c r="C27" s="104" t="str">
        <f>IF('М401'!E48='М401'!C47,'М401'!C49,IF('М401'!E48='М401'!C49,'М401'!C47,0))</f>
        <v>Петров Альберт</v>
      </c>
      <c r="D27" s="118"/>
      <c r="E27" s="106"/>
      <c r="F27" s="106"/>
      <c r="G27" s="108">
        <v>50</v>
      </c>
      <c r="H27" s="119">
        <v>3085</v>
      </c>
      <c r="I27" s="120" t="s">
        <v>40</v>
      </c>
      <c r="J27" s="116"/>
      <c r="K27" s="112"/>
      <c r="L27" s="111"/>
      <c r="M27" s="111"/>
      <c r="N27" s="111"/>
      <c r="O27" s="112"/>
      <c r="P27" s="111"/>
      <c r="Q27" s="106"/>
      <c r="R27" s="106"/>
      <c r="S27" s="106"/>
      <c r="T27" s="107"/>
      <c r="U27" s="107"/>
      <c r="V27" s="107"/>
      <c r="W27" s="107"/>
      <c r="X27" s="107"/>
      <c r="Y27" s="107"/>
      <c r="Z27" s="107"/>
      <c r="AA27" s="107"/>
    </row>
    <row r="28" spans="1:27" ht="12.75" customHeight="1">
      <c r="A28" s="102"/>
      <c r="B28" s="102"/>
      <c r="C28" s="108">
        <v>37</v>
      </c>
      <c r="D28" s="109">
        <v>419</v>
      </c>
      <c r="E28" s="110" t="s">
        <v>31</v>
      </c>
      <c r="F28" s="111"/>
      <c r="G28" s="108"/>
      <c r="H28" s="121"/>
      <c r="I28" s="111"/>
      <c r="J28" s="111"/>
      <c r="K28" s="112"/>
      <c r="L28" s="111"/>
      <c r="M28" s="111"/>
      <c r="N28" s="111"/>
      <c r="O28" s="112"/>
      <c r="P28" s="111"/>
      <c r="Q28" s="106"/>
      <c r="R28" s="106"/>
      <c r="S28" s="106"/>
      <c r="T28" s="107"/>
      <c r="U28" s="107"/>
      <c r="V28" s="107"/>
      <c r="W28" s="107"/>
      <c r="X28" s="107"/>
      <c r="Y28" s="107"/>
      <c r="Z28" s="107"/>
      <c r="AA28" s="107"/>
    </row>
    <row r="29" spans="1:27" ht="12.75" customHeight="1">
      <c r="A29" s="102">
        <v>-12</v>
      </c>
      <c r="B29" s="103">
        <f>IF('М401'!D52='М401'!B51,'М401'!B53,IF('М401'!D52='М401'!B53,'М401'!B51,0))</f>
        <v>5235</v>
      </c>
      <c r="C29" s="113" t="str">
        <f>IF('М401'!E52='М401'!C51,'М401'!C53,IF('М401'!E52='М401'!C53,'М401'!C51,0))</f>
        <v>Петухова Надежда</v>
      </c>
      <c r="D29" s="114"/>
      <c r="E29" s="108">
        <v>45</v>
      </c>
      <c r="F29" s="109">
        <v>419</v>
      </c>
      <c r="G29" s="122" t="s">
        <v>31</v>
      </c>
      <c r="H29" s="121"/>
      <c r="I29" s="111"/>
      <c r="J29" s="111"/>
      <c r="K29" s="108">
        <v>57</v>
      </c>
      <c r="L29" s="109">
        <v>345</v>
      </c>
      <c r="M29" s="110" t="s">
        <v>26</v>
      </c>
      <c r="N29" s="111"/>
      <c r="O29" s="112"/>
      <c r="P29" s="111"/>
      <c r="Q29" s="106"/>
      <c r="R29" s="106"/>
      <c r="S29" s="106"/>
      <c r="T29" s="107"/>
      <c r="U29" s="107"/>
      <c r="V29" s="107"/>
      <c r="W29" s="107"/>
      <c r="X29" s="107"/>
      <c r="Y29" s="107"/>
      <c r="Z29" s="107"/>
      <c r="AA29" s="107"/>
    </row>
    <row r="30" spans="1:27" ht="12.75" customHeight="1">
      <c r="A30" s="102"/>
      <c r="B30" s="102"/>
      <c r="C30" s="102">
        <v>-19</v>
      </c>
      <c r="D30" s="103">
        <f>IF('М401'!F26='М401'!D24,'М401'!D28,IF('М401'!F26='М401'!D28,'М401'!D24,0))</f>
        <v>6157</v>
      </c>
      <c r="E30" s="113" t="str">
        <f>IF('М401'!G26='М401'!E24,'М401'!E28,IF('М401'!G26='М401'!E28,'М401'!E24,0))</f>
        <v>Удников Олег</v>
      </c>
      <c r="F30" s="115"/>
      <c r="G30" s="102"/>
      <c r="H30" s="102"/>
      <c r="I30" s="111"/>
      <c r="J30" s="111"/>
      <c r="K30" s="112"/>
      <c r="L30" s="117"/>
      <c r="M30" s="112"/>
      <c r="N30" s="111"/>
      <c r="O30" s="112"/>
      <c r="P30" s="111"/>
      <c r="Q30" s="106"/>
      <c r="R30" s="106"/>
      <c r="S30" s="106"/>
      <c r="T30" s="107"/>
      <c r="U30" s="107"/>
      <c r="V30" s="107"/>
      <c r="W30" s="107"/>
      <c r="X30" s="107"/>
      <c r="Y30" s="107"/>
      <c r="Z30" s="107"/>
      <c r="AA30" s="107"/>
    </row>
    <row r="31" spans="1:27" ht="12.75" customHeight="1">
      <c r="A31" s="102">
        <v>-13</v>
      </c>
      <c r="B31" s="103">
        <f>IF('М401'!D56='М401'!B55,'М401'!B57,IF('М401'!D56='М401'!B57,'М401'!B55,0))</f>
        <v>2452</v>
      </c>
      <c r="C31" s="104" t="str">
        <f>IF('М401'!E56='М401'!C55,'М401'!C57,IF('М401'!E56='М401'!C57,'М401'!C55,0))</f>
        <v>Хабиров Марс</v>
      </c>
      <c r="D31" s="118"/>
      <c r="E31" s="106"/>
      <c r="F31" s="106"/>
      <c r="G31" s="102">
        <v>-28</v>
      </c>
      <c r="H31" s="103">
        <f>IF('М401'!H62='М401'!F58,'М401'!F66,IF('М401'!H62='М401'!F66,'М401'!F58,0))</f>
        <v>6141</v>
      </c>
      <c r="I31" s="104" t="str">
        <f>IF('М401'!I62='М401'!G58,'М401'!G66,IF('М401'!I62='М401'!G66,'М401'!G58,0))</f>
        <v>Даминов Ильдус</v>
      </c>
      <c r="J31" s="105"/>
      <c r="K31" s="112"/>
      <c r="L31" s="116"/>
      <c r="M31" s="112"/>
      <c r="N31" s="111"/>
      <c r="O31" s="112"/>
      <c r="P31" s="111"/>
      <c r="Q31" s="106"/>
      <c r="R31" s="106"/>
      <c r="S31" s="106"/>
      <c r="T31" s="107"/>
      <c r="U31" s="107"/>
      <c r="V31" s="107"/>
      <c r="W31" s="107"/>
      <c r="X31" s="107"/>
      <c r="Y31" s="107"/>
      <c r="Z31" s="107"/>
      <c r="AA31" s="107"/>
    </row>
    <row r="32" spans="1:27" ht="12.75" customHeight="1">
      <c r="A32" s="102"/>
      <c r="B32" s="102"/>
      <c r="C32" s="108">
        <v>38</v>
      </c>
      <c r="D32" s="109">
        <v>2452</v>
      </c>
      <c r="E32" s="110" t="s">
        <v>27</v>
      </c>
      <c r="F32" s="111"/>
      <c r="G32" s="102"/>
      <c r="H32" s="102"/>
      <c r="I32" s="112"/>
      <c r="J32" s="111"/>
      <c r="K32" s="112"/>
      <c r="L32" s="116"/>
      <c r="M32" s="112"/>
      <c r="N32" s="111"/>
      <c r="O32" s="112"/>
      <c r="P32" s="111"/>
      <c r="Q32" s="106"/>
      <c r="R32" s="106"/>
      <c r="S32" s="106"/>
      <c r="T32" s="107"/>
      <c r="U32" s="107"/>
      <c r="V32" s="107"/>
      <c r="W32" s="107"/>
      <c r="X32" s="107"/>
      <c r="Y32" s="107"/>
      <c r="Z32" s="107"/>
      <c r="AA32" s="107"/>
    </row>
    <row r="33" spans="1:27" ht="12.75" customHeight="1">
      <c r="A33" s="102">
        <v>-14</v>
      </c>
      <c r="B33" s="103">
        <f>IF('М401'!D60='М401'!B59,'М401'!B61,IF('М401'!D60='М401'!B61,'М401'!B59,0))</f>
        <v>6137</v>
      </c>
      <c r="C33" s="113" t="str">
        <f>IF('М401'!E60='М401'!C59,'М401'!C61,IF('М401'!E60='М401'!C61,'М401'!C59,0))</f>
        <v>Водопьянов Андрей</v>
      </c>
      <c r="D33" s="114"/>
      <c r="E33" s="108">
        <v>46</v>
      </c>
      <c r="F33" s="109">
        <v>1468</v>
      </c>
      <c r="G33" s="123" t="s">
        <v>29</v>
      </c>
      <c r="H33" s="121"/>
      <c r="I33" s="108">
        <v>55</v>
      </c>
      <c r="J33" s="109">
        <v>6141</v>
      </c>
      <c r="K33" s="120" t="s">
        <v>46</v>
      </c>
      <c r="L33" s="116"/>
      <c r="M33" s="108">
        <v>59</v>
      </c>
      <c r="N33" s="109">
        <v>345</v>
      </c>
      <c r="O33" s="120" t="s">
        <v>26</v>
      </c>
      <c r="P33" s="111"/>
      <c r="Q33" s="106"/>
      <c r="R33" s="106"/>
      <c r="S33" s="106"/>
      <c r="T33" s="107"/>
      <c r="U33" s="107"/>
      <c r="V33" s="107"/>
      <c r="W33" s="107"/>
      <c r="X33" s="107"/>
      <c r="Y33" s="107"/>
      <c r="Z33" s="107"/>
      <c r="AA33" s="107"/>
    </row>
    <row r="34" spans="1:27" ht="12.75" customHeight="1">
      <c r="A34" s="102"/>
      <c r="B34" s="102"/>
      <c r="C34" s="102">
        <v>-18</v>
      </c>
      <c r="D34" s="103">
        <f>IF('М401'!F18='М401'!D16,'М401'!D20,IF('М401'!F18='М401'!D20,'М401'!D16,0))</f>
        <v>1468</v>
      </c>
      <c r="E34" s="113" t="str">
        <f>IF('М401'!G18='М401'!E16,'М401'!E20,IF('М401'!G18='М401'!E20,'М401'!E16,0))</f>
        <v>Маневич Сергей</v>
      </c>
      <c r="F34" s="115"/>
      <c r="G34" s="108"/>
      <c r="H34" s="116"/>
      <c r="I34" s="112"/>
      <c r="J34" s="117"/>
      <c r="K34" s="106"/>
      <c r="L34" s="106"/>
      <c r="M34" s="112"/>
      <c r="N34" s="117"/>
      <c r="O34" s="106"/>
      <c r="P34" s="106"/>
      <c r="Q34" s="106"/>
      <c r="R34" s="106"/>
      <c r="S34" s="106"/>
      <c r="T34" s="107"/>
      <c r="U34" s="107"/>
      <c r="V34" s="107"/>
      <c r="W34" s="107"/>
      <c r="X34" s="107"/>
      <c r="Y34" s="107"/>
      <c r="Z34" s="107"/>
      <c r="AA34" s="107"/>
    </row>
    <row r="35" spans="1:27" ht="12.75" customHeight="1">
      <c r="A35" s="102">
        <v>-15</v>
      </c>
      <c r="B35" s="103">
        <f>IF('М401'!D64='М401'!B63,'М401'!B65,IF('М401'!D64='М401'!B65,'М401'!B63,0))</f>
        <v>4407</v>
      </c>
      <c r="C35" s="104" t="str">
        <f>IF('М401'!E64='М401'!C63,'М401'!C65,IF('М401'!E64='М401'!C65,'М401'!C63,0))</f>
        <v>Кузьмин Александр</v>
      </c>
      <c r="D35" s="118"/>
      <c r="E35" s="106"/>
      <c r="F35" s="106"/>
      <c r="G35" s="108">
        <v>51</v>
      </c>
      <c r="H35" s="119">
        <v>1468</v>
      </c>
      <c r="I35" s="120" t="s">
        <v>29</v>
      </c>
      <c r="J35" s="116"/>
      <c r="K35" s="106"/>
      <c r="L35" s="106"/>
      <c r="M35" s="112"/>
      <c r="N35" s="116"/>
      <c r="O35" s="102">
        <v>-60</v>
      </c>
      <c r="P35" s="103">
        <f>IF(P25=N17,N33,IF(P25=N33,N17,0))</f>
        <v>345</v>
      </c>
      <c r="Q35" s="104" t="str">
        <f>IF(Q25=O17,O33,IF(Q25=O33,O17,0))</f>
        <v>Макаров Андрей</v>
      </c>
      <c r="R35" s="104"/>
      <c r="S35" s="104"/>
      <c r="T35" s="107"/>
      <c r="U35" s="107"/>
      <c r="V35" s="107"/>
      <c r="W35" s="107"/>
      <c r="X35" s="107"/>
      <c r="Y35" s="107"/>
      <c r="Z35" s="107"/>
      <c r="AA35" s="107"/>
    </row>
    <row r="36" spans="1:27" ht="12.75" customHeight="1">
      <c r="A36" s="102"/>
      <c r="B36" s="102"/>
      <c r="C36" s="108">
        <v>39</v>
      </c>
      <c r="D36" s="109">
        <v>4407</v>
      </c>
      <c r="E36" s="110" t="s">
        <v>38</v>
      </c>
      <c r="F36" s="111"/>
      <c r="G36" s="112"/>
      <c r="H36" s="121"/>
      <c r="I36" s="111"/>
      <c r="J36" s="111"/>
      <c r="K36" s="106"/>
      <c r="L36" s="106"/>
      <c r="M36" s="112"/>
      <c r="N36" s="116"/>
      <c r="O36" s="106"/>
      <c r="P36" s="106"/>
      <c r="Q36" s="125"/>
      <c r="R36" s="126" t="s">
        <v>60</v>
      </c>
      <c r="S36" s="126"/>
      <c r="T36" s="107"/>
      <c r="U36" s="107"/>
      <c r="V36" s="107"/>
      <c r="W36" s="107"/>
      <c r="X36" s="107"/>
      <c r="Y36" s="107"/>
      <c r="Z36" s="107"/>
      <c r="AA36" s="107"/>
    </row>
    <row r="37" spans="1:27" ht="12.75" customHeight="1">
      <c r="A37" s="102">
        <v>-16</v>
      </c>
      <c r="B37" s="103">
        <f>IF('М401'!D68='М401'!B67,'М401'!B69,IF('М401'!D68='М401'!B69,'М401'!B67,0))</f>
        <v>4861</v>
      </c>
      <c r="C37" s="113" t="str">
        <f>IF('М401'!E68='М401'!C67,'М401'!C69,IF('М401'!E68='М401'!C69,'М401'!C67,0))</f>
        <v>Терещенко Галина</v>
      </c>
      <c r="D37" s="114"/>
      <c r="E37" s="108">
        <v>47</v>
      </c>
      <c r="F37" s="109">
        <v>4407</v>
      </c>
      <c r="G37" s="120" t="s">
        <v>38</v>
      </c>
      <c r="H37" s="121"/>
      <c r="I37" s="111"/>
      <c r="J37" s="111"/>
      <c r="K37" s="102">
        <v>-29</v>
      </c>
      <c r="L37" s="103">
        <f>IF('М401'!J22='М401'!H14,'М401'!H30,IF('М401'!J22='М401'!H30,'М401'!H14,0))</f>
        <v>2540</v>
      </c>
      <c r="M37" s="113" t="str">
        <f>IF('М401'!K22='М401'!I14,'М401'!I30,IF('М401'!K22='М401'!I30,'М401'!I14,0))</f>
        <v>Горбунов Валентин</v>
      </c>
      <c r="N37" s="124"/>
      <c r="O37" s="106"/>
      <c r="P37" s="106"/>
      <c r="Q37" s="106"/>
      <c r="R37" s="106"/>
      <c r="S37" s="106"/>
      <c r="T37" s="107"/>
      <c r="U37" s="107"/>
      <c r="V37" s="107"/>
      <c r="W37" s="107"/>
      <c r="X37" s="107"/>
      <c r="Y37" s="107"/>
      <c r="Z37" s="107"/>
      <c r="AA37" s="107"/>
    </row>
    <row r="38" spans="1:27" ht="12.75" customHeight="1">
      <c r="A38" s="102"/>
      <c r="B38" s="102"/>
      <c r="C38" s="102">
        <v>-17</v>
      </c>
      <c r="D38" s="103">
        <f>IF('М401'!F10='М401'!D8,'М401'!D12,IF('М401'!F10='М401'!D12,'М401'!D8,0))</f>
        <v>3536</v>
      </c>
      <c r="E38" s="113" t="str">
        <f>IF('М401'!G10='М401'!E8,'М401'!E12,IF('М401'!G10='М401'!E12,'М401'!E8,0))</f>
        <v>Ахметзянов Фауль</v>
      </c>
      <c r="F38" s="115"/>
      <c r="G38" s="106"/>
      <c r="H38" s="102"/>
      <c r="I38" s="111"/>
      <c r="J38" s="111"/>
      <c r="K38" s="106"/>
      <c r="L38" s="106"/>
      <c r="M38" s="106"/>
      <c r="N38" s="106"/>
      <c r="O38" s="106"/>
      <c r="P38" s="106"/>
      <c r="Q38" s="106"/>
      <c r="R38" s="106"/>
      <c r="S38" s="106"/>
      <c r="T38" s="107"/>
      <c r="U38" s="107"/>
      <c r="V38" s="107"/>
      <c r="W38" s="107"/>
      <c r="X38" s="107"/>
      <c r="Y38" s="107"/>
      <c r="Z38" s="107"/>
      <c r="AA38" s="107"/>
    </row>
    <row r="39" spans="1:27" ht="12.75" customHeight="1">
      <c r="A39" s="102"/>
      <c r="B39" s="102"/>
      <c r="C39" s="106"/>
      <c r="D39" s="118"/>
      <c r="E39" s="106"/>
      <c r="F39" s="106"/>
      <c r="G39" s="106"/>
      <c r="H39" s="102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7"/>
      <c r="U39" s="107"/>
      <c r="V39" s="107"/>
      <c r="W39" s="107"/>
      <c r="X39" s="107"/>
      <c r="Y39" s="107"/>
      <c r="Z39" s="107"/>
      <c r="AA39" s="107"/>
    </row>
    <row r="40" spans="1:27" ht="12.75" customHeight="1">
      <c r="A40" s="102">
        <v>-40</v>
      </c>
      <c r="B40" s="103">
        <f>IF(F9=D8,D10,IF(F9=D10,D8,0))</f>
        <v>5228</v>
      </c>
      <c r="C40" s="104" t="str">
        <f>IF(G9=E8,E10,IF(G9=E10,E8,0))</f>
        <v>Раянов Айрат</v>
      </c>
      <c r="D40" s="118"/>
      <c r="E40" s="106"/>
      <c r="F40" s="106"/>
      <c r="G40" s="106"/>
      <c r="H40" s="102"/>
      <c r="I40" s="106"/>
      <c r="J40" s="106"/>
      <c r="K40" s="102">
        <v>-48</v>
      </c>
      <c r="L40" s="103">
        <f>IF(H11=F9,F13,IF(H11=F13,F9,0))</f>
        <v>3998</v>
      </c>
      <c r="M40" s="104" t="str">
        <f>IF(I11=G9,G13,IF(I11=G13,G9,0))</f>
        <v>Тагиров Сайфулла</v>
      </c>
      <c r="N40" s="105"/>
      <c r="O40" s="106"/>
      <c r="P40" s="106"/>
      <c r="Q40" s="106"/>
      <c r="R40" s="106"/>
      <c r="S40" s="106"/>
      <c r="T40" s="107"/>
      <c r="U40" s="107"/>
      <c r="V40" s="107"/>
      <c r="W40" s="107"/>
      <c r="X40" s="107"/>
      <c r="Y40" s="107"/>
      <c r="Z40" s="107"/>
      <c r="AA40" s="107"/>
    </row>
    <row r="41" spans="1:27" ht="12.75" customHeight="1">
      <c r="A41" s="102"/>
      <c r="B41" s="102"/>
      <c r="C41" s="108">
        <v>71</v>
      </c>
      <c r="D41" s="119">
        <v>5191</v>
      </c>
      <c r="E41" s="110" t="s">
        <v>44</v>
      </c>
      <c r="F41" s="111"/>
      <c r="G41" s="106"/>
      <c r="H41" s="121"/>
      <c r="I41" s="106"/>
      <c r="J41" s="106"/>
      <c r="K41" s="102"/>
      <c r="L41" s="102"/>
      <c r="M41" s="108">
        <v>67</v>
      </c>
      <c r="N41" s="119">
        <v>431</v>
      </c>
      <c r="O41" s="110" t="s">
        <v>47</v>
      </c>
      <c r="P41" s="111"/>
      <c r="Q41" s="106"/>
      <c r="R41" s="106"/>
      <c r="S41" s="106"/>
      <c r="T41" s="107"/>
      <c r="U41" s="107"/>
      <c r="V41" s="107"/>
      <c r="W41" s="107"/>
      <c r="X41" s="107"/>
      <c r="Y41" s="107"/>
      <c r="Z41" s="107"/>
      <c r="AA41" s="107"/>
    </row>
    <row r="42" spans="1:27" ht="12.75" customHeight="1">
      <c r="A42" s="102">
        <v>-41</v>
      </c>
      <c r="B42" s="103">
        <f>IF(F13=D12,D14,IF(F13=D14,D12,0))</f>
        <v>5191</v>
      </c>
      <c r="C42" s="113" t="str">
        <f>IF(G13=E12,E14,IF(G13=E14,E12,0))</f>
        <v>Ефремов Юрий</v>
      </c>
      <c r="D42" s="127"/>
      <c r="E42" s="112"/>
      <c r="F42" s="111"/>
      <c r="G42" s="106"/>
      <c r="H42" s="106"/>
      <c r="I42" s="106"/>
      <c r="J42" s="106"/>
      <c r="K42" s="102">
        <v>-49</v>
      </c>
      <c r="L42" s="103">
        <f>IF(H19=F17,F21,IF(H19=F21,F17,0))</f>
        <v>431</v>
      </c>
      <c r="M42" s="113" t="str">
        <f>IF(I19=G17,G21,IF(I19=G21,G17,0))</f>
        <v>Прокофьев Михаил</v>
      </c>
      <c r="N42" s="111"/>
      <c r="O42" s="112"/>
      <c r="P42" s="111"/>
      <c r="Q42" s="111"/>
      <c r="R42" s="106"/>
      <c r="S42" s="111"/>
      <c r="T42" s="107"/>
      <c r="U42" s="107"/>
      <c r="V42" s="107"/>
      <c r="W42" s="107"/>
      <c r="X42" s="107"/>
      <c r="Y42" s="107"/>
      <c r="Z42" s="107"/>
      <c r="AA42" s="107"/>
    </row>
    <row r="43" spans="1:27" ht="12.75" customHeight="1">
      <c r="A43" s="102"/>
      <c r="B43" s="102"/>
      <c r="C43" s="106"/>
      <c r="D43" s="128"/>
      <c r="E43" s="108">
        <v>75</v>
      </c>
      <c r="F43" s="119">
        <v>3132</v>
      </c>
      <c r="G43" s="110" t="s">
        <v>42</v>
      </c>
      <c r="H43" s="111"/>
      <c r="I43" s="106"/>
      <c r="J43" s="106"/>
      <c r="K43" s="102"/>
      <c r="L43" s="102"/>
      <c r="M43" s="106"/>
      <c r="N43" s="106"/>
      <c r="O43" s="108">
        <v>69</v>
      </c>
      <c r="P43" s="119">
        <v>431</v>
      </c>
      <c r="Q43" s="129" t="s">
        <v>47</v>
      </c>
      <c r="R43" s="129"/>
      <c r="S43" s="129"/>
      <c r="T43" s="107"/>
      <c r="U43" s="107"/>
      <c r="V43" s="107"/>
      <c r="W43" s="107"/>
      <c r="X43" s="107"/>
      <c r="Y43" s="107"/>
      <c r="Z43" s="107"/>
      <c r="AA43" s="107"/>
    </row>
    <row r="44" spans="1:27" ht="12.75" customHeight="1">
      <c r="A44" s="102">
        <v>-42</v>
      </c>
      <c r="B44" s="103">
        <f>IF(F17=D16,D18,IF(F17=D18,D16,0))</f>
        <v>3132</v>
      </c>
      <c r="C44" s="104" t="str">
        <f>IF(G17=E16,E18,IF(G17=E18,E16,0))</f>
        <v>Манайчев Владимир</v>
      </c>
      <c r="D44" s="118"/>
      <c r="E44" s="112"/>
      <c r="F44" s="117"/>
      <c r="G44" s="112"/>
      <c r="H44" s="111"/>
      <c r="I44" s="106"/>
      <c r="J44" s="106"/>
      <c r="K44" s="102">
        <v>-50</v>
      </c>
      <c r="L44" s="103">
        <f>IF(H27=F25,F29,IF(H27=F29,F25,0))</f>
        <v>419</v>
      </c>
      <c r="M44" s="104" t="str">
        <f>IF(I27=G25,G29,IF(I27=G29,G25,0))</f>
        <v>Петров Альберт</v>
      </c>
      <c r="N44" s="105"/>
      <c r="O44" s="112"/>
      <c r="P44" s="111"/>
      <c r="Q44" s="130"/>
      <c r="R44" s="126" t="s">
        <v>61</v>
      </c>
      <c r="S44" s="126"/>
      <c r="T44" s="107"/>
      <c r="U44" s="107"/>
      <c r="V44" s="107"/>
      <c r="W44" s="107"/>
      <c r="X44" s="107"/>
      <c r="Y44" s="107"/>
      <c r="Z44" s="107"/>
      <c r="AA44" s="107"/>
    </row>
    <row r="45" spans="1:27" ht="12.75" customHeight="1">
      <c r="A45" s="102"/>
      <c r="B45" s="102"/>
      <c r="C45" s="108">
        <v>72</v>
      </c>
      <c r="D45" s="119">
        <v>3132</v>
      </c>
      <c r="E45" s="120" t="s">
        <v>42</v>
      </c>
      <c r="F45" s="116"/>
      <c r="G45" s="112"/>
      <c r="H45" s="111"/>
      <c r="I45" s="106"/>
      <c r="J45" s="106"/>
      <c r="K45" s="102"/>
      <c r="L45" s="102"/>
      <c r="M45" s="108">
        <v>68</v>
      </c>
      <c r="N45" s="119">
        <v>419</v>
      </c>
      <c r="O45" s="120" t="s">
        <v>31</v>
      </c>
      <c r="P45" s="111"/>
      <c r="Q45" s="125"/>
      <c r="R45" s="106"/>
      <c r="S45" s="125"/>
      <c r="T45" s="107"/>
      <c r="U45" s="107"/>
      <c r="V45" s="107"/>
      <c r="W45" s="107"/>
      <c r="X45" s="107"/>
      <c r="Y45" s="107"/>
      <c r="Z45" s="107"/>
      <c r="AA45" s="107"/>
    </row>
    <row r="46" spans="1:27" ht="12.75" customHeight="1">
      <c r="A46" s="102">
        <v>-43</v>
      </c>
      <c r="B46" s="103">
        <f>IF(F21=D20,D22,IF(F21=D22,D20,0))</f>
        <v>437</v>
      </c>
      <c r="C46" s="113" t="str">
        <f>IF(G21=E20,E22,IF(G21=E22,E20,0))</f>
        <v>Файзуллин Марат</v>
      </c>
      <c r="D46" s="127"/>
      <c r="E46" s="106"/>
      <c r="F46" s="106"/>
      <c r="G46" s="112"/>
      <c r="H46" s="111"/>
      <c r="I46" s="106"/>
      <c r="J46" s="106"/>
      <c r="K46" s="102">
        <v>-51</v>
      </c>
      <c r="L46" s="103">
        <f>IF(H35=F33,F37,IF(H35=F37,F33,0))</f>
        <v>4407</v>
      </c>
      <c r="M46" s="113" t="str">
        <f>IF(I35=G33,G37,IF(I35=G37,G33,0))</f>
        <v>Кузьмин Александр</v>
      </c>
      <c r="N46" s="111"/>
      <c r="O46" s="106"/>
      <c r="P46" s="106"/>
      <c r="Q46" s="106"/>
      <c r="R46" s="106"/>
      <c r="S46" s="106"/>
      <c r="T46" s="107"/>
      <c r="U46" s="107"/>
      <c r="V46" s="107"/>
      <c r="W46" s="107"/>
      <c r="X46" s="107"/>
      <c r="Y46" s="107"/>
      <c r="Z46" s="107"/>
      <c r="AA46" s="107"/>
    </row>
    <row r="47" spans="1:27" ht="12.75" customHeight="1">
      <c r="A47" s="102"/>
      <c r="B47" s="102"/>
      <c r="C47" s="111"/>
      <c r="D47" s="127"/>
      <c r="E47" s="106"/>
      <c r="F47" s="106"/>
      <c r="G47" s="108">
        <v>77</v>
      </c>
      <c r="H47" s="119">
        <v>2452</v>
      </c>
      <c r="I47" s="110" t="s">
        <v>27</v>
      </c>
      <c r="J47" s="111"/>
      <c r="K47" s="102"/>
      <c r="L47" s="102"/>
      <c r="M47" s="106"/>
      <c r="N47" s="106"/>
      <c r="O47" s="102">
        <v>-69</v>
      </c>
      <c r="P47" s="103">
        <f>IF(P43=N41,N45,IF(P43=N45,N41,0))</f>
        <v>419</v>
      </c>
      <c r="Q47" s="104" t="str">
        <f>IF(Q43=O41,O45,IF(Q43=O45,O41,0))</f>
        <v>Петров Альберт</v>
      </c>
      <c r="R47" s="110"/>
      <c r="S47" s="110"/>
      <c r="T47" s="107"/>
      <c r="U47" s="107"/>
      <c r="V47" s="107"/>
      <c r="W47" s="107"/>
      <c r="X47" s="107"/>
      <c r="Y47" s="107"/>
      <c r="Z47" s="107"/>
      <c r="AA47" s="107"/>
    </row>
    <row r="48" spans="1:27" ht="12.75" customHeight="1">
      <c r="A48" s="102">
        <v>-44</v>
      </c>
      <c r="B48" s="103">
        <f>IF(F25=D24,D26,IF(F25=D26,D24,0))</f>
        <v>44</v>
      </c>
      <c r="C48" s="104" t="str">
        <f>IF(G25=E24,E26,IF(G25=E26,E24,0))</f>
        <v>Шакуров Нафис</v>
      </c>
      <c r="D48" s="118"/>
      <c r="E48" s="106"/>
      <c r="F48" s="106"/>
      <c r="G48" s="112"/>
      <c r="H48" s="117"/>
      <c r="I48" s="131" t="s">
        <v>62</v>
      </c>
      <c r="J48" s="131"/>
      <c r="K48" s="106"/>
      <c r="L48" s="106"/>
      <c r="M48" s="102">
        <v>-67</v>
      </c>
      <c r="N48" s="103">
        <f>IF(N41=L40,L42,IF(N41=L42,L40,0))</f>
        <v>3998</v>
      </c>
      <c r="O48" s="104" t="str">
        <f>IF(O41=M40,M42,IF(O41=M42,M40,0))</f>
        <v>Тагиров Сайфулла</v>
      </c>
      <c r="P48" s="105"/>
      <c r="Q48" s="125"/>
      <c r="R48" s="126" t="s">
        <v>63</v>
      </c>
      <c r="S48" s="126"/>
      <c r="T48" s="107"/>
      <c r="U48" s="107"/>
      <c r="V48" s="107"/>
      <c r="W48" s="107"/>
      <c r="X48" s="107"/>
      <c r="Y48" s="107"/>
      <c r="Z48" s="107"/>
      <c r="AA48" s="107"/>
    </row>
    <row r="49" spans="1:27" ht="12.75" customHeight="1">
      <c r="A49" s="102"/>
      <c r="B49" s="102"/>
      <c r="C49" s="108">
        <v>73</v>
      </c>
      <c r="D49" s="119">
        <v>44</v>
      </c>
      <c r="E49" s="110" t="s">
        <v>39</v>
      </c>
      <c r="F49" s="111"/>
      <c r="G49" s="112"/>
      <c r="H49" s="116"/>
      <c r="I49" s="106"/>
      <c r="J49" s="106"/>
      <c r="K49" s="106"/>
      <c r="L49" s="106"/>
      <c r="M49" s="102"/>
      <c r="N49" s="102"/>
      <c r="O49" s="108">
        <v>70</v>
      </c>
      <c r="P49" s="119">
        <v>3998</v>
      </c>
      <c r="Q49" s="110" t="s">
        <v>35</v>
      </c>
      <c r="R49" s="110"/>
      <c r="S49" s="110"/>
      <c r="T49" s="107"/>
      <c r="U49" s="107"/>
      <c r="V49" s="107"/>
      <c r="W49" s="107"/>
      <c r="X49" s="107"/>
      <c r="Y49" s="107"/>
      <c r="Z49" s="107"/>
      <c r="AA49" s="107"/>
    </row>
    <row r="50" spans="1:27" ht="12.75" customHeight="1">
      <c r="A50" s="102">
        <v>-45</v>
      </c>
      <c r="B50" s="103">
        <f>IF(F29=D28,D30,IF(F29=D30,D28,0))</f>
        <v>6157</v>
      </c>
      <c r="C50" s="113" t="str">
        <f>IF(G29=E28,E30,IF(G29=E30,E28,0))</f>
        <v>Удников Олег</v>
      </c>
      <c r="D50" s="127"/>
      <c r="E50" s="112"/>
      <c r="F50" s="111"/>
      <c r="G50" s="112"/>
      <c r="H50" s="111"/>
      <c r="I50" s="106"/>
      <c r="J50" s="106"/>
      <c r="K50" s="106"/>
      <c r="L50" s="106"/>
      <c r="M50" s="102">
        <v>-68</v>
      </c>
      <c r="N50" s="103">
        <f>IF(N45=L44,L46,IF(N45=L46,L44,0))</f>
        <v>4407</v>
      </c>
      <c r="O50" s="113" t="str">
        <f>IF(O45=M44,M46,IF(O45=M46,M44,0))</f>
        <v>Кузьмин Александр</v>
      </c>
      <c r="P50" s="111"/>
      <c r="Q50" s="125"/>
      <c r="R50" s="126" t="s">
        <v>64</v>
      </c>
      <c r="S50" s="126"/>
      <c r="T50" s="107"/>
      <c r="U50" s="107"/>
      <c r="V50" s="107"/>
      <c r="W50" s="107"/>
      <c r="X50" s="107"/>
      <c r="Y50" s="107"/>
      <c r="Z50" s="107"/>
      <c r="AA50" s="107"/>
    </row>
    <row r="51" spans="1:27" ht="12.75" customHeight="1">
      <c r="A51" s="102"/>
      <c r="B51" s="102"/>
      <c r="C51" s="106"/>
      <c r="D51" s="128"/>
      <c r="E51" s="108">
        <v>76</v>
      </c>
      <c r="F51" s="119">
        <v>2452</v>
      </c>
      <c r="G51" s="120" t="s">
        <v>27</v>
      </c>
      <c r="H51" s="111"/>
      <c r="I51" s="106"/>
      <c r="J51" s="106"/>
      <c r="K51" s="106"/>
      <c r="L51" s="106"/>
      <c r="M51" s="106"/>
      <c r="N51" s="106"/>
      <c r="O51" s="102">
        <v>-70</v>
      </c>
      <c r="P51" s="103">
        <f>IF(P49=N48,N50,IF(P49=N50,N48,0))</f>
        <v>4407</v>
      </c>
      <c r="Q51" s="104" t="str">
        <f>IF(Q49=O48,O50,IF(Q49=O50,O48,0))</f>
        <v>Кузьмин Александр</v>
      </c>
      <c r="R51" s="110"/>
      <c r="S51" s="110"/>
      <c r="T51" s="107"/>
      <c r="U51" s="107"/>
      <c r="V51" s="107"/>
      <c r="W51" s="107"/>
      <c r="X51" s="107"/>
      <c r="Y51" s="107"/>
      <c r="Z51" s="107"/>
      <c r="AA51" s="107"/>
    </row>
    <row r="52" spans="1:27" ht="12.75" customHeight="1">
      <c r="A52" s="102">
        <v>-46</v>
      </c>
      <c r="B52" s="103">
        <f>IF(F33=D32,D34,IF(F33=D34,D32,0))</f>
        <v>2452</v>
      </c>
      <c r="C52" s="104" t="str">
        <f>IF(G33=E32,E34,IF(G33=E34,E32,0))</f>
        <v>Хабиров Марс</v>
      </c>
      <c r="D52" s="118"/>
      <c r="E52" s="112"/>
      <c r="F52" s="117"/>
      <c r="G52" s="106"/>
      <c r="H52" s="106"/>
      <c r="I52" s="106"/>
      <c r="J52" s="106"/>
      <c r="K52" s="106"/>
      <c r="L52" s="106"/>
      <c r="M52" s="111"/>
      <c r="N52" s="111"/>
      <c r="O52" s="106"/>
      <c r="P52" s="106"/>
      <c r="Q52" s="125"/>
      <c r="R52" s="126" t="s">
        <v>65</v>
      </c>
      <c r="S52" s="126"/>
      <c r="T52" s="107"/>
      <c r="U52" s="107"/>
      <c r="V52" s="107"/>
      <c r="W52" s="107"/>
      <c r="X52" s="107"/>
      <c r="Y52" s="107"/>
      <c r="Z52" s="107"/>
      <c r="AA52" s="107"/>
    </row>
    <row r="53" spans="1:27" ht="12.75" customHeight="1">
      <c r="A53" s="102"/>
      <c r="B53" s="102"/>
      <c r="C53" s="108">
        <v>74</v>
      </c>
      <c r="D53" s="119">
        <v>2452</v>
      </c>
      <c r="E53" s="120" t="s">
        <v>27</v>
      </c>
      <c r="F53" s="116"/>
      <c r="G53" s="102">
        <v>-77</v>
      </c>
      <c r="H53" s="103">
        <f>IF(H47=F43,F51,IF(H47=F51,F43,0))</f>
        <v>3132</v>
      </c>
      <c r="I53" s="104" t="str">
        <f>IF(I47=G43,G51,IF(I47=G51,G43,0))</f>
        <v>Манайчев Владимир</v>
      </c>
      <c r="J53" s="105"/>
      <c r="K53" s="102">
        <v>-71</v>
      </c>
      <c r="L53" s="103">
        <f>IF(D41=B40,B42,IF(D41=B42,B40,0))</f>
        <v>5228</v>
      </c>
      <c r="M53" s="104" t="str">
        <f>IF(E41=C40,C42,IF(E41=C42,C40,0))</f>
        <v>Раянов Айрат</v>
      </c>
      <c r="N53" s="105"/>
      <c r="O53" s="106"/>
      <c r="P53" s="106"/>
      <c r="Q53" s="106"/>
      <c r="R53" s="106"/>
      <c r="S53" s="106"/>
      <c r="T53" s="107"/>
      <c r="U53" s="107"/>
      <c r="V53" s="107"/>
      <c r="W53" s="107"/>
      <c r="X53" s="107"/>
      <c r="Y53" s="107"/>
      <c r="Z53" s="107"/>
      <c r="AA53" s="107"/>
    </row>
    <row r="54" spans="1:27" ht="12.75" customHeight="1">
      <c r="A54" s="102">
        <v>-47</v>
      </c>
      <c r="B54" s="103">
        <f>IF(F37=D36,D38,IF(F37=D38,D36,0))</f>
        <v>3536</v>
      </c>
      <c r="C54" s="113" t="str">
        <f>IF(G37=E36,E38,IF(G37=E38,E36,0))</f>
        <v>Ахметзянов Фауль</v>
      </c>
      <c r="D54" s="127"/>
      <c r="E54" s="106"/>
      <c r="F54" s="106"/>
      <c r="G54" s="106"/>
      <c r="H54" s="106"/>
      <c r="I54" s="131" t="s">
        <v>66</v>
      </c>
      <c r="J54" s="131"/>
      <c r="K54" s="102"/>
      <c r="L54" s="102"/>
      <c r="M54" s="108">
        <v>79</v>
      </c>
      <c r="N54" s="119">
        <v>5228</v>
      </c>
      <c r="O54" s="110" t="s">
        <v>36</v>
      </c>
      <c r="P54" s="111"/>
      <c r="Q54" s="106"/>
      <c r="R54" s="106"/>
      <c r="S54" s="106"/>
      <c r="T54" s="107"/>
      <c r="U54" s="107"/>
      <c r="V54" s="107"/>
      <c r="W54" s="107"/>
      <c r="X54" s="107"/>
      <c r="Y54" s="107"/>
      <c r="Z54" s="107"/>
      <c r="AA54" s="107"/>
    </row>
    <row r="55" spans="1:27" ht="12.75" customHeight="1">
      <c r="A55" s="102"/>
      <c r="B55" s="102"/>
      <c r="C55" s="106"/>
      <c r="D55" s="128"/>
      <c r="E55" s="102">
        <v>-75</v>
      </c>
      <c r="F55" s="103">
        <f>IF(F43=D41,D45,IF(F43=D45,D41,0))</f>
        <v>5191</v>
      </c>
      <c r="G55" s="104" t="str">
        <f>IF(G43=E41,E45,IF(G43=E45,E41,0))</f>
        <v>Ефремов Юрий</v>
      </c>
      <c r="H55" s="105"/>
      <c r="I55" s="125"/>
      <c r="J55" s="125"/>
      <c r="K55" s="102">
        <v>-72</v>
      </c>
      <c r="L55" s="103">
        <f>IF(D45=B44,B46,IF(D45=B46,B44,0))</f>
        <v>437</v>
      </c>
      <c r="M55" s="113" t="str">
        <f>IF(E45=C44,C46,IF(E45=C46,C44,0))</f>
        <v>Файзуллин Марат</v>
      </c>
      <c r="N55" s="111"/>
      <c r="O55" s="112"/>
      <c r="P55" s="111"/>
      <c r="Q55" s="111"/>
      <c r="R55" s="106"/>
      <c r="S55" s="111"/>
      <c r="T55" s="107"/>
      <c r="U55" s="107"/>
      <c r="V55" s="107"/>
      <c r="W55" s="107"/>
      <c r="X55" s="107"/>
      <c r="Y55" s="107"/>
      <c r="Z55" s="107"/>
      <c r="AA55" s="107"/>
    </row>
    <row r="56" spans="1:27" ht="12.75" customHeight="1">
      <c r="A56" s="102"/>
      <c r="B56" s="102"/>
      <c r="C56" s="106"/>
      <c r="D56" s="128"/>
      <c r="E56" s="102"/>
      <c r="F56" s="102"/>
      <c r="G56" s="108">
        <v>78</v>
      </c>
      <c r="H56" s="119">
        <v>44</v>
      </c>
      <c r="I56" s="110" t="s">
        <v>39</v>
      </c>
      <c r="J56" s="111"/>
      <c r="K56" s="102"/>
      <c r="L56" s="102"/>
      <c r="M56" s="106"/>
      <c r="N56" s="106"/>
      <c r="O56" s="108">
        <v>81</v>
      </c>
      <c r="P56" s="119">
        <v>5228</v>
      </c>
      <c r="Q56" s="129" t="s">
        <v>36</v>
      </c>
      <c r="R56" s="129"/>
      <c r="S56" s="129"/>
      <c r="T56" s="107"/>
      <c r="U56" s="107"/>
      <c r="V56" s="107"/>
      <c r="W56" s="107"/>
      <c r="X56" s="107"/>
      <c r="Y56" s="107"/>
      <c r="Z56" s="107"/>
      <c r="AA56" s="107"/>
    </row>
    <row r="57" spans="1:27" ht="12.75" customHeight="1">
      <c r="A57" s="102"/>
      <c r="B57" s="102"/>
      <c r="C57" s="106"/>
      <c r="D57" s="128"/>
      <c r="E57" s="102">
        <v>-76</v>
      </c>
      <c r="F57" s="103">
        <f>IF(F51=D49,D53,IF(F51=D53,D49,0))</f>
        <v>44</v>
      </c>
      <c r="G57" s="113" t="str">
        <f>IF(G51=E49,E53,IF(G51=E53,E49,0))</f>
        <v>Шакуров Нафис</v>
      </c>
      <c r="H57" s="111"/>
      <c r="I57" s="131" t="s">
        <v>67</v>
      </c>
      <c r="J57" s="131"/>
      <c r="K57" s="102">
        <v>-73</v>
      </c>
      <c r="L57" s="103">
        <f>IF(D49=B48,B50,IF(D49=B50,B48,0))</f>
        <v>6157</v>
      </c>
      <c r="M57" s="104" t="str">
        <f>IF(E49=C48,C50,IF(E49=C50,C48,0))</f>
        <v>Удников Олег</v>
      </c>
      <c r="N57" s="105"/>
      <c r="O57" s="112"/>
      <c r="P57" s="111"/>
      <c r="Q57" s="130"/>
      <c r="R57" s="126" t="s">
        <v>68</v>
      </c>
      <c r="S57" s="126"/>
      <c r="T57" s="107"/>
      <c r="U57" s="107"/>
      <c r="V57" s="107"/>
      <c r="W57" s="107"/>
      <c r="X57" s="107"/>
      <c r="Y57" s="107"/>
      <c r="Z57" s="107"/>
      <c r="AA57" s="107"/>
    </row>
    <row r="58" spans="1:27" ht="12.75" customHeight="1">
      <c r="A58" s="102"/>
      <c r="B58" s="102"/>
      <c r="C58" s="106"/>
      <c r="D58" s="128"/>
      <c r="E58" s="106"/>
      <c r="F58" s="106"/>
      <c r="G58" s="102">
        <v>-78</v>
      </c>
      <c r="H58" s="103">
        <f>IF(H56=F55,F57,IF(H56=F57,F55,0))</f>
        <v>5191</v>
      </c>
      <c r="I58" s="104" t="str">
        <f>IF(I56=G55,G57,IF(I56=G57,G55,0))</f>
        <v>Ефремов Юрий</v>
      </c>
      <c r="J58" s="105"/>
      <c r="K58" s="102"/>
      <c r="L58" s="102"/>
      <c r="M58" s="108">
        <v>80</v>
      </c>
      <c r="N58" s="119">
        <v>6157</v>
      </c>
      <c r="O58" s="120" t="s">
        <v>32</v>
      </c>
      <c r="P58" s="111"/>
      <c r="Q58" s="125"/>
      <c r="R58" s="106"/>
      <c r="S58" s="125"/>
      <c r="T58" s="107"/>
      <c r="U58" s="107"/>
      <c r="V58" s="107"/>
      <c r="W58" s="107"/>
      <c r="X58" s="107"/>
      <c r="Y58" s="107"/>
      <c r="Z58" s="107"/>
      <c r="AA58" s="107"/>
    </row>
    <row r="59" spans="1:27" ht="12.75" customHeight="1">
      <c r="A59" s="102">
        <v>-32</v>
      </c>
      <c r="B59" s="103">
        <f>IF(D8=B7,B9,IF(D8=B9,B7,0))</f>
        <v>5261</v>
      </c>
      <c r="C59" s="104" t="str">
        <f>IF(E8=C7,C9,IF(E8=C9,C7,0))</f>
        <v>Парахина Елена</v>
      </c>
      <c r="D59" s="118"/>
      <c r="E59" s="111"/>
      <c r="F59" s="111"/>
      <c r="G59" s="106"/>
      <c r="H59" s="106"/>
      <c r="I59" s="131" t="s">
        <v>69</v>
      </c>
      <c r="J59" s="131"/>
      <c r="K59" s="102">
        <v>-74</v>
      </c>
      <c r="L59" s="103">
        <f>IF(D53=B52,B54,IF(D53=B54,B52,0))</f>
        <v>3536</v>
      </c>
      <c r="M59" s="113" t="str">
        <f>IF(E53=C52,C54,IF(E53=C54,C52,0))</f>
        <v>Ахметзянов Фауль</v>
      </c>
      <c r="N59" s="111"/>
      <c r="O59" s="106"/>
      <c r="P59" s="106"/>
      <c r="Q59" s="106"/>
      <c r="R59" s="106"/>
      <c r="S59" s="106"/>
      <c r="T59" s="107"/>
      <c r="U59" s="107"/>
      <c r="V59" s="107"/>
      <c r="W59" s="107"/>
      <c r="X59" s="107"/>
      <c r="Y59" s="107"/>
      <c r="Z59" s="107"/>
      <c r="AA59" s="107"/>
    </row>
    <row r="60" spans="1:27" ht="12.75" customHeight="1">
      <c r="A60" s="102"/>
      <c r="B60" s="102"/>
      <c r="C60" s="108">
        <v>83</v>
      </c>
      <c r="D60" s="119">
        <v>4921</v>
      </c>
      <c r="E60" s="110" t="s">
        <v>45</v>
      </c>
      <c r="F60" s="111"/>
      <c r="G60" s="106"/>
      <c r="H60" s="106"/>
      <c r="I60" s="106"/>
      <c r="J60" s="106"/>
      <c r="K60" s="106"/>
      <c r="L60" s="106"/>
      <c r="M60" s="106"/>
      <c r="N60" s="106"/>
      <c r="O60" s="102">
        <v>-81</v>
      </c>
      <c r="P60" s="103">
        <f>IF(P56=N54,N58,IF(P56=N58,N54,0))</f>
        <v>6157</v>
      </c>
      <c r="Q60" s="104" t="str">
        <f>IF(Q56=O54,O58,IF(Q56=O58,O54,0))</f>
        <v>Удников Олег</v>
      </c>
      <c r="R60" s="110"/>
      <c r="S60" s="110"/>
      <c r="T60" s="107"/>
      <c r="U60" s="107"/>
      <c r="V60" s="107"/>
      <c r="W60" s="107"/>
      <c r="X60" s="107"/>
      <c r="Y60" s="107"/>
      <c r="Z60" s="107"/>
      <c r="AA60" s="107"/>
    </row>
    <row r="61" spans="1:27" ht="12.75" customHeight="1">
      <c r="A61" s="102">
        <v>-33</v>
      </c>
      <c r="B61" s="103">
        <f>IF(D12=B11,B13,IF(D12=B13,B11,0))</f>
        <v>4921</v>
      </c>
      <c r="C61" s="113" t="str">
        <f>IF(E12=C11,C13,IF(E12=C13,C11,0))</f>
        <v>Хамидов Мауль</v>
      </c>
      <c r="D61" s="132"/>
      <c r="E61" s="112"/>
      <c r="F61" s="111"/>
      <c r="G61" s="106"/>
      <c r="H61" s="106"/>
      <c r="I61" s="106"/>
      <c r="J61" s="106"/>
      <c r="K61" s="106"/>
      <c r="L61" s="106"/>
      <c r="M61" s="102">
        <v>-79</v>
      </c>
      <c r="N61" s="103">
        <f>IF(N54=L53,L55,IF(N54=L55,L53,0))</f>
        <v>437</v>
      </c>
      <c r="O61" s="104" t="str">
        <f>IF(O54=M53,M55,IF(O54=M55,M53,0))</f>
        <v>Файзуллин Марат</v>
      </c>
      <c r="P61" s="105"/>
      <c r="Q61" s="125"/>
      <c r="R61" s="126" t="s">
        <v>70</v>
      </c>
      <c r="S61" s="126"/>
      <c r="T61" s="107"/>
      <c r="U61" s="107"/>
      <c r="V61" s="107"/>
      <c r="W61" s="107"/>
      <c r="X61" s="107"/>
      <c r="Y61" s="107"/>
      <c r="Z61" s="107"/>
      <c r="AA61" s="107"/>
    </row>
    <row r="62" spans="1:27" ht="12.75" customHeight="1">
      <c r="A62" s="102"/>
      <c r="B62" s="102"/>
      <c r="C62" s="106"/>
      <c r="D62" s="127"/>
      <c r="E62" s="108">
        <v>87</v>
      </c>
      <c r="F62" s="119">
        <v>4921</v>
      </c>
      <c r="G62" s="110" t="s">
        <v>45</v>
      </c>
      <c r="H62" s="111"/>
      <c r="I62" s="106"/>
      <c r="J62" s="106"/>
      <c r="K62" s="106"/>
      <c r="L62" s="106"/>
      <c r="M62" s="102"/>
      <c r="N62" s="102"/>
      <c r="O62" s="108">
        <v>82</v>
      </c>
      <c r="P62" s="119">
        <v>3536</v>
      </c>
      <c r="Q62" s="110" t="s">
        <v>37</v>
      </c>
      <c r="R62" s="110"/>
      <c r="S62" s="110"/>
      <c r="T62" s="107"/>
      <c r="U62" s="107"/>
      <c r="V62" s="107"/>
      <c r="W62" s="107"/>
      <c r="X62" s="107"/>
      <c r="Y62" s="107"/>
      <c r="Z62" s="107"/>
      <c r="AA62" s="107"/>
    </row>
    <row r="63" spans="1:27" ht="12.75" customHeight="1">
      <c r="A63" s="102">
        <v>-34</v>
      </c>
      <c r="B63" s="103">
        <f>IF(D16=B15,B17,IF(D16=B17,B15,0))</f>
        <v>2288</v>
      </c>
      <c r="C63" s="104" t="str">
        <f>IF(E16=C15,C17,IF(E16=C17,C15,0))</f>
        <v>Тодрамович Александр</v>
      </c>
      <c r="D63" s="118"/>
      <c r="E63" s="112"/>
      <c r="F63" s="133"/>
      <c r="G63" s="112"/>
      <c r="H63" s="111"/>
      <c r="I63" s="106"/>
      <c r="J63" s="106"/>
      <c r="K63" s="106"/>
      <c r="L63" s="106"/>
      <c r="M63" s="102">
        <v>-80</v>
      </c>
      <c r="N63" s="103">
        <f>IF(N58=L57,L59,IF(N58=L59,L57,0))</f>
        <v>3536</v>
      </c>
      <c r="O63" s="113" t="str">
        <f>IF(O58=M57,M59,IF(O58=M59,M57,0))</f>
        <v>Ахметзянов Фауль</v>
      </c>
      <c r="P63" s="105"/>
      <c r="Q63" s="125"/>
      <c r="R63" s="126" t="s">
        <v>71</v>
      </c>
      <c r="S63" s="126"/>
      <c r="T63" s="107"/>
      <c r="U63" s="107"/>
      <c r="V63" s="107"/>
      <c r="W63" s="107"/>
      <c r="X63" s="107"/>
      <c r="Y63" s="107"/>
      <c r="Z63" s="107"/>
      <c r="AA63" s="107"/>
    </row>
    <row r="64" spans="1:27" ht="12.75" customHeight="1">
      <c r="A64" s="102"/>
      <c r="B64" s="102"/>
      <c r="C64" s="108">
        <v>84</v>
      </c>
      <c r="D64" s="119">
        <v>2288</v>
      </c>
      <c r="E64" s="120" t="s">
        <v>41</v>
      </c>
      <c r="F64" s="111"/>
      <c r="G64" s="112"/>
      <c r="H64" s="111"/>
      <c r="I64" s="106"/>
      <c r="J64" s="106"/>
      <c r="K64" s="106"/>
      <c r="L64" s="106"/>
      <c r="M64" s="106"/>
      <c r="N64" s="106"/>
      <c r="O64" s="102">
        <v>-82</v>
      </c>
      <c r="P64" s="103">
        <f>IF(P62=N61,N63,IF(P62=N63,N61,0))</f>
        <v>437</v>
      </c>
      <c r="Q64" s="104" t="str">
        <f>IF(Q62=O61,O63,IF(Q62=O63,O61,0))</f>
        <v>Файзуллин Марат</v>
      </c>
      <c r="R64" s="110"/>
      <c r="S64" s="110"/>
      <c r="T64" s="107"/>
      <c r="U64" s="107"/>
      <c r="V64" s="107"/>
      <c r="W64" s="107"/>
      <c r="X64" s="107"/>
      <c r="Y64" s="107"/>
      <c r="Z64" s="107"/>
      <c r="AA64" s="107"/>
    </row>
    <row r="65" spans="1:27" ht="12.75" customHeight="1">
      <c r="A65" s="102">
        <v>-35</v>
      </c>
      <c r="B65" s="103">
        <f>IF(D20=B19,B21,IF(D20=B21,B19,0))</f>
        <v>3110</v>
      </c>
      <c r="C65" s="113" t="str">
        <f>IF(E20=C19,C21,IF(E20=C21,C19,0))</f>
        <v>Искарова Фануза</v>
      </c>
      <c r="D65" s="118"/>
      <c r="E65" s="106"/>
      <c r="F65" s="111"/>
      <c r="G65" s="112"/>
      <c r="H65" s="111"/>
      <c r="I65" s="106"/>
      <c r="J65" s="106"/>
      <c r="K65" s="106"/>
      <c r="L65" s="106"/>
      <c r="M65" s="111"/>
      <c r="N65" s="111"/>
      <c r="O65" s="106"/>
      <c r="P65" s="106"/>
      <c r="Q65" s="125"/>
      <c r="R65" s="126" t="s">
        <v>72</v>
      </c>
      <c r="S65" s="126"/>
      <c r="T65" s="107"/>
      <c r="U65" s="107"/>
      <c r="V65" s="107"/>
      <c r="W65" s="107"/>
      <c r="X65" s="107"/>
      <c r="Y65" s="107"/>
      <c r="Z65" s="107"/>
      <c r="AA65" s="107"/>
    </row>
    <row r="66" spans="1:27" ht="12.75" customHeight="1">
      <c r="A66" s="102"/>
      <c r="B66" s="102"/>
      <c r="C66" s="111"/>
      <c r="D66" s="127"/>
      <c r="E66" s="106"/>
      <c r="F66" s="111"/>
      <c r="G66" s="108">
        <v>89</v>
      </c>
      <c r="H66" s="119">
        <v>4921</v>
      </c>
      <c r="I66" s="110" t="s">
        <v>45</v>
      </c>
      <c r="J66" s="111"/>
      <c r="K66" s="102">
        <v>-83</v>
      </c>
      <c r="L66" s="103">
        <f>IF(D60=B59,B61,IF(D60=B61,B59,0))</f>
        <v>5261</v>
      </c>
      <c r="M66" s="104" t="str">
        <f>IF(E60=C59,C61,IF(E60=C61,C59,0))</f>
        <v>Парахина Елена</v>
      </c>
      <c r="N66" s="105"/>
      <c r="O66" s="106"/>
      <c r="P66" s="106"/>
      <c r="Q66" s="106"/>
      <c r="R66" s="106"/>
      <c r="S66" s="106"/>
      <c r="T66" s="107"/>
      <c r="U66" s="107"/>
      <c r="V66" s="107"/>
      <c r="W66" s="107"/>
      <c r="X66" s="107"/>
      <c r="Y66" s="107"/>
      <c r="Z66" s="107"/>
      <c r="AA66" s="107"/>
    </row>
    <row r="67" spans="1:27" ht="12.75" customHeight="1">
      <c r="A67" s="102">
        <v>-36</v>
      </c>
      <c r="B67" s="103">
        <f>IF(D24=B23,B25,IF(D24=B25,B23,0))</f>
        <v>17</v>
      </c>
      <c r="C67" s="104" t="str">
        <f>IF(E24=C23,C25,IF(E24=C25,C23,0))</f>
        <v>Юртаев Сергей</v>
      </c>
      <c r="D67" s="118"/>
      <c r="E67" s="106"/>
      <c r="F67" s="111"/>
      <c r="G67" s="112"/>
      <c r="H67" s="111"/>
      <c r="I67" s="131" t="s">
        <v>73</v>
      </c>
      <c r="J67" s="131"/>
      <c r="K67" s="102"/>
      <c r="L67" s="102"/>
      <c r="M67" s="108">
        <v>91</v>
      </c>
      <c r="N67" s="119">
        <v>5261</v>
      </c>
      <c r="O67" s="110" t="s">
        <v>12</v>
      </c>
      <c r="P67" s="111"/>
      <c r="Q67" s="106"/>
      <c r="R67" s="106"/>
      <c r="S67" s="106"/>
      <c r="T67" s="107"/>
      <c r="U67" s="107"/>
      <c r="V67" s="107"/>
      <c r="W67" s="107"/>
      <c r="X67" s="107"/>
      <c r="Y67" s="107"/>
      <c r="Z67" s="107"/>
      <c r="AA67" s="107"/>
    </row>
    <row r="68" spans="1:27" ht="12.75" customHeight="1">
      <c r="A68" s="102"/>
      <c r="B68" s="102"/>
      <c r="C68" s="108">
        <v>85</v>
      </c>
      <c r="D68" s="119">
        <v>5235</v>
      </c>
      <c r="E68" s="110" t="s">
        <v>13</v>
      </c>
      <c r="F68" s="111"/>
      <c r="G68" s="112"/>
      <c r="H68" s="111"/>
      <c r="I68" s="106"/>
      <c r="J68" s="106"/>
      <c r="K68" s="102">
        <v>-84</v>
      </c>
      <c r="L68" s="103">
        <f>IF(D64=B63,B65,IF(D64=B65,B63,0))</f>
        <v>3110</v>
      </c>
      <c r="M68" s="113" t="str">
        <f>IF(E64=C63,C65,IF(E64=C65,C63,0))</f>
        <v>Искарова Фануза</v>
      </c>
      <c r="N68" s="134"/>
      <c r="O68" s="112"/>
      <c r="P68" s="111"/>
      <c r="Q68" s="111"/>
      <c r="R68" s="106"/>
      <c r="S68" s="111"/>
      <c r="T68" s="107"/>
      <c r="U68" s="107"/>
      <c r="V68" s="107"/>
      <c r="W68" s="107"/>
      <c r="X68" s="107"/>
      <c r="Y68" s="107"/>
      <c r="Z68" s="107"/>
      <c r="AA68" s="107"/>
    </row>
    <row r="69" spans="1:27" ht="12.75" customHeight="1">
      <c r="A69" s="102">
        <v>-37</v>
      </c>
      <c r="B69" s="103">
        <f>IF(D28=B27,B29,IF(D28=B29,B27,0))</f>
        <v>5235</v>
      </c>
      <c r="C69" s="113" t="str">
        <f>IF(E28=C27,C29,IF(E28=C29,C27,0))</f>
        <v>Петухова Надежда</v>
      </c>
      <c r="D69" s="118"/>
      <c r="E69" s="112"/>
      <c r="F69" s="111"/>
      <c r="G69" s="112"/>
      <c r="H69" s="111"/>
      <c r="I69" s="106"/>
      <c r="J69" s="106"/>
      <c r="K69" s="102"/>
      <c r="L69" s="102"/>
      <c r="M69" s="106"/>
      <c r="N69" s="106"/>
      <c r="O69" s="108">
        <v>93</v>
      </c>
      <c r="P69" s="119">
        <v>5261</v>
      </c>
      <c r="Q69" s="129" t="s">
        <v>12</v>
      </c>
      <c r="R69" s="129"/>
      <c r="S69" s="129"/>
      <c r="T69" s="107"/>
      <c r="U69" s="107"/>
      <c r="V69" s="107"/>
      <c r="W69" s="107"/>
      <c r="X69" s="107"/>
      <c r="Y69" s="107"/>
      <c r="Z69" s="107"/>
      <c r="AA69" s="107"/>
    </row>
    <row r="70" spans="1:27" ht="12.75" customHeight="1">
      <c r="A70" s="102"/>
      <c r="B70" s="102"/>
      <c r="C70" s="106"/>
      <c r="D70" s="128"/>
      <c r="E70" s="108">
        <v>88</v>
      </c>
      <c r="F70" s="119">
        <v>5235</v>
      </c>
      <c r="G70" s="120" t="s">
        <v>13</v>
      </c>
      <c r="H70" s="111"/>
      <c r="I70" s="106"/>
      <c r="J70" s="106"/>
      <c r="K70" s="102">
        <v>-85</v>
      </c>
      <c r="L70" s="103">
        <f>IF(D68=B67,B69,IF(D68=B69,B67,0))</f>
        <v>17</v>
      </c>
      <c r="M70" s="104" t="str">
        <f>IF(E68=C67,C69,IF(E68=C69,C67,0))</f>
        <v>Юртаев Сергей</v>
      </c>
      <c r="N70" s="105"/>
      <c r="O70" s="112"/>
      <c r="P70" s="111"/>
      <c r="Q70" s="130"/>
      <c r="R70" s="126" t="s">
        <v>74</v>
      </c>
      <c r="S70" s="126"/>
      <c r="T70" s="107"/>
      <c r="U70" s="107"/>
      <c r="V70" s="107"/>
      <c r="W70" s="107"/>
      <c r="X70" s="107"/>
      <c r="Y70" s="107"/>
      <c r="Z70" s="107"/>
      <c r="AA70" s="107"/>
    </row>
    <row r="71" spans="1:27" ht="12.75" customHeight="1">
      <c r="A71" s="102">
        <v>-38</v>
      </c>
      <c r="B71" s="103">
        <f>IF(D32=B31,B33,IF(D32=B33,B31,0))</f>
        <v>6137</v>
      </c>
      <c r="C71" s="104" t="str">
        <f>IF(E32=C31,C33,IF(E32=C33,C31,0))</f>
        <v>Водопьянов Андрей</v>
      </c>
      <c r="D71" s="118"/>
      <c r="E71" s="112"/>
      <c r="F71" s="111"/>
      <c r="G71" s="106"/>
      <c r="H71" s="106"/>
      <c r="I71" s="106"/>
      <c r="J71" s="106"/>
      <c r="K71" s="102"/>
      <c r="L71" s="102"/>
      <c r="M71" s="108">
        <v>92</v>
      </c>
      <c r="N71" s="119">
        <v>4861</v>
      </c>
      <c r="O71" s="120" t="s">
        <v>11</v>
      </c>
      <c r="P71" s="111"/>
      <c r="Q71" s="125"/>
      <c r="R71" s="106"/>
      <c r="S71" s="125"/>
      <c r="T71" s="107"/>
      <c r="U71" s="107"/>
      <c r="V71" s="107"/>
      <c r="W71" s="107"/>
      <c r="X71" s="107"/>
      <c r="Y71" s="107"/>
      <c r="Z71" s="107"/>
      <c r="AA71" s="107"/>
    </row>
    <row r="72" spans="1:27" ht="12.75" customHeight="1">
      <c r="A72" s="102"/>
      <c r="B72" s="102"/>
      <c r="C72" s="108">
        <v>86</v>
      </c>
      <c r="D72" s="119">
        <v>6137</v>
      </c>
      <c r="E72" s="120" t="s">
        <v>43</v>
      </c>
      <c r="F72" s="111"/>
      <c r="G72" s="102">
        <v>-89</v>
      </c>
      <c r="H72" s="103">
        <f>IF(H66=F62,F70,IF(H66=F70,F62,0))</f>
        <v>5235</v>
      </c>
      <c r="I72" s="104" t="str">
        <f>IF(I66=G62,G70,IF(I66=G70,G62,0))</f>
        <v>Петухова Надежда</v>
      </c>
      <c r="J72" s="105"/>
      <c r="K72" s="102">
        <v>-86</v>
      </c>
      <c r="L72" s="103">
        <f>IF(D72=B71,B73,IF(D72=B73,B71,0))</f>
        <v>4861</v>
      </c>
      <c r="M72" s="113" t="str">
        <f>IF(E72=C71,C73,IF(E72=C73,C71,0))</f>
        <v>Терещенко Галина</v>
      </c>
      <c r="N72" s="134"/>
      <c r="O72" s="106"/>
      <c r="P72" s="106"/>
      <c r="Q72" s="106"/>
      <c r="R72" s="106"/>
      <c r="S72" s="106"/>
      <c r="T72" s="107"/>
      <c r="U72" s="107"/>
      <c r="V72" s="107"/>
      <c r="W72" s="107"/>
      <c r="X72" s="107"/>
      <c r="Y72" s="107"/>
      <c r="Z72" s="107"/>
      <c r="AA72" s="107"/>
    </row>
    <row r="73" spans="1:27" ht="12.75" customHeight="1">
      <c r="A73" s="102">
        <v>-39</v>
      </c>
      <c r="B73" s="103">
        <f>IF(D36=B35,B37,IF(D36=B37,B35,0))</f>
        <v>4861</v>
      </c>
      <c r="C73" s="113" t="str">
        <f>IF(E36=C35,C37,IF(E36=C37,C35,0))</f>
        <v>Терещенко Галина</v>
      </c>
      <c r="D73" s="118"/>
      <c r="E73" s="106"/>
      <c r="F73" s="106"/>
      <c r="G73" s="106"/>
      <c r="H73" s="106"/>
      <c r="I73" s="131" t="s">
        <v>75</v>
      </c>
      <c r="J73" s="131"/>
      <c r="K73" s="106"/>
      <c r="L73" s="106"/>
      <c r="M73" s="106"/>
      <c r="N73" s="106"/>
      <c r="O73" s="102">
        <v>-93</v>
      </c>
      <c r="P73" s="103">
        <f>IF(P69=N67,N71,IF(P69=N71,N67,0))</f>
        <v>4861</v>
      </c>
      <c r="Q73" s="104" t="str">
        <f>IF(Q69=O67,O71,IF(Q69=O71,O67,0))</f>
        <v>Терещенко Галина</v>
      </c>
      <c r="R73" s="110"/>
      <c r="S73" s="110"/>
      <c r="T73" s="107"/>
      <c r="U73" s="107"/>
      <c r="V73" s="107"/>
      <c r="W73" s="107"/>
      <c r="X73" s="107"/>
      <c r="Y73" s="107"/>
      <c r="Z73" s="107"/>
      <c r="AA73" s="107"/>
    </row>
    <row r="74" spans="1:27" ht="12.75" customHeight="1">
      <c r="A74" s="102"/>
      <c r="B74" s="102"/>
      <c r="C74" s="106"/>
      <c r="D74" s="128"/>
      <c r="E74" s="102">
        <v>-87</v>
      </c>
      <c r="F74" s="103">
        <f>IF(F62=D60,D64,IF(F62=D64,D60,0))</f>
        <v>2288</v>
      </c>
      <c r="G74" s="104" t="str">
        <f>IF(G62=E60,E64,IF(G62=E64,E60,0))</f>
        <v>Тодрамович Александр</v>
      </c>
      <c r="H74" s="105"/>
      <c r="I74" s="125"/>
      <c r="J74" s="125"/>
      <c r="K74" s="106"/>
      <c r="L74" s="106"/>
      <c r="M74" s="102">
        <v>-91</v>
      </c>
      <c r="N74" s="103">
        <f>IF(N67=L66,L68,IF(N67=L68,L66,0))</f>
        <v>3110</v>
      </c>
      <c r="O74" s="104" t="str">
        <f>IF(O67=M66,M68,IF(O67=M68,M66,0))</f>
        <v>Искарова Фануза</v>
      </c>
      <c r="P74" s="105"/>
      <c r="Q74" s="125"/>
      <c r="R74" s="126" t="s">
        <v>76</v>
      </c>
      <c r="S74" s="126"/>
      <c r="T74" s="107"/>
      <c r="U74" s="107"/>
      <c r="V74" s="107"/>
      <c r="W74" s="107"/>
      <c r="X74" s="107"/>
      <c r="Y74" s="107"/>
      <c r="Z74" s="107"/>
      <c r="AA74" s="107"/>
    </row>
    <row r="75" spans="1:27" ht="12.75" customHeight="1">
      <c r="A75" s="102"/>
      <c r="B75" s="102"/>
      <c r="C75" s="106"/>
      <c r="D75" s="128"/>
      <c r="E75" s="102"/>
      <c r="F75" s="102"/>
      <c r="G75" s="108">
        <v>90</v>
      </c>
      <c r="H75" s="119">
        <v>6137</v>
      </c>
      <c r="I75" s="110" t="s">
        <v>43</v>
      </c>
      <c r="J75" s="111"/>
      <c r="K75" s="106"/>
      <c r="L75" s="106"/>
      <c r="M75" s="102"/>
      <c r="N75" s="102"/>
      <c r="O75" s="108">
        <v>94</v>
      </c>
      <c r="P75" s="119">
        <v>3110</v>
      </c>
      <c r="Q75" s="110" t="s">
        <v>10</v>
      </c>
      <c r="R75" s="110"/>
      <c r="S75" s="110"/>
      <c r="T75" s="107"/>
      <c r="U75" s="107"/>
      <c r="V75" s="107"/>
      <c r="W75" s="107"/>
      <c r="X75" s="107"/>
      <c r="Y75" s="107"/>
      <c r="Z75" s="107"/>
      <c r="AA75" s="107"/>
    </row>
    <row r="76" spans="1:27" ht="12.75" customHeight="1">
      <c r="A76" s="106"/>
      <c r="B76" s="106"/>
      <c r="C76" s="106"/>
      <c r="D76" s="128"/>
      <c r="E76" s="102">
        <v>-88</v>
      </c>
      <c r="F76" s="103">
        <f>IF(F70=D68,D72,IF(F70=D72,D68,0))</f>
        <v>6137</v>
      </c>
      <c r="G76" s="113" t="str">
        <f>IF(G70=E68,E72,IF(G70=E72,E68,0))</f>
        <v>Водопьянов Андрей</v>
      </c>
      <c r="H76" s="105"/>
      <c r="I76" s="131" t="s">
        <v>77</v>
      </c>
      <c r="J76" s="131"/>
      <c r="K76" s="106"/>
      <c r="L76" s="106"/>
      <c r="M76" s="102">
        <v>-92</v>
      </c>
      <c r="N76" s="103">
        <f>IF(N71=L70,L72,IF(N71=L72,L70,0))</f>
        <v>17</v>
      </c>
      <c r="O76" s="113" t="str">
        <f>IF(O71=M70,M72,IF(O71=M72,M70,0))</f>
        <v>Юртаев Сергей</v>
      </c>
      <c r="P76" s="105"/>
      <c r="Q76" s="125"/>
      <c r="R76" s="126" t="s">
        <v>78</v>
      </c>
      <c r="S76" s="126"/>
      <c r="T76" s="107"/>
      <c r="U76" s="107"/>
      <c r="V76" s="107"/>
      <c r="W76" s="107"/>
      <c r="X76" s="107"/>
      <c r="Y76" s="107"/>
      <c r="Z76" s="107"/>
      <c r="AA76" s="107"/>
    </row>
    <row r="77" spans="1:27" ht="12.75" customHeight="1">
      <c r="A77" s="106"/>
      <c r="B77" s="106"/>
      <c r="C77" s="106"/>
      <c r="D77" s="106"/>
      <c r="E77" s="106"/>
      <c r="F77" s="106"/>
      <c r="G77" s="102">
        <v>-90</v>
      </c>
      <c r="H77" s="103">
        <f>IF(H75=F74,F76,IF(H75=F76,F74,0))</f>
        <v>2288</v>
      </c>
      <c r="I77" s="104" t="str">
        <f>IF(I75=G74,G76,IF(I75=G76,G74,0))</f>
        <v>Тодрамович Александр</v>
      </c>
      <c r="J77" s="105"/>
      <c r="K77" s="106"/>
      <c r="L77" s="106"/>
      <c r="M77" s="106"/>
      <c r="N77" s="106"/>
      <c r="O77" s="102">
        <v>-94</v>
      </c>
      <c r="P77" s="103">
        <f>IF(P75=N74,N76,IF(P75=N76,N74,0))</f>
        <v>17</v>
      </c>
      <c r="Q77" s="104" t="str">
        <f>IF(Q75=O74,O76,IF(Q75=O76,O74,0))</f>
        <v>Юртаев Сергей</v>
      </c>
      <c r="R77" s="110"/>
      <c r="S77" s="110"/>
      <c r="T77" s="107"/>
      <c r="U77" s="107"/>
      <c r="V77" s="107"/>
      <c r="W77" s="107"/>
      <c r="X77" s="107"/>
      <c r="Y77" s="107"/>
      <c r="Z77" s="107"/>
      <c r="AA77" s="107"/>
    </row>
    <row r="78" spans="1:27" ht="12.75" customHeight="1">
      <c r="A78" s="106"/>
      <c r="B78" s="106"/>
      <c r="C78" s="106"/>
      <c r="D78" s="106"/>
      <c r="E78" s="111"/>
      <c r="F78" s="111"/>
      <c r="G78" s="106"/>
      <c r="H78" s="106"/>
      <c r="I78" s="131" t="s">
        <v>79</v>
      </c>
      <c r="J78" s="131"/>
      <c r="K78" s="106"/>
      <c r="L78" s="106"/>
      <c r="M78" s="111"/>
      <c r="N78" s="111"/>
      <c r="O78" s="106"/>
      <c r="P78" s="106"/>
      <c r="Q78" s="125"/>
      <c r="R78" s="126" t="s">
        <v>80</v>
      </c>
      <c r="S78" s="126"/>
      <c r="T78" s="107"/>
      <c r="U78" s="107"/>
      <c r="V78" s="107"/>
      <c r="W78" s="107"/>
      <c r="X78" s="107"/>
      <c r="Y78" s="107"/>
      <c r="Z78" s="107"/>
      <c r="AA78" s="107"/>
    </row>
    <row r="79" spans="1:27" ht="12.7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</row>
    <row r="80" spans="1:27" ht="12.7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4:S4"/>
    <mergeCell ref="R44:S44"/>
    <mergeCell ref="R52:S52"/>
    <mergeCell ref="R50:S50"/>
    <mergeCell ref="R48:S48"/>
    <mergeCell ref="A5:S5"/>
    <mergeCell ref="R26:S26"/>
    <mergeCell ref="R36:S36"/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</mergeCells>
  <conditionalFormatting sqref="A4:B78 C7:S78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zoomScalePageLayoutView="0" workbookViewId="0" topLeftCell="A2">
      <selection activeCell="A1" sqref="A1:I1"/>
    </sheetView>
  </sheetViews>
  <sheetFormatPr defaultColWidth="9.00390625" defaultRowHeight="12.75"/>
  <cols>
    <col min="1" max="1" width="9.125" style="146" customWidth="1"/>
    <col min="2" max="2" width="5.75390625" style="146" customWidth="1"/>
    <col min="3" max="4" width="25.75390625" style="140" customWidth="1"/>
    <col min="5" max="5" width="5.75390625" style="140" customWidth="1"/>
    <col min="6" max="16384" width="9.125" style="140" customWidth="1"/>
  </cols>
  <sheetData>
    <row r="1" spans="1:5" ht="12.75">
      <c r="A1" s="135" t="s">
        <v>81</v>
      </c>
      <c r="B1" s="136" t="s">
        <v>82</v>
      </c>
      <c r="C1" s="137"/>
      <c r="D1" s="138" t="s">
        <v>83</v>
      </c>
      <c r="E1" s="139"/>
    </row>
    <row r="2" spans="1:5" ht="12.75">
      <c r="A2" s="141">
        <v>2</v>
      </c>
      <c r="B2" s="142">
        <f>'М401'!D12</f>
        <v>3536</v>
      </c>
      <c r="C2" s="143" t="str">
        <f>'М401'!E12</f>
        <v>Ахметзянов Фауль</v>
      </c>
      <c r="D2" s="144" t="str">
        <f>'М402'!C9</f>
        <v>Раянов Айрат</v>
      </c>
      <c r="E2" s="145">
        <f>'М402'!B9</f>
        <v>5228</v>
      </c>
    </row>
    <row r="3" spans="1:5" ht="12.75">
      <c r="A3" s="141">
        <v>82</v>
      </c>
      <c r="B3" s="142">
        <f>'М402'!P62</f>
        <v>3536</v>
      </c>
      <c r="C3" s="143" t="str">
        <f>'М402'!Q62</f>
        <v>Ахметзянов Фауль</v>
      </c>
      <c r="D3" s="144" t="str">
        <f>'М402'!Q64</f>
        <v>Файзуллин Марат</v>
      </c>
      <c r="E3" s="145">
        <f>'М402'!P64</f>
        <v>437</v>
      </c>
    </row>
    <row r="4" spans="1:5" ht="12.75">
      <c r="A4" s="141">
        <v>14</v>
      </c>
      <c r="B4" s="142">
        <f>'М401'!D60</f>
        <v>1655</v>
      </c>
      <c r="C4" s="143" t="str">
        <f>'М401'!E60</f>
        <v>Барышев Сергей</v>
      </c>
      <c r="D4" s="144" t="str">
        <f>'М402'!C33</f>
        <v>Водопьянов Андрей</v>
      </c>
      <c r="E4" s="145">
        <f>'М402'!B33</f>
        <v>6137</v>
      </c>
    </row>
    <row r="5" spans="1:5" ht="12.75">
      <c r="A5" s="141">
        <v>41</v>
      </c>
      <c r="B5" s="142">
        <f>'М402'!F13</f>
        <v>1655</v>
      </c>
      <c r="C5" s="143" t="str">
        <f>'М402'!G13</f>
        <v>Барышев Сергей</v>
      </c>
      <c r="D5" s="144" t="str">
        <f>'М402'!C42</f>
        <v>Ефремов Юрий</v>
      </c>
      <c r="E5" s="145">
        <f>'М402'!B42</f>
        <v>5191</v>
      </c>
    </row>
    <row r="6" spans="1:5" ht="12.75">
      <c r="A6" s="141">
        <v>48</v>
      </c>
      <c r="B6" s="142">
        <f>'М402'!H11</f>
        <v>1655</v>
      </c>
      <c r="C6" s="143" t="str">
        <f>'М402'!I11</f>
        <v>Барышев Сергей</v>
      </c>
      <c r="D6" s="144" t="str">
        <f>'М402'!M40</f>
        <v>Тагиров Сайфулла</v>
      </c>
      <c r="E6" s="145">
        <f>'М402'!L40</f>
        <v>3998</v>
      </c>
    </row>
    <row r="7" spans="1:5" ht="12.75">
      <c r="A7" s="141">
        <v>86</v>
      </c>
      <c r="B7" s="142">
        <f>'М402'!D72</f>
        <v>6137</v>
      </c>
      <c r="C7" s="143" t="str">
        <f>'М402'!E72</f>
        <v>Водопьянов Андрей</v>
      </c>
      <c r="D7" s="144" t="str">
        <f>'М402'!M72</f>
        <v>Терещенко Галина</v>
      </c>
      <c r="E7" s="145">
        <f>'М402'!L72</f>
        <v>4861</v>
      </c>
    </row>
    <row r="8" spans="1:5" ht="12.75">
      <c r="A8" s="141">
        <v>90</v>
      </c>
      <c r="B8" s="142">
        <f>'М402'!H75</f>
        <v>6137</v>
      </c>
      <c r="C8" s="143" t="str">
        <f>'М402'!I75</f>
        <v>Водопьянов Андрей</v>
      </c>
      <c r="D8" s="144" t="str">
        <f>'М402'!I77</f>
        <v>Тодрамович Александр</v>
      </c>
      <c r="E8" s="145">
        <f>'М402'!H77</f>
        <v>2288</v>
      </c>
    </row>
    <row r="9" spans="1:5" ht="12.75">
      <c r="A9" s="141">
        <v>8</v>
      </c>
      <c r="B9" s="142">
        <f>'М401'!D36</f>
        <v>2540</v>
      </c>
      <c r="C9" s="143" t="str">
        <f>'М401'!E36</f>
        <v>Горбунов Валентин</v>
      </c>
      <c r="D9" s="144" t="str">
        <f>'М402'!C21</f>
        <v>Искарова Фануза</v>
      </c>
      <c r="E9" s="145">
        <f>'М402'!B21</f>
        <v>3110</v>
      </c>
    </row>
    <row r="10" spans="1:5" ht="12.75">
      <c r="A10" s="141">
        <v>26</v>
      </c>
      <c r="B10" s="142">
        <f>'М401'!H30</f>
        <v>2540</v>
      </c>
      <c r="C10" s="143" t="str">
        <f>'М401'!I30</f>
        <v>Горбунов Валентин</v>
      </c>
      <c r="D10" s="144" t="str">
        <f>'М402'!I15</f>
        <v>Рудаков Константин</v>
      </c>
      <c r="E10" s="145">
        <f>'М402'!H15</f>
        <v>446</v>
      </c>
    </row>
    <row r="11" spans="1:5" ht="12.75">
      <c r="A11" s="141">
        <v>61</v>
      </c>
      <c r="B11" s="142">
        <f>'М401'!L65</f>
        <v>2540</v>
      </c>
      <c r="C11" s="143" t="str">
        <f>'М401'!M65</f>
        <v>Горбунов Валентин</v>
      </c>
      <c r="D11" s="144" t="str">
        <f>'М401'!M67</f>
        <v>Рудаков Константин</v>
      </c>
      <c r="E11" s="145">
        <f>'М401'!L67</f>
        <v>446</v>
      </c>
    </row>
    <row r="12" spans="1:5" ht="12.75">
      <c r="A12" s="141">
        <v>20</v>
      </c>
      <c r="B12" s="142">
        <f>'М401'!F34</f>
        <v>2540</v>
      </c>
      <c r="C12" s="143" t="str">
        <f>'М401'!G34</f>
        <v>Горбунов Валентин</v>
      </c>
      <c r="D12" s="144" t="str">
        <f>'М402'!E26</f>
        <v>Салманов Сергей</v>
      </c>
      <c r="E12" s="145">
        <f>'М402'!D26</f>
        <v>3085</v>
      </c>
    </row>
    <row r="13" spans="1:5" ht="12.75">
      <c r="A13" s="141">
        <v>23</v>
      </c>
      <c r="B13" s="142">
        <f>'М401'!F58</f>
        <v>6141</v>
      </c>
      <c r="C13" s="143" t="str">
        <f>'М401'!G58</f>
        <v>Даминов Ильдус</v>
      </c>
      <c r="D13" s="144" t="str">
        <f>'М402'!E14</f>
        <v>Барышев Сергей</v>
      </c>
      <c r="E13" s="145">
        <f>'М402'!D14</f>
        <v>1655</v>
      </c>
    </row>
    <row r="14" spans="1:5" ht="12.75">
      <c r="A14" s="141">
        <v>55</v>
      </c>
      <c r="B14" s="142">
        <f>'М402'!J33</f>
        <v>6141</v>
      </c>
      <c r="C14" s="143" t="str">
        <f>'М402'!K33</f>
        <v>Даминов Ильдус</v>
      </c>
      <c r="D14" s="144" t="str">
        <f>'М401'!C77</f>
        <v>Маневич Сергей</v>
      </c>
      <c r="E14" s="145">
        <f>'М401'!B77</f>
        <v>1468</v>
      </c>
    </row>
    <row r="15" spans="1:5" ht="12.75">
      <c r="A15" s="141">
        <v>13</v>
      </c>
      <c r="B15" s="142">
        <f>'М401'!D56</f>
        <v>6141</v>
      </c>
      <c r="C15" s="143" t="str">
        <f>'М401'!E56</f>
        <v>Даминов Ильдус</v>
      </c>
      <c r="D15" s="144" t="str">
        <f>'М402'!C31</f>
        <v>Хабиров Марс</v>
      </c>
      <c r="E15" s="145">
        <f>'М402'!B31</f>
        <v>2452</v>
      </c>
    </row>
    <row r="16" spans="1:5" ht="12.75">
      <c r="A16" s="141">
        <v>28</v>
      </c>
      <c r="B16" s="142">
        <f>'М401'!H62</f>
        <v>934</v>
      </c>
      <c r="C16" s="143" t="str">
        <f>'М401'!I62</f>
        <v>Дулесов Вадим</v>
      </c>
      <c r="D16" s="144" t="str">
        <f>'М402'!I31</f>
        <v>Даминов Ильдус</v>
      </c>
      <c r="E16" s="145">
        <f>'М402'!H31</f>
        <v>6141</v>
      </c>
    </row>
    <row r="17" spans="1:5" ht="12.75">
      <c r="A17" s="141">
        <v>60</v>
      </c>
      <c r="B17" s="142">
        <f>'М402'!P25</f>
        <v>934</v>
      </c>
      <c r="C17" s="143" t="str">
        <f>'М402'!Q25</f>
        <v>Дулесов Вадим</v>
      </c>
      <c r="D17" s="144" t="str">
        <f>'М402'!Q35</f>
        <v>Макаров Андрей</v>
      </c>
      <c r="E17" s="145">
        <f>'М402'!P35</f>
        <v>345</v>
      </c>
    </row>
    <row r="18" spans="1:5" ht="12.75">
      <c r="A18" s="141">
        <v>58</v>
      </c>
      <c r="B18" s="142">
        <f>'М402'!N17</f>
        <v>934</v>
      </c>
      <c r="C18" s="143" t="str">
        <f>'М402'!O17</f>
        <v>Дулесов Вадим</v>
      </c>
      <c r="D18" s="144" t="str">
        <f>'М401'!K64</f>
        <v>Рудаков Константин</v>
      </c>
      <c r="E18" s="145">
        <f>'М401'!J64</f>
        <v>446</v>
      </c>
    </row>
    <row r="19" spans="1:5" ht="12.75">
      <c r="A19" s="141">
        <v>24</v>
      </c>
      <c r="B19" s="142">
        <f>'М401'!F66</f>
        <v>934</v>
      </c>
      <c r="C19" s="143" t="str">
        <f>'М401'!G66</f>
        <v>Дулесов Вадим</v>
      </c>
      <c r="D19" s="144" t="str">
        <f>'М402'!E10</f>
        <v>Тагиров Сайфулла</v>
      </c>
      <c r="E19" s="145">
        <f>'М402'!D10</f>
        <v>3998</v>
      </c>
    </row>
    <row r="20" spans="1:5" ht="12.75">
      <c r="A20" s="141">
        <v>16</v>
      </c>
      <c r="B20" s="142">
        <f>'М401'!D68</f>
        <v>934</v>
      </c>
      <c r="C20" s="143" t="str">
        <f>'М401'!E68</f>
        <v>Дулесов Вадим</v>
      </c>
      <c r="D20" s="144" t="str">
        <f>'М402'!C37</f>
        <v>Терещенко Галина</v>
      </c>
      <c r="E20" s="145">
        <f>'М402'!B37</f>
        <v>4861</v>
      </c>
    </row>
    <row r="21" spans="1:5" ht="12.75">
      <c r="A21" s="141">
        <v>71</v>
      </c>
      <c r="B21" s="142">
        <f>'М402'!D41</f>
        <v>5191</v>
      </c>
      <c r="C21" s="143" t="str">
        <f>'М402'!E41</f>
        <v>Ефремов Юрий</v>
      </c>
      <c r="D21" s="144" t="str">
        <f>'М402'!M53</f>
        <v>Раянов Айрат</v>
      </c>
      <c r="E21" s="145">
        <f>'М402'!L53</f>
        <v>5228</v>
      </c>
    </row>
    <row r="22" spans="1:5" ht="12.75">
      <c r="A22" s="141">
        <v>33</v>
      </c>
      <c r="B22" s="142">
        <f>'М402'!D12</f>
        <v>5191</v>
      </c>
      <c r="C22" s="143" t="str">
        <f>'М402'!E12</f>
        <v>Ефремов Юрий</v>
      </c>
      <c r="D22" s="144" t="str">
        <f>'М402'!C61</f>
        <v>Хамидов Мауль</v>
      </c>
      <c r="E22" s="145">
        <f>'М402'!B61</f>
        <v>4921</v>
      </c>
    </row>
    <row r="23" spans="1:5" ht="12.75">
      <c r="A23" s="141">
        <v>63</v>
      </c>
      <c r="B23" s="142">
        <f>'М401'!D72</f>
        <v>3076</v>
      </c>
      <c r="C23" s="143" t="str">
        <f>'М401'!E72</f>
        <v>Игнатенко Алексей</v>
      </c>
      <c r="D23" s="144" t="str">
        <f>'М401'!K74</f>
        <v>Барышев Сергей</v>
      </c>
      <c r="E23" s="145">
        <f>'М401'!J74</f>
        <v>1655</v>
      </c>
    </row>
    <row r="24" spans="1:5" ht="12.75">
      <c r="A24" s="141">
        <v>65</v>
      </c>
      <c r="B24" s="142">
        <f>'М401'!F74</f>
        <v>3076</v>
      </c>
      <c r="C24" s="143" t="str">
        <f>'М401'!G74</f>
        <v>Игнатенко Алексей</v>
      </c>
      <c r="D24" s="144" t="str">
        <f>'М401'!G77</f>
        <v>Маневич Сергей</v>
      </c>
      <c r="E24" s="145">
        <f>'М401'!F77</f>
        <v>1468</v>
      </c>
    </row>
    <row r="25" spans="1:5" ht="12.75">
      <c r="A25" s="141">
        <v>49</v>
      </c>
      <c r="B25" s="142">
        <f>'М402'!H19</f>
        <v>3076</v>
      </c>
      <c r="C25" s="143" t="str">
        <f>'М402'!I19</f>
        <v>Игнатенко Алексей</v>
      </c>
      <c r="D25" s="144" t="str">
        <f>'М402'!M42</f>
        <v>Прокофьев Михаил</v>
      </c>
      <c r="E25" s="145">
        <f>'М402'!L42</f>
        <v>431</v>
      </c>
    </row>
    <row r="26" spans="1:5" ht="12.75">
      <c r="A26" s="141">
        <v>43</v>
      </c>
      <c r="B26" s="142">
        <f>'М402'!F21</f>
        <v>3076</v>
      </c>
      <c r="C26" s="143" t="str">
        <f>'М402'!G21</f>
        <v>Игнатенко Алексей</v>
      </c>
      <c r="D26" s="144" t="str">
        <f>'М402'!C46</f>
        <v>Файзуллин Марат</v>
      </c>
      <c r="E26" s="145">
        <f>'М402'!B46</f>
        <v>437</v>
      </c>
    </row>
    <row r="27" spans="1:5" ht="12.75">
      <c r="A27" s="141">
        <v>10</v>
      </c>
      <c r="B27" s="142">
        <f>'М401'!D44</f>
        <v>3076</v>
      </c>
      <c r="C27" s="143" t="str">
        <f>'М401'!E44</f>
        <v>Игнатенко Алексей</v>
      </c>
      <c r="D27" s="144" t="str">
        <f>'М402'!C25</f>
        <v>Шакуров Нафис</v>
      </c>
      <c r="E27" s="145">
        <f>'М402'!B25</f>
        <v>44</v>
      </c>
    </row>
    <row r="28" spans="1:5" ht="12.75">
      <c r="A28" s="141">
        <v>94</v>
      </c>
      <c r="B28" s="142">
        <f>'М402'!P75</f>
        <v>3110</v>
      </c>
      <c r="C28" s="143" t="str">
        <f>'М402'!Q75</f>
        <v>Искарова Фануза</v>
      </c>
      <c r="D28" s="144" t="str">
        <f>'М402'!Q77</f>
        <v>Юртаев Сергей</v>
      </c>
      <c r="E28" s="145">
        <f>'М402'!P77</f>
        <v>17</v>
      </c>
    </row>
    <row r="29" spans="1:5" ht="12.75">
      <c r="A29" s="141">
        <v>17</v>
      </c>
      <c r="B29" s="142">
        <f>'М401'!F10</f>
        <v>293</v>
      </c>
      <c r="C29" s="143" t="str">
        <f>'М401'!G10</f>
        <v>Кондратьев Игорь</v>
      </c>
      <c r="D29" s="144" t="str">
        <f>'М402'!E38</f>
        <v>Ахметзянов Фауль</v>
      </c>
      <c r="E29" s="145">
        <f>'М402'!D38</f>
        <v>3536</v>
      </c>
    </row>
    <row r="30" spans="1:5" ht="12.75">
      <c r="A30" s="141">
        <v>52</v>
      </c>
      <c r="B30" s="142">
        <f>'М402'!J9</f>
        <v>293</v>
      </c>
      <c r="C30" s="143" t="str">
        <f>'М402'!K9</f>
        <v>Кондратьев Игорь</v>
      </c>
      <c r="D30" s="144" t="str">
        <f>'М401'!C71</f>
        <v>Барышев Сергей</v>
      </c>
      <c r="E30" s="145">
        <f>'М401'!B71</f>
        <v>1655</v>
      </c>
    </row>
    <row r="31" spans="1:5" ht="12.75">
      <c r="A31" s="141">
        <v>62</v>
      </c>
      <c r="B31" s="142">
        <f>'М401'!L70</f>
        <v>293</v>
      </c>
      <c r="C31" s="143" t="str">
        <f>'М401'!M70</f>
        <v>Кондратьев Игорь</v>
      </c>
      <c r="D31" s="144" t="str">
        <f>'М401'!M72</f>
        <v>Даминов Ильдус</v>
      </c>
      <c r="E31" s="145">
        <f>'М401'!L72</f>
        <v>6141</v>
      </c>
    </row>
    <row r="32" spans="1:5" ht="12.75">
      <c r="A32" s="141">
        <v>1</v>
      </c>
      <c r="B32" s="142">
        <f>'М401'!D8</f>
        <v>293</v>
      </c>
      <c r="C32" s="143" t="str">
        <f>'М401'!E8</f>
        <v>Кондратьев Игорь</v>
      </c>
      <c r="D32" s="144" t="str">
        <f>'М402'!C7</f>
        <v>Парахина Елена</v>
      </c>
      <c r="E32" s="145">
        <f>'М402'!B7</f>
        <v>5261</v>
      </c>
    </row>
    <row r="33" spans="1:5" ht="12.75">
      <c r="A33" s="141">
        <v>47</v>
      </c>
      <c r="B33" s="142">
        <f>'М402'!F37</f>
        <v>4407</v>
      </c>
      <c r="C33" s="143" t="str">
        <f>'М402'!G37</f>
        <v>Кузьмин Александр</v>
      </c>
      <c r="D33" s="144" t="str">
        <f>'М402'!C54</f>
        <v>Ахметзянов Фауль</v>
      </c>
      <c r="E33" s="145">
        <f>'М402'!B54</f>
        <v>3536</v>
      </c>
    </row>
    <row r="34" spans="1:5" ht="12.75">
      <c r="A34" s="141">
        <v>39</v>
      </c>
      <c r="B34" s="142">
        <f>'М402'!D36</f>
        <v>4407</v>
      </c>
      <c r="C34" s="143" t="str">
        <f>'М402'!E36</f>
        <v>Кузьмин Александр</v>
      </c>
      <c r="D34" s="144" t="str">
        <f>'М402'!C73</f>
        <v>Терещенко Галина</v>
      </c>
      <c r="E34" s="145">
        <f>'М402'!B73</f>
        <v>4861</v>
      </c>
    </row>
    <row r="35" spans="1:5" ht="12.75">
      <c r="A35" s="141">
        <v>29</v>
      </c>
      <c r="B35" s="142">
        <f>'М401'!J22</f>
        <v>334</v>
      </c>
      <c r="C35" s="143" t="str">
        <f>'М401'!K22</f>
        <v>Лончаков Константин</v>
      </c>
      <c r="D35" s="144" t="str">
        <f>'М402'!M37</f>
        <v>Горбунов Валентин</v>
      </c>
      <c r="E35" s="145">
        <f>'М402'!L37</f>
        <v>2540</v>
      </c>
    </row>
    <row r="36" spans="1:5" ht="12.75">
      <c r="A36" s="141">
        <v>25</v>
      </c>
      <c r="B36" s="142">
        <f>'М401'!H14</f>
        <v>334</v>
      </c>
      <c r="C36" s="143" t="str">
        <f>'М401'!I14</f>
        <v>Лончаков Константин</v>
      </c>
      <c r="D36" s="144" t="str">
        <f>'М402'!I7</f>
        <v>Кондратьев Игорь</v>
      </c>
      <c r="E36" s="145">
        <f>'М402'!H7</f>
        <v>293</v>
      </c>
    </row>
    <row r="37" spans="1:5" ht="12.75">
      <c r="A37" s="141">
        <v>18</v>
      </c>
      <c r="B37" s="142">
        <f>'М401'!F18</f>
        <v>334</v>
      </c>
      <c r="C37" s="143" t="str">
        <f>'М401'!G18</f>
        <v>Лончаков Константин</v>
      </c>
      <c r="D37" s="144" t="str">
        <f>'М402'!E34</f>
        <v>Маневич Сергей</v>
      </c>
      <c r="E37" s="145">
        <f>'М402'!D34</f>
        <v>1468</v>
      </c>
    </row>
    <row r="38" spans="1:5" ht="12.75">
      <c r="A38" s="141">
        <v>4</v>
      </c>
      <c r="B38" s="142">
        <f>'М401'!D20</f>
        <v>334</v>
      </c>
      <c r="C38" s="143" t="str">
        <f>'М401'!E20</f>
        <v>Лончаков Константин</v>
      </c>
      <c r="D38" s="144" t="str">
        <f>'М402'!C13</f>
        <v>Хамидов Мауль</v>
      </c>
      <c r="E38" s="145">
        <f>'М402'!B13</f>
        <v>4921</v>
      </c>
    </row>
    <row r="39" spans="1:5" ht="12.75">
      <c r="A39" s="141">
        <v>31</v>
      </c>
      <c r="B39" s="142">
        <f>'М401'!L38</f>
        <v>334</v>
      </c>
      <c r="C39" s="143" t="str">
        <f>'М401'!M38</f>
        <v>Лончаков Константин</v>
      </c>
      <c r="D39" s="144" t="str">
        <f>'М401'!M58</f>
        <v>Яковлев Денис</v>
      </c>
      <c r="E39" s="145">
        <f>'М401'!L58</f>
        <v>14</v>
      </c>
    </row>
    <row r="40" spans="1:5" ht="12.75">
      <c r="A40" s="141">
        <v>59</v>
      </c>
      <c r="B40" s="142">
        <f>'М402'!N33</f>
        <v>345</v>
      </c>
      <c r="C40" s="143" t="str">
        <f>'М402'!O33</f>
        <v>Макаров Андрей</v>
      </c>
      <c r="D40" s="144" t="str">
        <f>'М401'!K66</f>
        <v>Горбунов Валентин</v>
      </c>
      <c r="E40" s="145">
        <f>'М401'!J66</f>
        <v>2540</v>
      </c>
    </row>
    <row r="41" spans="1:5" ht="12.75">
      <c r="A41" s="141">
        <v>57</v>
      </c>
      <c r="B41" s="142">
        <f>'М402'!L29</f>
        <v>345</v>
      </c>
      <c r="C41" s="143" t="str">
        <f>'М402'!M29</f>
        <v>Макаров Андрей</v>
      </c>
      <c r="D41" s="144" t="str">
        <f>'М401'!K71</f>
        <v>Даминов Ильдус</v>
      </c>
      <c r="E41" s="145">
        <f>'М401'!J71</f>
        <v>6141</v>
      </c>
    </row>
    <row r="42" spans="1:5" ht="12.75">
      <c r="A42" s="141">
        <v>22</v>
      </c>
      <c r="B42" s="142">
        <f>'М401'!F50</f>
        <v>345</v>
      </c>
      <c r="C42" s="143" t="str">
        <f>'М401'!G50</f>
        <v>Макаров Андрей</v>
      </c>
      <c r="D42" s="144" t="str">
        <f>'М402'!E18</f>
        <v>Манайчев Владимир</v>
      </c>
      <c r="E42" s="145">
        <f>'М402'!D18</f>
        <v>3132</v>
      </c>
    </row>
    <row r="43" spans="1:5" ht="12.75">
      <c r="A43" s="141">
        <v>12</v>
      </c>
      <c r="B43" s="142">
        <f>'М401'!D52</f>
        <v>345</v>
      </c>
      <c r="C43" s="143" t="str">
        <f>'М401'!E52</f>
        <v>Макаров Андрей</v>
      </c>
      <c r="D43" s="144" t="str">
        <f>'М402'!C29</f>
        <v>Петухова Надежда</v>
      </c>
      <c r="E43" s="145">
        <f>'М402'!B29</f>
        <v>5235</v>
      </c>
    </row>
    <row r="44" spans="1:5" ht="12.75">
      <c r="A44" s="141">
        <v>54</v>
      </c>
      <c r="B44" s="142">
        <f>'М402'!J25</f>
        <v>345</v>
      </c>
      <c r="C44" s="143" t="str">
        <f>'М402'!K25</f>
        <v>Макаров Андрей</v>
      </c>
      <c r="D44" s="144" t="str">
        <f>'М401'!C75</f>
        <v>Салманов Сергей</v>
      </c>
      <c r="E44" s="145">
        <f>'М401'!B75</f>
        <v>3085</v>
      </c>
    </row>
    <row r="45" spans="1:5" ht="12.75">
      <c r="A45" s="141">
        <v>75</v>
      </c>
      <c r="B45" s="142">
        <f>'М402'!F43</f>
        <v>3132</v>
      </c>
      <c r="C45" s="143" t="str">
        <f>'М402'!G43</f>
        <v>Манайчев Владимир</v>
      </c>
      <c r="D45" s="144" t="str">
        <f>'М402'!G55</f>
        <v>Ефремов Юрий</v>
      </c>
      <c r="E45" s="145">
        <f>'М402'!F55</f>
        <v>5191</v>
      </c>
    </row>
    <row r="46" spans="1:5" ht="12.75">
      <c r="A46" s="141">
        <v>11</v>
      </c>
      <c r="B46" s="142">
        <f>'М401'!D48</f>
        <v>3132</v>
      </c>
      <c r="C46" s="143" t="str">
        <f>'М401'!E48</f>
        <v>Манайчев Владимир</v>
      </c>
      <c r="D46" s="144" t="str">
        <f>'М402'!C27</f>
        <v>Петров Альберт</v>
      </c>
      <c r="E46" s="145">
        <f>'М402'!B27</f>
        <v>419</v>
      </c>
    </row>
    <row r="47" spans="1:5" ht="12.75">
      <c r="A47" s="141">
        <v>72</v>
      </c>
      <c r="B47" s="142">
        <f>'М402'!D45</f>
        <v>3132</v>
      </c>
      <c r="C47" s="143" t="str">
        <f>'М402'!E45</f>
        <v>Манайчев Владимир</v>
      </c>
      <c r="D47" s="144" t="str">
        <f>'М402'!M55</f>
        <v>Файзуллин Марат</v>
      </c>
      <c r="E47" s="145">
        <f>'М402'!L55</f>
        <v>437</v>
      </c>
    </row>
    <row r="48" spans="1:5" ht="12.75">
      <c r="A48" s="141">
        <v>3</v>
      </c>
      <c r="B48" s="142">
        <f>'М401'!D16</f>
        <v>1468</v>
      </c>
      <c r="C48" s="143" t="str">
        <f>'М401'!E16</f>
        <v>Маневич Сергей</v>
      </c>
      <c r="D48" s="144" t="str">
        <f>'М402'!C11</f>
        <v>Ефремов Юрий</v>
      </c>
      <c r="E48" s="145">
        <f>'М402'!B11</f>
        <v>5191</v>
      </c>
    </row>
    <row r="49" spans="1:5" ht="12.75">
      <c r="A49" s="141">
        <v>51</v>
      </c>
      <c r="B49" s="142">
        <f>'М402'!H35</f>
        <v>1468</v>
      </c>
      <c r="C49" s="143" t="str">
        <f>'М402'!I35</f>
        <v>Маневич Сергей</v>
      </c>
      <c r="D49" s="144" t="str">
        <f>'М402'!M46</f>
        <v>Кузьмин Александр</v>
      </c>
      <c r="E49" s="145">
        <f>'М402'!L46</f>
        <v>4407</v>
      </c>
    </row>
    <row r="50" spans="1:5" ht="12.75">
      <c r="A50" s="141">
        <v>64</v>
      </c>
      <c r="B50" s="142">
        <f>'М401'!D76</f>
        <v>1468</v>
      </c>
      <c r="C50" s="143" t="str">
        <f>'М401'!E76</f>
        <v>Маневич Сергей</v>
      </c>
      <c r="D50" s="144" t="str">
        <f>'М401'!K76</f>
        <v>Салманов Сергей</v>
      </c>
      <c r="E50" s="145">
        <f>'М401'!J76</f>
        <v>3085</v>
      </c>
    </row>
    <row r="51" spans="1:5" ht="12.75">
      <c r="A51" s="141">
        <v>46</v>
      </c>
      <c r="B51" s="142">
        <f>'М402'!F33</f>
        <v>1468</v>
      </c>
      <c r="C51" s="143" t="str">
        <f>'М402'!G33</f>
        <v>Маневич Сергей</v>
      </c>
      <c r="D51" s="144" t="str">
        <f>'М402'!C52</f>
        <v>Хабиров Марс</v>
      </c>
      <c r="E51" s="145">
        <f>'М402'!B52</f>
        <v>2452</v>
      </c>
    </row>
    <row r="52" spans="1:5" ht="12.75">
      <c r="A52" s="141">
        <v>91</v>
      </c>
      <c r="B52" s="142">
        <f>'М402'!N67</f>
        <v>5261</v>
      </c>
      <c r="C52" s="143" t="str">
        <f>'М402'!O67</f>
        <v>Парахина Елена</v>
      </c>
      <c r="D52" s="144" t="str">
        <f>'М402'!O74</f>
        <v>Искарова Фануза</v>
      </c>
      <c r="E52" s="145">
        <f>'М402'!N74</f>
        <v>3110</v>
      </c>
    </row>
    <row r="53" spans="1:5" ht="12.75">
      <c r="A53" s="141">
        <v>93</v>
      </c>
      <c r="B53" s="142">
        <f>'М402'!P69</f>
        <v>5261</v>
      </c>
      <c r="C53" s="143" t="str">
        <f>'М402'!Q69</f>
        <v>Парахина Елена</v>
      </c>
      <c r="D53" s="144" t="str">
        <f>'М402'!Q73</f>
        <v>Терещенко Галина</v>
      </c>
      <c r="E53" s="145">
        <f>'М402'!P73</f>
        <v>4861</v>
      </c>
    </row>
    <row r="54" spans="1:5" ht="12.75">
      <c r="A54" s="141">
        <v>68</v>
      </c>
      <c r="B54" s="142">
        <f>'М402'!N45</f>
        <v>419</v>
      </c>
      <c r="C54" s="143" t="str">
        <f>'М402'!O45</f>
        <v>Петров Альберт</v>
      </c>
      <c r="D54" s="144" t="str">
        <f>'М402'!O50</f>
        <v>Кузьмин Александр</v>
      </c>
      <c r="E54" s="145">
        <f>'М402'!N50</f>
        <v>4407</v>
      </c>
    </row>
    <row r="55" spans="1:5" ht="12.75">
      <c r="A55" s="141">
        <v>37</v>
      </c>
      <c r="B55" s="142">
        <f>'М402'!D28</f>
        <v>419</v>
      </c>
      <c r="C55" s="143" t="str">
        <f>'М402'!E28</f>
        <v>Петров Альберт</v>
      </c>
      <c r="D55" s="144" t="str">
        <f>'М402'!C69</f>
        <v>Петухова Надежда</v>
      </c>
      <c r="E55" s="145">
        <f>'М402'!B69</f>
        <v>5235</v>
      </c>
    </row>
    <row r="56" spans="1:5" ht="12.75">
      <c r="A56" s="141">
        <v>45</v>
      </c>
      <c r="B56" s="142">
        <f>'М402'!F29</f>
        <v>419</v>
      </c>
      <c r="C56" s="143" t="str">
        <f>'М402'!G29</f>
        <v>Петров Альберт</v>
      </c>
      <c r="D56" s="144" t="str">
        <f>'М402'!C50</f>
        <v>Удников Олег</v>
      </c>
      <c r="E56" s="145">
        <f>'М402'!B50</f>
        <v>6157</v>
      </c>
    </row>
    <row r="57" spans="1:5" ht="12.75">
      <c r="A57" s="141">
        <v>88</v>
      </c>
      <c r="B57" s="142">
        <f>'М402'!F70</f>
        <v>5235</v>
      </c>
      <c r="C57" s="143" t="str">
        <f>'М402'!G70</f>
        <v>Петухова Надежда</v>
      </c>
      <c r="D57" s="144" t="str">
        <f>'М402'!G76</f>
        <v>Водопьянов Андрей</v>
      </c>
      <c r="E57" s="145">
        <f>'М402'!F76</f>
        <v>6137</v>
      </c>
    </row>
    <row r="58" spans="1:5" ht="12.75">
      <c r="A58" s="141">
        <v>85</v>
      </c>
      <c r="B58" s="142">
        <f>'М402'!D68</f>
        <v>5235</v>
      </c>
      <c r="C58" s="143" t="str">
        <f>'М402'!E68</f>
        <v>Петухова Надежда</v>
      </c>
      <c r="D58" s="144" t="str">
        <f>'М402'!M70</f>
        <v>Юртаев Сергей</v>
      </c>
      <c r="E58" s="145">
        <f>'М402'!L70</f>
        <v>17</v>
      </c>
    </row>
    <row r="59" spans="1:5" ht="12.75">
      <c r="A59" s="141">
        <v>42</v>
      </c>
      <c r="B59" s="142">
        <f>'М402'!F17</f>
        <v>431</v>
      </c>
      <c r="C59" s="143" t="str">
        <f>'М402'!G17</f>
        <v>Прокофьев Михаил</v>
      </c>
      <c r="D59" s="144" t="str">
        <f>'М402'!C44</f>
        <v>Манайчев Владимир</v>
      </c>
      <c r="E59" s="145">
        <f>'М402'!B44</f>
        <v>3132</v>
      </c>
    </row>
    <row r="60" spans="1:5" ht="12.75">
      <c r="A60" s="141">
        <v>69</v>
      </c>
      <c r="B60" s="142">
        <f>'М402'!P43</f>
        <v>431</v>
      </c>
      <c r="C60" s="143" t="str">
        <f>'М402'!Q43</f>
        <v>Прокофьев Михаил</v>
      </c>
      <c r="D60" s="144" t="str">
        <f>'М402'!Q47</f>
        <v>Петров Альберт</v>
      </c>
      <c r="E60" s="145">
        <f>'М402'!P47</f>
        <v>419</v>
      </c>
    </row>
    <row r="61" spans="1:5" ht="12.75">
      <c r="A61" s="141">
        <v>67</v>
      </c>
      <c r="B61" s="142">
        <f>'М402'!N41</f>
        <v>431</v>
      </c>
      <c r="C61" s="143" t="str">
        <f>'М402'!O41</f>
        <v>Прокофьев Михаил</v>
      </c>
      <c r="D61" s="144" t="str">
        <f>'М402'!O48</f>
        <v>Тагиров Сайфулла</v>
      </c>
      <c r="E61" s="145">
        <f>'М402'!N48</f>
        <v>3998</v>
      </c>
    </row>
    <row r="62" spans="1:5" ht="12.75">
      <c r="A62" s="141">
        <v>34</v>
      </c>
      <c r="B62" s="142">
        <f>'М402'!D16</f>
        <v>431</v>
      </c>
      <c r="C62" s="143" t="str">
        <f>'М402'!E16</f>
        <v>Прокофьев Михаил</v>
      </c>
      <c r="D62" s="144" t="str">
        <f>'М402'!C63</f>
        <v>Тодрамович Александр</v>
      </c>
      <c r="E62" s="145">
        <f>'М402'!B63</f>
        <v>2288</v>
      </c>
    </row>
    <row r="63" spans="1:5" ht="12.75">
      <c r="A63" s="141">
        <v>32</v>
      </c>
      <c r="B63" s="142">
        <f>'М402'!D8</f>
        <v>5228</v>
      </c>
      <c r="C63" s="143" t="str">
        <f>'М402'!E8</f>
        <v>Раянов Айрат</v>
      </c>
      <c r="D63" s="144" t="str">
        <f>'М402'!C59</f>
        <v>Парахина Елена</v>
      </c>
      <c r="E63" s="145">
        <f>'М402'!B59</f>
        <v>5261</v>
      </c>
    </row>
    <row r="64" spans="1:5" ht="12.75">
      <c r="A64" s="141">
        <v>81</v>
      </c>
      <c r="B64" s="142">
        <f>'М402'!P56</f>
        <v>5228</v>
      </c>
      <c r="C64" s="143" t="str">
        <f>'М402'!Q56</f>
        <v>Раянов Айрат</v>
      </c>
      <c r="D64" s="144" t="str">
        <f>'М402'!Q60</f>
        <v>Удников Олег</v>
      </c>
      <c r="E64" s="145">
        <f>'М402'!P60</f>
        <v>6157</v>
      </c>
    </row>
    <row r="65" spans="1:5" ht="12.75">
      <c r="A65" s="141">
        <v>79</v>
      </c>
      <c r="B65" s="142">
        <f>'М402'!N54</f>
        <v>5228</v>
      </c>
      <c r="C65" s="143" t="str">
        <f>'М402'!O54</f>
        <v>Раянов Айрат</v>
      </c>
      <c r="D65" s="144" t="str">
        <f>'М402'!O61</f>
        <v>Файзуллин Марат</v>
      </c>
      <c r="E65" s="145">
        <f>'М402'!N61</f>
        <v>437</v>
      </c>
    </row>
    <row r="66" spans="1:5" ht="12.75">
      <c r="A66" s="141">
        <v>53</v>
      </c>
      <c r="B66" s="142">
        <f>'М402'!J17</f>
        <v>446</v>
      </c>
      <c r="C66" s="143" t="str">
        <f>'М402'!K17</f>
        <v>Рудаков Константин</v>
      </c>
      <c r="D66" s="144" t="str">
        <f>'М401'!C73</f>
        <v>Игнатенко Алексей</v>
      </c>
      <c r="E66" s="145">
        <f>'М401'!B73</f>
        <v>3076</v>
      </c>
    </row>
    <row r="67" spans="1:5" ht="12.75">
      <c r="A67" s="141">
        <v>56</v>
      </c>
      <c r="B67" s="142">
        <f>'М402'!L13</f>
        <v>446</v>
      </c>
      <c r="C67" s="143" t="str">
        <f>'М402'!M13</f>
        <v>Рудаков Константин</v>
      </c>
      <c r="D67" s="144" t="str">
        <f>'М401'!K69</f>
        <v>Кондратьев Игорь</v>
      </c>
      <c r="E67" s="145">
        <f>'М401'!J69</f>
        <v>293</v>
      </c>
    </row>
    <row r="68" spans="1:5" ht="12.75">
      <c r="A68" s="141">
        <v>5</v>
      </c>
      <c r="B68" s="142">
        <f>'М401'!D24</f>
        <v>446</v>
      </c>
      <c r="C68" s="143" t="str">
        <f>'М401'!E24</f>
        <v>Рудаков Константин</v>
      </c>
      <c r="D68" s="144" t="str">
        <f>'М402'!C15</f>
        <v>Прокофьев Михаил</v>
      </c>
      <c r="E68" s="145">
        <f>'М402'!B15</f>
        <v>431</v>
      </c>
    </row>
    <row r="69" spans="1:5" ht="12.75">
      <c r="A69" s="141">
        <v>19</v>
      </c>
      <c r="B69" s="142">
        <f>'М401'!F26</f>
        <v>446</v>
      </c>
      <c r="C69" s="143" t="str">
        <f>'М401'!G26</f>
        <v>Рудаков Константин</v>
      </c>
      <c r="D69" s="144" t="str">
        <f>'М402'!E30</f>
        <v>Удников Олег</v>
      </c>
      <c r="E69" s="145">
        <f>'М402'!D30</f>
        <v>6157</v>
      </c>
    </row>
    <row r="70" spans="1:5" ht="12.75">
      <c r="A70" s="141">
        <v>66</v>
      </c>
      <c r="B70" s="142">
        <f>'М401'!L75</f>
        <v>3085</v>
      </c>
      <c r="C70" s="143" t="str">
        <f>'М401'!M75</f>
        <v>Салманов Сергей</v>
      </c>
      <c r="D70" s="144" t="str">
        <f>'М401'!M77</f>
        <v>Барышев Сергей</v>
      </c>
      <c r="E70" s="145">
        <f>'М401'!L77</f>
        <v>1655</v>
      </c>
    </row>
    <row r="71" spans="1:5" ht="12.75">
      <c r="A71" s="141">
        <v>50</v>
      </c>
      <c r="B71" s="142">
        <f>'М402'!H27</f>
        <v>3085</v>
      </c>
      <c r="C71" s="143" t="str">
        <f>'М402'!I27</f>
        <v>Салманов Сергей</v>
      </c>
      <c r="D71" s="144" t="str">
        <f>'М402'!M44</f>
        <v>Петров Альберт</v>
      </c>
      <c r="E71" s="145">
        <f>'М402'!L44</f>
        <v>419</v>
      </c>
    </row>
    <row r="72" spans="1:5" ht="12.75">
      <c r="A72" s="141">
        <v>7</v>
      </c>
      <c r="B72" s="142">
        <f>'М401'!D32</f>
        <v>3085</v>
      </c>
      <c r="C72" s="143" t="str">
        <f>'М401'!E32</f>
        <v>Салманов Сергей</v>
      </c>
      <c r="D72" s="144" t="str">
        <f>'М402'!C19</f>
        <v>Файзуллин Марат</v>
      </c>
      <c r="E72" s="145">
        <f>'М402'!B19</f>
        <v>437</v>
      </c>
    </row>
    <row r="73" spans="1:5" ht="12.75">
      <c r="A73" s="141">
        <v>44</v>
      </c>
      <c r="B73" s="142">
        <f>'М402'!F25</f>
        <v>3085</v>
      </c>
      <c r="C73" s="143" t="str">
        <f>'М402'!G25</f>
        <v>Салманов Сергей</v>
      </c>
      <c r="D73" s="144" t="str">
        <f>'М402'!C48</f>
        <v>Шакуров Нафис</v>
      </c>
      <c r="E73" s="145">
        <f>'М402'!B48</f>
        <v>44</v>
      </c>
    </row>
    <row r="74" spans="1:5" ht="12.75">
      <c r="A74" s="141">
        <v>15</v>
      </c>
      <c r="B74" s="142">
        <f>'М401'!D64</f>
        <v>3998</v>
      </c>
      <c r="C74" s="143" t="str">
        <f>'М401'!E64</f>
        <v>Тагиров Сайфулла</v>
      </c>
      <c r="D74" s="144" t="str">
        <f>'М402'!C35</f>
        <v>Кузьмин Александр</v>
      </c>
      <c r="E74" s="145">
        <f>'М402'!B35</f>
        <v>4407</v>
      </c>
    </row>
    <row r="75" spans="1:5" ht="12.75">
      <c r="A75" s="141">
        <v>70</v>
      </c>
      <c r="B75" s="142">
        <f>'М402'!P49</f>
        <v>3998</v>
      </c>
      <c r="C75" s="143" t="str">
        <f>'М402'!Q49</f>
        <v>Тагиров Сайфулла</v>
      </c>
      <c r="D75" s="144" t="str">
        <f>'М402'!Q51</f>
        <v>Кузьмин Александр</v>
      </c>
      <c r="E75" s="145">
        <f>'М402'!P51</f>
        <v>4407</v>
      </c>
    </row>
    <row r="76" spans="1:5" ht="12.75">
      <c r="A76" s="141">
        <v>40</v>
      </c>
      <c r="B76" s="142">
        <f>'М402'!F9</f>
        <v>3998</v>
      </c>
      <c r="C76" s="143" t="str">
        <f>'М402'!G9</f>
        <v>Тагиров Сайфулла</v>
      </c>
      <c r="D76" s="144" t="str">
        <f>'М402'!C40</f>
        <v>Раянов Айрат</v>
      </c>
      <c r="E76" s="145">
        <f>'М402'!B40</f>
        <v>5228</v>
      </c>
    </row>
    <row r="77" spans="1:5" ht="12.75">
      <c r="A77" s="141">
        <v>92</v>
      </c>
      <c r="B77" s="142">
        <f>'М402'!N71</f>
        <v>4861</v>
      </c>
      <c r="C77" s="143" t="str">
        <f>'М402'!O71</f>
        <v>Терещенко Галина</v>
      </c>
      <c r="D77" s="144" t="str">
        <f>'М402'!O76</f>
        <v>Юртаев Сергей</v>
      </c>
      <c r="E77" s="145">
        <f>'М402'!N76</f>
        <v>17</v>
      </c>
    </row>
    <row r="78" spans="1:5" ht="12.75">
      <c r="A78" s="141">
        <v>84</v>
      </c>
      <c r="B78" s="142">
        <f>'М402'!D64</f>
        <v>2288</v>
      </c>
      <c r="C78" s="143" t="str">
        <f>'М402'!E64</f>
        <v>Тодрамович Александр</v>
      </c>
      <c r="D78" s="144" t="str">
        <f>'М402'!M68</f>
        <v>Искарова Фануза</v>
      </c>
      <c r="E78" s="145">
        <f>'М402'!L68</f>
        <v>3110</v>
      </c>
    </row>
    <row r="79" spans="1:5" ht="12.75">
      <c r="A79" s="141">
        <v>80</v>
      </c>
      <c r="B79" s="142">
        <f>'М402'!N58</f>
        <v>6157</v>
      </c>
      <c r="C79" s="143" t="str">
        <f>'М402'!O58</f>
        <v>Удников Олег</v>
      </c>
      <c r="D79" s="144" t="str">
        <f>'М402'!O63</f>
        <v>Ахметзянов Фауль</v>
      </c>
      <c r="E79" s="145">
        <f>'М402'!N63</f>
        <v>3536</v>
      </c>
    </row>
    <row r="80" spans="1:5" ht="12.75">
      <c r="A80" s="141">
        <v>6</v>
      </c>
      <c r="B80" s="142">
        <f>'М401'!D28</f>
        <v>6157</v>
      </c>
      <c r="C80" s="143" t="str">
        <f>'М401'!E28</f>
        <v>Удников Олег</v>
      </c>
      <c r="D80" s="144" t="str">
        <f>'М402'!C17</f>
        <v>Тодрамович Александр</v>
      </c>
      <c r="E80" s="145">
        <f>'М402'!B17</f>
        <v>2288</v>
      </c>
    </row>
    <row r="81" spans="1:5" ht="12.75">
      <c r="A81" s="141">
        <v>35</v>
      </c>
      <c r="B81" s="142">
        <f>'М402'!D20</f>
        <v>437</v>
      </c>
      <c r="C81" s="143" t="str">
        <f>'М402'!E20</f>
        <v>Файзуллин Марат</v>
      </c>
      <c r="D81" s="144" t="str">
        <f>'М402'!C65</f>
        <v>Искарова Фануза</v>
      </c>
      <c r="E81" s="145">
        <f>'М402'!B65</f>
        <v>3110</v>
      </c>
    </row>
    <row r="82" spans="1:5" ht="12.75">
      <c r="A82" s="141">
        <v>74</v>
      </c>
      <c r="B82" s="142">
        <f>'М402'!D53</f>
        <v>2452</v>
      </c>
      <c r="C82" s="143" t="str">
        <f>'М402'!E53</f>
        <v>Хабиров Марс</v>
      </c>
      <c r="D82" s="144" t="str">
        <f>'М402'!M59</f>
        <v>Ахметзянов Фауль</v>
      </c>
      <c r="E82" s="145">
        <f>'М402'!L59</f>
        <v>3536</v>
      </c>
    </row>
    <row r="83" spans="1:5" ht="12.75">
      <c r="A83" s="141">
        <v>38</v>
      </c>
      <c r="B83" s="142">
        <f>'М402'!D32</f>
        <v>2452</v>
      </c>
      <c r="C83" s="143" t="str">
        <f>'М402'!E32</f>
        <v>Хабиров Марс</v>
      </c>
      <c r="D83" s="144" t="str">
        <f>'М402'!C71</f>
        <v>Водопьянов Андрей</v>
      </c>
      <c r="E83" s="145">
        <f>'М402'!B71</f>
        <v>6137</v>
      </c>
    </row>
    <row r="84" spans="1:5" ht="12.75">
      <c r="A84" s="141">
        <v>77</v>
      </c>
      <c r="B84" s="142">
        <f>'М402'!H47</f>
        <v>2452</v>
      </c>
      <c r="C84" s="143" t="str">
        <f>'М402'!I47</f>
        <v>Хабиров Марс</v>
      </c>
      <c r="D84" s="144" t="str">
        <f>'М402'!I53</f>
        <v>Манайчев Владимир</v>
      </c>
      <c r="E84" s="145">
        <f>'М402'!H53</f>
        <v>3132</v>
      </c>
    </row>
    <row r="85" spans="1:5" ht="12.75">
      <c r="A85" s="141">
        <v>76</v>
      </c>
      <c r="B85" s="142">
        <f>'М402'!F51</f>
        <v>2452</v>
      </c>
      <c r="C85" s="143" t="str">
        <f>'М402'!G51</f>
        <v>Хабиров Марс</v>
      </c>
      <c r="D85" s="144" t="str">
        <f>'М402'!G57</f>
        <v>Шакуров Нафис</v>
      </c>
      <c r="E85" s="145">
        <f>'М402'!F57</f>
        <v>44</v>
      </c>
    </row>
    <row r="86" spans="1:5" ht="12.75">
      <c r="A86" s="141">
        <v>83</v>
      </c>
      <c r="B86" s="142">
        <f>'М402'!D60</f>
        <v>4921</v>
      </c>
      <c r="C86" s="143" t="str">
        <f>'М402'!E60</f>
        <v>Хамидов Мауль</v>
      </c>
      <c r="D86" s="144" t="str">
        <f>'М402'!M66</f>
        <v>Парахина Елена</v>
      </c>
      <c r="E86" s="145">
        <f>'М402'!L66</f>
        <v>5261</v>
      </c>
    </row>
    <row r="87" spans="1:5" ht="12.75">
      <c r="A87" s="141">
        <v>89</v>
      </c>
      <c r="B87" s="142">
        <f>'М402'!H66</f>
        <v>4921</v>
      </c>
      <c r="C87" s="143" t="str">
        <f>'М402'!I66</f>
        <v>Хамидов Мауль</v>
      </c>
      <c r="D87" s="144" t="str">
        <f>'М402'!I72</f>
        <v>Петухова Надежда</v>
      </c>
      <c r="E87" s="145">
        <f>'М402'!H72</f>
        <v>5235</v>
      </c>
    </row>
    <row r="88" spans="1:5" ht="12.75">
      <c r="A88" s="141">
        <v>87</v>
      </c>
      <c r="B88" s="142">
        <f>'М402'!F62</f>
        <v>4921</v>
      </c>
      <c r="C88" s="143" t="str">
        <f>'М402'!G62</f>
        <v>Хамидов Мауль</v>
      </c>
      <c r="D88" s="144" t="str">
        <f>'М402'!G74</f>
        <v>Тодрамович Александр</v>
      </c>
      <c r="E88" s="145">
        <f>'М402'!F74</f>
        <v>2288</v>
      </c>
    </row>
    <row r="89" spans="1:5" ht="12.75">
      <c r="A89" s="141">
        <v>78</v>
      </c>
      <c r="B89" s="142">
        <f>'М402'!H56</f>
        <v>44</v>
      </c>
      <c r="C89" s="143" t="str">
        <f>'М402'!I56</f>
        <v>Шакуров Нафис</v>
      </c>
      <c r="D89" s="144" t="str">
        <f>'М402'!I58</f>
        <v>Ефремов Юрий</v>
      </c>
      <c r="E89" s="145">
        <f>'М402'!H58</f>
        <v>5191</v>
      </c>
    </row>
    <row r="90" spans="1:5" ht="12.75">
      <c r="A90" s="141">
        <v>73</v>
      </c>
      <c r="B90" s="142">
        <f>'М402'!D49</f>
        <v>44</v>
      </c>
      <c r="C90" s="143" t="str">
        <f>'М402'!E49</f>
        <v>Шакуров Нафис</v>
      </c>
      <c r="D90" s="144" t="str">
        <f>'М402'!M57</f>
        <v>Удников Олег</v>
      </c>
      <c r="E90" s="145">
        <f>'М402'!L57</f>
        <v>6157</v>
      </c>
    </row>
    <row r="91" spans="1:5" ht="12.75">
      <c r="A91" s="141">
        <v>36</v>
      </c>
      <c r="B91" s="142">
        <f>'М402'!D24</f>
        <v>44</v>
      </c>
      <c r="C91" s="143" t="str">
        <f>'М402'!E24</f>
        <v>Шакуров Нафис</v>
      </c>
      <c r="D91" s="144" t="str">
        <f>'М402'!C67</f>
        <v>Юртаев Сергей</v>
      </c>
      <c r="E91" s="145">
        <f>'М402'!B67</f>
        <v>17</v>
      </c>
    </row>
    <row r="92" spans="1:5" ht="12.75">
      <c r="A92" s="141">
        <v>30</v>
      </c>
      <c r="B92" s="142">
        <f>'М401'!J54</f>
        <v>14</v>
      </c>
      <c r="C92" s="143" t="str">
        <f>'М401'!K54</f>
        <v>Яковлев Денис</v>
      </c>
      <c r="D92" s="144" t="str">
        <f>'М402'!M21</f>
        <v>Дулесов Вадим</v>
      </c>
      <c r="E92" s="145">
        <f>'М402'!L21</f>
        <v>934</v>
      </c>
    </row>
    <row r="93" spans="1:5" ht="12.75">
      <c r="A93" s="141">
        <v>21</v>
      </c>
      <c r="B93" s="142">
        <f>'М401'!F42</f>
        <v>14</v>
      </c>
      <c r="C93" s="143" t="str">
        <f>'М401'!G42</f>
        <v>Яковлев Денис</v>
      </c>
      <c r="D93" s="144" t="str">
        <f>'М402'!E22</f>
        <v>Игнатенко Алексей</v>
      </c>
      <c r="E93" s="145">
        <f>'М402'!D22</f>
        <v>3076</v>
      </c>
    </row>
    <row r="94" spans="1:5" ht="12.75">
      <c r="A94" s="141">
        <v>27</v>
      </c>
      <c r="B94" s="142">
        <f>'М401'!H46</f>
        <v>14</v>
      </c>
      <c r="C94" s="143" t="str">
        <f>'М401'!I46</f>
        <v>Яковлев Денис</v>
      </c>
      <c r="D94" s="144" t="str">
        <f>'М402'!I23</f>
        <v>Макаров Андрей</v>
      </c>
      <c r="E94" s="145">
        <f>'М402'!H23</f>
        <v>345</v>
      </c>
    </row>
    <row r="95" spans="1:5" ht="12.75">
      <c r="A95" s="141">
        <v>9</v>
      </c>
      <c r="B95" s="142">
        <f>'М401'!D40</f>
        <v>14</v>
      </c>
      <c r="C95" s="143" t="str">
        <f>'М401'!E40</f>
        <v>Яковлев Денис</v>
      </c>
      <c r="D95" s="144" t="str">
        <f>'М402'!C23</f>
        <v>Юртаев Сергей</v>
      </c>
      <c r="E95" s="145">
        <f>'М402'!B23</f>
        <v>17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AC64"/>
  <sheetViews>
    <sheetView showRowColHeaders="0" zoomScaleSheetLayoutView="97" zoomScalePageLayoutView="0" workbookViewId="0" topLeftCell="A1">
      <pane xSplit="11" ySplit="1" topLeftCell="L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1" sqref="A1:K1"/>
    </sheetView>
  </sheetViews>
  <sheetFormatPr defaultColWidth="3.75390625" defaultRowHeight="10.5" customHeight="1"/>
  <cols>
    <col min="1" max="1" width="3.75390625" style="2" customWidth="1"/>
    <col min="2" max="2" width="38.75390625" style="2" customWidth="1"/>
    <col min="3" max="11" width="7.00390625" style="2" customWidth="1"/>
    <col min="12" max="16384" width="3.75390625" style="2" customWidth="1"/>
  </cols>
  <sheetData>
    <row r="1" spans="1:13" s="1" customFormat="1" ht="36" thickBot="1">
      <c r="A1" s="22" t="s">
        <v>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8"/>
      <c r="M1" s="18"/>
    </row>
    <row r="2" spans="1:13" s="1" customFormat="1" ht="0.75" customHeight="1" thickBot="1">
      <c r="A2" s="14"/>
      <c r="B2" s="15"/>
      <c r="C2" s="15"/>
      <c r="D2" s="15"/>
      <c r="E2" s="15"/>
      <c r="F2" s="15"/>
      <c r="G2" s="15"/>
      <c r="H2" s="15"/>
      <c r="I2" s="16"/>
      <c r="J2" s="16"/>
      <c r="K2" s="17"/>
      <c r="L2" s="18"/>
      <c r="M2" s="18"/>
    </row>
    <row r="3" spans="1:29" ht="22.5">
      <c r="A3" s="23" t="s">
        <v>16</v>
      </c>
      <c r="B3" s="23"/>
      <c r="C3" s="23"/>
      <c r="D3" s="23"/>
      <c r="E3" s="23"/>
      <c r="F3" s="23"/>
      <c r="G3" s="23"/>
      <c r="H3" s="23"/>
      <c r="I3" s="23"/>
      <c r="J3" s="23"/>
      <c r="K3" s="24"/>
      <c r="L3" s="19"/>
      <c r="M3" s="1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9.5" customHeight="1">
      <c r="A4" s="25" t="s">
        <v>17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19"/>
      <c r="M4" s="1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>
      <c r="A5" s="20">
        <v>43107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19"/>
      <c r="M5" s="1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1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19"/>
      <c r="M6" s="1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8" ht="21" customHeight="1">
      <c r="A7" s="6" t="s">
        <v>0</v>
      </c>
      <c r="B7" s="7" t="s">
        <v>7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/>
      <c r="I7" s="8"/>
      <c r="J7" s="8"/>
      <c r="K7" s="9" t="s">
        <v>6</v>
      </c>
      <c r="L7" s="19"/>
      <c r="M7" s="19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37.5" customHeight="1">
      <c r="A8" s="7" t="s">
        <v>1</v>
      </c>
      <c r="B8" s="10" t="s">
        <v>10</v>
      </c>
      <c r="C8" s="4" t="s">
        <v>8</v>
      </c>
      <c r="D8" s="5" t="s">
        <v>2</v>
      </c>
      <c r="E8" s="5" t="s">
        <v>2</v>
      </c>
      <c r="F8" s="5" t="s">
        <v>2</v>
      </c>
      <c r="G8" s="5" t="s">
        <v>2</v>
      </c>
      <c r="H8" s="5"/>
      <c r="I8" s="5"/>
      <c r="J8" s="5"/>
      <c r="K8" s="11" t="s">
        <v>1</v>
      </c>
      <c r="L8" s="19"/>
      <c r="M8" s="19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ht="37.5" customHeight="1">
      <c r="A9" s="7" t="s">
        <v>2</v>
      </c>
      <c r="B9" s="10" t="s">
        <v>11</v>
      </c>
      <c r="C9" s="5" t="s">
        <v>1</v>
      </c>
      <c r="D9" s="4" t="s">
        <v>8</v>
      </c>
      <c r="E9" s="5" t="s">
        <v>15</v>
      </c>
      <c r="F9" s="5" t="s">
        <v>15</v>
      </c>
      <c r="G9" s="5" t="s">
        <v>2</v>
      </c>
      <c r="H9" s="5"/>
      <c r="I9" s="5"/>
      <c r="J9" s="5"/>
      <c r="K9" s="11" t="s">
        <v>4</v>
      </c>
      <c r="L9" s="19"/>
      <c r="M9" s="1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ht="37.5" customHeight="1">
      <c r="A10" s="7" t="s">
        <v>3</v>
      </c>
      <c r="B10" s="10" t="s">
        <v>12</v>
      </c>
      <c r="C10" s="5" t="s">
        <v>1</v>
      </c>
      <c r="D10" s="5" t="s">
        <v>2</v>
      </c>
      <c r="E10" s="4" t="s">
        <v>8</v>
      </c>
      <c r="F10" s="5" t="s">
        <v>2</v>
      </c>
      <c r="G10" s="5" t="s">
        <v>2</v>
      </c>
      <c r="H10" s="5"/>
      <c r="I10" s="5"/>
      <c r="J10" s="5"/>
      <c r="K10" s="11" t="s">
        <v>2</v>
      </c>
      <c r="L10" s="19"/>
      <c r="M10" s="19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ht="37.5" customHeight="1">
      <c r="A11" s="7" t="s">
        <v>4</v>
      </c>
      <c r="B11" s="12" t="s">
        <v>13</v>
      </c>
      <c r="C11" s="5" t="s">
        <v>15</v>
      </c>
      <c r="D11" s="5" t="s">
        <v>2</v>
      </c>
      <c r="E11" s="5" t="s">
        <v>15</v>
      </c>
      <c r="F11" s="4" t="s">
        <v>8</v>
      </c>
      <c r="G11" s="5" t="s">
        <v>2</v>
      </c>
      <c r="H11" s="5"/>
      <c r="I11" s="5"/>
      <c r="J11" s="5"/>
      <c r="K11" s="11" t="s">
        <v>3</v>
      </c>
      <c r="L11" s="19"/>
      <c r="M11" s="19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ht="37.5" customHeight="1">
      <c r="A12" s="7" t="s">
        <v>5</v>
      </c>
      <c r="B12" s="10" t="s">
        <v>14</v>
      </c>
      <c r="C12" s="5" t="s">
        <v>15</v>
      </c>
      <c r="D12" s="5" t="s">
        <v>15</v>
      </c>
      <c r="E12" s="5" t="s">
        <v>15</v>
      </c>
      <c r="F12" s="5" t="s">
        <v>15</v>
      </c>
      <c r="G12" s="4" t="s">
        <v>8</v>
      </c>
      <c r="H12" s="5"/>
      <c r="I12" s="5"/>
      <c r="J12" s="5"/>
      <c r="K12" s="11" t="s">
        <v>5</v>
      </c>
      <c r="L12" s="19"/>
      <c r="M12" s="1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ht="37.5" customHeight="1">
      <c r="A13" s="7"/>
      <c r="B13" s="12"/>
      <c r="C13" s="5"/>
      <c r="D13" s="5"/>
      <c r="E13" s="5"/>
      <c r="F13" s="5"/>
      <c r="G13" s="5"/>
      <c r="H13" s="4" t="s">
        <v>8</v>
      </c>
      <c r="I13" s="5"/>
      <c r="J13" s="5"/>
      <c r="K13" s="11"/>
      <c r="L13" s="19"/>
      <c r="M13" s="19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ht="37.5" customHeight="1">
      <c r="A14" s="7"/>
      <c r="B14" s="10"/>
      <c r="C14" s="5"/>
      <c r="D14" s="5"/>
      <c r="E14" s="5"/>
      <c r="F14" s="5"/>
      <c r="G14" s="5"/>
      <c r="H14" s="5"/>
      <c r="I14" s="4" t="s">
        <v>8</v>
      </c>
      <c r="J14" s="5"/>
      <c r="K14" s="11"/>
      <c r="L14" s="19"/>
      <c r="M14" s="19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 ht="37.5" customHeight="1">
      <c r="A15" s="7"/>
      <c r="B15" s="12"/>
      <c r="C15" s="5"/>
      <c r="D15" s="5"/>
      <c r="E15" s="5"/>
      <c r="F15" s="5"/>
      <c r="G15" s="5"/>
      <c r="H15" s="5"/>
      <c r="I15" s="5"/>
      <c r="J15" s="4" t="s">
        <v>8</v>
      </c>
      <c r="K15" s="11"/>
      <c r="L15" s="19"/>
      <c r="M15" s="19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11" ht="10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0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0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0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0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0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0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0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0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0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0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0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0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0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0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0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0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0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0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0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0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0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0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0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0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0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0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0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0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0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0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0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0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0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0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0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0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0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0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0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0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0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0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0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0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0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0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0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0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</sheetData>
  <sheetProtection sheet="1" formatRows="0" insertColumns="0" insertRows="0" insertHyperlinks="0" deleteColumns="0" deleteRows="0" sort="0" autoFilter="0" pivotTables="0"/>
  <mergeCells count="5">
    <mergeCell ref="A5:K5"/>
    <mergeCell ref="A6:K6"/>
    <mergeCell ref="A1:K1"/>
    <mergeCell ref="A3:K3"/>
    <mergeCell ref="A4:K4"/>
  </mergeCells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Y117"/>
  <sheetViews>
    <sheetView showRowColHeaders="0" showZeros="0" showOutlineSymbols="0" zoomScaleSheetLayoutView="100" zoomScalePageLayoutView="0" workbookViewId="0" topLeftCell="A1">
      <pane xSplit="13" ySplit="1" topLeftCell="N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M1"/>
    </sheetView>
  </sheetViews>
  <sheetFormatPr defaultColWidth="9.00390625" defaultRowHeight="12.75"/>
  <cols>
    <col min="1" max="1" width="4.375" style="277" customWidth="1"/>
    <col min="2" max="2" width="4.75390625" style="277" customWidth="1"/>
    <col min="3" max="3" width="16.75390625" style="277" customWidth="1"/>
    <col min="4" max="4" width="3.75390625" style="277" customWidth="1"/>
    <col min="5" max="5" width="14.75390625" style="277" customWidth="1"/>
    <col min="6" max="6" width="3.75390625" style="277" customWidth="1"/>
    <col min="7" max="7" width="15.75390625" style="277" customWidth="1"/>
    <col min="8" max="8" width="3.75390625" style="277" customWidth="1"/>
    <col min="9" max="9" width="15.75390625" style="277" customWidth="1"/>
    <col min="10" max="10" width="3.75390625" style="277" customWidth="1"/>
    <col min="11" max="11" width="15.75390625" style="277" customWidth="1"/>
    <col min="12" max="12" width="3.75390625" style="277" customWidth="1"/>
    <col min="13" max="13" width="22.75390625" style="277" customWidth="1"/>
    <col min="14" max="16384" width="9.125" style="277" customWidth="1"/>
  </cols>
  <sheetData>
    <row r="1" spans="1:13" s="260" customFormat="1" ht="45.75" thickBot="1">
      <c r="A1" s="26" t="s">
        <v>85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260" customFormat="1" ht="0.75" customHeight="1" thickBot="1">
      <c r="A2" s="28"/>
      <c r="B2" s="28"/>
      <c r="C2" s="28"/>
      <c r="D2" s="28"/>
      <c r="E2" s="28"/>
      <c r="F2" s="28"/>
      <c r="G2" s="28"/>
      <c r="H2" s="28"/>
      <c r="I2" s="275"/>
      <c r="J2" s="275"/>
      <c r="K2" s="275"/>
      <c r="L2" s="29"/>
      <c r="M2" s="29"/>
    </row>
    <row r="3" spans="1:13" ht="23.25">
      <c r="A3" s="276" t="str">
        <f>CONCATENATE(сМ60!A3," ",сМ60!F3,сМ60!G3," ",сМ60!H3," ",сМ60!I3)</f>
        <v>LIX Личный Чемпионат Республики Башкортостан   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</row>
    <row r="4" spans="1:13" ht="18.75">
      <c r="A4" s="278" t="str">
        <f>CONCATENATE(сМ60!A4," ",сМ60!C4)</f>
        <v>Чемпионат ветеранов настольного тенниса Башкортостана 2018. Мужчины 60 лет и старше 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</row>
    <row r="5" spans="1:13" ht="15">
      <c r="A5" s="279">
        <f>сМ60!A5</f>
        <v>43107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</row>
    <row r="6" spans="1:13" ht="12.75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</row>
    <row r="7" spans="1:25" ht="10.5" customHeight="1">
      <c r="A7" s="281">
        <v>1</v>
      </c>
      <c r="B7" s="282">
        <f>сМ60!A8</f>
        <v>300</v>
      </c>
      <c r="C7" s="283" t="str">
        <f>сМ60!B8</f>
        <v>Коротеев Георгий</v>
      </c>
      <c r="D7" s="284"/>
      <c r="E7" s="280"/>
      <c r="F7" s="280"/>
      <c r="G7" s="280"/>
      <c r="H7" s="280"/>
      <c r="I7" s="280"/>
      <c r="J7" s="280"/>
      <c r="K7" s="280"/>
      <c r="L7" s="280"/>
      <c r="M7" s="280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</row>
    <row r="8" spans="1:25" ht="10.5" customHeight="1">
      <c r="A8" s="281"/>
      <c r="B8" s="286"/>
      <c r="C8" s="287">
        <v>1</v>
      </c>
      <c r="D8" s="288">
        <v>300</v>
      </c>
      <c r="E8" s="289" t="s">
        <v>103</v>
      </c>
      <c r="F8" s="290"/>
      <c r="G8" s="280"/>
      <c r="H8" s="291"/>
      <c r="I8" s="280"/>
      <c r="J8" s="291"/>
      <c r="K8" s="280"/>
      <c r="L8" s="291"/>
      <c r="M8" s="280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</row>
    <row r="9" spans="1:25" ht="10.5" customHeight="1">
      <c r="A9" s="281">
        <v>32</v>
      </c>
      <c r="B9" s="282">
        <f>сМ60!A39</f>
        <v>0</v>
      </c>
      <c r="C9" s="292" t="str">
        <f>сМ60!B39</f>
        <v>_</v>
      </c>
      <c r="D9" s="293"/>
      <c r="E9" s="294"/>
      <c r="F9" s="290"/>
      <c r="G9" s="280"/>
      <c r="H9" s="291"/>
      <c r="I9" s="280"/>
      <c r="J9" s="291"/>
      <c r="K9" s="280"/>
      <c r="L9" s="291"/>
      <c r="M9" s="280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</row>
    <row r="10" spans="1:25" ht="10.5" customHeight="1">
      <c r="A10" s="281"/>
      <c r="B10" s="286"/>
      <c r="C10" s="280"/>
      <c r="D10" s="291"/>
      <c r="E10" s="287">
        <v>17</v>
      </c>
      <c r="F10" s="288">
        <v>300</v>
      </c>
      <c r="G10" s="289" t="s">
        <v>103</v>
      </c>
      <c r="H10" s="290"/>
      <c r="I10" s="280"/>
      <c r="J10" s="291"/>
      <c r="K10" s="280"/>
      <c r="L10" s="291"/>
      <c r="M10" s="280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</row>
    <row r="11" spans="1:25" ht="10.5" customHeight="1">
      <c r="A11" s="281">
        <v>17</v>
      </c>
      <c r="B11" s="282">
        <f>сМ60!A24</f>
        <v>2858</v>
      </c>
      <c r="C11" s="283" t="str">
        <f>сМ60!B24</f>
        <v>Гилязев Инфир</v>
      </c>
      <c r="D11" s="295"/>
      <c r="E11" s="287"/>
      <c r="F11" s="296"/>
      <c r="G11" s="294"/>
      <c r="H11" s="290"/>
      <c r="I11" s="280"/>
      <c r="J11" s="291"/>
      <c r="K11" s="280"/>
      <c r="L11" s="291"/>
      <c r="M11" s="280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</row>
    <row r="12" spans="1:25" ht="10.5" customHeight="1">
      <c r="A12" s="281"/>
      <c r="B12" s="286"/>
      <c r="C12" s="287">
        <v>2</v>
      </c>
      <c r="D12" s="288">
        <v>2858</v>
      </c>
      <c r="E12" s="297" t="s">
        <v>117</v>
      </c>
      <c r="F12" s="298"/>
      <c r="G12" s="294"/>
      <c r="H12" s="290"/>
      <c r="I12" s="280"/>
      <c r="J12" s="291"/>
      <c r="K12" s="280"/>
      <c r="L12" s="291"/>
      <c r="M12" s="280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</row>
    <row r="13" spans="1:25" ht="10.5" customHeight="1">
      <c r="A13" s="281">
        <v>16</v>
      </c>
      <c r="B13" s="282">
        <f>сМ60!A23</f>
        <v>1787</v>
      </c>
      <c r="C13" s="292" t="str">
        <f>сМ60!B23</f>
        <v>Грошев Юрий</v>
      </c>
      <c r="D13" s="293"/>
      <c r="E13" s="281"/>
      <c r="F13" s="299"/>
      <c r="G13" s="294"/>
      <c r="H13" s="290"/>
      <c r="I13" s="280"/>
      <c r="J13" s="291"/>
      <c r="K13" s="280"/>
      <c r="L13" s="291"/>
      <c r="M13" s="280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</row>
    <row r="14" spans="1:25" ht="10.5" customHeight="1">
      <c r="A14" s="281"/>
      <c r="B14" s="286"/>
      <c r="C14" s="280"/>
      <c r="D14" s="291"/>
      <c r="E14" s="281"/>
      <c r="F14" s="299"/>
      <c r="G14" s="287">
        <v>25</v>
      </c>
      <c r="H14" s="288">
        <v>300</v>
      </c>
      <c r="I14" s="289" t="s">
        <v>103</v>
      </c>
      <c r="J14" s="290"/>
      <c r="K14" s="280"/>
      <c r="L14" s="291"/>
      <c r="M14" s="291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</row>
    <row r="15" spans="1:25" ht="12" customHeight="1">
      <c r="A15" s="281">
        <v>9</v>
      </c>
      <c r="B15" s="282">
        <f>сМ60!A16</f>
        <v>4533</v>
      </c>
      <c r="C15" s="283" t="str">
        <f>сМ60!B16</f>
        <v>Имашев Альфит</v>
      </c>
      <c r="D15" s="295"/>
      <c r="E15" s="281"/>
      <c r="F15" s="299"/>
      <c r="G15" s="287"/>
      <c r="H15" s="296"/>
      <c r="I15" s="294"/>
      <c r="J15" s="290"/>
      <c r="K15" s="280"/>
      <c r="L15" s="291"/>
      <c r="M15" s="291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</row>
    <row r="16" spans="1:25" ht="12" customHeight="1">
      <c r="A16" s="281"/>
      <c r="B16" s="286"/>
      <c r="C16" s="287">
        <v>3</v>
      </c>
      <c r="D16" s="288">
        <v>4533</v>
      </c>
      <c r="E16" s="300" t="s">
        <v>111</v>
      </c>
      <c r="F16" s="301"/>
      <c r="G16" s="287"/>
      <c r="H16" s="298"/>
      <c r="I16" s="294"/>
      <c r="J16" s="290"/>
      <c r="K16" s="280"/>
      <c r="L16" s="291"/>
      <c r="M16" s="291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</row>
    <row r="17" spans="1:25" ht="12" customHeight="1">
      <c r="A17" s="281">
        <v>24</v>
      </c>
      <c r="B17" s="282">
        <f>сМ60!A31</f>
        <v>0</v>
      </c>
      <c r="C17" s="292" t="str">
        <f>сМ60!B31</f>
        <v>_</v>
      </c>
      <c r="D17" s="293"/>
      <c r="E17" s="287"/>
      <c r="F17" s="290"/>
      <c r="G17" s="287"/>
      <c r="H17" s="298"/>
      <c r="I17" s="294"/>
      <c r="J17" s="290"/>
      <c r="K17" s="280"/>
      <c r="L17" s="291"/>
      <c r="M17" s="291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</row>
    <row r="18" spans="1:25" ht="12" customHeight="1">
      <c r="A18" s="281"/>
      <c r="B18" s="286"/>
      <c r="C18" s="280"/>
      <c r="D18" s="291"/>
      <c r="E18" s="287">
        <v>18</v>
      </c>
      <c r="F18" s="288">
        <v>466</v>
      </c>
      <c r="G18" s="297" t="s">
        <v>110</v>
      </c>
      <c r="H18" s="298"/>
      <c r="I18" s="294"/>
      <c r="J18" s="290"/>
      <c r="K18" s="280"/>
      <c r="L18" s="291"/>
      <c r="M18" s="291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</row>
    <row r="19" spans="1:25" ht="12" customHeight="1">
      <c r="A19" s="281">
        <v>25</v>
      </c>
      <c r="B19" s="282">
        <f>сМ60!A32</f>
        <v>0</v>
      </c>
      <c r="C19" s="283" t="str">
        <f>сМ60!B32</f>
        <v>_</v>
      </c>
      <c r="D19" s="295"/>
      <c r="E19" s="287"/>
      <c r="F19" s="296"/>
      <c r="G19" s="281"/>
      <c r="H19" s="299"/>
      <c r="I19" s="294"/>
      <c r="J19" s="290"/>
      <c r="K19" s="280"/>
      <c r="L19" s="291"/>
      <c r="M19" s="291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</row>
    <row r="20" spans="1:25" ht="12" customHeight="1">
      <c r="A20" s="281"/>
      <c r="B20" s="286"/>
      <c r="C20" s="287">
        <v>4</v>
      </c>
      <c r="D20" s="288">
        <v>466</v>
      </c>
      <c r="E20" s="297" t="s">
        <v>110</v>
      </c>
      <c r="F20" s="298"/>
      <c r="G20" s="281"/>
      <c r="H20" s="299"/>
      <c r="I20" s="294"/>
      <c r="J20" s="290"/>
      <c r="K20" s="280"/>
      <c r="L20" s="291"/>
      <c r="M20" s="280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</row>
    <row r="21" spans="1:25" ht="12" customHeight="1">
      <c r="A21" s="281">
        <v>8</v>
      </c>
      <c r="B21" s="282">
        <f>сМ60!A15</f>
        <v>466</v>
      </c>
      <c r="C21" s="292" t="str">
        <f>сМ60!B15</f>
        <v>Семенов Юрий</v>
      </c>
      <c r="D21" s="293"/>
      <c r="E21" s="281"/>
      <c r="F21" s="299"/>
      <c r="G21" s="281"/>
      <c r="H21" s="299"/>
      <c r="I21" s="294"/>
      <c r="J21" s="290"/>
      <c r="K21" s="280"/>
      <c r="L21" s="291"/>
      <c r="M21" s="280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</row>
    <row r="22" spans="1:25" ht="12" customHeight="1">
      <c r="A22" s="281"/>
      <c r="B22" s="286"/>
      <c r="C22" s="280"/>
      <c r="D22" s="291"/>
      <c r="E22" s="281"/>
      <c r="F22" s="299"/>
      <c r="G22" s="281"/>
      <c r="H22" s="299"/>
      <c r="I22" s="287">
        <v>29</v>
      </c>
      <c r="J22" s="288">
        <v>300</v>
      </c>
      <c r="K22" s="289" t="s">
        <v>103</v>
      </c>
      <c r="L22" s="290"/>
      <c r="M22" s="280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</row>
    <row r="23" spans="1:25" ht="12" customHeight="1">
      <c r="A23" s="281">
        <v>5</v>
      </c>
      <c r="B23" s="282">
        <f>сМ60!A12</f>
        <v>342</v>
      </c>
      <c r="C23" s="283" t="str">
        <f>сМ60!B12</f>
        <v>Мазурин Викентий</v>
      </c>
      <c r="D23" s="295"/>
      <c r="E23" s="281"/>
      <c r="F23" s="299"/>
      <c r="G23" s="281"/>
      <c r="H23" s="299"/>
      <c r="I23" s="294"/>
      <c r="J23" s="302"/>
      <c r="K23" s="294"/>
      <c r="L23" s="290"/>
      <c r="M23" s="280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</row>
    <row r="24" spans="1:25" ht="12" customHeight="1">
      <c r="A24" s="281"/>
      <c r="B24" s="286"/>
      <c r="C24" s="287">
        <v>5</v>
      </c>
      <c r="D24" s="288">
        <v>342</v>
      </c>
      <c r="E24" s="300" t="s">
        <v>107</v>
      </c>
      <c r="F24" s="301"/>
      <c r="G24" s="281"/>
      <c r="H24" s="299"/>
      <c r="I24" s="294"/>
      <c r="J24" s="303"/>
      <c r="K24" s="294"/>
      <c r="L24" s="290"/>
      <c r="M24" s="280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</row>
    <row r="25" spans="1:25" ht="12" customHeight="1">
      <c r="A25" s="281">
        <v>28</v>
      </c>
      <c r="B25" s="282">
        <f>сМ60!A35</f>
        <v>0</v>
      </c>
      <c r="C25" s="292" t="str">
        <f>сМ60!B35</f>
        <v>_</v>
      </c>
      <c r="D25" s="293"/>
      <c r="E25" s="287"/>
      <c r="F25" s="290"/>
      <c r="G25" s="281"/>
      <c r="H25" s="299"/>
      <c r="I25" s="294"/>
      <c r="J25" s="303"/>
      <c r="K25" s="294"/>
      <c r="L25" s="290"/>
      <c r="M25" s="280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</row>
    <row r="26" spans="1:25" ht="12" customHeight="1">
      <c r="A26" s="281"/>
      <c r="B26" s="286"/>
      <c r="C26" s="280"/>
      <c r="D26" s="291"/>
      <c r="E26" s="287">
        <v>19</v>
      </c>
      <c r="F26" s="288">
        <v>342</v>
      </c>
      <c r="G26" s="300" t="s">
        <v>107</v>
      </c>
      <c r="H26" s="301"/>
      <c r="I26" s="294"/>
      <c r="J26" s="303"/>
      <c r="K26" s="294"/>
      <c r="L26" s="290"/>
      <c r="M26" s="280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</row>
    <row r="27" spans="1:25" ht="12" customHeight="1">
      <c r="A27" s="281">
        <v>21</v>
      </c>
      <c r="B27" s="282">
        <f>сМ60!A28</f>
        <v>0</v>
      </c>
      <c r="C27" s="283" t="str">
        <f>сМ60!B28</f>
        <v>_</v>
      </c>
      <c r="D27" s="295"/>
      <c r="E27" s="287"/>
      <c r="F27" s="296"/>
      <c r="G27" s="287"/>
      <c r="H27" s="290"/>
      <c r="I27" s="294"/>
      <c r="J27" s="303"/>
      <c r="K27" s="294"/>
      <c r="L27" s="290"/>
      <c r="M27" s="280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</row>
    <row r="28" spans="1:25" ht="12" customHeight="1">
      <c r="A28" s="281"/>
      <c r="B28" s="286"/>
      <c r="C28" s="287">
        <v>6</v>
      </c>
      <c r="D28" s="288">
        <v>3966</v>
      </c>
      <c r="E28" s="297" t="s">
        <v>114</v>
      </c>
      <c r="F28" s="298"/>
      <c r="G28" s="287"/>
      <c r="H28" s="290"/>
      <c r="I28" s="294"/>
      <c r="J28" s="303"/>
      <c r="K28" s="294"/>
      <c r="L28" s="290"/>
      <c r="M28" s="280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</row>
    <row r="29" spans="1:25" ht="12" customHeight="1">
      <c r="A29" s="281">
        <v>12</v>
      </c>
      <c r="B29" s="282">
        <f>сМ60!A19</f>
        <v>3966</v>
      </c>
      <c r="C29" s="292" t="str">
        <f>сМ60!B19</f>
        <v>Павлов Юрий</v>
      </c>
      <c r="D29" s="293"/>
      <c r="E29" s="281"/>
      <c r="F29" s="299"/>
      <c r="G29" s="287"/>
      <c r="H29" s="290"/>
      <c r="I29" s="294"/>
      <c r="J29" s="303"/>
      <c r="K29" s="294"/>
      <c r="L29" s="290"/>
      <c r="M29" s="280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</row>
    <row r="30" spans="1:25" ht="12" customHeight="1">
      <c r="A30" s="281"/>
      <c r="B30" s="286"/>
      <c r="C30" s="280"/>
      <c r="D30" s="291"/>
      <c r="E30" s="281"/>
      <c r="F30" s="299"/>
      <c r="G30" s="287">
        <v>26</v>
      </c>
      <c r="H30" s="288">
        <v>126</v>
      </c>
      <c r="I30" s="304" t="s">
        <v>106</v>
      </c>
      <c r="J30" s="303"/>
      <c r="K30" s="294"/>
      <c r="L30" s="290"/>
      <c r="M30" s="280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</row>
    <row r="31" spans="1:25" ht="12" customHeight="1">
      <c r="A31" s="281">
        <v>13</v>
      </c>
      <c r="B31" s="282">
        <f>сМ60!A20</f>
        <v>431</v>
      </c>
      <c r="C31" s="283" t="str">
        <f>сМ60!B20</f>
        <v>Прокофьев Михаил</v>
      </c>
      <c r="D31" s="295"/>
      <c r="E31" s="281"/>
      <c r="F31" s="299"/>
      <c r="G31" s="287"/>
      <c r="H31" s="296"/>
      <c r="I31" s="280"/>
      <c r="J31" s="291"/>
      <c r="K31" s="294"/>
      <c r="L31" s="290"/>
      <c r="M31" s="280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</row>
    <row r="32" spans="1:25" ht="12" customHeight="1">
      <c r="A32" s="281"/>
      <c r="B32" s="286"/>
      <c r="C32" s="287">
        <v>7</v>
      </c>
      <c r="D32" s="288">
        <v>431</v>
      </c>
      <c r="E32" s="300" t="s">
        <v>47</v>
      </c>
      <c r="F32" s="301"/>
      <c r="G32" s="287"/>
      <c r="H32" s="298"/>
      <c r="I32" s="280"/>
      <c r="J32" s="291"/>
      <c r="K32" s="294"/>
      <c r="L32" s="290"/>
      <c r="M32" s="280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</row>
    <row r="33" spans="1:25" ht="12" customHeight="1">
      <c r="A33" s="281">
        <v>20</v>
      </c>
      <c r="B33" s="282">
        <f>сМ60!A27</f>
        <v>0</v>
      </c>
      <c r="C33" s="292" t="str">
        <f>сМ60!B27</f>
        <v>_</v>
      </c>
      <c r="D33" s="293"/>
      <c r="E33" s="287"/>
      <c r="F33" s="290"/>
      <c r="G33" s="287"/>
      <c r="H33" s="298"/>
      <c r="I33" s="280"/>
      <c r="J33" s="291"/>
      <c r="K33" s="294"/>
      <c r="L33" s="290"/>
      <c r="M33" s="280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</row>
    <row r="34" spans="1:25" ht="12" customHeight="1">
      <c r="A34" s="281"/>
      <c r="B34" s="286"/>
      <c r="C34" s="280"/>
      <c r="D34" s="291"/>
      <c r="E34" s="287">
        <v>20</v>
      </c>
      <c r="F34" s="288">
        <v>126</v>
      </c>
      <c r="G34" s="297" t="s">
        <v>106</v>
      </c>
      <c r="H34" s="298"/>
      <c r="I34" s="280"/>
      <c r="J34" s="291"/>
      <c r="K34" s="294"/>
      <c r="L34" s="290"/>
      <c r="M34" s="280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</row>
    <row r="35" spans="1:25" ht="12" customHeight="1">
      <c r="A35" s="281">
        <v>29</v>
      </c>
      <c r="B35" s="282">
        <f>сМ60!A36</f>
        <v>0</v>
      </c>
      <c r="C35" s="283" t="str">
        <f>сМ60!B36</f>
        <v>_</v>
      </c>
      <c r="D35" s="295"/>
      <c r="E35" s="287"/>
      <c r="F35" s="296"/>
      <c r="G35" s="281"/>
      <c r="H35" s="299"/>
      <c r="I35" s="280"/>
      <c r="J35" s="291"/>
      <c r="K35" s="294"/>
      <c r="L35" s="290"/>
      <c r="M35" s="280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</row>
    <row r="36" spans="1:25" ht="12" customHeight="1">
      <c r="A36" s="281"/>
      <c r="B36" s="286"/>
      <c r="C36" s="287">
        <v>8</v>
      </c>
      <c r="D36" s="288">
        <v>126</v>
      </c>
      <c r="E36" s="297" t="s">
        <v>106</v>
      </c>
      <c r="F36" s="298"/>
      <c r="G36" s="281"/>
      <c r="H36" s="299"/>
      <c r="I36" s="280"/>
      <c r="J36" s="291"/>
      <c r="K36" s="294"/>
      <c r="L36" s="290"/>
      <c r="M36" s="280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</row>
    <row r="37" spans="1:25" ht="12" customHeight="1">
      <c r="A37" s="281">
        <v>4</v>
      </c>
      <c r="B37" s="282">
        <f>сМ60!A11</f>
        <v>126</v>
      </c>
      <c r="C37" s="292" t="str">
        <f>сМ60!B11</f>
        <v>Афанасьев Леонид</v>
      </c>
      <c r="D37" s="293"/>
      <c r="E37" s="281"/>
      <c r="F37" s="299"/>
      <c r="G37" s="281"/>
      <c r="H37" s="299"/>
      <c r="I37" s="280"/>
      <c r="J37" s="291"/>
      <c r="K37" s="294"/>
      <c r="L37" s="290"/>
      <c r="M37" s="280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</row>
    <row r="38" spans="1:25" ht="12" customHeight="1">
      <c r="A38" s="281"/>
      <c r="B38" s="286"/>
      <c r="C38" s="280"/>
      <c r="D38" s="291"/>
      <c r="E38" s="281"/>
      <c r="F38" s="299"/>
      <c r="G38" s="281"/>
      <c r="H38" s="299"/>
      <c r="I38" s="280"/>
      <c r="J38" s="291"/>
      <c r="K38" s="287">
        <v>31</v>
      </c>
      <c r="L38" s="305">
        <v>300</v>
      </c>
      <c r="M38" s="289" t="s">
        <v>103</v>
      </c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</row>
    <row r="39" spans="1:25" ht="12" customHeight="1">
      <c r="A39" s="281">
        <v>3</v>
      </c>
      <c r="B39" s="282">
        <f>сМ60!A10</f>
        <v>2587</v>
      </c>
      <c r="C39" s="283" t="str">
        <f>сМ60!B10</f>
        <v>Стародубцев Олег</v>
      </c>
      <c r="D39" s="295"/>
      <c r="E39" s="281"/>
      <c r="F39" s="299"/>
      <c r="G39" s="281"/>
      <c r="H39" s="299"/>
      <c r="I39" s="280"/>
      <c r="J39" s="291"/>
      <c r="K39" s="294"/>
      <c r="L39" s="290"/>
      <c r="M39" s="306" t="s">
        <v>49</v>
      </c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</row>
    <row r="40" spans="1:25" ht="12" customHeight="1">
      <c r="A40" s="281"/>
      <c r="B40" s="286"/>
      <c r="C40" s="287">
        <v>9</v>
      </c>
      <c r="D40" s="288">
        <v>2587</v>
      </c>
      <c r="E40" s="300" t="s">
        <v>105</v>
      </c>
      <c r="F40" s="301"/>
      <c r="G40" s="281"/>
      <c r="H40" s="299"/>
      <c r="I40" s="280"/>
      <c r="J40" s="291"/>
      <c r="K40" s="294"/>
      <c r="L40" s="290"/>
      <c r="M40" s="280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</row>
    <row r="41" spans="1:25" ht="12" customHeight="1">
      <c r="A41" s="281">
        <v>30</v>
      </c>
      <c r="B41" s="282">
        <f>сМ60!A37</f>
        <v>0</v>
      </c>
      <c r="C41" s="292" t="str">
        <f>сМ60!B37</f>
        <v>_</v>
      </c>
      <c r="D41" s="293"/>
      <c r="E41" s="287"/>
      <c r="F41" s="290"/>
      <c r="G41" s="281"/>
      <c r="H41" s="299"/>
      <c r="I41" s="280"/>
      <c r="J41" s="291"/>
      <c r="K41" s="294"/>
      <c r="L41" s="290"/>
      <c r="M41" s="280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</row>
    <row r="42" spans="1:25" ht="12" customHeight="1">
      <c r="A42" s="281"/>
      <c r="B42" s="286"/>
      <c r="C42" s="280"/>
      <c r="D42" s="291"/>
      <c r="E42" s="287">
        <v>21</v>
      </c>
      <c r="F42" s="288">
        <v>2587</v>
      </c>
      <c r="G42" s="300" t="s">
        <v>105</v>
      </c>
      <c r="H42" s="301"/>
      <c r="I42" s="280"/>
      <c r="J42" s="291"/>
      <c r="K42" s="294"/>
      <c r="L42" s="290"/>
      <c r="M42" s="280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</row>
    <row r="43" spans="1:25" ht="12" customHeight="1">
      <c r="A43" s="281">
        <v>19</v>
      </c>
      <c r="B43" s="282">
        <f>сМ60!A26</f>
        <v>0</v>
      </c>
      <c r="C43" s="283" t="str">
        <f>сМ60!B26</f>
        <v>_</v>
      </c>
      <c r="D43" s="295"/>
      <c r="E43" s="287"/>
      <c r="F43" s="296"/>
      <c r="G43" s="287"/>
      <c r="H43" s="290"/>
      <c r="I43" s="280"/>
      <c r="J43" s="291"/>
      <c r="K43" s="294"/>
      <c r="L43" s="290"/>
      <c r="M43" s="280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</row>
    <row r="44" spans="1:25" ht="12" customHeight="1">
      <c r="A44" s="281"/>
      <c r="B44" s="286"/>
      <c r="C44" s="287">
        <v>10</v>
      </c>
      <c r="D44" s="288">
        <v>17</v>
      </c>
      <c r="E44" s="297" t="s">
        <v>48</v>
      </c>
      <c r="F44" s="298"/>
      <c r="G44" s="287"/>
      <c r="H44" s="290"/>
      <c r="I44" s="280"/>
      <c r="J44" s="291"/>
      <c r="K44" s="294"/>
      <c r="L44" s="290"/>
      <c r="M44" s="280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</row>
    <row r="45" spans="1:25" ht="12" customHeight="1">
      <c r="A45" s="281">
        <v>14</v>
      </c>
      <c r="B45" s="282">
        <f>сМ60!A21</f>
        <v>17</v>
      </c>
      <c r="C45" s="292" t="str">
        <f>сМ60!B21</f>
        <v>Юртаев Сергей</v>
      </c>
      <c r="D45" s="293"/>
      <c r="E45" s="281"/>
      <c r="F45" s="299"/>
      <c r="G45" s="287"/>
      <c r="H45" s="290"/>
      <c r="I45" s="280"/>
      <c r="J45" s="291"/>
      <c r="K45" s="294"/>
      <c r="L45" s="290"/>
      <c r="M45" s="280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</row>
    <row r="46" spans="1:25" ht="12" customHeight="1">
      <c r="A46" s="281"/>
      <c r="B46" s="286"/>
      <c r="C46" s="280"/>
      <c r="D46" s="291"/>
      <c r="E46" s="281"/>
      <c r="F46" s="299"/>
      <c r="G46" s="287">
        <v>27</v>
      </c>
      <c r="H46" s="288">
        <v>1420</v>
      </c>
      <c r="I46" s="289" t="s">
        <v>108</v>
      </c>
      <c r="J46" s="290"/>
      <c r="K46" s="294"/>
      <c r="L46" s="290"/>
      <c r="M46" s="280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</row>
    <row r="47" spans="1:25" ht="12" customHeight="1">
      <c r="A47" s="281">
        <v>11</v>
      </c>
      <c r="B47" s="282">
        <f>сМ60!A18</f>
        <v>39</v>
      </c>
      <c r="C47" s="283" t="str">
        <f>сМ60!B18</f>
        <v>Шапошников Александр</v>
      </c>
      <c r="D47" s="295"/>
      <c r="E47" s="281"/>
      <c r="F47" s="299"/>
      <c r="G47" s="287"/>
      <c r="H47" s="296"/>
      <c r="I47" s="294"/>
      <c r="J47" s="290"/>
      <c r="K47" s="294"/>
      <c r="L47" s="290"/>
      <c r="M47" s="280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</row>
    <row r="48" spans="1:25" ht="12" customHeight="1">
      <c r="A48" s="281"/>
      <c r="B48" s="286"/>
      <c r="C48" s="287">
        <v>11</v>
      </c>
      <c r="D48" s="288">
        <v>39</v>
      </c>
      <c r="E48" s="300" t="s">
        <v>113</v>
      </c>
      <c r="F48" s="301"/>
      <c r="G48" s="287"/>
      <c r="H48" s="298"/>
      <c r="I48" s="294"/>
      <c r="J48" s="290"/>
      <c r="K48" s="294"/>
      <c r="L48" s="290"/>
      <c r="M48" s="280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</row>
    <row r="49" spans="1:25" ht="12" customHeight="1">
      <c r="A49" s="281">
        <v>22</v>
      </c>
      <c r="B49" s="282">
        <f>сМ60!A29</f>
        <v>0</v>
      </c>
      <c r="C49" s="292" t="str">
        <f>сМ60!B29</f>
        <v>_</v>
      </c>
      <c r="D49" s="293"/>
      <c r="E49" s="287"/>
      <c r="F49" s="290"/>
      <c r="G49" s="287"/>
      <c r="H49" s="298"/>
      <c r="I49" s="294"/>
      <c r="J49" s="290"/>
      <c r="K49" s="294"/>
      <c r="L49" s="290"/>
      <c r="M49" s="280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</row>
    <row r="50" spans="1:25" ht="12" customHeight="1">
      <c r="A50" s="281"/>
      <c r="B50" s="286"/>
      <c r="C50" s="280"/>
      <c r="D50" s="291"/>
      <c r="E50" s="287">
        <v>22</v>
      </c>
      <c r="F50" s="288">
        <v>1420</v>
      </c>
      <c r="G50" s="297" t="s">
        <v>108</v>
      </c>
      <c r="H50" s="298"/>
      <c r="I50" s="294"/>
      <c r="J50" s="290"/>
      <c r="K50" s="294"/>
      <c r="L50" s="290"/>
      <c r="M50" s="280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</row>
    <row r="51" spans="1:25" ht="12" customHeight="1">
      <c r="A51" s="281">
        <v>27</v>
      </c>
      <c r="B51" s="282">
        <f>сМ60!A34</f>
        <v>0</v>
      </c>
      <c r="C51" s="283" t="str">
        <f>сМ60!B34</f>
        <v>_</v>
      </c>
      <c r="D51" s="295"/>
      <c r="E51" s="287"/>
      <c r="F51" s="296"/>
      <c r="G51" s="281"/>
      <c r="H51" s="299"/>
      <c r="I51" s="294"/>
      <c r="J51" s="290"/>
      <c r="K51" s="294"/>
      <c r="L51" s="290"/>
      <c r="M51" s="280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</row>
    <row r="52" spans="1:25" ht="12" customHeight="1">
      <c r="A52" s="281"/>
      <c r="B52" s="286"/>
      <c r="C52" s="287">
        <v>12</v>
      </c>
      <c r="D52" s="288">
        <v>1420</v>
      </c>
      <c r="E52" s="297" t="s">
        <v>108</v>
      </c>
      <c r="F52" s="298"/>
      <c r="G52" s="281"/>
      <c r="H52" s="299"/>
      <c r="I52" s="294"/>
      <c r="J52" s="290"/>
      <c r="K52" s="294"/>
      <c r="L52" s="290"/>
      <c r="M52" s="280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</row>
    <row r="53" spans="1:25" ht="12" customHeight="1">
      <c r="A53" s="281">
        <v>6</v>
      </c>
      <c r="B53" s="282">
        <f>сМ60!A13</f>
        <v>1420</v>
      </c>
      <c r="C53" s="292" t="str">
        <f>сМ60!B13</f>
        <v>Фаткулин Раис</v>
      </c>
      <c r="D53" s="293"/>
      <c r="E53" s="281"/>
      <c r="F53" s="299"/>
      <c r="G53" s="280"/>
      <c r="H53" s="291"/>
      <c r="I53" s="294"/>
      <c r="J53" s="290"/>
      <c r="K53" s="294"/>
      <c r="L53" s="290"/>
      <c r="M53" s="280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</row>
    <row r="54" spans="1:25" ht="12" customHeight="1">
      <c r="A54" s="281"/>
      <c r="B54" s="286"/>
      <c r="C54" s="280"/>
      <c r="D54" s="291"/>
      <c r="E54" s="281"/>
      <c r="F54" s="299"/>
      <c r="G54" s="280"/>
      <c r="H54" s="291"/>
      <c r="I54" s="287">
        <v>30</v>
      </c>
      <c r="J54" s="288">
        <v>182</v>
      </c>
      <c r="K54" s="304" t="s">
        <v>109</v>
      </c>
      <c r="L54" s="290"/>
      <c r="M54" s="280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</row>
    <row r="55" spans="1:25" ht="12" customHeight="1">
      <c r="A55" s="281">
        <v>7</v>
      </c>
      <c r="B55" s="282">
        <f>сМ60!A14</f>
        <v>182</v>
      </c>
      <c r="C55" s="283" t="str">
        <f>сМ60!B14</f>
        <v>Гайсин Альфред</v>
      </c>
      <c r="D55" s="295"/>
      <c r="E55" s="281"/>
      <c r="F55" s="299"/>
      <c r="G55" s="280"/>
      <c r="H55" s="291"/>
      <c r="I55" s="294"/>
      <c r="J55" s="302"/>
      <c r="K55" s="280"/>
      <c r="L55" s="291"/>
      <c r="M55" s="280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</row>
    <row r="56" spans="1:25" ht="12" customHeight="1">
      <c r="A56" s="281"/>
      <c r="B56" s="286"/>
      <c r="C56" s="287">
        <v>13</v>
      </c>
      <c r="D56" s="288">
        <v>182</v>
      </c>
      <c r="E56" s="300" t="s">
        <v>109</v>
      </c>
      <c r="F56" s="301"/>
      <c r="G56" s="280"/>
      <c r="H56" s="291"/>
      <c r="I56" s="294"/>
      <c r="J56" s="307"/>
      <c r="K56" s="280"/>
      <c r="L56" s="291"/>
      <c r="M56" s="280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</row>
    <row r="57" spans="1:25" ht="12" customHeight="1">
      <c r="A57" s="281">
        <v>26</v>
      </c>
      <c r="B57" s="282">
        <f>сМ60!A33</f>
        <v>0</v>
      </c>
      <c r="C57" s="292" t="str">
        <f>сМ60!B33</f>
        <v>_</v>
      </c>
      <c r="D57" s="293"/>
      <c r="E57" s="287"/>
      <c r="F57" s="290"/>
      <c r="G57" s="280"/>
      <c r="H57" s="291"/>
      <c r="I57" s="294"/>
      <c r="J57" s="307"/>
      <c r="K57" s="280"/>
      <c r="L57" s="291"/>
      <c r="M57" s="280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</row>
    <row r="58" spans="1:25" ht="12" customHeight="1">
      <c r="A58" s="281"/>
      <c r="B58" s="286"/>
      <c r="C58" s="280"/>
      <c r="D58" s="291"/>
      <c r="E58" s="287">
        <v>23</v>
      </c>
      <c r="F58" s="288">
        <v>182</v>
      </c>
      <c r="G58" s="289" t="s">
        <v>109</v>
      </c>
      <c r="H58" s="290"/>
      <c r="I58" s="294"/>
      <c r="J58" s="307"/>
      <c r="K58" s="308">
        <v>-31</v>
      </c>
      <c r="L58" s="282">
        <f>IF(L38=J22,J54,IF(L38=J54,J22,0))</f>
        <v>182</v>
      </c>
      <c r="M58" s="283" t="str">
        <f>IF(M38=K22,K54,IF(M38=K54,K22,0))</f>
        <v>Гайсин Альфред</v>
      </c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</row>
    <row r="59" spans="1:25" ht="12" customHeight="1">
      <c r="A59" s="281">
        <v>23</v>
      </c>
      <c r="B59" s="282">
        <f>сМ60!A30</f>
        <v>0</v>
      </c>
      <c r="C59" s="283" t="str">
        <f>сМ60!B30</f>
        <v>_</v>
      </c>
      <c r="D59" s="295"/>
      <c r="E59" s="294"/>
      <c r="F59" s="296"/>
      <c r="G59" s="294"/>
      <c r="H59" s="290"/>
      <c r="I59" s="294"/>
      <c r="J59" s="307"/>
      <c r="K59" s="280"/>
      <c r="L59" s="291"/>
      <c r="M59" s="306" t="s">
        <v>50</v>
      </c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</row>
    <row r="60" spans="1:25" ht="12" customHeight="1">
      <c r="A60" s="281"/>
      <c r="B60" s="286"/>
      <c r="C60" s="287">
        <v>14</v>
      </c>
      <c r="D60" s="288">
        <v>2784</v>
      </c>
      <c r="E60" s="304" t="s">
        <v>112</v>
      </c>
      <c r="F60" s="298"/>
      <c r="G60" s="294"/>
      <c r="H60" s="290"/>
      <c r="I60" s="294"/>
      <c r="J60" s="307"/>
      <c r="K60" s="280"/>
      <c r="L60" s="291"/>
      <c r="M60" s="280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</row>
    <row r="61" spans="1:25" ht="12" customHeight="1">
      <c r="A61" s="281">
        <v>10</v>
      </c>
      <c r="B61" s="282">
        <f>сМ60!A17</f>
        <v>2784</v>
      </c>
      <c r="C61" s="292" t="str">
        <f>сМ60!B17</f>
        <v>Толкачев Иван</v>
      </c>
      <c r="D61" s="293"/>
      <c r="E61" s="280"/>
      <c r="F61" s="299"/>
      <c r="G61" s="294"/>
      <c r="H61" s="290"/>
      <c r="I61" s="294"/>
      <c r="J61" s="307"/>
      <c r="K61" s="280"/>
      <c r="L61" s="291"/>
      <c r="M61" s="280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</row>
    <row r="62" spans="1:25" ht="12" customHeight="1">
      <c r="A62" s="281"/>
      <c r="B62" s="286"/>
      <c r="C62" s="280"/>
      <c r="D62" s="291"/>
      <c r="E62" s="280"/>
      <c r="F62" s="299"/>
      <c r="G62" s="287">
        <v>28</v>
      </c>
      <c r="H62" s="288">
        <v>182</v>
      </c>
      <c r="I62" s="304" t="s">
        <v>109</v>
      </c>
      <c r="J62" s="309"/>
      <c r="K62" s="280"/>
      <c r="L62" s="291"/>
      <c r="M62" s="280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</row>
    <row r="63" spans="1:25" ht="12" customHeight="1">
      <c r="A63" s="281">
        <v>15</v>
      </c>
      <c r="B63" s="282">
        <f>сМ60!A22</f>
        <v>788</v>
      </c>
      <c r="C63" s="283" t="str">
        <f>сМ60!B22</f>
        <v>Нестеренко Георгий</v>
      </c>
      <c r="D63" s="295"/>
      <c r="E63" s="280"/>
      <c r="F63" s="299"/>
      <c r="G63" s="294"/>
      <c r="H63" s="296"/>
      <c r="I63" s="280"/>
      <c r="J63" s="280"/>
      <c r="K63" s="280"/>
      <c r="L63" s="291"/>
      <c r="M63" s="280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</row>
    <row r="64" spans="1:25" ht="12" customHeight="1">
      <c r="A64" s="281"/>
      <c r="B64" s="286"/>
      <c r="C64" s="287">
        <v>15</v>
      </c>
      <c r="D64" s="288">
        <v>788</v>
      </c>
      <c r="E64" s="289" t="s">
        <v>115</v>
      </c>
      <c r="F64" s="301"/>
      <c r="G64" s="294"/>
      <c r="H64" s="298"/>
      <c r="I64" s="281">
        <v>-58</v>
      </c>
      <c r="J64" s="282">
        <f>IF('М602'!N17='М602'!L13,'М602'!L21,IF('М602'!N17='М602'!L21,'М602'!L13,0))</f>
        <v>466</v>
      </c>
      <c r="K64" s="283" t="str">
        <f>IF('М602'!O17='М602'!M13,'М602'!M21,IF('М602'!O17='М602'!M21,'М602'!M13,0))</f>
        <v>Семенов Юрий</v>
      </c>
      <c r="L64" s="295"/>
      <c r="M64" s="280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</row>
    <row r="65" spans="1:25" ht="12" customHeight="1">
      <c r="A65" s="281">
        <v>18</v>
      </c>
      <c r="B65" s="282">
        <f>сМ60!A25</f>
        <v>491</v>
      </c>
      <c r="C65" s="292" t="str">
        <f>сМ60!B25</f>
        <v>Тарараев Петр</v>
      </c>
      <c r="D65" s="293"/>
      <c r="E65" s="294"/>
      <c r="F65" s="290"/>
      <c r="G65" s="294"/>
      <c r="H65" s="298"/>
      <c r="I65" s="281"/>
      <c r="J65" s="299"/>
      <c r="K65" s="287">
        <v>61</v>
      </c>
      <c r="L65" s="305">
        <v>2587</v>
      </c>
      <c r="M65" s="289" t="s">
        <v>105</v>
      </c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</row>
    <row r="66" spans="1:25" ht="12" customHeight="1">
      <c r="A66" s="281"/>
      <c r="B66" s="286"/>
      <c r="C66" s="280"/>
      <c r="D66" s="291"/>
      <c r="E66" s="287">
        <v>24</v>
      </c>
      <c r="F66" s="288">
        <v>2217</v>
      </c>
      <c r="G66" s="304" t="s">
        <v>104</v>
      </c>
      <c r="H66" s="298"/>
      <c r="I66" s="281">
        <v>-59</v>
      </c>
      <c r="J66" s="282">
        <f>IF('М602'!N33='М602'!L29,'М602'!L37,IF('М602'!N33='М602'!L37,'М602'!L29,0))</f>
        <v>2587</v>
      </c>
      <c r="K66" s="292" t="str">
        <f>IF('М602'!O33='М602'!M29,'М602'!M37,IF('М602'!O33='М602'!M37,'М602'!M29,0))</f>
        <v>Стародубцев Олег</v>
      </c>
      <c r="L66" s="295"/>
      <c r="M66" s="306" t="s">
        <v>51</v>
      </c>
      <c r="N66" s="285"/>
      <c r="O66" s="285"/>
      <c r="P66" s="285"/>
      <c r="Q66" s="285"/>
      <c r="R66" s="285"/>
      <c r="S66" s="285"/>
      <c r="T66" s="285"/>
      <c r="U66" s="285"/>
      <c r="V66" s="285"/>
      <c r="W66" s="285"/>
      <c r="X66" s="285"/>
      <c r="Y66" s="285"/>
    </row>
    <row r="67" spans="1:25" ht="12" customHeight="1">
      <c r="A67" s="281">
        <v>31</v>
      </c>
      <c r="B67" s="282">
        <f>сМ60!A38</f>
        <v>0</v>
      </c>
      <c r="C67" s="283" t="str">
        <f>сМ60!B38</f>
        <v>_</v>
      </c>
      <c r="D67" s="295"/>
      <c r="E67" s="294"/>
      <c r="F67" s="296"/>
      <c r="G67" s="280"/>
      <c r="H67" s="291"/>
      <c r="I67" s="280"/>
      <c r="J67" s="291"/>
      <c r="K67" s="281">
        <v>-61</v>
      </c>
      <c r="L67" s="282">
        <f>IF(L65=J64,J66,IF(L65=J66,J64,0))</f>
        <v>466</v>
      </c>
      <c r="M67" s="283" t="str">
        <f>IF(M65=K64,K66,IF(M65=K66,K64,0))</f>
        <v>Семенов Юрий</v>
      </c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</row>
    <row r="68" spans="1:25" ht="12" customHeight="1">
      <c r="A68" s="281"/>
      <c r="B68" s="286"/>
      <c r="C68" s="287">
        <v>16</v>
      </c>
      <c r="D68" s="288">
        <v>2217</v>
      </c>
      <c r="E68" s="304" t="s">
        <v>104</v>
      </c>
      <c r="F68" s="298"/>
      <c r="G68" s="280"/>
      <c r="H68" s="291"/>
      <c r="I68" s="280"/>
      <c r="J68" s="291"/>
      <c r="K68" s="280"/>
      <c r="L68" s="291"/>
      <c r="M68" s="306" t="s">
        <v>52</v>
      </c>
      <c r="N68" s="285"/>
      <c r="O68" s="285"/>
      <c r="P68" s="285"/>
      <c r="Q68" s="285"/>
      <c r="R68" s="285"/>
      <c r="S68" s="285"/>
      <c r="T68" s="285"/>
      <c r="U68" s="285"/>
      <c r="V68" s="285"/>
      <c r="W68" s="285"/>
      <c r="X68" s="285"/>
      <c r="Y68" s="285"/>
    </row>
    <row r="69" spans="1:25" ht="12" customHeight="1">
      <c r="A69" s="281">
        <v>2</v>
      </c>
      <c r="B69" s="282">
        <f>сМ60!A9</f>
        <v>2217</v>
      </c>
      <c r="C69" s="292" t="str">
        <f>сМ60!B9</f>
        <v>Шадрин Эдуард</v>
      </c>
      <c r="D69" s="293"/>
      <c r="E69" s="280"/>
      <c r="F69" s="299"/>
      <c r="G69" s="280"/>
      <c r="H69" s="291"/>
      <c r="I69" s="281">
        <v>-56</v>
      </c>
      <c r="J69" s="282">
        <f>IF('М602'!L13='М602'!J9,'М602'!J17,IF('М602'!L13='М602'!J17,'М602'!J9,0))</f>
        <v>342</v>
      </c>
      <c r="K69" s="283" t="str">
        <f>IF('М602'!M13='М602'!K9,'М602'!K17,IF('М602'!M13='М602'!K17,'М602'!K9,0))</f>
        <v>Мазурин Викентий</v>
      </c>
      <c r="L69" s="295"/>
      <c r="M69" s="280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</row>
    <row r="70" spans="1:25" ht="12" customHeight="1">
      <c r="A70" s="281"/>
      <c r="B70" s="286"/>
      <c r="C70" s="280"/>
      <c r="D70" s="291"/>
      <c r="E70" s="280"/>
      <c r="F70" s="299"/>
      <c r="G70" s="280"/>
      <c r="H70" s="291"/>
      <c r="I70" s="281"/>
      <c r="J70" s="299"/>
      <c r="K70" s="287">
        <v>62</v>
      </c>
      <c r="L70" s="305">
        <v>2217</v>
      </c>
      <c r="M70" s="289" t="s">
        <v>104</v>
      </c>
      <c r="N70" s="285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285"/>
    </row>
    <row r="71" spans="1:25" ht="12" customHeight="1">
      <c r="A71" s="281">
        <v>-52</v>
      </c>
      <c r="B71" s="282">
        <f>IF('М602'!J9='М602'!H7,'М602'!H11,IF('М602'!J9='М602'!H11,'М602'!H7,0))</f>
        <v>2784</v>
      </c>
      <c r="C71" s="283" t="str">
        <f>IF('М602'!K9='М602'!I7,'М602'!I11,IF('М602'!K9='М602'!I11,'М602'!I7,0))</f>
        <v>Толкачев Иван</v>
      </c>
      <c r="D71" s="295"/>
      <c r="E71" s="280"/>
      <c r="F71" s="299"/>
      <c r="G71" s="280"/>
      <c r="H71" s="291"/>
      <c r="I71" s="281">
        <v>-57</v>
      </c>
      <c r="J71" s="282">
        <f>IF('М602'!L29='М602'!J25,'М602'!J33,IF('М602'!L29='М602'!J33,'М602'!J25,0))</f>
        <v>2217</v>
      </c>
      <c r="K71" s="292" t="str">
        <f>IF('М602'!M29='М602'!K25,'М602'!K33,IF('М602'!M29='М602'!K33,'М602'!K25,0))</f>
        <v>Шадрин Эдуард</v>
      </c>
      <c r="L71" s="295"/>
      <c r="M71" s="306" t="s">
        <v>53</v>
      </c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</row>
    <row r="72" spans="1:25" ht="12" customHeight="1">
      <c r="A72" s="281"/>
      <c r="B72" s="286"/>
      <c r="C72" s="287">
        <v>63</v>
      </c>
      <c r="D72" s="305">
        <v>17</v>
      </c>
      <c r="E72" s="289" t="s">
        <v>48</v>
      </c>
      <c r="F72" s="301"/>
      <c r="G72" s="280"/>
      <c r="H72" s="291"/>
      <c r="I72" s="281"/>
      <c r="J72" s="299"/>
      <c r="K72" s="281">
        <v>-62</v>
      </c>
      <c r="L72" s="282">
        <f>IF(L70=J69,J71,IF(L70=J71,J69,0))</f>
        <v>342</v>
      </c>
      <c r="M72" s="283" t="str">
        <f>IF(M70=K69,K71,IF(M70=K71,K69,0))</f>
        <v>Мазурин Викентий</v>
      </c>
      <c r="N72" s="285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</row>
    <row r="73" spans="1:25" ht="12" customHeight="1">
      <c r="A73" s="281">
        <v>-53</v>
      </c>
      <c r="B73" s="282">
        <f>IF('М602'!J17='М602'!H15,'М602'!H19,IF('М602'!J17='М602'!H19,'М602'!H15,0))</f>
        <v>17</v>
      </c>
      <c r="C73" s="292" t="str">
        <f>IF('М602'!K17='М602'!I15,'М602'!I19,IF('М602'!K17='М602'!I19,'М602'!I15,0))</f>
        <v>Юртаев Сергей</v>
      </c>
      <c r="D73" s="293"/>
      <c r="E73" s="294"/>
      <c r="F73" s="290"/>
      <c r="G73" s="310"/>
      <c r="H73" s="290"/>
      <c r="I73" s="281"/>
      <c r="J73" s="299"/>
      <c r="K73" s="280"/>
      <c r="L73" s="291"/>
      <c r="M73" s="306" t="s">
        <v>54</v>
      </c>
      <c r="N73" s="285"/>
      <c r="O73" s="285"/>
      <c r="P73" s="285"/>
      <c r="Q73" s="285"/>
      <c r="R73" s="285"/>
      <c r="S73" s="285"/>
      <c r="T73" s="285"/>
      <c r="U73" s="285"/>
      <c r="V73" s="285"/>
      <c r="W73" s="285"/>
      <c r="X73" s="285"/>
      <c r="Y73" s="285"/>
    </row>
    <row r="74" spans="1:25" ht="12" customHeight="1">
      <c r="A74" s="281"/>
      <c r="B74" s="286"/>
      <c r="C74" s="280"/>
      <c r="D74" s="291"/>
      <c r="E74" s="287">
        <v>65</v>
      </c>
      <c r="F74" s="305">
        <v>2858</v>
      </c>
      <c r="G74" s="289" t="s">
        <v>117</v>
      </c>
      <c r="H74" s="290"/>
      <c r="I74" s="281">
        <v>-63</v>
      </c>
      <c r="J74" s="282">
        <f>IF(D72=B71,B73,IF(D72=B73,B71,0))</f>
        <v>2784</v>
      </c>
      <c r="K74" s="283" t="str">
        <f>IF(E72=C71,C73,IF(E72=C73,C71,0))</f>
        <v>Толкачев Иван</v>
      </c>
      <c r="L74" s="295"/>
      <c r="M74" s="280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</row>
    <row r="75" spans="1:25" ht="12" customHeight="1">
      <c r="A75" s="281">
        <v>-54</v>
      </c>
      <c r="B75" s="282">
        <f>IF('М602'!J25='М602'!H23,'М602'!H27,IF('М602'!J25='М602'!H27,'М602'!H23,0))</f>
        <v>3966</v>
      </c>
      <c r="C75" s="283" t="str">
        <f>IF('М602'!K25='М602'!I23,'М602'!I27,IF('М602'!K25='М602'!I27,'М602'!I23,0))</f>
        <v>Павлов Юрий</v>
      </c>
      <c r="D75" s="295"/>
      <c r="E75" s="294"/>
      <c r="F75" s="290"/>
      <c r="G75" s="311" t="s">
        <v>55</v>
      </c>
      <c r="H75" s="312"/>
      <c r="I75" s="281"/>
      <c r="J75" s="299"/>
      <c r="K75" s="287">
        <v>66</v>
      </c>
      <c r="L75" s="305">
        <v>3966</v>
      </c>
      <c r="M75" s="289" t="s">
        <v>114</v>
      </c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</row>
    <row r="76" spans="1:25" ht="12" customHeight="1">
      <c r="A76" s="281"/>
      <c r="B76" s="286"/>
      <c r="C76" s="287">
        <v>64</v>
      </c>
      <c r="D76" s="305">
        <v>2858</v>
      </c>
      <c r="E76" s="304" t="s">
        <v>117</v>
      </c>
      <c r="F76" s="290"/>
      <c r="G76" s="313"/>
      <c r="H76" s="291"/>
      <c r="I76" s="281">
        <v>-64</v>
      </c>
      <c r="J76" s="282">
        <f>IF(D76=B75,B77,IF(D76=B77,B75,0))</f>
        <v>3966</v>
      </c>
      <c r="K76" s="292" t="str">
        <f>IF(E76=C75,C77,IF(E76=C77,C75,0))</f>
        <v>Павлов Юрий</v>
      </c>
      <c r="L76" s="295"/>
      <c r="M76" s="306" t="s">
        <v>56</v>
      </c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</row>
    <row r="77" spans="1:25" ht="12" customHeight="1">
      <c r="A77" s="281">
        <v>-55</v>
      </c>
      <c r="B77" s="282">
        <f>IF('М602'!J33='М602'!H31,'М602'!H35,IF('М602'!J33='М602'!H35,'М602'!H31,0))</f>
        <v>2858</v>
      </c>
      <c r="C77" s="292" t="str">
        <f>IF('М602'!K33='М602'!I31,'М602'!I35,IF('М602'!K33='М602'!I35,'М602'!I31,0))</f>
        <v>Гилязев Инфир</v>
      </c>
      <c r="D77" s="295"/>
      <c r="E77" s="281">
        <v>-65</v>
      </c>
      <c r="F77" s="282">
        <f>IF(F74=D72,D76,IF(F74=D76,D72,0))</f>
        <v>17</v>
      </c>
      <c r="G77" s="283" t="str">
        <f>IF(G74=E72,E76,IF(G74=E76,E72,0))</f>
        <v>Юртаев Сергей</v>
      </c>
      <c r="H77" s="295"/>
      <c r="I77" s="280"/>
      <c r="J77" s="280"/>
      <c r="K77" s="281">
        <v>-66</v>
      </c>
      <c r="L77" s="282">
        <f>IF(L75=J74,J76,IF(L75=J76,J74,0))</f>
        <v>2784</v>
      </c>
      <c r="M77" s="283" t="str">
        <f>IF(M75=K74,K76,IF(M75=K76,K74,0))</f>
        <v>Толкачев Иван</v>
      </c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</row>
    <row r="78" spans="1:25" ht="12" customHeight="1">
      <c r="A78" s="281"/>
      <c r="B78" s="314"/>
      <c r="C78" s="280"/>
      <c r="D78" s="291"/>
      <c r="E78" s="280"/>
      <c r="F78" s="291"/>
      <c r="G78" s="306" t="s">
        <v>57</v>
      </c>
      <c r="H78" s="315"/>
      <c r="I78" s="280"/>
      <c r="J78" s="280"/>
      <c r="K78" s="280"/>
      <c r="L78" s="291"/>
      <c r="M78" s="306" t="s">
        <v>58</v>
      </c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</row>
    <row r="79" spans="1:25" ht="9" customHeight="1">
      <c r="A79" s="316"/>
      <c r="B79" s="317"/>
      <c r="C79" s="316"/>
      <c r="D79" s="318"/>
      <c r="E79" s="316"/>
      <c r="F79" s="318"/>
      <c r="G79" s="316"/>
      <c r="H79" s="318"/>
      <c r="I79" s="316"/>
      <c r="J79" s="316"/>
      <c r="K79" s="316"/>
      <c r="L79" s="318"/>
      <c r="M79" s="316"/>
      <c r="N79" s="285"/>
      <c r="O79" s="285"/>
      <c r="P79" s="285"/>
      <c r="Q79" s="285"/>
      <c r="R79" s="285"/>
      <c r="S79" s="285"/>
      <c r="T79" s="285"/>
      <c r="U79" s="285"/>
      <c r="V79" s="285"/>
      <c r="W79" s="285"/>
      <c r="X79" s="285"/>
      <c r="Y79" s="285"/>
    </row>
    <row r="80" spans="1:25" ht="9" customHeight="1">
      <c r="A80" s="316"/>
      <c r="B80" s="317"/>
      <c r="C80" s="316"/>
      <c r="D80" s="318"/>
      <c r="E80" s="316"/>
      <c r="F80" s="318"/>
      <c r="G80" s="316"/>
      <c r="H80" s="318"/>
      <c r="I80" s="316"/>
      <c r="J80" s="316"/>
      <c r="K80" s="316"/>
      <c r="L80" s="318"/>
      <c r="M80" s="316"/>
      <c r="N80" s="285"/>
      <c r="O80" s="285"/>
      <c r="P80" s="285"/>
      <c r="Q80" s="285"/>
      <c r="R80" s="285"/>
      <c r="S80" s="285"/>
      <c r="T80" s="285"/>
      <c r="U80" s="285"/>
      <c r="V80" s="285"/>
      <c r="W80" s="285"/>
      <c r="X80" s="285"/>
      <c r="Y80" s="285"/>
    </row>
    <row r="81" spans="1:25" ht="9" customHeight="1">
      <c r="A81" s="319"/>
      <c r="B81" s="320"/>
      <c r="C81" s="319"/>
      <c r="D81" s="321"/>
      <c r="E81" s="319"/>
      <c r="F81" s="321"/>
      <c r="G81" s="319"/>
      <c r="H81" s="321"/>
      <c r="I81" s="319"/>
      <c r="J81" s="319"/>
      <c r="K81" s="319"/>
      <c r="L81" s="321"/>
      <c r="M81" s="319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</row>
    <row r="82" spans="1:25" ht="12.75">
      <c r="A82" s="319"/>
      <c r="B82" s="320"/>
      <c r="C82" s="319"/>
      <c r="D82" s="321"/>
      <c r="E82" s="319"/>
      <c r="F82" s="321"/>
      <c r="G82" s="319"/>
      <c r="H82" s="321"/>
      <c r="I82" s="319"/>
      <c r="J82" s="319"/>
      <c r="K82" s="319"/>
      <c r="L82" s="321"/>
      <c r="M82" s="319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</row>
    <row r="83" spans="1:13" ht="12.75">
      <c r="A83" s="316"/>
      <c r="B83" s="317"/>
      <c r="C83" s="316"/>
      <c r="D83" s="318"/>
      <c r="E83" s="316"/>
      <c r="F83" s="318"/>
      <c r="G83" s="316"/>
      <c r="H83" s="318"/>
      <c r="I83" s="316"/>
      <c r="J83" s="316"/>
      <c r="K83" s="316"/>
      <c r="L83" s="318"/>
      <c r="M83" s="316"/>
    </row>
    <row r="84" spans="1:13" ht="12.75">
      <c r="A84" s="316"/>
      <c r="B84" s="316"/>
      <c r="C84" s="316"/>
      <c r="D84" s="318"/>
      <c r="E84" s="316"/>
      <c r="F84" s="318"/>
      <c r="G84" s="316"/>
      <c r="H84" s="318"/>
      <c r="I84" s="316"/>
      <c r="J84" s="316"/>
      <c r="K84" s="316"/>
      <c r="L84" s="318"/>
      <c r="M84" s="316"/>
    </row>
    <row r="85" spans="1:13" ht="12.75">
      <c r="A85" s="316"/>
      <c r="B85" s="316"/>
      <c r="C85" s="316"/>
      <c r="D85" s="316"/>
      <c r="E85" s="316"/>
      <c r="F85" s="316"/>
      <c r="G85" s="316"/>
      <c r="H85" s="316"/>
      <c r="I85" s="316"/>
      <c r="J85" s="316"/>
      <c r="K85" s="316"/>
      <c r="L85" s="316"/>
      <c r="M85" s="316"/>
    </row>
    <row r="86" spans="1:13" ht="12.75">
      <c r="A86" s="316"/>
      <c r="B86" s="316"/>
      <c r="C86" s="316"/>
      <c r="D86" s="316"/>
      <c r="E86" s="316"/>
      <c r="F86" s="316"/>
      <c r="G86" s="316"/>
      <c r="H86" s="316"/>
      <c r="I86" s="316"/>
      <c r="J86" s="316"/>
      <c r="K86" s="316"/>
      <c r="L86" s="316"/>
      <c r="M86" s="316"/>
    </row>
    <row r="87" spans="1:13" ht="12.75">
      <c r="A87" s="316"/>
      <c r="B87" s="316"/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6"/>
    </row>
    <row r="88" spans="1:13" ht="12.75">
      <c r="A88" s="316"/>
      <c r="B88" s="316"/>
      <c r="C88" s="316"/>
      <c r="D88" s="316"/>
      <c r="E88" s="316"/>
      <c r="F88" s="316"/>
      <c r="G88" s="316"/>
      <c r="H88" s="316"/>
      <c r="I88" s="316"/>
      <c r="J88" s="316"/>
      <c r="K88" s="316"/>
      <c r="L88" s="316"/>
      <c r="M88" s="316"/>
    </row>
    <row r="89" spans="1:13" ht="12.75">
      <c r="A89" s="316"/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</row>
    <row r="90" spans="1:13" ht="12.75">
      <c r="A90" s="316"/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</row>
    <row r="91" spans="1:13" ht="12.75">
      <c r="A91" s="316"/>
      <c r="B91" s="316"/>
      <c r="C91" s="316"/>
      <c r="D91" s="316"/>
      <c r="E91" s="316"/>
      <c r="F91" s="316"/>
      <c r="G91" s="316"/>
      <c r="H91" s="316"/>
      <c r="I91" s="316"/>
      <c r="J91" s="316"/>
      <c r="K91" s="316"/>
      <c r="L91" s="316"/>
      <c r="M91" s="316"/>
    </row>
    <row r="92" spans="1:13" ht="12.75">
      <c r="A92" s="316"/>
      <c r="B92" s="316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</row>
    <row r="93" spans="1:13" ht="12.75">
      <c r="A93" s="316"/>
      <c r="B93" s="316"/>
      <c r="C93" s="316"/>
      <c r="D93" s="316"/>
      <c r="E93" s="316"/>
      <c r="F93" s="316"/>
      <c r="G93" s="316"/>
      <c r="H93" s="316"/>
      <c r="I93" s="316"/>
      <c r="J93" s="316"/>
      <c r="K93" s="316"/>
      <c r="L93" s="316"/>
      <c r="M93" s="316"/>
    </row>
    <row r="94" spans="1:13" ht="12.75">
      <c r="A94" s="316"/>
      <c r="B94" s="316"/>
      <c r="C94" s="316"/>
      <c r="D94" s="316"/>
      <c r="E94" s="316"/>
      <c r="F94" s="316"/>
      <c r="G94" s="316"/>
      <c r="H94" s="316"/>
      <c r="I94" s="316"/>
      <c r="J94" s="316"/>
      <c r="K94" s="316"/>
      <c r="L94" s="316"/>
      <c r="M94" s="316"/>
    </row>
    <row r="95" spans="1:13" ht="12.75">
      <c r="A95" s="316"/>
      <c r="B95" s="316"/>
      <c r="C95" s="316"/>
      <c r="D95" s="316"/>
      <c r="E95" s="316"/>
      <c r="F95" s="316"/>
      <c r="G95" s="316"/>
      <c r="H95" s="316"/>
      <c r="I95" s="316"/>
      <c r="J95" s="316"/>
      <c r="K95" s="316"/>
      <c r="L95" s="316"/>
      <c r="M95" s="316"/>
    </row>
    <row r="96" spans="1:13" ht="12.75">
      <c r="A96" s="316"/>
      <c r="B96" s="316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</row>
    <row r="97" spans="1:13" ht="12.75">
      <c r="A97" s="316"/>
      <c r="B97" s="316"/>
      <c r="C97" s="316"/>
      <c r="D97" s="316"/>
      <c r="E97" s="316"/>
      <c r="F97" s="316"/>
      <c r="G97" s="316"/>
      <c r="H97" s="316"/>
      <c r="I97" s="316"/>
      <c r="J97" s="316"/>
      <c r="K97" s="316"/>
      <c r="L97" s="316"/>
      <c r="M97" s="316"/>
    </row>
    <row r="98" spans="1:13" ht="12.75">
      <c r="A98" s="316"/>
      <c r="B98" s="316"/>
      <c r="C98" s="316"/>
      <c r="D98" s="316"/>
      <c r="E98" s="316"/>
      <c r="F98" s="316"/>
      <c r="G98" s="316"/>
      <c r="H98" s="316"/>
      <c r="I98" s="316"/>
      <c r="J98" s="316"/>
      <c r="K98" s="316"/>
      <c r="L98" s="316"/>
      <c r="M98" s="316"/>
    </row>
    <row r="99" spans="1:13" ht="12.75">
      <c r="A99" s="316"/>
      <c r="B99" s="316"/>
      <c r="C99" s="316"/>
      <c r="D99" s="316"/>
      <c r="E99" s="316"/>
      <c r="F99" s="316"/>
      <c r="G99" s="316"/>
      <c r="H99" s="316"/>
      <c r="I99" s="316"/>
      <c r="J99" s="316"/>
      <c r="K99" s="316"/>
      <c r="L99" s="316"/>
      <c r="M99" s="316"/>
    </row>
    <row r="100" spans="1:13" ht="12.75">
      <c r="A100" s="316"/>
      <c r="B100" s="316"/>
      <c r="C100" s="316"/>
      <c r="D100" s="316"/>
      <c r="E100" s="316"/>
      <c r="F100" s="316"/>
      <c r="G100" s="316"/>
      <c r="H100" s="316"/>
      <c r="I100" s="316"/>
      <c r="J100" s="316"/>
      <c r="K100" s="316"/>
      <c r="L100" s="316"/>
      <c r="M100" s="316"/>
    </row>
    <row r="101" spans="1:13" ht="12.75">
      <c r="A101" s="316"/>
      <c r="B101" s="316"/>
      <c r="C101" s="316"/>
      <c r="D101" s="316"/>
      <c r="E101" s="316"/>
      <c r="F101" s="316"/>
      <c r="G101" s="316"/>
      <c r="H101" s="316"/>
      <c r="I101" s="316"/>
      <c r="J101" s="316"/>
      <c r="K101" s="316"/>
      <c r="L101" s="316"/>
      <c r="M101" s="316"/>
    </row>
    <row r="102" spans="1:13" ht="12.75">
      <c r="A102" s="316"/>
      <c r="B102" s="316"/>
      <c r="C102" s="316"/>
      <c r="D102" s="316"/>
      <c r="E102" s="316"/>
      <c r="F102" s="316"/>
      <c r="G102" s="316"/>
      <c r="H102" s="316"/>
      <c r="I102" s="316"/>
      <c r="J102" s="316"/>
      <c r="K102" s="316"/>
      <c r="L102" s="316"/>
      <c r="M102" s="316"/>
    </row>
    <row r="103" spans="1:13" ht="12.75">
      <c r="A103" s="316"/>
      <c r="B103" s="316"/>
      <c r="C103" s="316"/>
      <c r="D103" s="316"/>
      <c r="E103" s="316"/>
      <c r="F103" s="316"/>
      <c r="G103" s="316"/>
      <c r="H103" s="316"/>
      <c r="I103" s="316"/>
      <c r="J103" s="316"/>
      <c r="K103" s="316"/>
      <c r="L103" s="316"/>
      <c r="M103" s="316"/>
    </row>
    <row r="104" spans="1:13" ht="12.75">
      <c r="A104" s="316"/>
      <c r="B104" s="316"/>
      <c r="C104" s="316"/>
      <c r="D104" s="316"/>
      <c r="E104" s="316"/>
      <c r="F104" s="316"/>
      <c r="G104" s="316"/>
      <c r="H104" s="316"/>
      <c r="I104" s="316"/>
      <c r="J104" s="316"/>
      <c r="K104" s="316"/>
      <c r="L104" s="316"/>
      <c r="M104" s="316"/>
    </row>
    <row r="105" spans="1:13" ht="12.75">
      <c r="A105" s="316"/>
      <c r="B105" s="316"/>
      <c r="C105" s="316"/>
      <c r="D105" s="316"/>
      <c r="E105" s="316"/>
      <c r="F105" s="316"/>
      <c r="G105" s="316"/>
      <c r="H105" s="316"/>
      <c r="I105" s="316"/>
      <c r="J105" s="316"/>
      <c r="K105" s="316"/>
      <c r="L105" s="316"/>
      <c r="M105" s="316"/>
    </row>
    <row r="106" spans="1:13" ht="12.75">
      <c r="A106" s="316"/>
      <c r="B106" s="316"/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  <c r="M106" s="316"/>
    </row>
    <row r="107" spans="1:13" ht="12.75">
      <c r="A107" s="316"/>
      <c r="B107" s="316"/>
      <c r="C107" s="316"/>
      <c r="D107" s="316"/>
      <c r="E107" s="316"/>
      <c r="F107" s="316"/>
      <c r="G107" s="316"/>
      <c r="H107" s="316"/>
      <c r="I107" s="316"/>
      <c r="J107" s="316"/>
      <c r="K107" s="316"/>
      <c r="L107" s="316"/>
      <c r="M107" s="316"/>
    </row>
    <row r="108" spans="1:13" ht="12.75">
      <c r="A108" s="316"/>
      <c r="B108" s="316"/>
      <c r="C108" s="316"/>
      <c r="D108" s="316"/>
      <c r="E108" s="316"/>
      <c r="F108" s="316"/>
      <c r="G108" s="316"/>
      <c r="H108" s="316"/>
      <c r="I108" s="316"/>
      <c r="J108" s="316"/>
      <c r="K108" s="316"/>
      <c r="L108" s="316"/>
      <c r="M108" s="316"/>
    </row>
    <row r="109" spans="1:13" ht="12.75">
      <c r="A109" s="316"/>
      <c r="B109" s="316"/>
      <c r="C109" s="316"/>
      <c r="D109" s="316"/>
      <c r="E109" s="316"/>
      <c r="F109" s="316"/>
      <c r="G109" s="316"/>
      <c r="H109" s="316"/>
      <c r="I109" s="316"/>
      <c r="J109" s="316"/>
      <c r="K109" s="316"/>
      <c r="L109" s="316"/>
      <c r="M109" s="316"/>
    </row>
    <row r="110" spans="1:13" ht="12.75">
      <c r="A110" s="316"/>
      <c r="B110" s="316"/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</row>
    <row r="111" spans="1:13" ht="12.75">
      <c r="A111" s="316"/>
      <c r="B111" s="316"/>
      <c r="C111" s="316"/>
      <c r="D111" s="316"/>
      <c r="E111" s="316"/>
      <c r="F111" s="316"/>
      <c r="G111" s="316"/>
      <c r="H111" s="316"/>
      <c r="I111" s="316"/>
      <c r="J111" s="316"/>
      <c r="K111" s="316"/>
      <c r="L111" s="316"/>
      <c r="M111" s="316"/>
    </row>
    <row r="112" spans="1:13" ht="12.75">
      <c r="A112" s="316"/>
      <c r="B112" s="316"/>
      <c r="C112" s="316"/>
      <c r="D112" s="316"/>
      <c r="E112" s="316"/>
      <c r="F112" s="316"/>
      <c r="G112" s="316"/>
      <c r="H112" s="316"/>
      <c r="I112" s="316"/>
      <c r="J112" s="316"/>
      <c r="K112" s="316"/>
      <c r="L112" s="316"/>
      <c r="M112" s="316"/>
    </row>
    <row r="113" spans="1:13" ht="12.75">
      <c r="A113" s="316"/>
      <c r="B113" s="316"/>
      <c r="C113" s="316"/>
      <c r="D113" s="316"/>
      <c r="E113" s="316"/>
      <c r="F113" s="316"/>
      <c r="G113" s="316"/>
      <c r="H113" s="316"/>
      <c r="I113" s="316"/>
      <c r="J113" s="316"/>
      <c r="K113" s="316"/>
      <c r="L113" s="316"/>
      <c r="M113" s="316"/>
    </row>
    <row r="114" spans="1:13" ht="12.75">
      <c r="A114" s="316"/>
      <c r="B114" s="316"/>
      <c r="C114" s="316"/>
      <c r="D114" s="316"/>
      <c r="E114" s="316"/>
      <c r="F114" s="316"/>
      <c r="G114" s="316"/>
      <c r="H114" s="316"/>
      <c r="I114" s="316"/>
      <c r="J114" s="316"/>
      <c r="K114" s="316"/>
      <c r="L114" s="316"/>
      <c r="M114" s="316"/>
    </row>
    <row r="115" spans="1:13" ht="12.75">
      <c r="A115" s="316"/>
      <c r="B115" s="316"/>
      <c r="C115" s="316"/>
      <c r="D115" s="316"/>
      <c r="E115" s="316"/>
      <c r="F115" s="316"/>
      <c r="G115" s="316"/>
      <c r="H115" s="316"/>
      <c r="I115" s="316"/>
      <c r="J115" s="316"/>
      <c r="K115" s="316"/>
      <c r="L115" s="316"/>
      <c r="M115" s="316"/>
    </row>
    <row r="116" spans="1:13" ht="12.75">
      <c r="A116" s="316"/>
      <c r="B116" s="316"/>
      <c r="C116" s="316"/>
      <c r="D116" s="316"/>
      <c r="E116" s="316"/>
      <c r="F116" s="316"/>
      <c r="G116" s="316"/>
      <c r="H116" s="316"/>
      <c r="I116" s="316"/>
      <c r="J116" s="316"/>
      <c r="K116" s="316"/>
      <c r="L116" s="316"/>
      <c r="M116" s="316"/>
    </row>
    <row r="117" spans="1:13" ht="12.75">
      <c r="A117" s="316"/>
      <c r="B117" s="316"/>
      <c r="C117" s="316"/>
      <c r="D117" s="316"/>
      <c r="E117" s="316"/>
      <c r="F117" s="316"/>
      <c r="G117" s="316"/>
      <c r="H117" s="316"/>
      <c r="I117" s="316"/>
      <c r="J117" s="316"/>
      <c r="K117" s="316"/>
      <c r="L117" s="316"/>
      <c r="M117" s="31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M1"/>
    <mergeCell ref="A4:M4"/>
    <mergeCell ref="A5:M5"/>
    <mergeCell ref="A3:M3"/>
  </mergeCells>
  <conditionalFormatting sqref="A6:M78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blackAndWhite="1" horizontalDpi="300" verticalDpi="300" orientation="portrait" pageOrder="overThenDown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A80"/>
  <sheetViews>
    <sheetView showRowColHeaders="0" showZeros="0" showOutlineSymbols="0" zoomScaleSheetLayoutView="97" zoomScalePageLayoutView="0" workbookViewId="0" topLeftCell="A1">
      <pane xSplit="19" ySplit="1" topLeftCell="T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S1"/>
    </sheetView>
  </sheetViews>
  <sheetFormatPr defaultColWidth="9.00390625" defaultRowHeight="12.75"/>
  <cols>
    <col min="1" max="1" width="4.375" style="324" customWidth="1"/>
    <col min="2" max="2" width="4.75390625" style="324" customWidth="1"/>
    <col min="3" max="3" width="12.75390625" style="324" customWidth="1"/>
    <col min="4" max="4" width="3.75390625" style="324" customWidth="1"/>
    <col min="5" max="5" width="10.75390625" style="324" customWidth="1"/>
    <col min="6" max="6" width="3.75390625" style="324" customWidth="1"/>
    <col min="7" max="7" width="9.75390625" style="324" customWidth="1"/>
    <col min="8" max="8" width="3.75390625" style="324" customWidth="1"/>
    <col min="9" max="9" width="9.75390625" style="324" customWidth="1"/>
    <col min="10" max="10" width="3.75390625" style="324" customWidth="1"/>
    <col min="11" max="11" width="9.75390625" style="324" customWidth="1"/>
    <col min="12" max="12" width="3.75390625" style="324" customWidth="1"/>
    <col min="13" max="13" width="10.75390625" style="324" customWidth="1"/>
    <col min="14" max="14" width="3.75390625" style="324" customWidth="1"/>
    <col min="15" max="15" width="10.75390625" style="324" customWidth="1"/>
    <col min="16" max="16" width="3.75390625" style="324" customWidth="1"/>
    <col min="17" max="17" width="9.75390625" style="324" customWidth="1"/>
    <col min="18" max="18" width="5.75390625" style="324" customWidth="1"/>
    <col min="19" max="19" width="4.75390625" style="324" customWidth="1"/>
    <col min="20" max="16384" width="9.125" style="324" customWidth="1"/>
  </cols>
  <sheetData>
    <row r="1" spans="1:19" s="260" customFormat="1" ht="45.75" thickBot="1">
      <c r="A1" s="26" t="s">
        <v>85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260" customFormat="1" ht="0.75" customHeight="1" thickBot="1">
      <c r="A2" s="28"/>
      <c r="B2" s="94"/>
      <c r="C2" s="94"/>
      <c r="D2" s="94"/>
      <c r="E2" s="94"/>
      <c r="F2" s="94"/>
      <c r="G2" s="94"/>
      <c r="H2" s="94"/>
      <c r="I2" s="322"/>
      <c r="J2" s="322"/>
      <c r="K2" s="322"/>
      <c r="L2" s="322"/>
      <c r="M2" s="322"/>
      <c r="N2" s="96"/>
      <c r="O2" s="96"/>
      <c r="P2" s="96"/>
      <c r="Q2" s="96"/>
      <c r="R2" s="96"/>
      <c r="S2" s="29"/>
    </row>
    <row r="3" spans="1:19" ht="23.25">
      <c r="A3" s="323" t="str">
        <f>'М601'!A3</f>
        <v>LIX Личный Чемпионат Республики Башкортостан   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</row>
    <row r="4" spans="1:19" ht="19.5" customHeight="1">
      <c r="A4" s="325" t="str">
        <f>'М601'!A4:M4</f>
        <v>Чемпионат ветеранов настольного тенниса Башкортостана 2018. Мужчины 60 лет и старше 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</row>
    <row r="5" spans="1:19" ht="15" customHeight="1">
      <c r="A5" s="326">
        <f>сМ60!A5</f>
        <v>43107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</row>
    <row r="6" spans="1:19" ht="15" customHeight="1">
      <c r="A6" s="327"/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</row>
    <row r="7" spans="1:27" ht="12.75" customHeight="1">
      <c r="A7" s="328">
        <v>-1</v>
      </c>
      <c r="B7" s="329">
        <f>IF('М601'!D8='М601'!B7,'М601'!B9,IF('М601'!D8='М601'!B9,'М601'!B7,0))</f>
        <v>0</v>
      </c>
      <c r="C7" s="330" t="str">
        <f>IF('М601'!E8='М601'!C7,'М601'!C9,IF('М601'!E8='М601'!C9,'М601'!C7,0))</f>
        <v>_</v>
      </c>
      <c r="D7" s="331"/>
      <c r="E7" s="332"/>
      <c r="F7" s="332"/>
      <c r="G7" s="328">
        <v>-25</v>
      </c>
      <c r="H7" s="329">
        <f>IF('М601'!H14='М601'!F10,'М601'!F18,IF('М601'!H14='М601'!F18,'М601'!F10,0))</f>
        <v>466</v>
      </c>
      <c r="I7" s="330" t="str">
        <f>IF('М601'!I14='М601'!G10,'М601'!G18,IF('М601'!I14='М601'!G18,'М601'!G10,0))</f>
        <v>Семенов Юрий</v>
      </c>
      <c r="J7" s="331"/>
      <c r="K7" s="332"/>
      <c r="L7" s="332"/>
      <c r="M7" s="332"/>
      <c r="N7" s="332"/>
      <c r="O7" s="332"/>
      <c r="P7" s="332"/>
      <c r="Q7" s="332"/>
      <c r="R7" s="332"/>
      <c r="S7" s="332"/>
      <c r="T7" s="333"/>
      <c r="U7" s="333"/>
      <c r="V7" s="333"/>
      <c r="W7" s="333"/>
      <c r="X7" s="333"/>
      <c r="Y7" s="333"/>
      <c r="Z7" s="333"/>
      <c r="AA7" s="333"/>
    </row>
    <row r="8" spans="1:27" ht="12.75" customHeight="1">
      <c r="A8" s="328"/>
      <c r="B8" s="328"/>
      <c r="C8" s="334">
        <v>32</v>
      </c>
      <c r="D8" s="335">
        <v>1787</v>
      </c>
      <c r="E8" s="336" t="s">
        <v>116</v>
      </c>
      <c r="F8" s="337"/>
      <c r="G8" s="332"/>
      <c r="H8" s="332"/>
      <c r="I8" s="338"/>
      <c r="J8" s="337"/>
      <c r="K8" s="332"/>
      <c r="L8" s="332"/>
      <c r="M8" s="332"/>
      <c r="N8" s="332"/>
      <c r="O8" s="332"/>
      <c r="P8" s="332"/>
      <c r="Q8" s="332"/>
      <c r="R8" s="332"/>
      <c r="S8" s="332"/>
      <c r="T8" s="333"/>
      <c r="U8" s="333"/>
      <c r="V8" s="333"/>
      <c r="W8" s="333"/>
      <c r="X8" s="333"/>
      <c r="Y8" s="333"/>
      <c r="Z8" s="333"/>
      <c r="AA8" s="333"/>
    </row>
    <row r="9" spans="1:27" ht="12.75" customHeight="1">
      <c r="A9" s="328">
        <v>-2</v>
      </c>
      <c r="B9" s="329">
        <f>IF('М601'!D12='М601'!B11,'М601'!B13,IF('М601'!D12='М601'!B13,'М601'!B11,0))</f>
        <v>1787</v>
      </c>
      <c r="C9" s="339" t="str">
        <f>IF('М601'!E12='М601'!C11,'М601'!C13,IF('М601'!E12='М601'!C13,'М601'!C11,0))</f>
        <v>Грошев Юрий</v>
      </c>
      <c r="D9" s="340"/>
      <c r="E9" s="334">
        <v>40</v>
      </c>
      <c r="F9" s="335">
        <v>788</v>
      </c>
      <c r="G9" s="336" t="s">
        <v>115</v>
      </c>
      <c r="H9" s="337"/>
      <c r="I9" s="334">
        <v>52</v>
      </c>
      <c r="J9" s="335">
        <v>466</v>
      </c>
      <c r="K9" s="336" t="s">
        <v>110</v>
      </c>
      <c r="L9" s="337"/>
      <c r="M9" s="332"/>
      <c r="N9" s="332"/>
      <c r="O9" s="332"/>
      <c r="P9" s="332"/>
      <c r="Q9" s="332"/>
      <c r="R9" s="332"/>
      <c r="S9" s="332"/>
      <c r="T9" s="333"/>
      <c r="U9" s="333"/>
      <c r="V9" s="333"/>
      <c r="W9" s="333"/>
      <c r="X9" s="333"/>
      <c r="Y9" s="333"/>
      <c r="Z9" s="333"/>
      <c r="AA9" s="333"/>
    </row>
    <row r="10" spans="1:27" ht="12.75" customHeight="1">
      <c r="A10" s="328"/>
      <c r="B10" s="328"/>
      <c r="C10" s="328">
        <v>-24</v>
      </c>
      <c r="D10" s="329">
        <f>IF('М601'!F66='М601'!D64,'М601'!D68,IF('М601'!F66='М601'!D68,'М601'!D64,0))</f>
        <v>788</v>
      </c>
      <c r="E10" s="339" t="str">
        <f>IF('М601'!G66='М601'!E64,'М601'!E68,IF('М601'!G66='М601'!E68,'М601'!E64,0))</f>
        <v>Нестеренко Георгий</v>
      </c>
      <c r="F10" s="341"/>
      <c r="G10" s="338"/>
      <c r="H10" s="342"/>
      <c r="I10" s="338"/>
      <c r="J10" s="343"/>
      <c r="K10" s="338"/>
      <c r="L10" s="337"/>
      <c r="M10" s="332"/>
      <c r="N10" s="332"/>
      <c r="O10" s="332"/>
      <c r="P10" s="332"/>
      <c r="Q10" s="332"/>
      <c r="R10" s="332"/>
      <c r="S10" s="332"/>
      <c r="T10" s="333"/>
      <c r="U10" s="333"/>
      <c r="V10" s="333"/>
      <c r="W10" s="333"/>
      <c r="X10" s="333"/>
      <c r="Y10" s="333"/>
      <c r="Z10" s="333"/>
      <c r="AA10" s="333"/>
    </row>
    <row r="11" spans="1:27" ht="12.75" customHeight="1">
      <c r="A11" s="328">
        <v>-3</v>
      </c>
      <c r="B11" s="329">
        <f>IF('М601'!D16='М601'!B15,'М601'!B17,IF('М601'!D16='М601'!B17,'М601'!B15,0))</f>
        <v>0</v>
      </c>
      <c r="C11" s="330" t="str">
        <f>IF('М601'!E16='М601'!C15,'М601'!C17,IF('М601'!E16='М601'!C17,'М601'!C15,0))</f>
        <v>_</v>
      </c>
      <c r="D11" s="344"/>
      <c r="E11" s="332"/>
      <c r="F11" s="332"/>
      <c r="G11" s="334">
        <v>48</v>
      </c>
      <c r="H11" s="345">
        <v>2784</v>
      </c>
      <c r="I11" s="346" t="s">
        <v>112</v>
      </c>
      <c r="J11" s="342"/>
      <c r="K11" s="338"/>
      <c r="L11" s="337"/>
      <c r="M11" s="332"/>
      <c r="N11" s="332"/>
      <c r="O11" s="332"/>
      <c r="P11" s="332"/>
      <c r="Q11" s="332"/>
      <c r="R11" s="332"/>
      <c r="S11" s="332"/>
      <c r="T11" s="333"/>
      <c r="U11" s="333"/>
      <c r="V11" s="333"/>
      <c r="W11" s="333"/>
      <c r="X11" s="333"/>
      <c r="Y11" s="333"/>
      <c r="Z11" s="333"/>
      <c r="AA11" s="333"/>
    </row>
    <row r="12" spans="1:27" ht="12.75" customHeight="1">
      <c r="A12" s="328"/>
      <c r="B12" s="328"/>
      <c r="C12" s="334">
        <v>33</v>
      </c>
      <c r="D12" s="335"/>
      <c r="E12" s="336"/>
      <c r="F12" s="337"/>
      <c r="G12" s="334"/>
      <c r="H12" s="347"/>
      <c r="I12" s="337"/>
      <c r="J12" s="337"/>
      <c r="K12" s="338"/>
      <c r="L12" s="337"/>
      <c r="M12" s="332"/>
      <c r="N12" s="332"/>
      <c r="O12" s="332"/>
      <c r="P12" s="332"/>
      <c r="Q12" s="332"/>
      <c r="R12" s="332"/>
      <c r="S12" s="332"/>
      <c r="T12" s="333"/>
      <c r="U12" s="333"/>
      <c r="V12" s="333"/>
      <c r="W12" s="333"/>
      <c r="X12" s="333"/>
      <c r="Y12" s="333"/>
      <c r="Z12" s="333"/>
      <c r="AA12" s="333"/>
    </row>
    <row r="13" spans="1:27" ht="12.75" customHeight="1">
      <c r="A13" s="328">
        <v>-4</v>
      </c>
      <c r="B13" s="329">
        <f>IF('М601'!D20='М601'!B19,'М601'!B21,IF('М601'!D20='М601'!B21,'М601'!B19,0))</f>
        <v>0</v>
      </c>
      <c r="C13" s="339" t="str">
        <f>IF('М601'!E20='М601'!C19,'М601'!C21,IF('М601'!E20='М601'!C21,'М601'!C19,0))</f>
        <v>_</v>
      </c>
      <c r="D13" s="340"/>
      <c r="E13" s="334">
        <v>41</v>
      </c>
      <c r="F13" s="335">
        <v>2784</v>
      </c>
      <c r="G13" s="348" t="s">
        <v>112</v>
      </c>
      <c r="H13" s="347"/>
      <c r="I13" s="337"/>
      <c r="J13" s="337"/>
      <c r="K13" s="334">
        <v>56</v>
      </c>
      <c r="L13" s="335">
        <v>466</v>
      </c>
      <c r="M13" s="336" t="s">
        <v>110</v>
      </c>
      <c r="N13" s="337"/>
      <c r="O13" s="337"/>
      <c r="P13" s="337"/>
      <c r="Q13" s="332"/>
      <c r="R13" s="332"/>
      <c r="S13" s="332"/>
      <c r="T13" s="333"/>
      <c r="U13" s="333"/>
      <c r="V13" s="333"/>
      <c r="W13" s="333"/>
      <c r="X13" s="333"/>
      <c r="Y13" s="333"/>
      <c r="Z13" s="333"/>
      <c r="AA13" s="333"/>
    </row>
    <row r="14" spans="1:27" ht="12.75" customHeight="1">
      <c r="A14" s="328"/>
      <c r="B14" s="328"/>
      <c r="C14" s="328">
        <v>-23</v>
      </c>
      <c r="D14" s="329">
        <f>IF('М601'!F58='М601'!D56,'М601'!D60,IF('М601'!F58='М601'!D60,'М601'!D56,0))</f>
        <v>2784</v>
      </c>
      <c r="E14" s="339" t="str">
        <f>IF('М601'!G58='М601'!E56,'М601'!E60,IF('М601'!G58='М601'!E60,'М601'!E56,0))</f>
        <v>Толкачев Иван</v>
      </c>
      <c r="F14" s="341"/>
      <c r="G14" s="328"/>
      <c r="H14" s="328"/>
      <c r="I14" s="337"/>
      <c r="J14" s="337"/>
      <c r="K14" s="338"/>
      <c r="L14" s="343"/>
      <c r="M14" s="338"/>
      <c r="N14" s="337"/>
      <c r="O14" s="337"/>
      <c r="P14" s="337"/>
      <c r="Q14" s="332"/>
      <c r="R14" s="332"/>
      <c r="S14" s="332"/>
      <c r="T14" s="333"/>
      <c r="U14" s="333"/>
      <c r="V14" s="333"/>
      <c r="W14" s="333"/>
      <c r="X14" s="333"/>
      <c r="Y14" s="333"/>
      <c r="Z14" s="333"/>
      <c r="AA14" s="333"/>
    </row>
    <row r="15" spans="1:27" ht="12.75" customHeight="1">
      <c r="A15" s="328">
        <v>-5</v>
      </c>
      <c r="B15" s="329">
        <f>IF('М601'!D24='М601'!B23,'М601'!B25,IF('М601'!D24='М601'!B25,'М601'!B23,0))</f>
        <v>0</v>
      </c>
      <c r="C15" s="330" t="str">
        <f>IF('М601'!E24='М601'!C23,'М601'!C25,IF('М601'!E24='М601'!C25,'М601'!C23,0))</f>
        <v>_</v>
      </c>
      <c r="D15" s="344"/>
      <c r="E15" s="332"/>
      <c r="F15" s="332"/>
      <c r="G15" s="328">
        <v>-26</v>
      </c>
      <c r="H15" s="329">
        <f>IF('М601'!H30='М601'!F26,'М601'!F34,IF('М601'!H30='М601'!F34,'М601'!F26,0))</f>
        <v>342</v>
      </c>
      <c r="I15" s="330" t="str">
        <f>IF('М601'!I30='М601'!G26,'М601'!G34,IF('М601'!I30='М601'!G34,'М601'!G26,0))</f>
        <v>Мазурин Викентий</v>
      </c>
      <c r="J15" s="331"/>
      <c r="K15" s="338"/>
      <c r="L15" s="342"/>
      <c r="M15" s="338"/>
      <c r="N15" s="337"/>
      <c r="O15" s="337"/>
      <c r="P15" s="337"/>
      <c r="Q15" s="332"/>
      <c r="R15" s="332"/>
      <c r="S15" s="332"/>
      <c r="T15" s="333"/>
      <c r="U15" s="333"/>
      <c r="V15" s="333"/>
      <c r="W15" s="333"/>
      <c r="X15" s="333"/>
      <c r="Y15" s="333"/>
      <c r="Z15" s="333"/>
      <c r="AA15" s="333"/>
    </row>
    <row r="16" spans="1:27" ht="12.75" customHeight="1">
      <c r="A16" s="328"/>
      <c r="B16" s="328"/>
      <c r="C16" s="334">
        <v>34</v>
      </c>
      <c r="D16" s="335"/>
      <c r="E16" s="336"/>
      <c r="F16" s="337"/>
      <c r="G16" s="328"/>
      <c r="H16" s="328"/>
      <c r="I16" s="338"/>
      <c r="J16" s="337"/>
      <c r="K16" s="338"/>
      <c r="L16" s="342"/>
      <c r="M16" s="338"/>
      <c r="N16" s="337"/>
      <c r="O16" s="337"/>
      <c r="P16" s="337"/>
      <c r="Q16" s="332"/>
      <c r="R16" s="332"/>
      <c r="S16" s="332"/>
      <c r="T16" s="333"/>
      <c r="U16" s="333"/>
      <c r="V16" s="333"/>
      <c r="W16" s="333"/>
      <c r="X16" s="333"/>
      <c r="Y16" s="333"/>
      <c r="Z16" s="333"/>
      <c r="AA16" s="333"/>
    </row>
    <row r="17" spans="1:27" ht="12.75" customHeight="1">
      <c r="A17" s="328">
        <v>-6</v>
      </c>
      <c r="B17" s="329">
        <f>IF('М601'!D28='М601'!B27,'М601'!B29,IF('М601'!D28='М601'!B29,'М601'!B27,0))</f>
        <v>0</v>
      </c>
      <c r="C17" s="339" t="str">
        <f>IF('М601'!E28='М601'!C27,'М601'!C29,IF('М601'!E28='М601'!C29,'М601'!C27,0))</f>
        <v>_</v>
      </c>
      <c r="D17" s="340"/>
      <c r="E17" s="334">
        <v>42</v>
      </c>
      <c r="F17" s="335">
        <v>39</v>
      </c>
      <c r="G17" s="349" t="s">
        <v>113</v>
      </c>
      <c r="H17" s="347"/>
      <c r="I17" s="334">
        <v>53</v>
      </c>
      <c r="J17" s="335">
        <v>342</v>
      </c>
      <c r="K17" s="346" t="s">
        <v>107</v>
      </c>
      <c r="L17" s="342"/>
      <c r="M17" s="334">
        <v>58</v>
      </c>
      <c r="N17" s="335">
        <v>1420</v>
      </c>
      <c r="O17" s="336" t="s">
        <v>108</v>
      </c>
      <c r="P17" s="337"/>
      <c r="Q17" s="332"/>
      <c r="R17" s="332"/>
      <c r="S17" s="332"/>
      <c r="T17" s="333"/>
      <c r="U17" s="333"/>
      <c r="V17" s="333"/>
      <c r="W17" s="333"/>
      <c r="X17" s="333"/>
      <c r="Y17" s="333"/>
      <c r="Z17" s="333"/>
      <c r="AA17" s="333"/>
    </row>
    <row r="18" spans="1:27" ht="12.75" customHeight="1">
      <c r="A18" s="328"/>
      <c r="B18" s="328"/>
      <c r="C18" s="328">
        <v>-22</v>
      </c>
      <c r="D18" s="329">
        <f>IF('М601'!F50='М601'!D48,'М601'!D52,IF('М601'!F50='М601'!D52,'М601'!D48,0))</f>
        <v>39</v>
      </c>
      <c r="E18" s="339" t="str">
        <f>IF('М601'!G50='М601'!E48,'М601'!E52,IF('М601'!G50='М601'!E52,'М601'!E48,0))</f>
        <v>Шапошников Александр</v>
      </c>
      <c r="F18" s="341"/>
      <c r="G18" s="334"/>
      <c r="H18" s="342"/>
      <c r="I18" s="338"/>
      <c r="J18" s="343"/>
      <c r="K18" s="332"/>
      <c r="L18" s="332"/>
      <c r="M18" s="338"/>
      <c r="N18" s="343"/>
      <c r="O18" s="338"/>
      <c r="P18" s="337"/>
      <c r="Q18" s="332"/>
      <c r="R18" s="332"/>
      <c r="S18" s="332"/>
      <c r="T18" s="333"/>
      <c r="U18" s="333"/>
      <c r="V18" s="333"/>
      <c r="W18" s="333"/>
      <c r="X18" s="333"/>
      <c r="Y18" s="333"/>
      <c r="Z18" s="333"/>
      <c r="AA18" s="333"/>
    </row>
    <row r="19" spans="1:27" ht="12.75" customHeight="1">
      <c r="A19" s="328">
        <v>-7</v>
      </c>
      <c r="B19" s="329">
        <f>IF('М601'!D32='М601'!B31,'М601'!B33,IF('М601'!D32='М601'!B33,'М601'!B31,0))</f>
        <v>0</v>
      </c>
      <c r="C19" s="330" t="str">
        <f>IF('М601'!E32='М601'!C31,'М601'!C33,IF('М601'!E32='М601'!C33,'М601'!C31,0))</f>
        <v>_</v>
      </c>
      <c r="D19" s="344"/>
      <c r="E19" s="332"/>
      <c r="F19" s="332"/>
      <c r="G19" s="334">
        <v>49</v>
      </c>
      <c r="H19" s="345">
        <v>17</v>
      </c>
      <c r="I19" s="346" t="s">
        <v>48</v>
      </c>
      <c r="J19" s="342"/>
      <c r="K19" s="332"/>
      <c r="L19" s="332"/>
      <c r="M19" s="338"/>
      <c r="N19" s="342"/>
      <c r="O19" s="338"/>
      <c r="P19" s="337"/>
      <c r="Q19" s="332"/>
      <c r="R19" s="332"/>
      <c r="S19" s="332"/>
      <c r="T19" s="333"/>
      <c r="U19" s="333"/>
      <c r="V19" s="333"/>
      <c r="W19" s="333"/>
      <c r="X19" s="333"/>
      <c r="Y19" s="333"/>
      <c r="Z19" s="333"/>
      <c r="AA19" s="333"/>
    </row>
    <row r="20" spans="1:27" ht="12.75" customHeight="1">
      <c r="A20" s="328"/>
      <c r="B20" s="328"/>
      <c r="C20" s="334">
        <v>35</v>
      </c>
      <c r="D20" s="335"/>
      <c r="E20" s="336"/>
      <c r="F20" s="337"/>
      <c r="G20" s="334"/>
      <c r="H20" s="347"/>
      <c r="I20" s="337"/>
      <c r="J20" s="337"/>
      <c r="K20" s="332"/>
      <c r="L20" s="332"/>
      <c r="M20" s="338"/>
      <c r="N20" s="342"/>
      <c r="O20" s="338"/>
      <c r="P20" s="337"/>
      <c r="Q20" s="332"/>
      <c r="R20" s="332"/>
      <c r="S20" s="332"/>
      <c r="T20" s="333"/>
      <c r="U20" s="333"/>
      <c r="V20" s="333"/>
      <c r="W20" s="333"/>
      <c r="X20" s="333"/>
      <c r="Y20" s="333"/>
      <c r="Z20" s="333"/>
      <c r="AA20" s="333"/>
    </row>
    <row r="21" spans="1:27" ht="12.75" customHeight="1">
      <c r="A21" s="328">
        <v>-8</v>
      </c>
      <c r="B21" s="329">
        <f>IF('М601'!D36='М601'!B35,'М601'!B37,IF('М601'!D36='М601'!B37,'М601'!B35,0))</f>
        <v>0</v>
      </c>
      <c r="C21" s="339" t="str">
        <f>IF('М601'!E36='М601'!C35,'М601'!C37,IF('М601'!E36='М601'!C37,'М601'!C35,0))</f>
        <v>_</v>
      </c>
      <c r="D21" s="340"/>
      <c r="E21" s="334">
        <v>43</v>
      </c>
      <c r="F21" s="335">
        <v>17</v>
      </c>
      <c r="G21" s="348" t="s">
        <v>48</v>
      </c>
      <c r="H21" s="347"/>
      <c r="I21" s="337"/>
      <c r="J21" s="337"/>
      <c r="K21" s="328">
        <v>-30</v>
      </c>
      <c r="L21" s="329">
        <f>IF('М601'!J54='М601'!H46,'М601'!H62,IF('М601'!J54='М601'!H62,'М601'!H46,0))</f>
        <v>1420</v>
      </c>
      <c r="M21" s="339" t="str">
        <f>IF('М601'!K54='М601'!I46,'М601'!I62,IF('М601'!K54='М601'!I62,'М601'!I46,0))</f>
        <v>Фаткулин Раис</v>
      </c>
      <c r="N21" s="350"/>
      <c r="O21" s="338"/>
      <c r="P21" s="337"/>
      <c r="Q21" s="332"/>
      <c r="R21" s="332"/>
      <c r="S21" s="332"/>
      <c r="T21" s="333"/>
      <c r="U21" s="333"/>
      <c r="V21" s="333"/>
      <c r="W21" s="333"/>
      <c r="X21" s="333"/>
      <c r="Y21" s="333"/>
      <c r="Z21" s="333"/>
      <c r="AA21" s="333"/>
    </row>
    <row r="22" spans="1:27" ht="12.75" customHeight="1">
      <c r="A22" s="328"/>
      <c r="B22" s="328"/>
      <c r="C22" s="328">
        <v>-21</v>
      </c>
      <c r="D22" s="329">
        <f>IF('М601'!F42='М601'!D40,'М601'!D44,IF('М601'!F42='М601'!D44,'М601'!D40,0))</f>
        <v>17</v>
      </c>
      <c r="E22" s="339" t="str">
        <f>IF('М601'!G42='М601'!E40,'М601'!E44,IF('М601'!G42='М601'!E44,'М601'!E40,0))</f>
        <v>Юртаев Сергей</v>
      </c>
      <c r="F22" s="341"/>
      <c r="G22" s="328"/>
      <c r="H22" s="328"/>
      <c r="I22" s="337"/>
      <c r="J22" s="337"/>
      <c r="K22" s="332"/>
      <c r="L22" s="332"/>
      <c r="M22" s="337"/>
      <c r="N22" s="337"/>
      <c r="O22" s="338"/>
      <c r="P22" s="337"/>
      <c r="Q22" s="332"/>
      <c r="R22" s="332"/>
      <c r="S22" s="332"/>
      <c r="T22" s="333"/>
      <c r="U22" s="333"/>
      <c r="V22" s="333"/>
      <c r="W22" s="333"/>
      <c r="X22" s="333"/>
      <c r="Y22" s="333"/>
      <c r="Z22" s="333"/>
      <c r="AA22" s="333"/>
    </row>
    <row r="23" spans="1:27" ht="12.75" customHeight="1">
      <c r="A23" s="328">
        <v>-9</v>
      </c>
      <c r="B23" s="329">
        <f>IF('М601'!D40='М601'!B39,'М601'!B41,IF('М601'!D40='М601'!B41,'М601'!B39,0))</f>
        <v>0</v>
      </c>
      <c r="C23" s="330" t="str">
        <f>IF('М601'!E40='М601'!C39,'М601'!C41,IF('М601'!E40='М601'!C41,'М601'!C39,0))</f>
        <v>_</v>
      </c>
      <c r="D23" s="344"/>
      <c r="E23" s="332"/>
      <c r="F23" s="332"/>
      <c r="G23" s="328">
        <v>-27</v>
      </c>
      <c r="H23" s="329">
        <f>IF('М601'!H46='М601'!F42,'М601'!F50,IF('М601'!H46='М601'!F50,'М601'!F42,0))</f>
        <v>2587</v>
      </c>
      <c r="I23" s="330" t="str">
        <f>IF('М601'!I46='М601'!G42,'М601'!G50,IF('М601'!I46='М601'!G50,'М601'!G42,0))</f>
        <v>Стародубцев Олег</v>
      </c>
      <c r="J23" s="331"/>
      <c r="K23" s="332"/>
      <c r="L23" s="332"/>
      <c r="M23" s="337"/>
      <c r="N23" s="337"/>
      <c r="O23" s="338"/>
      <c r="P23" s="337"/>
      <c r="Q23" s="332"/>
      <c r="R23" s="332"/>
      <c r="S23" s="332"/>
      <c r="T23" s="333"/>
      <c r="U23" s="333"/>
      <c r="V23" s="333"/>
      <c r="W23" s="333"/>
      <c r="X23" s="333"/>
      <c r="Y23" s="333"/>
      <c r="Z23" s="333"/>
      <c r="AA23" s="333"/>
    </row>
    <row r="24" spans="1:27" ht="12.75" customHeight="1">
      <c r="A24" s="328"/>
      <c r="B24" s="328"/>
      <c r="C24" s="334">
        <v>36</v>
      </c>
      <c r="D24" s="335"/>
      <c r="E24" s="336"/>
      <c r="F24" s="337"/>
      <c r="G24" s="328"/>
      <c r="H24" s="328"/>
      <c r="I24" s="338"/>
      <c r="J24" s="337"/>
      <c r="K24" s="332"/>
      <c r="L24" s="332"/>
      <c r="M24" s="337"/>
      <c r="N24" s="337"/>
      <c r="O24" s="338"/>
      <c r="P24" s="337"/>
      <c r="Q24" s="332"/>
      <c r="R24" s="332"/>
      <c r="S24" s="332"/>
      <c r="T24" s="333"/>
      <c r="U24" s="333"/>
      <c r="V24" s="333"/>
      <c r="W24" s="333"/>
      <c r="X24" s="333"/>
      <c r="Y24" s="333"/>
      <c r="Z24" s="333"/>
      <c r="AA24" s="333"/>
    </row>
    <row r="25" spans="1:27" ht="12.75" customHeight="1">
      <c r="A25" s="328">
        <v>-10</v>
      </c>
      <c r="B25" s="329">
        <f>IF('М601'!D44='М601'!B43,'М601'!B45,IF('М601'!D44='М601'!B45,'М601'!B43,0))</f>
        <v>0</v>
      </c>
      <c r="C25" s="339" t="str">
        <f>IF('М601'!E44='М601'!C43,'М601'!C45,IF('М601'!E44='М601'!C45,'М601'!C43,0))</f>
        <v>_</v>
      </c>
      <c r="D25" s="340"/>
      <c r="E25" s="334">
        <v>44</v>
      </c>
      <c r="F25" s="335">
        <v>431</v>
      </c>
      <c r="G25" s="349" t="s">
        <v>47</v>
      </c>
      <c r="H25" s="347"/>
      <c r="I25" s="334">
        <v>54</v>
      </c>
      <c r="J25" s="335">
        <v>2587</v>
      </c>
      <c r="K25" s="336" t="s">
        <v>105</v>
      </c>
      <c r="L25" s="337"/>
      <c r="M25" s="337"/>
      <c r="N25" s="337"/>
      <c r="O25" s="334">
        <v>60</v>
      </c>
      <c r="P25" s="345">
        <v>126</v>
      </c>
      <c r="Q25" s="336" t="s">
        <v>106</v>
      </c>
      <c r="R25" s="336"/>
      <c r="S25" s="336"/>
      <c r="T25" s="333"/>
      <c r="U25" s="333"/>
      <c r="V25" s="333"/>
      <c r="W25" s="333"/>
      <c r="X25" s="333"/>
      <c r="Y25" s="333"/>
      <c r="Z25" s="333"/>
      <c r="AA25" s="333"/>
    </row>
    <row r="26" spans="1:27" ht="12.75" customHeight="1">
      <c r="A26" s="328"/>
      <c r="B26" s="328"/>
      <c r="C26" s="328">
        <v>-20</v>
      </c>
      <c r="D26" s="329">
        <f>IF('М601'!F34='М601'!D32,'М601'!D36,IF('М601'!F34='М601'!D36,'М601'!D32,0))</f>
        <v>431</v>
      </c>
      <c r="E26" s="339" t="str">
        <f>IF('М601'!G34='М601'!E32,'М601'!E36,IF('М601'!G34='М601'!E36,'М601'!E32,0))</f>
        <v>Прокофьев Михаил</v>
      </c>
      <c r="F26" s="341"/>
      <c r="G26" s="334"/>
      <c r="H26" s="342"/>
      <c r="I26" s="338"/>
      <c r="J26" s="343"/>
      <c r="K26" s="338"/>
      <c r="L26" s="337"/>
      <c r="M26" s="337"/>
      <c r="N26" s="337"/>
      <c r="O26" s="338"/>
      <c r="P26" s="337"/>
      <c r="Q26" s="351"/>
      <c r="R26" s="352" t="s">
        <v>59</v>
      </c>
      <c r="S26" s="352"/>
      <c r="T26" s="333"/>
      <c r="U26" s="333"/>
      <c r="V26" s="333"/>
      <c r="W26" s="333"/>
      <c r="X26" s="333"/>
      <c r="Y26" s="333"/>
      <c r="Z26" s="333"/>
      <c r="AA26" s="333"/>
    </row>
    <row r="27" spans="1:27" ht="12.75" customHeight="1">
      <c r="A27" s="328">
        <v>-11</v>
      </c>
      <c r="B27" s="329">
        <f>IF('М601'!D48='М601'!B47,'М601'!B49,IF('М601'!D48='М601'!B49,'М601'!B47,0))</f>
        <v>0</v>
      </c>
      <c r="C27" s="330" t="str">
        <f>IF('М601'!E48='М601'!C47,'М601'!C49,IF('М601'!E48='М601'!C49,'М601'!C47,0))</f>
        <v>_</v>
      </c>
      <c r="D27" s="344"/>
      <c r="E27" s="332"/>
      <c r="F27" s="332"/>
      <c r="G27" s="334">
        <v>50</v>
      </c>
      <c r="H27" s="345">
        <v>3966</v>
      </c>
      <c r="I27" s="346" t="s">
        <v>114</v>
      </c>
      <c r="J27" s="342"/>
      <c r="K27" s="338"/>
      <c r="L27" s="337"/>
      <c r="M27" s="337"/>
      <c r="N27" s="337"/>
      <c r="O27" s="338"/>
      <c r="P27" s="337"/>
      <c r="Q27" s="332"/>
      <c r="R27" s="332"/>
      <c r="S27" s="332"/>
      <c r="T27" s="333"/>
      <c r="U27" s="333"/>
      <c r="V27" s="333"/>
      <c r="W27" s="333"/>
      <c r="X27" s="333"/>
      <c r="Y27" s="333"/>
      <c r="Z27" s="333"/>
      <c r="AA27" s="333"/>
    </row>
    <row r="28" spans="1:27" ht="12.75" customHeight="1">
      <c r="A28" s="328"/>
      <c r="B28" s="328"/>
      <c r="C28" s="334">
        <v>37</v>
      </c>
      <c r="D28" s="335"/>
      <c r="E28" s="336"/>
      <c r="F28" s="337"/>
      <c r="G28" s="334"/>
      <c r="H28" s="347"/>
      <c r="I28" s="337"/>
      <c r="J28" s="337"/>
      <c r="K28" s="338"/>
      <c r="L28" s="337"/>
      <c r="M28" s="337"/>
      <c r="N28" s="337"/>
      <c r="O28" s="338"/>
      <c r="P28" s="337"/>
      <c r="Q28" s="332"/>
      <c r="R28" s="332"/>
      <c r="S28" s="332"/>
      <c r="T28" s="333"/>
      <c r="U28" s="333"/>
      <c r="V28" s="333"/>
      <c r="W28" s="333"/>
      <c r="X28" s="333"/>
      <c r="Y28" s="333"/>
      <c r="Z28" s="333"/>
      <c r="AA28" s="333"/>
    </row>
    <row r="29" spans="1:27" ht="12.75" customHeight="1">
      <c r="A29" s="328">
        <v>-12</v>
      </c>
      <c r="B29" s="329">
        <f>IF('М601'!D52='М601'!B51,'М601'!B53,IF('М601'!D52='М601'!B53,'М601'!B51,0))</f>
        <v>0</v>
      </c>
      <c r="C29" s="339" t="str">
        <f>IF('М601'!E52='М601'!C51,'М601'!C53,IF('М601'!E52='М601'!C53,'М601'!C51,0))</f>
        <v>_</v>
      </c>
      <c r="D29" s="340"/>
      <c r="E29" s="334">
        <v>45</v>
      </c>
      <c r="F29" s="335">
        <v>3966</v>
      </c>
      <c r="G29" s="348" t="s">
        <v>114</v>
      </c>
      <c r="H29" s="347"/>
      <c r="I29" s="337"/>
      <c r="J29" s="337"/>
      <c r="K29" s="334">
        <v>57</v>
      </c>
      <c r="L29" s="335">
        <v>2587</v>
      </c>
      <c r="M29" s="336" t="s">
        <v>105</v>
      </c>
      <c r="N29" s="337"/>
      <c r="O29" s="338"/>
      <c r="P29" s="337"/>
      <c r="Q29" s="332"/>
      <c r="R29" s="332"/>
      <c r="S29" s="332"/>
      <c r="T29" s="333"/>
      <c r="U29" s="333"/>
      <c r="V29" s="333"/>
      <c r="W29" s="333"/>
      <c r="X29" s="333"/>
      <c r="Y29" s="333"/>
      <c r="Z29" s="333"/>
      <c r="AA29" s="333"/>
    </row>
    <row r="30" spans="1:27" ht="12.75" customHeight="1">
      <c r="A30" s="328"/>
      <c r="B30" s="328"/>
      <c r="C30" s="328">
        <v>-19</v>
      </c>
      <c r="D30" s="329">
        <f>IF('М601'!F26='М601'!D24,'М601'!D28,IF('М601'!F26='М601'!D28,'М601'!D24,0))</f>
        <v>3966</v>
      </c>
      <c r="E30" s="339" t="str">
        <f>IF('М601'!G26='М601'!E24,'М601'!E28,IF('М601'!G26='М601'!E28,'М601'!E24,0))</f>
        <v>Павлов Юрий</v>
      </c>
      <c r="F30" s="341"/>
      <c r="G30" s="328"/>
      <c r="H30" s="328"/>
      <c r="I30" s="337"/>
      <c r="J30" s="337"/>
      <c r="K30" s="338"/>
      <c r="L30" s="343"/>
      <c r="M30" s="338"/>
      <c r="N30" s="337"/>
      <c r="O30" s="338"/>
      <c r="P30" s="337"/>
      <c r="Q30" s="332"/>
      <c r="R30" s="332"/>
      <c r="S30" s="332"/>
      <c r="T30" s="333"/>
      <c r="U30" s="333"/>
      <c r="V30" s="333"/>
      <c r="W30" s="333"/>
      <c r="X30" s="333"/>
      <c r="Y30" s="333"/>
      <c r="Z30" s="333"/>
      <c r="AA30" s="333"/>
    </row>
    <row r="31" spans="1:27" ht="12.75" customHeight="1">
      <c r="A31" s="328">
        <v>-13</v>
      </c>
      <c r="B31" s="329">
        <f>IF('М601'!D56='М601'!B55,'М601'!B57,IF('М601'!D56='М601'!B57,'М601'!B55,0))</f>
        <v>0</v>
      </c>
      <c r="C31" s="330" t="str">
        <f>IF('М601'!E56='М601'!C55,'М601'!C57,IF('М601'!E56='М601'!C57,'М601'!C55,0))</f>
        <v>_</v>
      </c>
      <c r="D31" s="344"/>
      <c r="E31" s="332"/>
      <c r="F31" s="332"/>
      <c r="G31" s="328">
        <v>-28</v>
      </c>
      <c r="H31" s="329">
        <f>IF('М601'!H62='М601'!F58,'М601'!F66,IF('М601'!H62='М601'!F66,'М601'!F58,0))</f>
        <v>2217</v>
      </c>
      <c r="I31" s="330" t="str">
        <f>IF('М601'!I62='М601'!G58,'М601'!G66,IF('М601'!I62='М601'!G66,'М601'!G58,0))</f>
        <v>Шадрин Эдуард</v>
      </c>
      <c r="J31" s="331"/>
      <c r="K31" s="338"/>
      <c r="L31" s="342"/>
      <c r="M31" s="338"/>
      <c r="N31" s="337"/>
      <c r="O31" s="338"/>
      <c r="P31" s="337"/>
      <c r="Q31" s="332"/>
      <c r="R31" s="332"/>
      <c r="S31" s="332"/>
      <c r="T31" s="333"/>
      <c r="U31" s="333"/>
      <c r="V31" s="333"/>
      <c r="W31" s="333"/>
      <c r="X31" s="333"/>
      <c r="Y31" s="333"/>
      <c r="Z31" s="333"/>
      <c r="AA31" s="333"/>
    </row>
    <row r="32" spans="1:27" ht="12.75" customHeight="1">
      <c r="A32" s="328"/>
      <c r="B32" s="328"/>
      <c r="C32" s="334">
        <v>38</v>
      </c>
      <c r="D32" s="335"/>
      <c r="E32" s="336"/>
      <c r="F32" s="337"/>
      <c r="G32" s="328"/>
      <c r="H32" s="328"/>
      <c r="I32" s="338"/>
      <c r="J32" s="337"/>
      <c r="K32" s="338"/>
      <c r="L32" s="342"/>
      <c r="M32" s="338"/>
      <c r="N32" s="337"/>
      <c r="O32" s="338"/>
      <c r="P32" s="337"/>
      <c r="Q32" s="332"/>
      <c r="R32" s="332"/>
      <c r="S32" s="332"/>
      <c r="T32" s="333"/>
      <c r="U32" s="333"/>
      <c r="V32" s="333"/>
      <c r="W32" s="333"/>
      <c r="X32" s="333"/>
      <c r="Y32" s="333"/>
      <c r="Z32" s="333"/>
      <c r="AA32" s="333"/>
    </row>
    <row r="33" spans="1:27" ht="12.75" customHeight="1">
      <c r="A33" s="328">
        <v>-14</v>
      </c>
      <c r="B33" s="329">
        <f>IF('М601'!D60='М601'!B59,'М601'!B61,IF('М601'!D60='М601'!B61,'М601'!B59,0))</f>
        <v>0</v>
      </c>
      <c r="C33" s="339" t="str">
        <f>IF('М601'!E60='М601'!C59,'М601'!C61,IF('М601'!E60='М601'!C61,'М601'!C59,0))</f>
        <v>_</v>
      </c>
      <c r="D33" s="340"/>
      <c r="E33" s="334">
        <v>46</v>
      </c>
      <c r="F33" s="335">
        <v>4533</v>
      </c>
      <c r="G33" s="349" t="s">
        <v>111</v>
      </c>
      <c r="H33" s="347"/>
      <c r="I33" s="334">
        <v>55</v>
      </c>
      <c r="J33" s="335">
        <v>2217</v>
      </c>
      <c r="K33" s="346" t="s">
        <v>104</v>
      </c>
      <c r="L33" s="342"/>
      <c r="M33" s="334">
        <v>59</v>
      </c>
      <c r="N33" s="335">
        <v>126</v>
      </c>
      <c r="O33" s="346" t="s">
        <v>106</v>
      </c>
      <c r="P33" s="337"/>
      <c r="Q33" s="332"/>
      <c r="R33" s="332"/>
      <c r="S33" s="332"/>
      <c r="T33" s="333"/>
      <c r="U33" s="333"/>
      <c r="V33" s="333"/>
      <c r="W33" s="333"/>
      <c r="X33" s="333"/>
      <c r="Y33" s="333"/>
      <c r="Z33" s="333"/>
      <c r="AA33" s="333"/>
    </row>
    <row r="34" spans="1:27" ht="12.75" customHeight="1">
      <c r="A34" s="328"/>
      <c r="B34" s="328"/>
      <c r="C34" s="328">
        <v>-18</v>
      </c>
      <c r="D34" s="329">
        <f>IF('М601'!F18='М601'!D16,'М601'!D20,IF('М601'!F18='М601'!D20,'М601'!D16,0))</f>
        <v>4533</v>
      </c>
      <c r="E34" s="339" t="str">
        <f>IF('М601'!G18='М601'!E16,'М601'!E20,IF('М601'!G18='М601'!E20,'М601'!E16,0))</f>
        <v>Имашев Альфит</v>
      </c>
      <c r="F34" s="341"/>
      <c r="G34" s="334"/>
      <c r="H34" s="342"/>
      <c r="I34" s="338"/>
      <c r="J34" s="343"/>
      <c r="K34" s="332"/>
      <c r="L34" s="332"/>
      <c r="M34" s="338"/>
      <c r="N34" s="343"/>
      <c r="O34" s="332"/>
      <c r="P34" s="332"/>
      <c r="Q34" s="332"/>
      <c r="R34" s="332"/>
      <c r="S34" s="332"/>
      <c r="T34" s="333"/>
      <c r="U34" s="333"/>
      <c r="V34" s="333"/>
      <c r="W34" s="333"/>
      <c r="X34" s="333"/>
      <c r="Y34" s="333"/>
      <c r="Z34" s="333"/>
      <c r="AA34" s="333"/>
    </row>
    <row r="35" spans="1:27" ht="12.75" customHeight="1">
      <c r="A35" s="328">
        <v>-15</v>
      </c>
      <c r="B35" s="329">
        <f>IF('М601'!D64='М601'!B63,'М601'!B65,IF('М601'!D64='М601'!B65,'М601'!B63,0))</f>
        <v>491</v>
      </c>
      <c r="C35" s="330" t="str">
        <f>IF('М601'!E64='М601'!C63,'М601'!C65,IF('М601'!E64='М601'!C65,'М601'!C63,0))</f>
        <v>Тарараев Петр</v>
      </c>
      <c r="D35" s="344"/>
      <c r="E35" s="332"/>
      <c r="F35" s="332"/>
      <c r="G35" s="334">
        <v>51</v>
      </c>
      <c r="H35" s="345">
        <v>2858</v>
      </c>
      <c r="I35" s="346" t="s">
        <v>117</v>
      </c>
      <c r="J35" s="342"/>
      <c r="K35" s="332"/>
      <c r="L35" s="332"/>
      <c r="M35" s="338"/>
      <c r="N35" s="342"/>
      <c r="O35" s="328">
        <v>-60</v>
      </c>
      <c r="P35" s="329">
        <f>IF(P25=N17,N33,IF(P25=N33,N17,0))</f>
        <v>1420</v>
      </c>
      <c r="Q35" s="330" t="str">
        <f>IF(Q25=O17,O33,IF(Q25=O33,O17,0))</f>
        <v>Фаткулин Раис</v>
      </c>
      <c r="R35" s="330"/>
      <c r="S35" s="330"/>
      <c r="T35" s="333"/>
      <c r="U35" s="333"/>
      <c r="V35" s="333"/>
      <c r="W35" s="333"/>
      <c r="X35" s="333"/>
      <c r="Y35" s="333"/>
      <c r="Z35" s="333"/>
      <c r="AA35" s="333"/>
    </row>
    <row r="36" spans="1:27" ht="12.75" customHeight="1">
      <c r="A36" s="328"/>
      <c r="B36" s="328"/>
      <c r="C36" s="334">
        <v>39</v>
      </c>
      <c r="D36" s="335">
        <v>491</v>
      </c>
      <c r="E36" s="336" t="s">
        <v>118</v>
      </c>
      <c r="F36" s="337"/>
      <c r="G36" s="338"/>
      <c r="H36" s="347"/>
      <c r="I36" s="337"/>
      <c r="J36" s="337"/>
      <c r="K36" s="332"/>
      <c r="L36" s="332"/>
      <c r="M36" s="338"/>
      <c r="N36" s="342"/>
      <c r="O36" s="332"/>
      <c r="P36" s="332"/>
      <c r="Q36" s="351"/>
      <c r="R36" s="352" t="s">
        <v>60</v>
      </c>
      <c r="S36" s="352"/>
      <c r="T36" s="333"/>
      <c r="U36" s="333"/>
      <c r="V36" s="333"/>
      <c r="W36" s="333"/>
      <c r="X36" s="333"/>
      <c r="Y36" s="333"/>
      <c r="Z36" s="333"/>
      <c r="AA36" s="333"/>
    </row>
    <row r="37" spans="1:27" ht="12.75" customHeight="1">
      <c r="A37" s="328">
        <v>-16</v>
      </c>
      <c r="B37" s="329">
        <f>IF('М601'!D68='М601'!B67,'М601'!B69,IF('М601'!D68='М601'!B69,'М601'!B67,0))</f>
        <v>0</v>
      </c>
      <c r="C37" s="339" t="str">
        <f>IF('М601'!E68='М601'!C67,'М601'!C69,IF('М601'!E68='М601'!C69,'М601'!C67,0))</f>
        <v>_</v>
      </c>
      <c r="D37" s="340"/>
      <c r="E37" s="334">
        <v>47</v>
      </c>
      <c r="F37" s="335">
        <v>2858</v>
      </c>
      <c r="G37" s="346" t="s">
        <v>117</v>
      </c>
      <c r="H37" s="347"/>
      <c r="I37" s="337"/>
      <c r="J37" s="337"/>
      <c r="K37" s="328">
        <v>-29</v>
      </c>
      <c r="L37" s="329">
        <f>IF('М601'!J22='М601'!H14,'М601'!H30,IF('М601'!J22='М601'!H30,'М601'!H14,0))</f>
        <v>126</v>
      </c>
      <c r="M37" s="339" t="str">
        <f>IF('М601'!K22='М601'!I14,'М601'!I30,IF('М601'!K22='М601'!I30,'М601'!I14,0))</f>
        <v>Афанасьев Леонид</v>
      </c>
      <c r="N37" s="350"/>
      <c r="O37" s="332"/>
      <c r="P37" s="332"/>
      <c r="Q37" s="332"/>
      <c r="R37" s="332"/>
      <c r="S37" s="332"/>
      <c r="T37" s="333"/>
      <c r="U37" s="333"/>
      <c r="V37" s="333"/>
      <c r="W37" s="333"/>
      <c r="X37" s="333"/>
      <c r="Y37" s="333"/>
      <c r="Z37" s="333"/>
      <c r="AA37" s="333"/>
    </row>
    <row r="38" spans="1:27" ht="12.75" customHeight="1">
      <c r="A38" s="328"/>
      <c r="B38" s="328"/>
      <c r="C38" s="328">
        <v>-17</v>
      </c>
      <c r="D38" s="329">
        <f>IF('М601'!F10='М601'!D8,'М601'!D12,IF('М601'!F10='М601'!D12,'М601'!D8,0))</f>
        <v>2858</v>
      </c>
      <c r="E38" s="339" t="str">
        <f>IF('М601'!G10='М601'!E8,'М601'!E12,IF('М601'!G10='М601'!E12,'М601'!E8,0))</f>
        <v>Гилязев Инфир</v>
      </c>
      <c r="F38" s="341"/>
      <c r="G38" s="332"/>
      <c r="H38" s="328"/>
      <c r="I38" s="337"/>
      <c r="J38" s="337"/>
      <c r="K38" s="332"/>
      <c r="L38" s="332"/>
      <c r="M38" s="332"/>
      <c r="N38" s="332"/>
      <c r="O38" s="332"/>
      <c r="P38" s="332"/>
      <c r="Q38" s="332"/>
      <c r="R38" s="332"/>
      <c r="S38" s="332"/>
      <c r="T38" s="333"/>
      <c r="U38" s="333"/>
      <c r="V38" s="333"/>
      <c r="W38" s="333"/>
      <c r="X38" s="333"/>
      <c r="Y38" s="333"/>
      <c r="Z38" s="333"/>
      <c r="AA38" s="333"/>
    </row>
    <row r="39" spans="1:27" ht="12.75" customHeight="1">
      <c r="A39" s="328"/>
      <c r="B39" s="328"/>
      <c r="C39" s="332"/>
      <c r="D39" s="344"/>
      <c r="E39" s="332"/>
      <c r="F39" s="332"/>
      <c r="G39" s="332"/>
      <c r="H39" s="328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3"/>
      <c r="U39" s="333"/>
      <c r="V39" s="333"/>
      <c r="W39" s="333"/>
      <c r="X39" s="333"/>
      <c r="Y39" s="333"/>
      <c r="Z39" s="333"/>
      <c r="AA39" s="333"/>
    </row>
    <row r="40" spans="1:27" ht="12.75" customHeight="1">
      <c r="A40" s="328">
        <v>-40</v>
      </c>
      <c r="B40" s="329">
        <f>IF(F9=D8,D10,IF(F9=D10,D8,0))</f>
        <v>1787</v>
      </c>
      <c r="C40" s="330" t="str">
        <f>IF(G9=E8,E10,IF(G9=E10,E8,0))</f>
        <v>Грошев Юрий</v>
      </c>
      <c r="D40" s="344"/>
      <c r="E40" s="332"/>
      <c r="F40" s="332"/>
      <c r="G40" s="332"/>
      <c r="H40" s="328"/>
      <c r="I40" s="332"/>
      <c r="J40" s="332"/>
      <c r="K40" s="328">
        <v>-48</v>
      </c>
      <c r="L40" s="329">
        <f>IF(H11=F9,F13,IF(H11=F13,F9,0))</f>
        <v>788</v>
      </c>
      <c r="M40" s="330" t="str">
        <f>IF(I11=G9,G13,IF(I11=G13,G9,0))</f>
        <v>Нестеренко Георгий</v>
      </c>
      <c r="N40" s="331"/>
      <c r="O40" s="332"/>
      <c r="P40" s="332"/>
      <c r="Q40" s="332"/>
      <c r="R40" s="332"/>
      <c r="S40" s="332"/>
      <c r="T40" s="333"/>
      <c r="U40" s="333"/>
      <c r="V40" s="333"/>
      <c r="W40" s="333"/>
      <c r="X40" s="333"/>
      <c r="Y40" s="333"/>
      <c r="Z40" s="333"/>
      <c r="AA40" s="333"/>
    </row>
    <row r="41" spans="1:27" ht="12.75" customHeight="1">
      <c r="A41" s="328"/>
      <c r="B41" s="328"/>
      <c r="C41" s="334">
        <v>71</v>
      </c>
      <c r="D41" s="345">
        <v>1787</v>
      </c>
      <c r="E41" s="336" t="s">
        <v>116</v>
      </c>
      <c r="F41" s="337"/>
      <c r="G41" s="332"/>
      <c r="H41" s="347"/>
      <c r="I41" s="332"/>
      <c r="J41" s="332"/>
      <c r="K41" s="328"/>
      <c r="L41" s="328"/>
      <c r="M41" s="334">
        <v>67</v>
      </c>
      <c r="N41" s="345">
        <v>788</v>
      </c>
      <c r="O41" s="336" t="s">
        <v>115</v>
      </c>
      <c r="P41" s="337"/>
      <c r="Q41" s="332"/>
      <c r="R41" s="332"/>
      <c r="S41" s="332"/>
      <c r="T41" s="333"/>
      <c r="U41" s="333"/>
      <c r="V41" s="333"/>
      <c r="W41" s="333"/>
      <c r="X41" s="333"/>
      <c r="Y41" s="333"/>
      <c r="Z41" s="333"/>
      <c r="AA41" s="333"/>
    </row>
    <row r="42" spans="1:27" ht="12.75" customHeight="1">
      <c r="A42" s="328">
        <v>-41</v>
      </c>
      <c r="B42" s="329">
        <f>IF(F13=D12,D14,IF(F13=D14,D12,0))</f>
        <v>0</v>
      </c>
      <c r="C42" s="339">
        <f>IF(G13=E12,E14,IF(G13=E14,E12,0))</f>
        <v>0</v>
      </c>
      <c r="D42" s="353"/>
      <c r="E42" s="338"/>
      <c r="F42" s="337"/>
      <c r="G42" s="332"/>
      <c r="H42" s="332"/>
      <c r="I42" s="332"/>
      <c r="J42" s="332"/>
      <c r="K42" s="328">
        <v>-49</v>
      </c>
      <c r="L42" s="329">
        <f>IF(H19=F17,F21,IF(H19=F21,F17,0))</f>
        <v>39</v>
      </c>
      <c r="M42" s="339" t="str">
        <f>IF(I19=G17,G21,IF(I19=G21,G17,0))</f>
        <v>Шапошников Александр</v>
      </c>
      <c r="N42" s="337"/>
      <c r="O42" s="338"/>
      <c r="P42" s="337"/>
      <c r="Q42" s="337"/>
      <c r="R42" s="332"/>
      <c r="S42" s="337"/>
      <c r="T42" s="333"/>
      <c r="U42" s="333"/>
      <c r="V42" s="333"/>
      <c r="W42" s="333"/>
      <c r="X42" s="333"/>
      <c r="Y42" s="333"/>
      <c r="Z42" s="333"/>
      <c r="AA42" s="333"/>
    </row>
    <row r="43" spans="1:27" ht="12.75" customHeight="1">
      <c r="A43" s="328"/>
      <c r="B43" s="328"/>
      <c r="C43" s="332"/>
      <c r="D43" s="354"/>
      <c r="E43" s="334">
        <v>75</v>
      </c>
      <c r="F43" s="345">
        <v>1787</v>
      </c>
      <c r="G43" s="336" t="s">
        <v>116</v>
      </c>
      <c r="H43" s="337"/>
      <c r="I43" s="332"/>
      <c r="J43" s="332"/>
      <c r="K43" s="328"/>
      <c r="L43" s="328"/>
      <c r="M43" s="332"/>
      <c r="N43" s="332"/>
      <c r="O43" s="334">
        <v>69</v>
      </c>
      <c r="P43" s="345">
        <v>431</v>
      </c>
      <c r="Q43" s="355" t="s">
        <v>47</v>
      </c>
      <c r="R43" s="355"/>
      <c r="S43" s="355"/>
      <c r="T43" s="333"/>
      <c r="U43" s="333"/>
      <c r="V43" s="333"/>
      <c r="W43" s="333"/>
      <c r="X43" s="333"/>
      <c r="Y43" s="333"/>
      <c r="Z43" s="333"/>
      <c r="AA43" s="333"/>
    </row>
    <row r="44" spans="1:27" ht="12.75" customHeight="1">
      <c r="A44" s="328">
        <v>-42</v>
      </c>
      <c r="B44" s="329">
        <f>IF(F17=D16,D18,IF(F17=D18,D16,0))</f>
        <v>0</v>
      </c>
      <c r="C44" s="330">
        <f>IF(G17=E16,E18,IF(G17=E18,E16,0))</f>
        <v>0</v>
      </c>
      <c r="D44" s="344"/>
      <c r="E44" s="338"/>
      <c r="F44" s="343"/>
      <c r="G44" s="338"/>
      <c r="H44" s="337"/>
      <c r="I44" s="332"/>
      <c r="J44" s="332"/>
      <c r="K44" s="328">
        <v>-50</v>
      </c>
      <c r="L44" s="329">
        <f>IF(H27=F25,F29,IF(H27=F29,F25,0))</f>
        <v>431</v>
      </c>
      <c r="M44" s="330" t="str">
        <f>IF(I27=G25,G29,IF(I27=G29,G25,0))</f>
        <v>Прокофьев Михаил</v>
      </c>
      <c r="N44" s="331"/>
      <c r="O44" s="338"/>
      <c r="P44" s="337"/>
      <c r="Q44" s="356"/>
      <c r="R44" s="352" t="s">
        <v>61</v>
      </c>
      <c r="S44" s="352"/>
      <c r="T44" s="333"/>
      <c r="U44" s="333"/>
      <c r="V44" s="333"/>
      <c r="W44" s="333"/>
      <c r="X44" s="333"/>
      <c r="Y44" s="333"/>
      <c r="Z44" s="333"/>
      <c r="AA44" s="333"/>
    </row>
    <row r="45" spans="1:27" ht="12.75" customHeight="1">
      <c r="A45" s="328"/>
      <c r="B45" s="328"/>
      <c r="C45" s="334">
        <v>72</v>
      </c>
      <c r="D45" s="345"/>
      <c r="E45" s="346"/>
      <c r="F45" s="342"/>
      <c r="G45" s="338"/>
      <c r="H45" s="337"/>
      <c r="I45" s="332"/>
      <c r="J45" s="332"/>
      <c r="K45" s="328"/>
      <c r="L45" s="328"/>
      <c r="M45" s="334">
        <v>68</v>
      </c>
      <c r="N45" s="345">
        <v>431</v>
      </c>
      <c r="O45" s="346" t="s">
        <v>47</v>
      </c>
      <c r="P45" s="337"/>
      <c r="Q45" s="351"/>
      <c r="R45" s="332"/>
      <c r="S45" s="351"/>
      <c r="T45" s="333"/>
      <c r="U45" s="333"/>
      <c r="V45" s="333"/>
      <c r="W45" s="333"/>
      <c r="X45" s="333"/>
      <c r="Y45" s="333"/>
      <c r="Z45" s="333"/>
      <c r="AA45" s="333"/>
    </row>
    <row r="46" spans="1:27" ht="12.75" customHeight="1">
      <c r="A46" s="328">
        <v>-43</v>
      </c>
      <c r="B46" s="329">
        <f>IF(F21=D20,D22,IF(F21=D22,D20,0))</f>
        <v>0</v>
      </c>
      <c r="C46" s="339">
        <f>IF(G21=E20,E22,IF(G21=E22,E20,0))</f>
        <v>0</v>
      </c>
      <c r="D46" s="353"/>
      <c r="E46" s="332"/>
      <c r="F46" s="332"/>
      <c r="G46" s="338"/>
      <c r="H46" s="337"/>
      <c r="I46" s="332"/>
      <c r="J46" s="332"/>
      <c r="K46" s="328">
        <v>-51</v>
      </c>
      <c r="L46" s="329">
        <f>IF(H35=F33,F37,IF(H35=F37,F33,0))</f>
        <v>4533</v>
      </c>
      <c r="M46" s="339" t="str">
        <f>IF(I35=G33,G37,IF(I35=G37,G33,0))</f>
        <v>Имашев Альфит</v>
      </c>
      <c r="N46" s="337"/>
      <c r="O46" s="332"/>
      <c r="P46" s="332"/>
      <c r="Q46" s="332"/>
      <c r="R46" s="332"/>
      <c r="S46" s="332"/>
      <c r="T46" s="333"/>
      <c r="U46" s="333"/>
      <c r="V46" s="333"/>
      <c r="W46" s="333"/>
      <c r="X46" s="333"/>
      <c r="Y46" s="333"/>
      <c r="Z46" s="333"/>
      <c r="AA46" s="333"/>
    </row>
    <row r="47" spans="1:27" ht="12.75" customHeight="1">
      <c r="A47" s="328"/>
      <c r="B47" s="328"/>
      <c r="C47" s="337"/>
      <c r="D47" s="353"/>
      <c r="E47" s="332"/>
      <c r="F47" s="332"/>
      <c r="G47" s="334">
        <v>77</v>
      </c>
      <c r="H47" s="345">
        <v>1787</v>
      </c>
      <c r="I47" s="336" t="s">
        <v>116</v>
      </c>
      <c r="J47" s="337"/>
      <c r="K47" s="328"/>
      <c r="L47" s="328"/>
      <c r="M47" s="332"/>
      <c r="N47" s="332"/>
      <c r="O47" s="328">
        <v>-69</v>
      </c>
      <c r="P47" s="329">
        <f>IF(P43=N41,N45,IF(P43=N45,N41,0))</f>
        <v>788</v>
      </c>
      <c r="Q47" s="330" t="str">
        <f>IF(Q43=O41,O45,IF(Q43=O45,O41,0))</f>
        <v>Нестеренко Георгий</v>
      </c>
      <c r="R47" s="336"/>
      <c r="S47" s="336"/>
      <c r="T47" s="333"/>
      <c r="U47" s="333"/>
      <c r="V47" s="333"/>
      <c r="W47" s="333"/>
      <c r="X47" s="333"/>
      <c r="Y47" s="333"/>
      <c r="Z47" s="333"/>
      <c r="AA47" s="333"/>
    </row>
    <row r="48" spans="1:27" ht="12.75" customHeight="1">
      <c r="A48" s="328">
        <v>-44</v>
      </c>
      <c r="B48" s="329">
        <f>IF(F25=D24,D26,IF(F25=D26,D24,0))</f>
        <v>0</v>
      </c>
      <c r="C48" s="330">
        <f>IF(G25=E24,E26,IF(G25=E26,E24,0))</f>
        <v>0</v>
      </c>
      <c r="D48" s="344"/>
      <c r="E48" s="332"/>
      <c r="F48" s="332"/>
      <c r="G48" s="338"/>
      <c r="H48" s="343"/>
      <c r="I48" s="357" t="s">
        <v>62</v>
      </c>
      <c r="J48" s="357"/>
      <c r="K48" s="332"/>
      <c r="L48" s="332"/>
      <c r="M48" s="328">
        <v>-67</v>
      </c>
      <c r="N48" s="329">
        <f>IF(N41=L40,L42,IF(N41=L42,L40,0))</f>
        <v>39</v>
      </c>
      <c r="O48" s="330" t="str">
        <f>IF(O41=M40,M42,IF(O41=M42,M40,0))</f>
        <v>Шапошников Александр</v>
      </c>
      <c r="P48" s="331"/>
      <c r="Q48" s="351"/>
      <c r="R48" s="352" t="s">
        <v>63</v>
      </c>
      <c r="S48" s="352"/>
      <c r="T48" s="333"/>
      <c r="U48" s="333"/>
      <c r="V48" s="333"/>
      <c r="W48" s="333"/>
      <c r="X48" s="333"/>
      <c r="Y48" s="333"/>
      <c r="Z48" s="333"/>
      <c r="AA48" s="333"/>
    </row>
    <row r="49" spans="1:27" ht="12.75" customHeight="1">
      <c r="A49" s="328"/>
      <c r="B49" s="328"/>
      <c r="C49" s="334">
        <v>73</v>
      </c>
      <c r="D49" s="345"/>
      <c r="E49" s="336"/>
      <c r="F49" s="337"/>
      <c r="G49" s="338"/>
      <c r="H49" s="342"/>
      <c r="I49" s="332"/>
      <c r="J49" s="332"/>
      <c r="K49" s="332"/>
      <c r="L49" s="332"/>
      <c r="M49" s="328"/>
      <c r="N49" s="328"/>
      <c r="O49" s="334">
        <v>70</v>
      </c>
      <c r="P49" s="345">
        <v>39</v>
      </c>
      <c r="Q49" s="336" t="s">
        <v>113</v>
      </c>
      <c r="R49" s="336"/>
      <c r="S49" s="336"/>
      <c r="T49" s="333"/>
      <c r="U49" s="333"/>
      <c r="V49" s="333"/>
      <c r="W49" s="333"/>
      <c r="X49" s="333"/>
      <c r="Y49" s="333"/>
      <c r="Z49" s="333"/>
      <c r="AA49" s="333"/>
    </row>
    <row r="50" spans="1:27" ht="12.75" customHeight="1">
      <c r="A50" s="328">
        <v>-45</v>
      </c>
      <c r="B50" s="329">
        <f>IF(F29=D28,D30,IF(F29=D30,D28,0))</f>
        <v>0</v>
      </c>
      <c r="C50" s="339">
        <f>IF(G29=E28,E30,IF(G29=E30,E28,0))</f>
        <v>0</v>
      </c>
      <c r="D50" s="353"/>
      <c r="E50" s="338"/>
      <c r="F50" s="337"/>
      <c r="G50" s="338"/>
      <c r="H50" s="337"/>
      <c r="I50" s="332"/>
      <c r="J50" s="332"/>
      <c r="K50" s="332"/>
      <c r="L50" s="332"/>
      <c r="M50" s="328">
        <v>-68</v>
      </c>
      <c r="N50" s="329">
        <f>IF(N45=L44,L46,IF(N45=L46,L44,0))</f>
        <v>4533</v>
      </c>
      <c r="O50" s="339" t="str">
        <f>IF(O45=M44,M46,IF(O45=M46,M44,0))</f>
        <v>Имашев Альфит</v>
      </c>
      <c r="P50" s="337"/>
      <c r="Q50" s="351"/>
      <c r="R50" s="352" t="s">
        <v>64</v>
      </c>
      <c r="S50" s="352"/>
      <c r="T50" s="333"/>
      <c r="U50" s="333"/>
      <c r="V50" s="333"/>
      <c r="W50" s="333"/>
      <c r="X50" s="333"/>
      <c r="Y50" s="333"/>
      <c r="Z50" s="333"/>
      <c r="AA50" s="333"/>
    </row>
    <row r="51" spans="1:27" ht="12.75" customHeight="1">
      <c r="A51" s="328"/>
      <c r="B51" s="328"/>
      <c r="C51" s="332"/>
      <c r="D51" s="354"/>
      <c r="E51" s="334">
        <v>76</v>
      </c>
      <c r="F51" s="345">
        <v>491</v>
      </c>
      <c r="G51" s="346" t="s">
        <v>118</v>
      </c>
      <c r="H51" s="337"/>
      <c r="I51" s="332"/>
      <c r="J51" s="332"/>
      <c r="K51" s="332"/>
      <c r="L51" s="332"/>
      <c r="M51" s="332"/>
      <c r="N51" s="332"/>
      <c r="O51" s="328">
        <v>-70</v>
      </c>
      <c r="P51" s="329">
        <f>IF(P49=N48,N50,IF(P49=N50,N48,0))</f>
        <v>4533</v>
      </c>
      <c r="Q51" s="330" t="str">
        <f>IF(Q49=O48,O50,IF(Q49=O50,O48,0))</f>
        <v>Имашев Альфит</v>
      </c>
      <c r="R51" s="336"/>
      <c r="S51" s="336"/>
      <c r="T51" s="333"/>
      <c r="U51" s="333"/>
      <c r="V51" s="333"/>
      <c r="W51" s="333"/>
      <c r="X51" s="333"/>
      <c r="Y51" s="333"/>
      <c r="Z51" s="333"/>
      <c r="AA51" s="333"/>
    </row>
    <row r="52" spans="1:27" ht="12.75" customHeight="1">
      <c r="A52" s="328">
        <v>-46</v>
      </c>
      <c r="B52" s="329">
        <f>IF(F33=D32,D34,IF(F33=D34,D32,0))</f>
        <v>0</v>
      </c>
      <c r="C52" s="330">
        <f>IF(G33=E32,E34,IF(G33=E34,E32,0))</f>
        <v>0</v>
      </c>
      <c r="D52" s="344"/>
      <c r="E52" s="338"/>
      <c r="F52" s="343"/>
      <c r="G52" s="332"/>
      <c r="H52" s="332"/>
      <c r="I52" s="332"/>
      <c r="J52" s="332"/>
      <c r="K52" s="332"/>
      <c r="L52" s="332"/>
      <c r="M52" s="337"/>
      <c r="N52" s="337"/>
      <c r="O52" s="332"/>
      <c r="P52" s="332"/>
      <c r="Q52" s="351"/>
      <c r="R52" s="352" t="s">
        <v>65</v>
      </c>
      <c r="S52" s="352"/>
      <c r="T52" s="333"/>
      <c r="U52" s="333"/>
      <c r="V52" s="333"/>
      <c r="W52" s="333"/>
      <c r="X52" s="333"/>
      <c r="Y52" s="333"/>
      <c r="Z52" s="333"/>
      <c r="AA52" s="333"/>
    </row>
    <row r="53" spans="1:27" ht="12.75" customHeight="1">
      <c r="A53" s="328"/>
      <c r="B53" s="328"/>
      <c r="C53" s="334">
        <v>74</v>
      </c>
      <c r="D53" s="345">
        <v>491</v>
      </c>
      <c r="E53" s="346" t="s">
        <v>118</v>
      </c>
      <c r="F53" s="342"/>
      <c r="G53" s="328">
        <v>-77</v>
      </c>
      <c r="H53" s="329">
        <f>IF(H47=F43,F51,IF(H47=F51,F43,0))</f>
        <v>491</v>
      </c>
      <c r="I53" s="330" t="str">
        <f>IF(I47=G43,G51,IF(I47=G51,G43,0))</f>
        <v>Тарараев Петр</v>
      </c>
      <c r="J53" s="331"/>
      <c r="K53" s="328">
        <v>-71</v>
      </c>
      <c r="L53" s="329">
        <f>IF(D41=B40,B42,IF(D41=B42,B40,0))</f>
        <v>0</v>
      </c>
      <c r="M53" s="330">
        <f>IF(E41=C40,C42,IF(E41=C42,C40,0))</f>
        <v>0</v>
      </c>
      <c r="N53" s="331"/>
      <c r="O53" s="332"/>
      <c r="P53" s="332"/>
      <c r="Q53" s="332"/>
      <c r="R53" s="332"/>
      <c r="S53" s="332"/>
      <c r="T53" s="333"/>
      <c r="U53" s="333"/>
      <c r="V53" s="333"/>
      <c r="W53" s="333"/>
      <c r="X53" s="333"/>
      <c r="Y53" s="333"/>
      <c r="Z53" s="333"/>
      <c r="AA53" s="333"/>
    </row>
    <row r="54" spans="1:27" ht="12.75" customHeight="1">
      <c r="A54" s="328">
        <v>-47</v>
      </c>
      <c r="B54" s="329">
        <f>IF(F37=D36,D38,IF(F37=D38,D36,0))</f>
        <v>491</v>
      </c>
      <c r="C54" s="339" t="str">
        <f>IF(G37=E36,E38,IF(G37=E38,E36,0))</f>
        <v>Тарараев Петр</v>
      </c>
      <c r="D54" s="353"/>
      <c r="E54" s="332"/>
      <c r="F54" s="332"/>
      <c r="G54" s="332"/>
      <c r="H54" s="332"/>
      <c r="I54" s="357" t="s">
        <v>66</v>
      </c>
      <c r="J54" s="357"/>
      <c r="K54" s="328"/>
      <c r="L54" s="328"/>
      <c r="M54" s="334">
        <v>79</v>
      </c>
      <c r="N54" s="345"/>
      <c r="O54" s="336"/>
      <c r="P54" s="337"/>
      <c r="Q54" s="332"/>
      <c r="R54" s="332"/>
      <c r="S54" s="332"/>
      <c r="T54" s="333"/>
      <c r="U54" s="333"/>
      <c r="V54" s="333"/>
      <c r="W54" s="333"/>
      <c r="X54" s="333"/>
      <c r="Y54" s="333"/>
      <c r="Z54" s="333"/>
      <c r="AA54" s="333"/>
    </row>
    <row r="55" spans="1:27" ht="12.75" customHeight="1">
      <c r="A55" s="328"/>
      <c r="B55" s="328"/>
      <c r="C55" s="332"/>
      <c r="D55" s="354"/>
      <c r="E55" s="328">
        <v>-75</v>
      </c>
      <c r="F55" s="329">
        <f>IF(F43=D41,D45,IF(F43=D45,D41,0))</f>
        <v>0</v>
      </c>
      <c r="G55" s="330">
        <f>IF(G43=E41,E45,IF(G43=E45,E41,0))</f>
        <v>0</v>
      </c>
      <c r="H55" s="331"/>
      <c r="I55" s="351"/>
      <c r="J55" s="351"/>
      <c r="K55" s="328">
        <v>-72</v>
      </c>
      <c r="L55" s="329">
        <f>IF(D45=B44,B46,IF(D45=B46,B44,0))</f>
        <v>0</v>
      </c>
      <c r="M55" s="339">
        <f>IF(E45=C44,C46,IF(E45=C46,C44,0))</f>
        <v>0</v>
      </c>
      <c r="N55" s="337"/>
      <c r="O55" s="338"/>
      <c r="P55" s="337"/>
      <c r="Q55" s="337"/>
      <c r="R55" s="332"/>
      <c r="S55" s="337"/>
      <c r="T55" s="333"/>
      <c r="U55" s="333"/>
      <c r="V55" s="333"/>
      <c r="W55" s="333"/>
      <c r="X55" s="333"/>
      <c r="Y55" s="333"/>
      <c r="Z55" s="333"/>
      <c r="AA55" s="333"/>
    </row>
    <row r="56" spans="1:27" ht="12.75" customHeight="1">
      <c r="A56" s="328"/>
      <c r="B56" s="328"/>
      <c r="C56" s="332"/>
      <c r="D56" s="354"/>
      <c r="E56" s="328"/>
      <c r="F56" s="328"/>
      <c r="G56" s="334">
        <v>78</v>
      </c>
      <c r="H56" s="345"/>
      <c r="I56" s="336"/>
      <c r="J56" s="337"/>
      <c r="K56" s="328"/>
      <c r="L56" s="328"/>
      <c r="M56" s="332"/>
      <c r="N56" s="332"/>
      <c r="O56" s="334">
        <v>81</v>
      </c>
      <c r="P56" s="345"/>
      <c r="Q56" s="355"/>
      <c r="R56" s="355"/>
      <c r="S56" s="355"/>
      <c r="T56" s="333"/>
      <c r="U56" s="333"/>
      <c r="V56" s="333"/>
      <c r="W56" s="333"/>
      <c r="X56" s="333"/>
      <c r="Y56" s="333"/>
      <c r="Z56" s="333"/>
      <c r="AA56" s="333"/>
    </row>
    <row r="57" spans="1:27" ht="12.75" customHeight="1">
      <c r="A57" s="328"/>
      <c r="B57" s="328"/>
      <c r="C57" s="332"/>
      <c r="D57" s="354"/>
      <c r="E57" s="328">
        <v>-76</v>
      </c>
      <c r="F57" s="329">
        <f>IF(F51=D49,D53,IF(F51=D53,D49,0))</f>
        <v>0</v>
      </c>
      <c r="G57" s="339">
        <f>IF(G51=E49,E53,IF(G51=E53,E49,0))</f>
        <v>0</v>
      </c>
      <c r="H57" s="337"/>
      <c r="I57" s="357" t="s">
        <v>67</v>
      </c>
      <c r="J57" s="357"/>
      <c r="K57" s="328">
        <v>-73</v>
      </c>
      <c r="L57" s="329">
        <f>IF(D49=B48,B50,IF(D49=B50,B48,0))</f>
        <v>0</v>
      </c>
      <c r="M57" s="330">
        <f>IF(E49=C48,C50,IF(E49=C50,C48,0))</f>
        <v>0</v>
      </c>
      <c r="N57" s="331"/>
      <c r="O57" s="338"/>
      <c r="P57" s="337"/>
      <c r="Q57" s="356"/>
      <c r="R57" s="352" t="s">
        <v>68</v>
      </c>
      <c r="S57" s="352"/>
      <c r="T57" s="333"/>
      <c r="U57" s="333"/>
      <c r="V57" s="333"/>
      <c r="W57" s="333"/>
      <c r="X57" s="333"/>
      <c r="Y57" s="333"/>
      <c r="Z57" s="333"/>
      <c r="AA57" s="333"/>
    </row>
    <row r="58" spans="1:27" ht="12.75" customHeight="1">
      <c r="A58" s="328"/>
      <c r="B58" s="328"/>
      <c r="C58" s="332"/>
      <c r="D58" s="354"/>
      <c r="E58" s="332"/>
      <c r="F58" s="332"/>
      <c r="G58" s="328">
        <v>-78</v>
      </c>
      <c r="H58" s="329">
        <f>IF(H56=F55,F57,IF(H56=F57,F55,0))</f>
        <v>0</v>
      </c>
      <c r="I58" s="330">
        <f>IF(I56=G55,G57,IF(I56=G57,G55,0))</f>
        <v>0</v>
      </c>
      <c r="J58" s="331"/>
      <c r="K58" s="328"/>
      <c r="L58" s="328"/>
      <c r="M58" s="334">
        <v>80</v>
      </c>
      <c r="N58" s="345"/>
      <c r="O58" s="346"/>
      <c r="P58" s="337"/>
      <c r="Q58" s="351"/>
      <c r="R58" s="332"/>
      <c r="S58" s="351"/>
      <c r="T58" s="333"/>
      <c r="U58" s="333"/>
      <c r="V58" s="333"/>
      <c r="W58" s="333"/>
      <c r="X58" s="333"/>
      <c r="Y58" s="333"/>
      <c r="Z58" s="333"/>
      <c r="AA58" s="333"/>
    </row>
    <row r="59" spans="1:27" ht="12.75" customHeight="1">
      <c r="A59" s="328">
        <v>-32</v>
      </c>
      <c r="B59" s="329">
        <f>IF(D8=B7,B9,IF(D8=B9,B7,0))</f>
        <v>0</v>
      </c>
      <c r="C59" s="330" t="str">
        <f>IF(E8=C7,C9,IF(E8=C9,C7,0))</f>
        <v>_</v>
      </c>
      <c r="D59" s="344"/>
      <c r="E59" s="337"/>
      <c r="F59" s="337"/>
      <c r="G59" s="332"/>
      <c r="H59" s="332"/>
      <c r="I59" s="357" t="s">
        <v>69</v>
      </c>
      <c r="J59" s="357"/>
      <c r="K59" s="328">
        <v>-74</v>
      </c>
      <c r="L59" s="329">
        <f>IF(D53=B52,B54,IF(D53=B54,B52,0))</f>
        <v>0</v>
      </c>
      <c r="M59" s="339">
        <f>IF(E53=C52,C54,IF(E53=C54,C52,0))</f>
        <v>0</v>
      </c>
      <c r="N59" s="337"/>
      <c r="O59" s="332"/>
      <c r="P59" s="332"/>
      <c r="Q59" s="332"/>
      <c r="R59" s="332"/>
      <c r="S59" s="332"/>
      <c r="T59" s="333"/>
      <c r="U59" s="333"/>
      <c r="V59" s="333"/>
      <c r="W59" s="333"/>
      <c r="X59" s="333"/>
      <c r="Y59" s="333"/>
      <c r="Z59" s="333"/>
      <c r="AA59" s="333"/>
    </row>
    <row r="60" spans="1:27" ht="12.75" customHeight="1">
      <c r="A60" s="328"/>
      <c r="B60" s="328"/>
      <c r="C60" s="334">
        <v>83</v>
      </c>
      <c r="D60" s="345"/>
      <c r="E60" s="336"/>
      <c r="F60" s="337"/>
      <c r="G60" s="332"/>
      <c r="H60" s="332"/>
      <c r="I60" s="332"/>
      <c r="J60" s="332"/>
      <c r="K60" s="332"/>
      <c r="L60" s="332"/>
      <c r="M60" s="332"/>
      <c r="N60" s="332"/>
      <c r="O60" s="328">
        <v>-81</v>
      </c>
      <c r="P60" s="329">
        <f>IF(P56=N54,N58,IF(P56=N58,N54,0))</f>
        <v>0</v>
      </c>
      <c r="Q60" s="330">
        <f>IF(Q56=O54,O58,IF(Q56=O58,O54,0))</f>
        <v>0</v>
      </c>
      <c r="R60" s="336"/>
      <c r="S60" s="336"/>
      <c r="T60" s="333"/>
      <c r="U60" s="333"/>
      <c r="V60" s="333"/>
      <c r="W60" s="333"/>
      <c r="X60" s="333"/>
      <c r="Y60" s="333"/>
      <c r="Z60" s="333"/>
      <c r="AA60" s="333"/>
    </row>
    <row r="61" spans="1:27" ht="12.75" customHeight="1">
      <c r="A61" s="328">
        <v>-33</v>
      </c>
      <c r="B61" s="329">
        <f>IF(D12=B11,B13,IF(D12=B13,B11,0))</f>
        <v>0</v>
      </c>
      <c r="C61" s="339">
        <f>IF(E12=C11,C13,IF(E12=C13,C11,0))</f>
        <v>0</v>
      </c>
      <c r="D61" s="358"/>
      <c r="E61" s="338"/>
      <c r="F61" s="337"/>
      <c r="G61" s="332"/>
      <c r="H61" s="332"/>
      <c r="I61" s="332"/>
      <c r="J61" s="332"/>
      <c r="K61" s="332"/>
      <c r="L61" s="332"/>
      <c r="M61" s="328">
        <v>-79</v>
      </c>
      <c r="N61" s="329">
        <f>IF(N54=L53,L55,IF(N54=L55,L53,0))</f>
        <v>0</v>
      </c>
      <c r="O61" s="330">
        <f>IF(O54=M53,M55,IF(O54=M55,M53,0))</f>
        <v>0</v>
      </c>
      <c r="P61" s="331"/>
      <c r="Q61" s="351"/>
      <c r="R61" s="352" t="s">
        <v>70</v>
      </c>
      <c r="S61" s="352"/>
      <c r="T61" s="333"/>
      <c r="U61" s="333"/>
      <c r="V61" s="333"/>
      <c r="W61" s="333"/>
      <c r="X61" s="333"/>
      <c r="Y61" s="333"/>
      <c r="Z61" s="333"/>
      <c r="AA61" s="333"/>
    </row>
    <row r="62" spans="1:27" ht="12.75" customHeight="1">
      <c r="A62" s="328"/>
      <c r="B62" s="328"/>
      <c r="C62" s="332"/>
      <c r="D62" s="353"/>
      <c r="E62" s="334">
        <v>87</v>
      </c>
      <c r="F62" s="345"/>
      <c r="G62" s="336"/>
      <c r="H62" s="337"/>
      <c r="I62" s="332"/>
      <c r="J62" s="332"/>
      <c r="K62" s="332"/>
      <c r="L62" s="332"/>
      <c r="M62" s="328"/>
      <c r="N62" s="328"/>
      <c r="O62" s="334">
        <v>82</v>
      </c>
      <c r="P62" s="345"/>
      <c r="Q62" s="336"/>
      <c r="R62" s="336"/>
      <c r="S62" s="336"/>
      <c r="T62" s="333"/>
      <c r="U62" s="333"/>
      <c r="V62" s="333"/>
      <c r="W62" s="333"/>
      <c r="X62" s="333"/>
      <c r="Y62" s="333"/>
      <c r="Z62" s="333"/>
      <c r="AA62" s="333"/>
    </row>
    <row r="63" spans="1:27" ht="12.75" customHeight="1">
      <c r="A63" s="328">
        <v>-34</v>
      </c>
      <c r="B63" s="329">
        <f>IF(D16=B15,B17,IF(D16=B17,B15,0))</f>
        <v>0</v>
      </c>
      <c r="C63" s="330">
        <f>IF(E16=C15,C17,IF(E16=C17,C15,0))</f>
        <v>0</v>
      </c>
      <c r="D63" s="344"/>
      <c r="E63" s="338"/>
      <c r="F63" s="359"/>
      <c r="G63" s="338"/>
      <c r="H63" s="337"/>
      <c r="I63" s="332"/>
      <c r="J63" s="332"/>
      <c r="K63" s="332"/>
      <c r="L63" s="332"/>
      <c r="M63" s="328">
        <v>-80</v>
      </c>
      <c r="N63" s="329">
        <f>IF(N58=L57,L59,IF(N58=L59,L57,0))</f>
        <v>0</v>
      </c>
      <c r="O63" s="339">
        <f>IF(O58=M57,M59,IF(O58=M59,M57,0))</f>
        <v>0</v>
      </c>
      <c r="P63" s="331"/>
      <c r="Q63" s="351"/>
      <c r="R63" s="352" t="s">
        <v>71</v>
      </c>
      <c r="S63" s="352"/>
      <c r="T63" s="333"/>
      <c r="U63" s="333"/>
      <c r="V63" s="333"/>
      <c r="W63" s="333"/>
      <c r="X63" s="333"/>
      <c r="Y63" s="333"/>
      <c r="Z63" s="333"/>
      <c r="AA63" s="333"/>
    </row>
    <row r="64" spans="1:27" ht="12.75" customHeight="1">
      <c r="A64" s="328"/>
      <c r="B64" s="328"/>
      <c r="C64" s="334">
        <v>84</v>
      </c>
      <c r="D64" s="345"/>
      <c r="E64" s="346"/>
      <c r="F64" s="337"/>
      <c r="G64" s="338"/>
      <c r="H64" s="337"/>
      <c r="I64" s="332"/>
      <c r="J64" s="332"/>
      <c r="K64" s="332"/>
      <c r="L64" s="332"/>
      <c r="M64" s="332"/>
      <c r="N64" s="332"/>
      <c r="O64" s="328">
        <v>-82</v>
      </c>
      <c r="P64" s="329">
        <f>IF(P62=N61,N63,IF(P62=N63,N61,0))</f>
        <v>0</v>
      </c>
      <c r="Q64" s="330">
        <f>IF(Q62=O61,O63,IF(Q62=O63,O61,0))</f>
        <v>0</v>
      </c>
      <c r="R64" s="336"/>
      <c r="S64" s="336"/>
      <c r="T64" s="333"/>
      <c r="U64" s="333"/>
      <c r="V64" s="333"/>
      <c r="W64" s="333"/>
      <c r="X64" s="333"/>
      <c r="Y64" s="333"/>
      <c r="Z64" s="333"/>
      <c r="AA64" s="333"/>
    </row>
    <row r="65" spans="1:27" ht="12.75" customHeight="1">
      <c r="A65" s="328">
        <v>-35</v>
      </c>
      <c r="B65" s="329">
        <f>IF(D20=B19,B21,IF(D20=B21,B19,0))</f>
        <v>0</v>
      </c>
      <c r="C65" s="339">
        <f>IF(E20=C19,C21,IF(E20=C21,C19,0))</f>
        <v>0</v>
      </c>
      <c r="D65" s="344"/>
      <c r="E65" s="332"/>
      <c r="F65" s="337"/>
      <c r="G65" s="338"/>
      <c r="H65" s="337"/>
      <c r="I65" s="332"/>
      <c r="J65" s="332"/>
      <c r="K65" s="332"/>
      <c r="L65" s="332"/>
      <c r="M65" s="337"/>
      <c r="N65" s="337"/>
      <c r="O65" s="332"/>
      <c r="P65" s="332"/>
      <c r="Q65" s="351"/>
      <c r="R65" s="352" t="s">
        <v>72</v>
      </c>
      <c r="S65" s="352"/>
      <c r="T65" s="333"/>
      <c r="U65" s="333"/>
      <c r="V65" s="333"/>
      <c r="W65" s="333"/>
      <c r="X65" s="333"/>
      <c r="Y65" s="333"/>
      <c r="Z65" s="333"/>
      <c r="AA65" s="333"/>
    </row>
    <row r="66" spans="1:27" ht="12.75" customHeight="1">
      <c r="A66" s="328"/>
      <c r="B66" s="328"/>
      <c r="C66" s="337"/>
      <c r="D66" s="353"/>
      <c r="E66" s="332"/>
      <c r="F66" s="337"/>
      <c r="G66" s="334">
        <v>89</v>
      </c>
      <c r="H66" s="345"/>
      <c r="I66" s="336"/>
      <c r="J66" s="337"/>
      <c r="K66" s="328">
        <v>-83</v>
      </c>
      <c r="L66" s="329">
        <f>IF(D60=B59,B61,IF(D60=B61,B59,0))</f>
        <v>0</v>
      </c>
      <c r="M66" s="330" t="str">
        <f>IF(E60=C59,C61,IF(E60=C61,C59,0))</f>
        <v>_</v>
      </c>
      <c r="N66" s="331"/>
      <c r="O66" s="332"/>
      <c r="P66" s="332"/>
      <c r="Q66" s="332"/>
      <c r="R66" s="332"/>
      <c r="S66" s="332"/>
      <c r="T66" s="333"/>
      <c r="U66" s="333"/>
      <c r="V66" s="333"/>
      <c r="W66" s="333"/>
      <c r="X66" s="333"/>
      <c r="Y66" s="333"/>
      <c r="Z66" s="333"/>
      <c r="AA66" s="333"/>
    </row>
    <row r="67" spans="1:27" ht="12.75" customHeight="1">
      <c r="A67" s="328">
        <v>-36</v>
      </c>
      <c r="B67" s="329">
        <f>IF(D24=B23,B25,IF(D24=B25,B23,0))</f>
        <v>0</v>
      </c>
      <c r="C67" s="330">
        <f>IF(E24=C23,C25,IF(E24=C25,C23,0))</f>
        <v>0</v>
      </c>
      <c r="D67" s="344"/>
      <c r="E67" s="332"/>
      <c r="F67" s="337"/>
      <c r="G67" s="338"/>
      <c r="H67" s="337"/>
      <c r="I67" s="357" t="s">
        <v>73</v>
      </c>
      <c r="J67" s="357"/>
      <c r="K67" s="328"/>
      <c r="L67" s="328"/>
      <c r="M67" s="334">
        <v>91</v>
      </c>
      <c r="N67" s="345"/>
      <c r="O67" s="336"/>
      <c r="P67" s="337"/>
      <c r="Q67" s="332"/>
      <c r="R67" s="332"/>
      <c r="S67" s="332"/>
      <c r="T67" s="333"/>
      <c r="U67" s="333"/>
      <c r="V67" s="333"/>
      <c r="W67" s="333"/>
      <c r="X67" s="333"/>
      <c r="Y67" s="333"/>
      <c r="Z67" s="333"/>
      <c r="AA67" s="333"/>
    </row>
    <row r="68" spans="1:27" ht="12.75" customHeight="1">
      <c r="A68" s="328"/>
      <c r="B68" s="328"/>
      <c r="C68" s="334">
        <v>85</v>
      </c>
      <c r="D68" s="345"/>
      <c r="E68" s="336"/>
      <c r="F68" s="337"/>
      <c r="G68" s="338"/>
      <c r="H68" s="337"/>
      <c r="I68" s="332"/>
      <c r="J68" s="332"/>
      <c r="K68" s="328">
        <v>-84</v>
      </c>
      <c r="L68" s="329">
        <f>IF(D64=B63,B65,IF(D64=B65,B63,0))</f>
        <v>0</v>
      </c>
      <c r="M68" s="339">
        <f>IF(E64=C63,C65,IF(E64=C65,C63,0))</f>
        <v>0</v>
      </c>
      <c r="N68" s="360"/>
      <c r="O68" s="338"/>
      <c r="P68" s="337"/>
      <c r="Q68" s="337"/>
      <c r="R68" s="332"/>
      <c r="S68" s="337"/>
      <c r="T68" s="333"/>
      <c r="U68" s="333"/>
      <c r="V68" s="333"/>
      <c r="W68" s="333"/>
      <c r="X68" s="333"/>
      <c r="Y68" s="333"/>
      <c r="Z68" s="333"/>
      <c r="AA68" s="333"/>
    </row>
    <row r="69" spans="1:27" ht="12.75" customHeight="1">
      <c r="A69" s="328">
        <v>-37</v>
      </c>
      <c r="B69" s="329">
        <f>IF(D28=B27,B29,IF(D28=B29,B27,0))</f>
        <v>0</v>
      </c>
      <c r="C69" s="339">
        <f>IF(E28=C27,C29,IF(E28=C29,C27,0))</f>
        <v>0</v>
      </c>
      <c r="D69" s="344"/>
      <c r="E69" s="338"/>
      <c r="F69" s="337"/>
      <c r="G69" s="338"/>
      <c r="H69" s="337"/>
      <c r="I69" s="332"/>
      <c r="J69" s="332"/>
      <c r="K69" s="328"/>
      <c r="L69" s="328"/>
      <c r="M69" s="332"/>
      <c r="N69" s="332"/>
      <c r="O69" s="334">
        <v>93</v>
      </c>
      <c r="P69" s="345"/>
      <c r="Q69" s="355"/>
      <c r="R69" s="355"/>
      <c r="S69" s="355"/>
      <c r="T69" s="333"/>
      <c r="U69" s="333"/>
      <c r="V69" s="333"/>
      <c r="W69" s="333"/>
      <c r="X69" s="333"/>
      <c r="Y69" s="333"/>
      <c r="Z69" s="333"/>
      <c r="AA69" s="333"/>
    </row>
    <row r="70" spans="1:27" ht="12.75" customHeight="1">
      <c r="A70" s="328"/>
      <c r="B70" s="328"/>
      <c r="C70" s="332"/>
      <c r="D70" s="354"/>
      <c r="E70" s="334">
        <v>88</v>
      </c>
      <c r="F70" s="345"/>
      <c r="G70" s="346"/>
      <c r="H70" s="337"/>
      <c r="I70" s="332"/>
      <c r="J70" s="332"/>
      <c r="K70" s="328">
        <v>-85</v>
      </c>
      <c r="L70" s="329">
        <f>IF(D68=B67,B69,IF(D68=B69,B67,0))</f>
        <v>0</v>
      </c>
      <c r="M70" s="330">
        <f>IF(E68=C67,C69,IF(E68=C69,C67,0))</f>
        <v>0</v>
      </c>
      <c r="N70" s="331"/>
      <c r="O70" s="338"/>
      <c r="P70" s="337"/>
      <c r="Q70" s="356"/>
      <c r="R70" s="352" t="s">
        <v>74</v>
      </c>
      <c r="S70" s="352"/>
      <c r="T70" s="333"/>
      <c r="U70" s="333"/>
      <c r="V70" s="333"/>
      <c r="W70" s="333"/>
      <c r="X70" s="333"/>
      <c r="Y70" s="333"/>
      <c r="Z70" s="333"/>
      <c r="AA70" s="333"/>
    </row>
    <row r="71" spans="1:27" ht="12.75" customHeight="1">
      <c r="A71" s="328">
        <v>-38</v>
      </c>
      <c r="B71" s="329">
        <f>IF(D32=B31,B33,IF(D32=B33,B31,0))</f>
        <v>0</v>
      </c>
      <c r="C71" s="330">
        <f>IF(E32=C31,C33,IF(E32=C33,C31,0))</f>
        <v>0</v>
      </c>
      <c r="D71" s="344"/>
      <c r="E71" s="338"/>
      <c r="F71" s="337"/>
      <c r="G71" s="332"/>
      <c r="H71" s="332"/>
      <c r="I71" s="332"/>
      <c r="J71" s="332"/>
      <c r="K71" s="328"/>
      <c r="L71" s="328"/>
      <c r="M71" s="334">
        <v>92</v>
      </c>
      <c r="N71" s="345"/>
      <c r="O71" s="346"/>
      <c r="P71" s="337"/>
      <c r="Q71" s="351"/>
      <c r="R71" s="332"/>
      <c r="S71" s="351"/>
      <c r="T71" s="333"/>
      <c r="U71" s="333"/>
      <c r="V71" s="333"/>
      <c r="W71" s="333"/>
      <c r="X71" s="333"/>
      <c r="Y71" s="333"/>
      <c r="Z71" s="333"/>
      <c r="AA71" s="333"/>
    </row>
    <row r="72" spans="1:27" ht="12.75" customHeight="1">
      <c r="A72" s="328"/>
      <c r="B72" s="328"/>
      <c r="C72" s="334">
        <v>86</v>
      </c>
      <c r="D72" s="345"/>
      <c r="E72" s="346"/>
      <c r="F72" s="337"/>
      <c r="G72" s="328">
        <v>-89</v>
      </c>
      <c r="H72" s="329">
        <f>IF(H66=F62,F70,IF(H66=F70,F62,0))</f>
        <v>0</v>
      </c>
      <c r="I72" s="330">
        <f>IF(I66=G62,G70,IF(I66=G70,G62,0))</f>
        <v>0</v>
      </c>
      <c r="J72" s="331"/>
      <c r="K72" s="328">
        <v>-86</v>
      </c>
      <c r="L72" s="329">
        <f>IF(D72=B71,B73,IF(D72=B73,B71,0))</f>
        <v>0</v>
      </c>
      <c r="M72" s="339" t="str">
        <f>IF(E72=C71,C73,IF(E72=C73,C71,0))</f>
        <v>_</v>
      </c>
      <c r="N72" s="360"/>
      <c r="O72" s="332"/>
      <c r="P72" s="332"/>
      <c r="Q72" s="332"/>
      <c r="R72" s="332"/>
      <c r="S72" s="332"/>
      <c r="T72" s="333"/>
      <c r="U72" s="333"/>
      <c r="V72" s="333"/>
      <c r="W72" s="333"/>
      <c r="X72" s="333"/>
      <c r="Y72" s="333"/>
      <c r="Z72" s="333"/>
      <c r="AA72" s="333"/>
    </row>
    <row r="73" spans="1:27" ht="12.75" customHeight="1">
      <c r="A73" s="328">
        <v>-39</v>
      </c>
      <c r="B73" s="329">
        <f>IF(D36=B35,B37,IF(D36=B37,B35,0))</f>
        <v>0</v>
      </c>
      <c r="C73" s="339" t="str">
        <f>IF(E36=C35,C37,IF(E36=C37,C35,0))</f>
        <v>_</v>
      </c>
      <c r="D73" s="344"/>
      <c r="E73" s="332"/>
      <c r="F73" s="332"/>
      <c r="G73" s="332"/>
      <c r="H73" s="332"/>
      <c r="I73" s="357" t="s">
        <v>75</v>
      </c>
      <c r="J73" s="357"/>
      <c r="K73" s="332"/>
      <c r="L73" s="332"/>
      <c r="M73" s="332"/>
      <c r="N73" s="332"/>
      <c r="O73" s="328">
        <v>-93</v>
      </c>
      <c r="P73" s="329">
        <f>IF(P69=N67,N71,IF(P69=N71,N67,0))</f>
        <v>0</v>
      </c>
      <c r="Q73" s="330">
        <f>IF(Q69=O67,O71,IF(Q69=O71,O67,0))</f>
        <v>0</v>
      </c>
      <c r="R73" s="336"/>
      <c r="S73" s="336"/>
      <c r="T73" s="333"/>
      <c r="U73" s="333"/>
      <c r="V73" s="333"/>
      <c r="W73" s="333"/>
      <c r="X73" s="333"/>
      <c r="Y73" s="333"/>
      <c r="Z73" s="333"/>
      <c r="AA73" s="333"/>
    </row>
    <row r="74" spans="1:27" ht="12.75" customHeight="1">
      <c r="A74" s="328"/>
      <c r="B74" s="328"/>
      <c r="C74" s="332"/>
      <c r="D74" s="354"/>
      <c r="E74" s="328">
        <v>-87</v>
      </c>
      <c r="F74" s="329">
        <f>IF(F62=D60,D64,IF(F62=D64,D60,0))</f>
        <v>0</v>
      </c>
      <c r="G74" s="330">
        <f>IF(G62=E60,E64,IF(G62=E64,E60,0))</f>
        <v>0</v>
      </c>
      <c r="H74" s="331"/>
      <c r="I74" s="351"/>
      <c r="J74" s="351"/>
      <c r="K74" s="332"/>
      <c r="L74" s="332"/>
      <c r="M74" s="328">
        <v>-91</v>
      </c>
      <c r="N74" s="329">
        <f>IF(N67=L66,L68,IF(N67=L68,L66,0))</f>
        <v>0</v>
      </c>
      <c r="O74" s="330" t="str">
        <f>IF(O67=M66,M68,IF(O67=M68,M66,0))</f>
        <v>_</v>
      </c>
      <c r="P74" s="331"/>
      <c r="Q74" s="351"/>
      <c r="R74" s="352" t="s">
        <v>76</v>
      </c>
      <c r="S74" s="352"/>
      <c r="T74" s="333"/>
      <c r="U74" s="333"/>
      <c r="V74" s="333"/>
      <c r="W74" s="333"/>
      <c r="X74" s="333"/>
      <c r="Y74" s="333"/>
      <c r="Z74" s="333"/>
      <c r="AA74" s="333"/>
    </row>
    <row r="75" spans="1:27" ht="12.75" customHeight="1">
      <c r="A75" s="328"/>
      <c r="B75" s="328"/>
      <c r="C75" s="332"/>
      <c r="D75" s="354"/>
      <c r="E75" s="328"/>
      <c r="F75" s="328"/>
      <c r="G75" s="334">
        <v>90</v>
      </c>
      <c r="H75" s="345"/>
      <c r="I75" s="336"/>
      <c r="J75" s="337"/>
      <c r="K75" s="332"/>
      <c r="L75" s="332"/>
      <c r="M75" s="328"/>
      <c r="N75" s="328"/>
      <c r="O75" s="334">
        <v>94</v>
      </c>
      <c r="P75" s="345"/>
      <c r="Q75" s="336"/>
      <c r="R75" s="336"/>
      <c r="S75" s="336"/>
      <c r="T75" s="333"/>
      <c r="U75" s="333"/>
      <c r="V75" s="333"/>
      <c r="W75" s="333"/>
      <c r="X75" s="333"/>
      <c r="Y75" s="333"/>
      <c r="Z75" s="333"/>
      <c r="AA75" s="333"/>
    </row>
    <row r="76" spans="1:27" ht="12.75" customHeight="1">
      <c r="A76" s="332"/>
      <c r="B76" s="332"/>
      <c r="C76" s="332"/>
      <c r="D76" s="354"/>
      <c r="E76" s="328">
        <v>-88</v>
      </c>
      <c r="F76" s="329">
        <f>IF(F70=D68,D72,IF(F70=D72,D68,0))</f>
        <v>0</v>
      </c>
      <c r="G76" s="339">
        <f>IF(G70=E68,E72,IF(G70=E72,E68,0))</f>
        <v>0</v>
      </c>
      <c r="H76" s="331"/>
      <c r="I76" s="357" t="s">
        <v>77</v>
      </c>
      <c r="J76" s="357"/>
      <c r="K76" s="332"/>
      <c r="L76" s="332"/>
      <c r="M76" s="328">
        <v>-92</v>
      </c>
      <c r="N76" s="329">
        <f>IF(N71=L70,L72,IF(N71=L72,L70,0))</f>
        <v>0</v>
      </c>
      <c r="O76" s="339" t="str">
        <f>IF(O71=M70,M72,IF(O71=M72,M70,0))</f>
        <v>_</v>
      </c>
      <c r="P76" s="331"/>
      <c r="Q76" s="351"/>
      <c r="R76" s="352" t="s">
        <v>78</v>
      </c>
      <c r="S76" s="352"/>
      <c r="T76" s="333"/>
      <c r="U76" s="333"/>
      <c r="V76" s="333"/>
      <c r="W76" s="333"/>
      <c r="X76" s="333"/>
      <c r="Y76" s="333"/>
      <c r="Z76" s="333"/>
      <c r="AA76" s="333"/>
    </row>
    <row r="77" spans="1:27" ht="12.75" customHeight="1">
      <c r="A77" s="332"/>
      <c r="B77" s="332"/>
      <c r="C77" s="332"/>
      <c r="D77" s="332"/>
      <c r="E77" s="332"/>
      <c r="F77" s="332"/>
      <c r="G77" s="328">
        <v>-90</v>
      </c>
      <c r="H77" s="329">
        <f>IF(H75=F74,F76,IF(H75=F76,F74,0))</f>
        <v>0</v>
      </c>
      <c r="I77" s="330">
        <f>IF(I75=G74,G76,IF(I75=G76,G74,0))</f>
        <v>0</v>
      </c>
      <c r="J77" s="331"/>
      <c r="K77" s="332"/>
      <c r="L77" s="332"/>
      <c r="M77" s="332"/>
      <c r="N77" s="332"/>
      <c r="O77" s="328">
        <v>-94</v>
      </c>
      <c r="P77" s="329">
        <f>IF(P75=N74,N76,IF(P75=N76,N74,0))</f>
        <v>0</v>
      </c>
      <c r="Q77" s="330">
        <f>IF(Q75=O74,O76,IF(Q75=O76,O74,0))</f>
        <v>0</v>
      </c>
      <c r="R77" s="336"/>
      <c r="S77" s="336"/>
      <c r="T77" s="333"/>
      <c r="U77" s="333"/>
      <c r="V77" s="333"/>
      <c r="W77" s="333"/>
      <c r="X77" s="333"/>
      <c r="Y77" s="333"/>
      <c r="Z77" s="333"/>
      <c r="AA77" s="333"/>
    </row>
    <row r="78" spans="1:27" ht="12.75" customHeight="1">
      <c r="A78" s="332"/>
      <c r="B78" s="332"/>
      <c r="C78" s="332"/>
      <c r="D78" s="332"/>
      <c r="E78" s="337"/>
      <c r="F78" s="337"/>
      <c r="G78" s="332"/>
      <c r="H78" s="332"/>
      <c r="I78" s="357" t="s">
        <v>79</v>
      </c>
      <c r="J78" s="357"/>
      <c r="K78" s="332"/>
      <c r="L78" s="332"/>
      <c r="M78" s="337"/>
      <c r="N78" s="337"/>
      <c r="O78" s="332"/>
      <c r="P78" s="332"/>
      <c r="Q78" s="351"/>
      <c r="R78" s="352" t="s">
        <v>80</v>
      </c>
      <c r="S78" s="352"/>
      <c r="T78" s="333"/>
      <c r="U78" s="333"/>
      <c r="V78" s="333"/>
      <c r="W78" s="333"/>
      <c r="X78" s="333"/>
      <c r="Y78" s="333"/>
      <c r="Z78" s="333"/>
      <c r="AA78" s="333"/>
    </row>
    <row r="79" spans="1:27" ht="12.75">
      <c r="A79" s="333"/>
      <c r="B79" s="333"/>
      <c r="C79" s="333"/>
      <c r="D79" s="333"/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3"/>
      <c r="AA79" s="333"/>
    </row>
    <row r="80" spans="1:27" ht="12.75">
      <c r="A80" s="333"/>
      <c r="B80" s="333"/>
      <c r="C80" s="333"/>
      <c r="D80" s="333"/>
      <c r="E80" s="333"/>
      <c r="F80" s="333"/>
      <c r="G80" s="333"/>
      <c r="H80" s="333"/>
      <c r="I80" s="333"/>
      <c r="J80" s="333"/>
      <c r="K80" s="333"/>
      <c r="L80" s="333"/>
      <c r="M80" s="333"/>
      <c r="N80" s="333"/>
      <c r="O80" s="333"/>
      <c r="P80" s="333"/>
      <c r="Q80" s="333"/>
      <c r="R80" s="333"/>
      <c r="S80" s="333"/>
      <c r="T80" s="333"/>
      <c r="U80" s="333"/>
      <c r="V80" s="333"/>
      <c r="W80" s="333"/>
      <c r="X80" s="333"/>
      <c r="Y80" s="333"/>
      <c r="Z80" s="333"/>
      <c r="AA80" s="333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1:S1"/>
    <mergeCell ref="R57:S57"/>
    <mergeCell ref="A3:S3"/>
    <mergeCell ref="A4:S4"/>
    <mergeCell ref="R44:S44"/>
    <mergeCell ref="R52:S52"/>
    <mergeCell ref="R50:S50"/>
    <mergeCell ref="R48:S48"/>
    <mergeCell ref="A5:S5"/>
    <mergeCell ref="R78:S78"/>
    <mergeCell ref="R61:S61"/>
    <mergeCell ref="R63:S63"/>
    <mergeCell ref="R65:S65"/>
    <mergeCell ref="R70:S70"/>
    <mergeCell ref="R76:S76"/>
    <mergeCell ref="R74:S74"/>
    <mergeCell ref="R26:S26"/>
    <mergeCell ref="R36:S36"/>
  </mergeCells>
  <conditionalFormatting sqref="A4:B78 C7:S78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zoomScalePageLayoutView="0" workbookViewId="0" topLeftCell="A1">
      <selection activeCell="A1" sqref="A1:I1"/>
    </sheetView>
  </sheetViews>
  <sheetFormatPr defaultColWidth="9.00390625" defaultRowHeight="12.75"/>
  <cols>
    <col min="1" max="1" width="9.125" style="372" customWidth="1"/>
    <col min="2" max="2" width="5.75390625" style="372" customWidth="1"/>
    <col min="3" max="4" width="25.75390625" style="366" customWidth="1"/>
    <col min="5" max="5" width="5.75390625" style="366" customWidth="1"/>
    <col min="6" max="16384" width="9.125" style="366" customWidth="1"/>
  </cols>
  <sheetData>
    <row r="1" spans="1:5" ht="12.75">
      <c r="A1" s="361" t="s">
        <v>81</v>
      </c>
      <c r="B1" s="362" t="s">
        <v>82</v>
      </c>
      <c r="C1" s="363"/>
      <c r="D1" s="364" t="s">
        <v>83</v>
      </c>
      <c r="E1" s="365"/>
    </row>
    <row r="2" spans="1:5" ht="12.75">
      <c r="A2" s="367">
        <v>1</v>
      </c>
      <c r="B2" s="368">
        <f>'М601'!D8</f>
        <v>300</v>
      </c>
      <c r="C2" s="369" t="str">
        <f>'М601'!E8</f>
        <v>Коротеев Георгий</v>
      </c>
      <c r="D2" s="370" t="str">
        <f>'М602'!C7</f>
        <v>_</v>
      </c>
      <c r="E2" s="371">
        <f>'М602'!B7</f>
        <v>0</v>
      </c>
    </row>
    <row r="3" spans="1:5" ht="12.75">
      <c r="A3" s="367">
        <v>2</v>
      </c>
      <c r="B3" s="368">
        <f>'М601'!D12</f>
        <v>2858</v>
      </c>
      <c r="C3" s="369" t="str">
        <f>'М601'!E12</f>
        <v>Гилязев Инфир</v>
      </c>
      <c r="D3" s="370" t="str">
        <f>'М602'!C9</f>
        <v>Грошев Юрий</v>
      </c>
      <c r="E3" s="371">
        <f>'М602'!B9</f>
        <v>1787</v>
      </c>
    </row>
    <row r="4" spans="1:5" ht="12.75">
      <c r="A4" s="367">
        <v>3</v>
      </c>
      <c r="B4" s="368">
        <f>'М601'!D16</f>
        <v>4533</v>
      </c>
      <c r="C4" s="369" t="str">
        <f>'М601'!E16</f>
        <v>Имашев Альфит</v>
      </c>
      <c r="D4" s="370" t="str">
        <f>'М602'!C11</f>
        <v>_</v>
      </c>
      <c r="E4" s="371">
        <f>'М602'!B11</f>
        <v>0</v>
      </c>
    </row>
    <row r="5" spans="1:5" ht="12.75">
      <c r="A5" s="367">
        <v>4</v>
      </c>
      <c r="B5" s="368">
        <f>'М601'!D20</f>
        <v>466</v>
      </c>
      <c r="C5" s="369" t="str">
        <f>'М601'!E20</f>
        <v>Семенов Юрий</v>
      </c>
      <c r="D5" s="370" t="str">
        <f>'М602'!C13</f>
        <v>_</v>
      </c>
      <c r="E5" s="371">
        <f>'М602'!B13</f>
        <v>0</v>
      </c>
    </row>
    <row r="6" spans="1:5" ht="12.75">
      <c r="A6" s="367">
        <v>5</v>
      </c>
      <c r="B6" s="368">
        <f>'М601'!D24</f>
        <v>342</v>
      </c>
      <c r="C6" s="369" t="str">
        <f>'М601'!E24</f>
        <v>Мазурин Викентий</v>
      </c>
      <c r="D6" s="370" t="str">
        <f>'М602'!C15</f>
        <v>_</v>
      </c>
      <c r="E6" s="371">
        <f>'М602'!B15</f>
        <v>0</v>
      </c>
    </row>
    <row r="7" spans="1:5" ht="12.75">
      <c r="A7" s="367">
        <v>6</v>
      </c>
      <c r="B7" s="368">
        <f>'М601'!D28</f>
        <v>3966</v>
      </c>
      <c r="C7" s="369" t="str">
        <f>'М601'!E28</f>
        <v>Павлов Юрий</v>
      </c>
      <c r="D7" s="370" t="str">
        <f>'М602'!C17</f>
        <v>_</v>
      </c>
      <c r="E7" s="371">
        <f>'М602'!B17</f>
        <v>0</v>
      </c>
    </row>
    <row r="8" spans="1:5" ht="12.75">
      <c r="A8" s="367">
        <v>7</v>
      </c>
      <c r="B8" s="368">
        <f>'М601'!D32</f>
        <v>431</v>
      </c>
      <c r="C8" s="369" t="str">
        <f>'М601'!E32</f>
        <v>Прокофьев Михаил</v>
      </c>
      <c r="D8" s="370" t="str">
        <f>'М602'!C19</f>
        <v>_</v>
      </c>
      <c r="E8" s="371">
        <f>'М602'!B19</f>
        <v>0</v>
      </c>
    </row>
    <row r="9" spans="1:5" ht="12.75">
      <c r="A9" s="367">
        <v>8</v>
      </c>
      <c r="B9" s="368">
        <f>'М601'!D36</f>
        <v>126</v>
      </c>
      <c r="C9" s="369" t="str">
        <f>'М601'!E36</f>
        <v>Афанасьев Леонид</v>
      </c>
      <c r="D9" s="370" t="str">
        <f>'М602'!C21</f>
        <v>_</v>
      </c>
      <c r="E9" s="371">
        <f>'М602'!B21</f>
        <v>0</v>
      </c>
    </row>
    <row r="10" spans="1:5" ht="12.75">
      <c r="A10" s="367">
        <v>9</v>
      </c>
      <c r="B10" s="368">
        <f>'М601'!D40</f>
        <v>2587</v>
      </c>
      <c r="C10" s="369" t="str">
        <f>'М601'!E40</f>
        <v>Стародубцев Олег</v>
      </c>
      <c r="D10" s="370" t="str">
        <f>'М602'!C23</f>
        <v>_</v>
      </c>
      <c r="E10" s="371">
        <f>'М602'!B23</f>
        <v>0</v>
      </c>
    </row>
    <row r="11" spans="1:5" ht="12.75">
      <c r="A11" s="367">
        <v>10</v>
      </c>
      <c r="B11" s="368">
        <f>'М601'!D44</f>
        <v>17</v>
      </c>
      <c r="C11" s="369" t="str">
        <f>'М601'!E44</f>
        <v>Юртаев Сергей</v>
      </c>
      <c r="D11" s="370" t="str">
        <f>'М602'!C25</f>
        <v>_</v>
      </c>
      <c r="E11" s="371">
        <f>'М602'!B25</f>
        <v>0</v>
      </c>
    </row>
    <row r="12" spans="1:5" ht="12.75">
      <c r="A12" s="367">
        <v>11</v>
      </c>
      <c r="B12" s="368">
        <f>'М601'!D48</f>
        <v>39</v>
      </c>
      <c r="C12" s="369" t="str">
        <f>'М601'!E48</f>
        <v>Шапошников Александр</v>
      </c>
      <c r="D12" s="370" t="str">
        <f>'М602'!C27</f>
        <v>_</v>
      </c>
      <c r="E12" s="371">
        <f>'М602'!B27</f>
        <v>0</v>
      </c>
    </row>
    <row r="13" spans="1:5" ht="12.75">
      <c r="A13" s="367">
        <v>12</v>
      </c>
      <c r="B13" s="368">
        <f>'М601'!D52</f>
        <v>1420</v>
      </c>
      <c r="C13" s="369" t="str">
        <f>'М601'!E52</f>
        <v>Фаткулин Раис</v>
      </c>
      <c r="D13" s="370" t="str">
        <f>'М602'!C29</f>
        <v>_</v>
      </c>
      <c r="E13" s="371">
        <f>'М602'!B29</f>
        <v>0</v>
      </c>
    </row>
    <row r="14" spans="1:5" ht="12.75">
      <c r="A14" s="367">
        <v>13</v>
      </c>
      <c r="B14" s="368">
        <f>'М601'!D56</f>
        <v>182</v>
      </c>
      <c r="C14" s="369" t="str">
        <f>'М601'!E56</f>
        <v>Гайсин Альфред</v>
      </c>
      <c r="D14" s="370" t="str">
        <f>'М602'!C31</f>
        <v>_</v>
      </c>
      <c r="E14" s="371">
        <f>'М602'!B31</f>
        <v>0</v>
      </c>
    </row>
    <row r="15" spans="1:5" ht="12.75">
      <c r="A15" s="367">
        <v>14</v>
      </c>
      <c r="B15" s="368">
        <f>'М601'!D60</f>
        <v>2784</v>
      </c>
      <c r="C15" s="369" t="str">
        <f>'М601'!E60</f>
        <v>Толкачев Иван</v>
      </c>
      <c r="D15" s="370" t="str">
        <f>'М602'!C33</f>
        <v>_</v>
      </c>
      <c r="E15" s="371">
        <f>'М602'!B33</f>
        <v>0</v>
      </c>
    </row>
    <row r="16" spans="1:5" ht="12.75">
      <c r="A16" s="367">
        <v>15</v>
      </c>
      <c r="B16" s="368">
        <f>'М601'!D64</f>
        <v>788</v>
      </c>
      <c r="C16" s="369" t="str">
        <f>'М601'!E64</f>
        <v>Нестеренко Георгий</v>
      </c>
      <c r="D16" s="370" t="str">
        <f>'М602'!C35</f>
        <v>Тарараев Петр</v>
      </c>
      <c r="E16" s="371">
        <f>'М602'!B35</f>
        <v>491</v>
      </c>
    </row>
    <row r="17" spans="1:5" ht="12.75">
      <c r="A17" s="367">
        <v>16</v>
      </c>
      <c r="B17" s="368">
        <f>'М601'!D68</f>
        <v>2217</v>
      </c>
      <c r="C17" s="369" t="str">
        <f>'М601'!E68</f>
        <v>Шадрин Эдуард</v>
      </c>
      <c r="D17" s="370" t="str">
        <f>'М602'!C37</f>
        <v>_</v>
      </c>
      <c r="E17" s="371">
        <f>'М602'!B37</f>
        <v>0</v>
      </c>
    </row>
    <row r="18" spans="1:5" ht="12.75">
      <c r="A18" s="367">
        <v>17</v>
      </c>
      <c r="B18" s="368">
        <f>'М601'!F10</f>
        <v>300</v>
      </c>
      <c r="C18" s="369" t="str">
        <f>'М601'!G10</f>
        <v>Коротеев Георгий</v>
      </c>
      <c r="D18" s="370" t="str">
        <f>'М602'!E38</f>
        <v>Гилязев Инфир</v>
      </c>
      <c r="E18" s="371">
        <f>'М602'!D38</f>
        <v>2858</v>
      </c>
    </row>
    <row r="19" spans="1:5" ht="12.75">
      <c r="A19" s="367">
        <v>18</v>
      </c>
      <c r="B19" s="368">
        <f>'М601'!F18</f>
        <v>466</v>
      </c>
      <c r="C19" s="369" t="str">
        <f>'М601'!G18</f>
        <v>Семенов Юрий</v>
      </c>
      <c r="D19" s="370" t="str">
        <f>'М602'!E34</f>
        <v>Имашев Альфит</v>
      </c>
      <c r="E19" s="371">
        <f>'М602'!D34</f>
        <v>4533</v>
      </c>
    </row>
    <row r="20" spans="1:5" ht="12.75">
      <c r="A20" s="367">
        <v>19</v>
      </c>
      <c r="B20" s="368">
        <f>'М601'!F26</f>
        <v>342</v>
      </c>
      <c r="C20" s="369" t="str">
        <f>'М601'!G26</f>
        <v>Мазурин Викентий</v>
      </c>
      <c r="D20" s="370" t="str">
        <f>'М602'!E30</f>
        <v>Павлов Юрий</v>
      </c>
      <c r="E20" s="371">
        <f>'М602'!D30</f>
        <v>3966</v>
      </c>
    </row>
    <row r="21" spans="1:5" ht="12.75">
      <c r="A21" s="367">
        <v>20</v>
      </c>
      <c r="B21" s="368">
        <f>'М601'!F34</f>
        <v>126</v>
      </c>
      <c r="C21" s="369" t="str">
        <f>'М601'!G34</f>
        <v>Афанасьев Леонид</v>
      </c>
      <c r="D21" s="370" t="str">
        <f>'М602'!E26</f>
        <v>Прокофьев Михаил</v>
      </c>
      <c r="E21" s="371">
        <f>'М602'!D26</f>
        <v>431</v>
      </c>
    </row>
    <row r="22" spans="1:5" ht="12.75">
      <c r="A22" s="367">
        <v>21</v>
      </c>
      <c r="B22" s="368">
        <f>'М601'!F42</f>
        <v>2587</v>
      </c>
      <c r="C22" s="369" t="str">
        <f>'М601'!G42</f>
        <v>Стародубцев Олег</v>
      </c>
      <c r="D22" s="370" t="str">
        <f>'М602'!E22</f>
        <v>Юртаев Сергей</v>
      </c>
      <c r="E22" s="371">
        <f>'М602'!D22</f>
        <v>17</v>
      </c>
    </row>
    <row r="23" spans="1:5" ht="12.75">
      <c r="A23" s="367">
        <v>22</v>
      </c>
      <c r="B23" s="368">
        <f>'М601'!F50</f>
        <v>1420</v>
      </c>
      <c r="C23" s="369" t="str">
        <f>'М601'!G50</f>
        <v>Фаткулин Раис</v>
      </c>
      <c r="D23" s="370" t="str">
        <f>'М602'!E18</f>
        <v>Шапошников Александр</v>
      </c>
      <c r="E23" s="371">
        <f>'М602'!D18</f>
        <v>39</v>
      </c>
    </row>
    <row r="24" spans="1:5" ht="12.75">
      <c r="A24" s="367">
        <v>23</v>
      </c>
      <c r="B24" s="368">
        <f>'М601'!F58</f>
        <v>182</v>
      </c>
      <c r="C24" s="369" t="str">
        <f>'М601'!G58</f>
        <v>Гайсин Альфред</v>
      </c>
      <c r="D24" s="370" t="str">
        <f>'М602'!E14</f>
        <v>Толкачев Иван</v>
      </c>
      <c r="E24" s="371">
        <f>'М602'!D14</f>
        <v>2784</v>
      </c>
    </row>
    <row r="25" spans="1:5" ht="12.75">
      <c r="A25" s="367">
        <v>24</v>
      </c>
      <c r="B25" s="368">
        <f>'М601'!F66</f>
        <v>2217</v>
      </c>
      <c r="C25" s="369" t="str">
        <f>'М601'!G66</f>
        <v>Шадрин Эдуард</v>
      </c>
      <c r="D25" s="370" t="str">
        <f>'М602'!E10</f>
        <v>Нестеренко Георгий</v>
      </c>
      <c r="E25" s="371">
        <f>'М602'!D10</f>
        <v>788</v>
      </c>
    </row>
    <row r="26" spans="1:5" ht="12.75">
      <c r="A26" s="367">
        <v>25</v>
      </c>
      <c r="B26" s="368">
        <f>'М601'!H14</f>
        <v>300</v>
      </c>
      <c r="C26" s="369" t="str">
        <f>'М601'!I14</f>
        <v>Коротеев Георгий</v>
      </c>
      <c r="D26" s="370" t="str">
        <f>'М602'!I7</f>
        <v>Семенов Юрий</v>
      </c>
      <c r="E26" s="371">
        <f>'М602'!H7</f>
        <v>466</v>
      </c>
    </row>
    <row r="27" spans="1:5" ht="12.75">
      <c r="A27" s="367">
        <v>26</v>
      </c>
      <c r="B27" s="368">
        <f>'М601'!H30</f>
        <v>126</v>
      </c>
      <c r="C27" s="369" t="str">
        <f>'М601'!I30</f>
        <v>Афанасьев Леонид</v>
      </c>
      <c r="D27" s="370" t="str">
        <f>'М602'!I15</f>
        <v>Мазурин Викентий</v>
      </c>
      <c r="E27" s="371">
        <f>'М602'!H15</f>
        <v>342</v>
      </c>
    </row>
    <row r="28" spans="1:5" ht="12.75">
      <c r="A28" s="367">
        <v>27</v>
      </c>
      <c r="B28" s="368">
        <f>'М601'!H46</f>
        <v>1420</v>
      </c>
      <c r="C28" s="369" t="str">
        <f>'М601'!I46</f>
        <v>Фаткулин Раис</v>
      </c>
      <c r="D28" s="370" t="str">
        <f>'М602'!I23</f>
        <v>Стародубцев Олег</v>
      </c>
      <c r="E28" s="371">
        <f>'М602'!H23</f>
        <v>2587</v>
      </c>
    </row>
    <row r="29" spans="1:5" ht="12.75">
      <c r="A29" s="367">
        <v>28</v>
      </c>
      <c r="B29" s="368">
        <f>'М601'!H62</f>
        <v>182</v>
      </c>
      <c r="C29" s="369" t="str">
        <f>'М601'!I62</f>
        <v>Гайсин Альфред</v>
      </c>
      <c r="D29" s="370" t="str">
        <f>'М602'!I31</f>
        <v>Шадрин Эдуард</v>
      </c>
      <c r="E29" s="371">
        <f>'М602'!H31</f>
        <v>2217</v>
      </c>
    </row>
    <row r="30" spans="1:5" ht="12.75">
      <c r="A30" s="367">
        <v>29</v>
      </c>
      <c r="B30" s="368">
        <f>'М601'!J22</f>
        <v>300</v>
      </c>
      <c r="C30" s="369" t="str">
        <f>'М601'!K22</f>
        <v>Коротеев Георгий</v>
      </c>
      <c r="D30" s="370" t="str">
        <f>'М602'!M37</f>
        <v>Афанасьев Леонид</v>
      </c>
      <c r="E30" s="371">
        <f>'М602'!L37</f>
        <v>126</v>
      </c>
    </row>
    <row r="31" spans="1:5" ht="12.75">
      <c r="A31" s="367">
        <v>30</v>
      </c>
      <c r="B31" s="368">
        <f>'М601'!J54</f>
        <v>182</v>
      </c>
      <c r="C31" s="369" t="str">
        <f>'М601'!K54</f>
        <v>Гайсин Альфред</v>
      </c>
      <c r="D31" s="370" t="str">
        <f>'М602'!M21</f>
        <v>Фаткулин Раис</v>
      </c>
      <c r="E31" s="371">
        <f>'М602'!L21</f>
        <v>1420</v>
      </c>
    </row>
    <row r="32" spans="1:5" ht="12.75">
      <c r="A32" s="367">
        <v>31</v>
      </c>
      <c r="B32" s="368">
        <f>'М601'!L38</f>
        <v>300</v>
      </c>
      <c r="C32" s="369" t="str">
        <f>'М601'!M38</f>
        <v>Коротеев Георгий</v>
      </c>
      <c r="D32" s="370" t="str">
        <f>'М601'!M58</f>
        <v>Гайсин Альфред</v>
      </c>
      <c r="E32" s="371">
        <f>'М601'!L58</f>
        <v>182</v>
      </c>
    </row>
    <row r="33" spans="1:5" ht="12.75">
      <c r="A33" s="367">
        <v>32</v>
      </c>
      <c r="B33" s="368">
        <f>'М602'!D8</f>
        <v>1787</v>
      </c>
      <c r="C33" s="369" t="str">
        <f>'М602'!E8</f>
        <v>Грошев Юрий</v>
      </c>
      <c r="D33" s="370" t="str">
        <f>'М602'!C59</f>
        <v>_</v>
      </c>
      <c r="E33" s="371">
        <f>'М602'!B59</f>
        <v>0</v>
      </c>
    </row>
    <row r="34" spans="1:5" ht="12.75">
      <c r="A34" s="367">
        <v>33</v>
      </c>
      <c r="B34" s="368">
        <f>'М602'!D12</f>
        <v>0</v>
      </c>
      <c r="C34" s="369">
        <f>'М602'!E12</f>
        <v>0</v>
      </c>
      <c r="D34" s="370">
        <f>'М602'!C61</f>
        <v>0</v>
      </c>
      <c r="E34" s="371">
        <f>'М602'!B61</f>
        <v>0</v>
      </c>
    </row>
    <row r="35" spans="1:5" ht="12.75">
      <c r="A35" s="367">
        <v>34</v>
      </c>
      <c r="B35" s="368">
        <f>'М602'!D16</f>
        <v>0</v>
      </c>
      <c r="C35" s="369">
        <f>'М602'!E16</f>
        <v>0</v>
      </c>
      <c r="D35" s="370">
        <f>'М602'!C63</f>
        <v>0</v>
      </c>
      <c r="E35" s="371">
        <f>'М602'!B63</f>
        <v>0</v>
      </c>
    </row>
    <row r="36" spans="1:5" ht="12.75">
      <c r="A36" s="367">
        <v>35</v>
      </c>
      <c r="B36" s="368">
        <f>'М602'!D20</f>
        <v>0</v>
      </c>
      <c r="C36" s="369">
        <f>'М602'!E20</f>
        <v>0</v>
      </c>
      <c r="D36" s="370">
        <f>'М602'!C65</f>
        <v>0</v>
      </c>
      <c r="E36" s="371">
        <f>'М602'!B65</f>
        <v>0</v>
      </c>
    </row>
    <row r="37" spans="1:5" ht="12.75">
      <c r="A37" s="367">
        <v>36</v>
      </c>
      <c r="B37" s="368">
        <f>'М602'!D24</f>
        <v>0</v>
      </c>
      <c r="C37" s="369">
        <f>'М602'!E24</f>
        <v>0</v>
      </c>
      <c r="D37" s="370">
        <f>'М602'!C67</f>
        <v>0</v>
      </c>
      <c r="E37" s="371">
        <f>'М602'!B67</f>
        <v>0</v>
      </c>
    </row>
    <row r="38" spans="1:5" ht="12.75">
      <c r="A38" s="367">
        <v>37</v>
      </c>
      <c r="B38" s="368">
        <f>'М602'!D28</f>
        <v>0</v>
      </c>
      <c r="C38" s="369">
        <f>'М602'!E28</f>
        <v>0</v>
      </c>
      <c r="D38" s="370">
        <f>'М602'!C69</f>
        <v>0</v>
      </c>
      <c r="E38" s="371">
        <f>'М602'!B69</f>
        <v>0</v>
      </c>
    </row>
    <row r="39" spans="1:5" ht="12.75">
      <c r="A39" s="367">
        <v>38</v>
      </c>
      <c r="B39" s="368">
        <f>'М602'!D32</f>
        <v>0</v>
      </c>
      <c r="C39" s="369">
        <f>'М602'!E32</f>
        <v>0</v>
      </c>
      <c r="D39" s="370">
        <f>'М602'!C71</f>
        <v>0</v>
      </c>
      <c r="E39" s="371">
        <f>'М602'!B71</f>
        <v>0</v>
      </c>
    </row>
    <row r="40" spans="1:5" ht="12.75">
      <c r="A40" s="367">
        <v>39</v>
      </c>
      <c r="B40" s="368">
        <f>'М602'!D36</f>
        <v>491</v>
      </c>
      <c r="C40" s="369" t="str">
        <f>'М602'!E36</f>
        <v>Тарараев Петр</v>
      </c>
      <c r="D40" s="370" t="str">
        <f>'М602'!C73</f>
        <v>_</v>
      </c>
      <c r="E40" s="371">
        <f>'М602'!B73</f>
        <v>0</v>
      </c>
    </row>
    <row r="41" spans="1:5" ht="12.75">
      <c r="A41" s="367">
        <v>40</v>
      </c>
      <c r="B41" s="368">
        <f>'М602'!F9</f>
        <v>788</v>
      </c>
      <c r="C41" s="369" t="str">
        <f>'М602'!G9</f>
        <v>Нестеренко Георгий</v>
      </c>
      <c r="D41" s="370" t="str">
        <f>'М602'!C40</f>
        <v>Грошев Юрий</v>
      </c>
      <c r="E41" s="371">
        <f>'М602'!B40</f>
        <v>1787</v>
      </c>
    </row>
    <row r="42" spans="1:5" ht="12.75">
      <c r="A42" s="367">
        <v>41</v>
      </c>
      <c r="B42" s="368">
        <f>'М602'!F13</f>
        <v>2784</v>
      </c>
      <c r="C42" s="369" t="str">
        <f>'М602'!G13</f>
        <v>Толкачев Иван</v>
      </c>
      <c r="D42" s="370">
        <f>'М602'!C42</f>
        <v>0</v>
      </c>
      <c r="E42" s="371">
        <f>'М602'!B42</f>
        <v>0</v>
      </c>
    </row>
    <row r="43" spans="1:5" ht="12.75">
      <c r="A43" s="367">
        <v>42</v>
      </c>
      <c r="B43" s="368">
        <f>'М602'!F17</f>
        <v>39</v>
      </c>
      <c r="C43" s="369" t="str">
        <f>'М602'!G17</f>
        <v>Шапошников Александр</v>
      </c>
      <c r="D43" s="370">
        <f>'М602'!C44</f>
        <v>0</v>
      </c>
      <c r="E43" s="371">
        <f>'М602'!B44</f>
        <v>0</v>
      </c>
    </row>
    <row r="44" spans="1:5" ht="12.75">
      <c r="A44" s="367">
        <v>43</v>
      </c>
      <c r="B44" s="368">
        <f>'М602'!F21</f>
        <v>17</v>
      </c>
      <c r="C44" s="369" t="str">
        <f>'М602'!G21</f>
        <v>Юртаев Сергей</v>
      </c>
      <c r="D44" s="370">
        <f>'М602'!C46</f>
        <v>0</v>
      </c>
      <c r="E44" s="371">
        <f>'М602'!B46</f>
        <v>0</v>
      </c>
    </row>
    <row r="45" spans="1:5" ht="12.75">
      <c r="A45" s="367">
        <v>44</v>
      </c>
      <c r="B45" s="368">
        <f>'М602'!F25</f>
        <v>431</v>
      </c>
      <c r="C45" s="369" t="str">
        <f>'М602'!G25</f>
        <v>Прокофьев Михаил</v>
      </c>
      <c r="D45" s="370">
        <f>'М602'!C48</f>
        <v>0</v>
      </c>
      <c r="E45" s="371">
        <f>'М602'!B48</f>
        <v>0</v>
      </c>
    </row>
    <row r="46" spans="1:5" ht="12.75">
      <c r="A46" s="367">
        <v>45</v>
      </c>
      <c r="B46" s="368">
        <f>'М602'!F29</f>
        <v>3966</v>
      </c>
      <c r="C46" s="369" t="str">
        <f>'М602'!G29</f>
        <v>Павлов Юрий</v>
      </c>
      <c r="D46" s="370">
        <f>'М602'!C50</f>
        <v>0</v>
      </c>
      <c r="E46" s="371">
        <f>'М602'!B50</f>
        <v>0</v>
      </c>
    </row>
    <row r="47" spans="1:5" ht="12.75">
      <c r="A47" s="367">
        <v>46</v>
      </c>
      <c r="B47" s="368">
        <f>'М602'!F33</f>
        <v>4533</v>
      </c>
      <c r="C47" s="369" t="str">
        <f>'М602'!G33</f>
        <v>Имашев Альфит</v>
      </c>
      <c r="D47" s="370">
        <f>'М602'!C52</f>
        <v>0</v>
      </c>
      <c r="E47" s="371">
        <f>'М602'!B52</f>
        <v>0</v>
      </c>
    </row>
    <row r="48" spans="1:5" ht="12.75">
      <c r="A48" s="367">
        <v>47</v>
      </c>
      <c r="B48" s="368">
        <f>'М602'!F37</f>
        <v>2858</v>
      </c>
      <c r="C48" s="369" t="str">
        <f>'М602'!G37</f>
        <v>Гилязев Инфир</v>
      </c>
      <c r="D48" s="370" t="str">
        <f>'М602'!C54</f>
        <v>Тарараев Петр</v>
      </c>
      <c r="E48" s="371">
        <f>'М602'!B54</f>
        <v>491</v>
      </c>
    </row>
    <row r="49" spans="1:5" ht="12.75">
      <c r="A49" s="367">
        <v>48</v>
      </c>
      <c r="B49" s="368">
        <f>'М602'!H11</f>
        <v>2784</v>
      </c>
      <c r="C49" s="369" t="str">
        <f>'М602'!I11</f>
        <v>Толкачев Иван</v>
      </c>
      <c r="D49" s="370" t="str">
        <f>'М602'!M40</f>
        <v>Нестеренко Георгий</v>
      </c>
      <c r="E49" s="371">
        <f>'М602'!L40</f>
        <v>788</v>
      </c>
    </row>
    <row r="50" spans="1:5" ht="12.75">
      <c r="A50" s="367">
        <v>49</v>
      </c>
      <c r="B50" s="368">
        <f>'М602'!H19</f>
        <v>17</v>
      </c>
      <c r="C50" s="369" t="str">
        <f>'М602'!I19</f>
        <v>Юртаев Сергей</v>
      </c>
      <c r="D50" s="370" t="str">
        <f>'М602'!M42</f>
        <v>Шапошников Александр</v>
      </c>
      <c r="E50" s="371">
        <f>'М602'!L42</f>
        <v>39</v>
      </c>
    </row>
    <row r="51" spans="1:5" ht="12.75">
      <c r="A51" s="367">
        <v>50</v>
      </c>
      <c r="B51" s="368">
        <f>'М602'!H27</f>
        <v>3966</v>
      </c>
      <c r="C51" s="369" t="str">
        <f>'М602'!I27</f>
        <v>Павлов Юрий</v>
      </c>
      <c r="D51" s="370" t="str">
        <f>'М602'!M44</f>
        <v>Прокофьев Михаил</v>
      </c>
      <c r="E51" s="371">
        <f>'М602'!L44</f>
        <v>431</v>
      </c>
    </row>
    <row r="52" spans="1:5" ht="12.75">
      <c r="A52" s="367">
        <v>51</v>
      </c>
      <c r="B52" s="368">
        <f>'М602'!H35</f>
        <v>2858</v>
      </c>
      <c r="C52" s="369" t="str">
        <f>'М602'!I35</f>
        <v>Гилязев Инфир</v>
      </c>
      <c r="D52" s="370" t="str">
        <f>'М602'!M46</f>
        <v>Имашев Альфит</v>
      </c>
      <c r="E52" s="371">
        <f>'М602'!L46</f>
        <v>4533</v>
      </c>
    </row>
    <row r="53" spans="1:5" ht="12.75">
      <c r="A53" s="367">
        <v>52</v>
      </c>
      <c r="B53" s="368">
        <f>'М602'!J9</f>
        <v>466</v>
      </c>
      <c r="C53" s="369" t="str">
        <f>'М602'!K9</f>
        <v>Семенов Юрий</v>
      </c>
      <c r="D53" s="370" t="str">
        <f>'М601'!C71</f>
        <v>Толкачев Иван</v>
      </c>
      <c r="E53" s="371">
        <f>'М601'!B71</f>
        <v>2784</v>
      </c>
    </row>
    <row r="54" spans="1:5" ht="12.75">
      <c r="A54" s="367">
        <v>53</v>
      </c>
      <c r="B54" s="368">
        <f>'М602'!J17</f>
        <v>342</v>
      </c>
      <c r="C54" s="369" t="str">
        <f>'М602'!K17</f>
        <v>Мазурин Викентий</v>
      </c>
      <c r="D54" s="370" t="str">
        <f>'М601'!C73</f>
        <v>Юртаев Сергей</v>
      </c>
      <c r="E54" s="371">
        <f>'М601'!B73</f>
        <v>17</v>
      </c>
    </row>
    <row r="55" spans="1:5" ht="12.75">
      <c r="A55" s="367">
        <v>54</v>
      </c>
      <c r="B55" s="368">
        <f>'М602'!J25</f>
        <v>2587</v>
      </c>
      <c r="C55" s="369" t="str">
        <f>'М602'!K25</f>
        <v>Стародубцев Олег</v>
      </c>
      <c r="D55" s="370" t="str">
        <f>'М601'!C75</f>
        <v>Павлов Юрий</v>
      </c>
      <c r="E55" s="371">
        <f>'М601'!B75</f>
        <v>3966</v>
      </c>
    </row>
    <row r="56" spans="1:5" ht="12.75">
      <c r="A56" s="367">
        <v>55</v>
      </c>
      <c r="B56" s="368">
        <f>'М602'!J33</f>
        <v>2217</v>
      </c>
      <c r="C56" s="369" t="str">
        <f>'М602'!K33</f>
        <v>Шадрин Эдуард</v>
      </c>
      <c r="D56" s="370" t="str">
        <f>'М601'!C77</f>
        <v>Гилязев Инфир</v>
      </c>
      <c r="E56" s="371">
        <f>'М601'!B77</f>
        <v>2858</v>
      </c>
    </row>
    <row r="57" spans="1:5" ht="12.75">
      <c r="A57" s="367">
        <v>56</v>
      </c>
      <c r="B57" s="368">
        <f>'М602'!L13</f>
        <v>466</v>
      </c>
      <c r="C57" s="369" t="str">
        <f>'М602'!M13</f>
        <v>Семенов Юрий</v>
      </c>
      <c r="D57" s="370" t="str">
        <f>'М601'!K69</f>
        <v>Мазурин Викентий</v>
      </c>
      <c r="E57" s="371">
        <f>'М601'!J69</f>
        <v>342</v>
      </c>
    </row>
    <row r="58" spans="1:5" ht="12.75">
      <c r="A58" s="367">
        <v>57</v>
      </c>
      <c r="B58" s="368">
        <f>'М602'!L29</f>
        <v>2587</v>
      </c>
      <c r="C58" s="369" t="str">
        <f>'М602'!M29</f>
        <v>Стародубцев Олег</v>
      </c>
      <c r="D58" s="370" t="str">
        <f>'М601'!K71</f>
        <v>Шадрин Эдуард</v>
      </c>
      <c r="E58" s="371">
        <f>'М601'!J71</f>
        <v>2217</v>
      </c>
    </row>
    <row r="59" spans="1:5" ht="12.75">
      <c r="A59" s="367">
        <v>58</v>
      </c>
      <c r="B59" s="368">
        <f>'М602'!N17</f>
        <v>1420</v>
      </c>
      <c r="C59" s="369" t="str">
        <f>'М602'!O17</f>
        <v>Фаткулин Раис</v>
      </c>
      <c r="D59" s="370" t="str">
        <f>'М601'!K64</f>
        <v>Семенов Юрий</v>
      </c>
      <c r="E59" s="371">
        <f>'М601'!J64</f>
        <v>466</v>
      </c>
    </row>
    <row r="60" spans="1:5" ht="12.75">
      <c r="A60" s="367">
        <v>59</v>
      </c>
      <c r="B60" s="368">
        <f>'М602'!N33</f>
        <v>126</v>
      </c>
      <c r="C60" s="369" t="str">
        <f>'М602'!O33</f>
        <v>Афанасьев Леонид</v>
      </c>
      <c r="D60" s="370" t="str">
        <f>'М601'!K66</f>
        <v>Стародубцев Олег</v>
      </c>
      <c r="E60" s="371">
        <f>'М601'!J66</f>
        <v>2587</v>
      </c>
    </row>
    <row r="61" spans="1:5" ht="12.75">
      <c r="A61" s="367">
        <v>60</v>
      </c>
      <c r="B61" s="368">
        <f>'М602'!P25</f>
        <v>126</v>
      </c>
      <c r="C61" s="369" t="str">
        <f>'М602'!Q25</f>
        <v>Афанасьев Леонид</v>
      </c>
      <c r="D61" s="370" t="str">
        <f>'М602'!Q35</f>
        <v>Фаткулин Раис</v>
      </c>
      <c r="E61" s="371">
        <f>'М602'!P35</f>
        <v>1420</v>
      </c>
    </row>
    <row r="62" spans="1:5" ht="12.75">
      <c r="A62" s="367">
        <v>61</v>
      </c>
      <c r="B62" s="368">
        <f>'М601'!L65</f>
        <v>2587</v>
      </c>
      <c r="C62" s="369" t="str">
        <f>'М601'!M65</f>
        <v>Стародубцев Олег</v>
      </c>
      <c r="D62" s="370" t="str">
        <f>'М601'!M67</f>
        <v>Семенов Юрий</v>
      </c>
      <c r="E62" s="371">
        <f>'М601'!L67</f>
        <v>466</v>
      </c>
    </row>
    <row r="63" spans="1:5" ht="12.75">
      <c r="A63" s="367">
        <v>62</v>
      </c>
      <c r="B63" s="368">
        <f>'М601'!L70</f>
        <v>2217</v>
      </c>
      <c r="C63" s="369" t="str">
        <f>'М601'!M70</f>
        <v>Шадрин Эдуард</v>
      </c>
      <c r="D63" s="370" t="str">
        <f>'М601'!M72</f>
        <v>Мазурин Викентий</v>
      </c>
      <c r="E63" s="371">
        <f>'М601'!L72</f>
        <v>342</v>
      </c>
    </row>
    <row r="64" spans="1:5" ht="12.75">
      <c r="A64" s="367">
        <v>63</v>
      </c>
      <c r="B64" s="368">
        <f>'М601'!D72</f>
        <v>17</v>
      </c>
      <c r="C64" s="369" t="str">
        <f>'М601'!E72</f>
        <v>Юртаев Сергей</v>
      </c>
      <c r="D64" s="370" t="str">
        <f>'М601'!K74</f>
        <v>Толкачев Иван</v>
      </c>
      <c r="E64" s="371">
        <f>'М601'!J74</f>
        <v>2784</v>
      </c>
    </row>
    <row r="65" spans="1:5" ht="12.75">
      <c r="A65" s="367">
        <v>64</v>
      </c>
      <c r="B65" s="368">
        <f>'М601'!D76</f>
        <v>2858</v>
      </c>
      <c r="C65" s="369" t="str">
        <f>'М601'!E76</f>
        <v>Гилязев Инфир</v>
      </c>
      <c r="D65" s="370" t="str">
        <f>'М601'!K76</f>
        <v>Павлов Юрий</v>
      </c>
      <c r="E65" s="371">
        <f>'М601'!J76</f>
        <v>3966</v>
      </c>
    </row>
    <row r="66" spans="1:5" ht="12.75">
      <c r="A66" s="367">
        <v>65</v>
      </c>
      <c r="B66" s="368">
        <f>'М601'!F74</f>
        <v>2858</v>
      </c>
      <c r="C66" s="369" t="str">
        <f>'М601'!G74</f>
        <v>Гилязев Инфир</v>
      </c>
      <c r="D66" s="370" t="str">
        <f>'М601'!G77</f>
        <v>Юртаев Сергей</v>
      </c>
      <c r="E66" s="371">
        <f>'М601'!F77</f>
        <v>17</v>
      </c>
    </row>
    <row r="67" spans="1:5" ht="12.75">
      <c r="A67" s="367">
        <v>66</v>
      </c>
      <c r="B67" s="368">
        <f>'М601'!L75</f>
        <v>3966</v>
      </c>
      <c r="C67" s="369" t="str">
        <f>'М601'!M75</f>
        <v>Павлов Юрий</v>
      </c>
      <c r="D67" s="370" t="str">
        <f>'М601'!M77</f>
        <v>Толкачев Иван</v>
      </c>
      <c r="E67" s="371">
        <f>'М601'!L77</f>
        <v>2784</v>
      </c>
    </row>
    <row r="68" spans="1:5" ht="12.75">
      <c r="A68" s="367">
        <v>67</v>
      </c>
      <c r="B68" s="368">
        <f>'М602'!N41</f>
        <v>788</v>
      </c>
      <c r="C68" s="369" t="str">
        <f>'М602'!O41</f>
        <v>Нестеренко Георгий</v>
      </c>
      <c r="D68" s="370" t="str">
        <f>'М602'!O48</f>
        <v>Шапошников Александр</v>
      </c>
      <c r="E68" s="371">
        <f>'М602'!N48</f>
        <v>39</v>
      </c>
    </row>
    <row r="69" spans="1:5" ht="12.75">
      <c r="A69" s="367">
        <v>68</v>
      </c>
      <c r="B69" s="368">
        <f>'М602'!N45</f>
        <v>431</v>
      </c>
      <c r="C69" s="369" t="str">
        <f>'М602'!O45</f>
        <v>Прокофьев Михаил</v>
      </c>
      <c r="D69" s="370" t="str">
        <f>'М602'!O50</f>
        <v>Имашев Альфит</v>
      </c>
      <c r="E69" s="371">
        <f>'М602'!N50</f>
        <v>4533</v>
      </c>
    </row>
    <row r="70" spans="1:5" ht="12.75">
      <c r="A70" s="367">
        <v>69</v>
      </c>
      <c r="B70" s="368">
        <f>'М602'!P43</f>
        <v>431</v>
      </c>
      <c r="C70" s="369" t="str">
        <f>'М602'!Q43</f>
        <v>Прокофьев Михаил</v>
      </c>
      <c r="D70" s="370" t="str">
        <f>'М602'!Q47</f>
        <v>Нестеренко Георгий</v>
      </c>
      <c r="E70" s="371">
        <f>'М602'!P47</f>
        <v>788</v>
      </c>
    </row>
    <row r="71" spans="1:5" ht="12.75">
      <c r="A71" s="367">
        <v>70</v>
      </c>
      <c r="B71" s="368">
        <f>'М602'!P49</f>
        <v>39</v>
      </c>
      <c r="C71" s="369" t="str">
        <f>'М602'!Q49</f>
        <v>Шапошников Александр</v>
      </c>
      <c r="D71" s="370" t="str">
        <f>'М602'!Q51</f>
        <v>Имашев Альфит</v>
      </c>
      <c r="E71" s="371">
        <f>'М602'!P51</f>
        <v>4533</v>
      </c>
    </row>
    <row r="72" spans="1:5" ht="12.75">
      <c r="A72" s="367">
        <v>71</v>
      </c>
      <c r="B72" s="368">
        <f>'М602'!D41</f>
        <v>1787</v>
      </c>
      <c r="C72" s="369" t="str">
        <f>'М602'!E41</f>
        <v>Грошев Юрий</v>
      </c>
      <c r="D72" s="370">
        <f>'М602'!M53</f>
        <v>0</v>
      </c>
      <c r="E72" s="371">
        <f>'М602'!L53</f>
        <v>0</v>
      </c>
    </row>
    <row r="73" spans="1:5" ht="12.75">
      <c r="A73" s="367">
        <v>72</v>
      </c>
      <c r="B73" s="368">
        <f>'М602'!D45</f>
        <v>0</v>
      </c>
      <c r="C73" s="369">
        <f>'М602'!E45</f>
        <v>0</v>
      </c>
      <c r="D73" s="370">
        <f>'М602'!M55</f>
        <v>0</v>
      </c>
      <c r="E73" s="371">
        <f>'М602'!L55</f>
        <v>0</v>
      </c>
    </row>
    <row r="74" spans="1:5" ht="12.75">
      <c r="A74" s="367">
        <v>73</v>
      </c>
      <c r="B74" s="368">
        <f>'М602'!D49</f>
        <v>0</v>
      </c>
      <c r="C74" s="369">
        <f>'М602'!E49</f>
        <v>0</v>
      </c>
      <c r="D74" s="370">
        <f>'М602'!M57</f>
        <v>0</v>
      </c>
      <c r="E74" s="371">
        <f>'М602'!L57</f>
        <v>0</v>
      </c>
    </row>
    <row r="75" spans="1:5" ht="12.75">
      <c r="A75" s="367">
        <v>74</v>
      </c>
      <c r="B75" s="368">
        <f>'М602'!D53</f>
        <v>491</v>
      </c>
      <c r="C75" s="369" t="str">
        <f>'М602'!E53</f>
        <v>Тарараев Петр</v>
      </c>
      <c r="D75" s="370">
        <f>'М602'!M59</f>
        <v>0</v>
      </c>
      <c r="E75" s="371">
        <f>'М602'!L59</f>
        <v>0</v>
      </c>
    </row>
    <row r="76" spans="1:5" ht="12.75">
      <c r="A76" s="367">
        <v>75</v>
      </c>
      <c r="B76" s="368">
        <f>'М602'!F43</f>
        <v>1787</v>
      </c>
      <c r="C76" s="369" t="str">
        <f>'М602'!G43</f>
        <v>Грошев Юрий</v>
      </c>
      <c r="D76" s="370">
        <f>'М602'!G55</f>
        <v>0</v>
      </c>
      <c r="E76" s="371">
        <f>'М602'!F55</f>
        <v>0</v>
      </c>
    </row>
    <row r="77" spans="1:5" ht="12.75">
      <c r="A77" s="367">
        <v>76</v>
      </c>
      <c r="B77" s="368">
        <f>'М602'!F51</f>
        <v>491</v>
      </c>
      <c r="C77" s="369" t="str">
        <f>'М602'!G51</f>
        <v>Тарараев Петр</v>
      </c>
      <c r="D77" s="370">
        <f>'М602'!G57</f>
        <v>0</v>
      </c>
      <c r="E77" s="371">
        <f>'М602'!F57</f>
        <v>0</v>
      </c>
    </row>
    <row r="78" spans="1:5" ht="12.75">
      <c r="A78" s="367">
        <v>77</v>
      </c>
      <c r="B78" s="368">
        <f>'М602'!H47</f>
        <v>1787</v>
      </c>
      <c r="C78" s="369" t="str">
        <f>'М602'!I47</f>
        <v>Грошев Юрий</v>
      </c>
      <c r="D78" s="370" t="str">
        <f>'М602'!I53</f>
        <v>Тарараев Петр</v>
      </c>
      <c r="E78" s="371">
        <f>'М602'!H53</f>
        <v>491</v>
      </c>
    </row>
    <row r="79" spans="1:5" ht="12.75">
      <c r="A79" s="367">
        <v>78</v>
      </c>
      <c r="B79" s="368">
        <f>'М602'!H56</f>
        <v>0</v>
      </c>
      <c r="C79" s="369">
        <f>'М602'!I56</f>
        <v>0</v>
      </c>
      <c r="D79" s="370">
        <f>'М602'!I58</f>
        <v>0</v>
      </c>
      <c r="E79" s="371">
        <f>'М602'!H58</f>
        <v>0</v>
      </c>
    </row>
    <row r="80" spans="1:5" ht="12.75">
      <c r="A80" s="367">
        <v>79</v>
      </c>
      <c r="B80" s="368">
        <f>'М602'!N54</f>
        <v>0</v>
      </c>
      <c r="C80" s="369">
        <f>'М602'!O54</f>
        <v>0</v>
      </c>
      <c r="D80" s="370">
        <f>'М602'!O61</f>
        <v>0</v>
      </c>
      <c r="E80" s="371">
        <f>'М602'!N61</f>
        <v>0</v>
      </c>
    </row>
    <row r="81" spans="1:5" ht="12.75">
      <c r="A81" s="367">
        <v>80</v>
      </c>
      <c r="B81" s="368">
        <f>'М602'!N58</f>
        <v>0</v>
      </c>
      <c r="C81" s="369">
        <f>'М602'!O58</f>
        <v>0</v>
      </c>
      <c r="D81" s="370">
        <f>'М602'!O63</f>
        <v>0</v>
      </c>
      <c r="E81" s="371">
        <f>'М602'!N63</f>
        <v>0</v>
      </c>
    </row>
    <row r="82" spans="1:5" ht="12.75">
      <c r="A82" s="367">
        <v>81</v>
      </c>
      <c r="B82" s="368">
        <f>'М602'!P56</f>
        <v>0</v>
      </c>
      <c r="C82" s="369">
        <f>'М602'!Q56</f>
        <v>0</v>
      </c>
      <c r="D82" s="370">
        <f>'М602'!Q60</f>
        <v>0</v>
      </c>
      <c r="E82" s="371">
        <f>'М602'!P60</f>
        <v>0</v>
      </c>
    </row>
    <row r="83" spans="1:5" ht="12.75">
      <c r="A83" s="367">
        <v>82</v>
      </c>
      <c r="B83" s="368">
        <f>'М602'!P62</f>
        <v>0</v>
      </c>
      <c r="C83" s="369">
        <f>'М602'!Q62</f>
        <v>0</v>
      </c>
      <c r="D83" s="370">
        <f>'М602'!Q64</f>
        <v>0</v>
      </c>
      <c r="E83" s="371">
        <f>'М602'!P64</f>
        <v>0</v>
      </c>
    </row>
    <row r="84" spans="1:5" ht="12.75">
      <c r="A84" s="367">
        <v>83</v>
      </c>
      <c r="B84" s="368">
        <f>'М602'!D60</f>
        <v>0</v>
      </c>
      <c r="C84" s="369">
        <f>'М602'!E60</f>
        <v>0</v>
      </c>
      <c r="D84" s="370" t="str">
        <f>'М602'!M66</f>
        <v>_</v>
      </c>
      <c r="E84" s="371">
        <f>'М602'!L66</f>
        <v>0</v>
      </c>
    </row>
    <row r="85" spans="1:5" ht="12.75">
      <c r="A85" s="367">
        <v>84</v>
      </c>
      <c r="B85" s="368">
        <f>'М602'!D64</f>
        <v>0</v>
      </c>
      <c r="C85" s="369">
        <f>'М602'!E64</f>
        <v>0</v>
      </c>
      <c r="D85" s="370">
        <f>'М602'!M68</f>
        <v>0</v>
      </c>
      <c r="E85" s="371">
        <f>'М602'!L68</f>
        <v>0</v>
      </c>
    </row>
    <row r="86" spans="1:5" ht="12.75">
      <c r="A86" s="367">
        <v>85</v>
      </c>
      <c r="B86" s="368">
        <f>'М602'!D68</f>
        <v>0</v>
      </c>
      <c r="C86" s="369">
        <f>'М602'!E68</f>
        <v>0</v>
      </c>
      <c r="D86" s="370">
        <f>'М602'!M70</f>
        <v>0</v>
      </c>
      <c r="E86" s="371">
        <f>'М602'!L70</f>
        <v>0</v>
      </c>
    </row>
    <row r="87" spans="1:5" ht="12.75">
      <c r="A87" s="367">
        <v>86</v>
      </c>
      <c r="B87" s="368">
        <f>'М602'!D72</f>
        <v>0</v>
      </c>
      <c r="C87" s="369">
        <f>'М602'!E72</f>
        <v>0</v>
      </c>
      <c r="D87" s="370" t="str">
        <f>'М602'!M72</f>
        <v>_</v>
      </c>
      <c r="E87" s="371">
        <f>'М602'!L72</f>
        <v>0</v>
      </c>
    </row>
    <row r="88" spans="1:5" ht="12.75">
      <c r="A88" s="367">
        <v>87</v>
      </c>
      <c r="B88" s="368">
        <f>'М602'!F62</f>
        <v>0</v>
      </c>
      <c r="C88" s="369">
        <f>'М602'!G62</f>
        <v>0</v>
      </c>
      <c r="D88" s="370">
        <f>'М602'!G74</f>
        <v>0</v>
      </c>
      <c r="E88" s="371">
        <f>'М602'!F74</f>
        <v>0</v>
      </c>
    </row>
    <row r="89" spans="1:5" ht="12.75">
      <c r="A89" s="367">
        <v>88</v>
      </c>
      <c r="B89" s="368">
        <f>'М602'!F70</f>
        <v>0</v>
      </c>
      <c r="C89" s="369">
        <f>'М602'!G70</f>
        <v>0</v>
      </c>
      <c r="D89" s="370">
        <f>'М602'!G76</f>
        <v>0</v>
      </c>
      <c r="E89" s="371">
        <f>'М602'!F76</f>
        <v>0</v>
      </c>
    </row>
    <row r="90" spans="1:5" ht="12.75">
      <c r="A90" s="367">
        <v>89</v>
      </c>
      <c r="B90" s="368">
        <f>'М602'!H66</f>
        <v>0</v>
      </c>
      <c r="C90" s="369">
        <f>'М602'!I66</f>
        <v>0</v>
      </c>
      <c r="D90" s="370">
        <f>'М602'!I72</f>
        <v>0</v>
      </c>
      <c r="E90" s="371">
        <f>'М602'!H72</f>
        <v>0</v>
      </c>
    </row>
    <row r="91" spans="1:5" ht="12.75">
      <c r="A91" s="367">
        <v>90</v>
      </c>
      <c r="B91" s="368">
        <f>'М602'!H75</f>
        <v>0</v>
      </c>
      <c r="C91" s="369">
        <f>'М602'!I75</f>
        <v>0</v>
      </c>
      <c r="D91" s="370">
        <f>'М602'!I77</f>
        <v>0</v>
      </c>
      <c r="E91" s="371">
        <f>'М602'!H77</f>
        <v>0</v>
      </c>
    </row>
    <row r="92" spans="1:5" ht="12.75">
      <c r="A92" s="367">
        <v>91</v>
      </c>
      <c r="B92" s="368">
        <f>'М602'!N67</f>
        <v>0</v>
      </c>
      <c r="C92" s="369">
        <f>'М602'!O67</f>
        <v>0</v>
      </c>
      <c r="D92" s="370" t="str">
        <f>'М602'!O74</f>
        <v>_</v>
      </c>
      <c r="E92" s="371">
        <f>'М602'!N74</f>
        <v>0</v>
      </c>
    </row>
    <row r="93" spans="1:5" ht="12.75">
      <c r="A93" s="367">
        <v>92</v>
      </c>
      <c r="B93" s="368">
        <f>'М602'!N71</f>
        <v>0</v>
      </c>
      <c r="C93" s="369">
        <f>'М602'!O71</f>
        <v>0</v>
      </c>
      <c r="D93" s="370" t="str">
        <f>'М602'!O76</f>
        <v>_</v>
      </c>
      <c r="E93" s="371">
        <f>'М602'!N76</f>
        <v>0</v>
      </c>
    </row>
    <row r="94" spans="1:5" ht="12.75">
      <c r="A94" s="367">
        <v>93</v>
      </c>
      <c r="B94" s="368">
        <f>'М602'!P69</f>
        <v>0</v>
      </c>
      <c r="C94" s="369">
        <f>'М602'!Q69</f>
        <v>0</v>
      </c>
      <c r="D94" s="370">
        <f>'М602'!Q73</f>
        <v>0</v>
      </c>
      <c r="E94" s="371">
        <f>'М602'!P73</f>
        <v>0</v>
      </c>
    </row>
    <row r="95" spans="1:5" ht="12.75">
      <c r="A95" s="367">
        <v>94</v>
      </c>
      <c r="B95" s="368">
        <f>'М602'!P75</f>
        <v>0</v>
      </c>
      <c r="C95" s="369">
        <f>'М602'!Q75</f>
        <v>0</v>
      </c>
      <c r="D95" s="370">
        <f>'М602'!Q77</f>
        <v>0</v>
      </c>
      <c r="E95" s="371">
        <f>'М602'!P77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zoomScalePageLayoutView="0" workbookViewId="0" topLeftCell="A1">
      <pane xSplit="9" ySplit="1" topLeftCell="J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2.75"/>
  <cols>
    <col min="1" max="1" width="5.75390625" style="147" customWidth="1"/>
    <col min="2" max="2" width="42.75390625" style="147" customWidth="1"/>
    <col min="3" max="3" width="9.125" style="147" customWidth="1"/>
    <col min="4" max="4" width="25.75390625" style="147" customWidth="1"/>
    <col min="5" max="5" width="9.125" style="147" customWidth="1"/>
    <col min="6" max="6" width="4.75390625" style="147" customWidth="1"/>
    <col min="7" max="7" width="7.75390625" style="147" customWidth="1"/>
    <col min="8" max="8" width="23.75390625" style="147" customWidth="1"/>
    <col min="9" max="9" width="6.75390625" style="147" customWidth="1"/>
    <col min="10" max="16384" width="9.125" style="147" customWidth="1"/>
  </cols>
  <sheetData>
    <row r="1" spans="1:9" ht="45.75" thickBot="1">
      <c r="A1" s="26" t="s">
        <v>84</v>
      </c>
      <c r="B1" s="26"/>
      <c r="C1" s="26"/>
      <c r="D1" s="26"/>
      <c r="E1" s="26"/>
      <c r="F1" s="26"/>
      <c r="G1" s="26"/>
      <c r="H1" s="26"/>
      <c r="I1" s="26"/>
    </row>
    <row r="2" spans="1:9" ht="0.75" customHeight="1" thickBot="1">
      <c r="A2" s="28"/>
      <c r="B2" s="28"/>
      <c r="C2" s="28"/>
      <c r="D2" s="28"/>
      <c r="E2" s="28"/>
      <c r="F2" s="28"/>
      <c r="G2" s="28"/>
      <c r="H2" s="28"/>
      <c r="I2" s="29"/>
    </row>
    <row r="3" spans="1:10" ht="22.5">
      <c r="A3" s="148" t="s">
        <v>16</v>
      </c>
      <c r="B3" s="148"/>
      <c r="C3" s="148"/>
      <c r="D3" s="148"/>
      <c r="E3" s="148"/>
      <c r="F3" s="148"/>
      <c r="G3" s="148"/>
      <c r="H3" s="148"/>
      <c r="I3" s="148"/>
      <c r="J3" s="149"/>
    </row>
    <row r="4" spans="1:10" ht="19.5" customHeight="1">
      <c r="A4" s="150" t="s">
        <v>86</v>
      </c>
      <c r="B4" s="150"/>
      <c r="C4" s="150"/>
      <c r="D4" s="150"/>
      <c r="E4" s="150"/>
      <c r="F4" s="150"/>
      <c r="G4" s="150"/>
      <c r="H4" s="150"/>
      <c r="I4" s="150"/>
      <c r="J4" s="151"/>
    </row>
    <row r="5" spans="1:10" ht="15.75">
      <c r="A5" s="152">
        <v>43107</v>
      </c>
      <c r="B5" s="152"/>
      <c r="C5" s="152"/>
      <c r="D5" s="152"/>
      <c r="E5" s="152"/>
      <c r="F5" s="152"/>
      <c r="G5" s="152"/>
      <c r="H5" s="152"/>
      <c r="I5" s="152"/>
      <c r="J5" s="153"/>
    </row>
    <row r="6" spans="1:10" ht="15.75">
      <c r="A6" s="154"/>
      <c r="B6" s="154"/>
      <c r="C6" s="154"/>
      <c r="D6" s="154"/>
      <c r="E6" s="154"/>
      <c r="F6" s="154"/>
      <c r="G6" s="154"/>
      <c r="H6" s="154"/>
      <c r="I6" s="154"/>
      <c r="J6" s="153"/>
    </row>
    <row r="7" spans="1:9" ht="10.5" customHeight="1">
      <c r="A7" s="155"/>
      <c r="B7" s="156" t="s">
        <v>19</v>
      </c>
      <c r="C7" s="157" t="s">
        <v>0</v>
      </c>
      <c r="D7" s="155" t="s">
        <v>20</v>
      </c>
      <c r="E7" s="155"/>
      <c r="F7" s="155"/>
      <c r="G7" s="155"/>
      <c r="H7" s="155"/>
      <c r="I7" s="155"/>
    </row>
    <row r="8" spans="1:9" ht="18">
      <c r="A8" s="158">
        <v>4202</v>
      </c>
      <c r="B8" s="159" t="s">
        <v>87</v>
      </c>
      <c r="C8" s="160">
        <v>1</v>
      </c>
      <c r="D8" s="161" t="str">
        <f>'М501'!M38</f>
        <v>Горбунов Валентин</v>
      </c>
      <c r="E8" s="155"/>
      <c r="F8" s="155"/>
      <c r="G8" s="155"/>
      <c r="H8" s="155"/>
      <c r="I8" s="155"/>
    </row>
    <row r="9" spans="1:9" ht="18">
      <c r="A9" s="158">
        <v>2540</v>
      </c>
      <c r="B9" s="159" t="s">
        <v>24</v>
      </c>
      <c r="C9" s="160">
        <v>2</v>
      </c>
      <c r="D9" s="161" t="str">
        <f>'М501'!M58</f>
        <v>Аксенов Андрей</v>
      </c>
      <c r="E9" s="155"/>
      <c r="F9" s="155"/>
      <c r="G9" s="155"/>
      <c r="H9" s="155"/>
      <c r="I9" s="155"/>
    </row>
    <row r="10" spans="1:9" ht="18">
      <c r="A10" s="158">
        <v>446</v>
      </c>
      <c r="B10" s="159" t="s">
        <v>25</v>
      </c>
      <c r="C10" s="160">
        <v>3</v>
      </c>
      <c r="D10" s="161" t="str">
        <f>'М502'!Q25</f>
        <v>Рудаков Константин</v>
      </c>
      <c r="E10" s="155"/>
      <c r="F10" s="155"/>
      <c r="G10" s="155"/>
      <c r="H10" s="155"/>
      <c r="I10" s="155"/>
    </row>
    <row r="11" spans="1:9" ht="18">
      <c r="A11" s="158">
        <v>2468</v>
      </c>
      <c r="B11" s="159" t="s">
        <v>88</v>
      </c>
      <c r="C11" s="160">
        <v>4</v>
      </c>
      <c r="D11" s="161" t="str">
        <f>'М502'!Q35</f>
        <v>Шакуров Нафис</v>
      </c>
      <c r="E11" s="155"/>
      <c r="F11" s="155"/>
      <c r="G11" s="155"/>
      <c r="H11" s="155"/>
      <c r="I11" s="155"/>
    </row>
    <row r="12" spans="1:9" ht="18">
      <c r="A12" s="158">
        <v>2452</v>
      </c>
      <c r="B12" s="159" t="s">
        <v>27</v>
      </c>
      <c r="C12" s="160">
        <v>5</v>
      </c>
      <c r="D12" s="161" t="str">
        <f>'М501'!M65</f>
        <v>Топорков Юрий</v>
      </c>
      <c r="E12" s="155"/>
      <c r="F12" s="155"/>
      <c r="G12" s="155"/>
      <c r="H12" s="155"/>
      <c r="I12" s="155"/>
    </row>
    <row r="13" spans="1:9" ht="18">
      <c r="A13" s="158">
        <v>502</v>
      </c>
      <c r="B13" s="159" t="s">
        <v>89</v>
      </c>
      <c r="C13" s="160">
        <v>6</v>
      </c>
      <c r="D13" s="161" t="str">
        <f>'М501'!M67</f>
        <v>Коробко Павел</v>
      </c>
      <c r="E13" s="155"/>
      <c r="F13" s="155"/>
      <c r="G13" s="155"/>
      <c r="H13" s="155"/>
      <c r="I13" s="155"/>
    </row>
    <row r="14" spans="1:9" ht="18">
      <c r="A14" s="158">
        <v>3998</v>
      </c>
      <c r="B14" s="159" t="s">
        <v>35</v>
      </c>
      <c r="C14" s="160">
        <v>7</v>
      </c>
      <c r="D14" s="161" t="str">
        <f>'М501'!M70</f>
        <v>Кинзикеев Виль</v>
      </c>
      <c r="E14" s="155"/>
      <c r="F14" s="155"/>
      <c r="G14" s="155"/>
      <c r="H14" s="155"/>
      <c r="I14" s="155"/>
    </row>
    <row r="15" spans="1:9" ht="18">
      <c r="A15" s="158">
        <v>3536</v>
      </c>
      <c r="B15" s="159" t="s">
        <v>37</v>
      </c>
      <c r="C15" s="160">
        <v>8</v>
      </c>
      <c r="D15" s="161" t="str">
        <f>'М501'!M72</f>
        <v>Тагиров Сайфулла</v>
      </c>
      <c r="E15" s="155"/>
      <c r="F15" s="155"/>
      <c r="G15" s="155"/>
      <c r="H15" s="155"/>
      <c r="I15" s="155"/>
    </row>
    <row r="16" spans="1:9" ht="18">
      <c r="A16" s="158">
        <v>5211</v>
      </c>
      <c r="B16" s="159" t="s">
        <v>90</v>
      </c>
      <c r="C16" s="160">
        <v>9</v>
      </c>
      <c r="D16" s="161" t="str">
        <f>'М501'!G74</f>
        <v>Хабиров Марс</v>
      </c>
      <c r="E16" s="155"/>
      <c r="F16" s="155"/>
      <c r="G16" s="155"/>
      <c r="H16" s="155"/>
      <c r="I16" s="155"/>
    </row>
    <row r="17" spans="1:9" ht="18">
      <c r="A17" s="158">
        <v>3327</v>
      </c>
      <c r="B17" s="159" t="s">
        <v>91</v>
      </c>
      <c r="C17" s="160">
        <v>10</v>
      </c>
      <c r="D17" s="161" t="str">
        <f>'М501'!G77</f>
        <v>Хамидов Мауль</v>
      </c>
      <c r="E17" s="155"/>
      <c r="F17" s="155"/>
      <c r="G17" s="155"/>
      <c r="H17" s="155"/>
      <c r="I17" s="155"/>
    </row>
    <row r="18" spans="1:9" ht="18">
      <c r="A18" s="158">
        <v>44</v>
      </c>
      <c r="B18" s="159" t="s">
        <v>39</v>
      </c>
      <c r="C18" s="160">
        <v>11</v>
      </c>
      <c r="D18" s="161" t="str">
        <f>'М501'!M75</f>
        <v>Вежнин Валерий</v>
      </c>
      <c r="E18" s="155"/>
      <c r="F18" s="155"/>
      <c r="G18" s="155"/>
      <c r="H18" s="155"/>
      <c r="I18" s="155"/>
    </row>
    <row r="19" spans="1:9" ht="18">
      <c r="A19" s="158">
        <v>2288</v>
      </c>
      <c r="B19" s="159" t="s">
        <v>41</v>
      </c>
      <c r="C19" s="160">
        <v>12</v>
      </c>
      <c r="D19" s="161" t="str">
        <f>'М501'!M77</f>
        <v>Березкин Борис</v>
      </c>
      <c r="E19" s="155"/>
      <c r="F19" s="155"/>
      <c r="G19" s="155"/>
      <c r="H19" s="155"/>
      <c r="I19" s="155"/>
    </row>
    <row r="20" spans="1:9" ht="18">
      <c r="A20" s="158">
        <v>6001</v>
      </c>
      <c r="B20" s="159" t="s">
        <v>92</v>
      </c>
      <c r="C20" s="160">
        <v>13</v>
      </c>
      <c r="D20" s="161" t="str">
        <f>'М502'!Q43</f>
        <v>Хазиев Айрат</v>
      </c>
      <c r="E20" s="155"/>
      <c r="F20" s="155"/>
      <c r="G20" s="155"/>
      <c r="H20" s="155"/>
      <c r="I20" s="155"/>
    </row>
    <row r="21" spans="1:9" ht="18">
      <c r="A21" s="158">
        <v>2877</v>
      </c>
      <c r="B21" s="159" t="s">
        <v>93</v>
      </c>
      <c r="C21" s="160">
        <v>14</v>
      </c>
      <c r="D21" s="161" t="str">
        <f>'М502'!Q47</f>
        <v>Хубатулин Ринат</v>
      </c>
      <c r="E21" s="155"/>
      <c r="F21" s="155"/>
      <c r="G21" s="155"/>
      <c r="H21" s="155"/>
      <c r="I21" s="155"/>
    </row>
    <row r="22" spans="1:9" ht="18">
      <c r="A22" s="158">
        <v>3305</v>
      </c>
      <c r="B22" s="159" t="s">
        <v>94</v>
      </c>
      <c r="C22" s="160">
        <v>15</v>
      </c>
      <c r="D22" s="161" t="str">
        <f>'М502'!Q49</f>
        <v>Ахметзянов Фауль</v>
      </c>
      <c r="E22" s="155"/>
      <c r="F22" s="155"/>
      <c r="G22" s="155"/>
      <c r="H22" s="155"/>
      <c r="I22" s="155"/>
    </row>
    <row r="23" spans="1:9" ht="18">
      <c r="A23" s="158">
        <v>4921</v>
      </c>
      <c r="B23" s="159" t="s">
        <v>45</v>
      </c>
      <c r="C23" s="160">
        <v>16</v>
      </c>
      <c r="D23" s="161" t="str">
        <f>'М502'!Q51</f>
        <v>Зиновьев Александр</v>
      </c>
      <c r="E23" s="155"/>
      <c r="F23" s="155"/>
      <c r="G23" s="155"/>
      <c r="H23" s="155"/>
      <c r="I23" s="155"/>
    </row>
    <row r="24" spans="1:9" ht="18">
      <c r="A24" s="158">
        <v>6301</v>
      </c>
      <c r="B24" s="159" t="s">
        <v>95</v>
      </c>
      <c r="C24" s="160">
        <v>17</v>
      </c>
      <c r="D24" s="161" t="str">
        <f>'М502'!I47</f>
        <v>Салихов Рим</v>
      </c>
      <c r="E24" s="155"/>
      <c r="F24" s="155"/>
      <c r="G24" s="155"/>
      <c r="H24" s="155"/>
      <c r="I24" s="155"/>
    </row>
    <row r="25" spans="1:9" ht="18">
      <c r="A25" s="158">
        <v>6000</v>
      </c>
      <c r="B25" s="159" t="s">
        <v>96</v>
      </c>
      <c r="C25" s="160">
        <v>18</v>
      </c>
      <c r="D25" s="161" t="str">
        <f>'М502'!I53</f>
        <v>Мустафин Рустэм</v>
      </c>
      <c r="E25" s="155"/>
      <c r="F25" s="155"/>
      <c r="G25" s="155"/>
      <c r="H25" s="155"/>
      <c r="I25" s="155"/>
    </row>
    <row r="26" spans="1:9" ht="18">
      <c r="A26" s="158">
        <v>2213</v>
      </c>
      <c r="B26" s="159" t="s">
        <v>97</v>
      </c>
      <c r="C26" s="160">
        <v>19</v>
      </c>
      <c r="D26" s="161" t="str">
        <f>'М502'!I56</f>
        <v>Расулов Айрат</v>
      </c>
      <c r="E26" s="155"/>
      <c r="F26" s="155"/>
      <c r="G26" s="155"/>
      <c r="H26" s="155"/>
      <c r="I26" s="155"/>
    </row>
    <row r="27" spans="1:9" ht="18">
      <c r="A27" s="158">
        <v>2948</v>
      </c>
      <c r="B27" s="159" t="s">
        <v>98</v>
      </c>
      <c r="C27" s="160">
        <v>20</v>
      </c>
      <c r="D27" s="161" t="str">
        <f>'М502'!I58</f>
        <v>Сайфуллин Рамиль</v>
      </c>
      <c r="E27" s="155"/>
      <c r="F27" s="155"/>
      <c r="G27" s="155"/>
      <c r="H27" s="155"/>
      <c r="I27" s="155"/>
    </row>
    <row r="28" spans="1:9" ht="18">
      <c r="A28" s="158">
        <v>6574</v>
      </c>
      <c r="B28" s="159" t="s">
        <v>99</v>
      </c>
      <c r="C28" s="160">
        <v>21</v>
      </c>
      <c r="D28" s="161" t="str">
        <f>'М502'!Q56</f>
        <v>Фархутдинов Дамир</v>
      </c>
      <c r="E28" s="155"/>
      <c r="F28" s="155"/>
      <c r="G28" s="155"/>
      <c r="H28" s="155"/>
      <c r="I28" s="155"/>
    </row>
    <row r="29" spans="1:9" ht="18">
      <c r="A29" s="158">
        <v>3365</v>
      </c>
      <c r="B29" s="159" t="s">
        <v>100</v>
      </c>
      <c r="C29" s="160">
        <v>22</v>
      </c>
      <c r="D29" s="161" t="str">
        <f>'М502'!Q60</f>
        <v>Тодрамович Александр</v>
      </c>
      <c r="E29" s="155"/>
      <c r="F29" s="155"/>
      <c r="G29" s="155"/>
      <c r="H29" s="155"/>
      <c r="I29" s="155"/>
    </row>
    <row r="30" spans="1:9" ht="18">
      <c r="A30" s="158"/>
      <c r="B30" s="159" t="s">
        <v>101</v>
      </c>
      <c r="C30" s="160">
        <v>23</v>
      </c>
      <c r="D30" s="161">
        <f>'М502'!Q62</f>
        <v>0</v>
      </c>
      <c r="E30" s="155"/>
      <c r="F30" s="155"/>
      <c r="G30" s="155"/>
      <c r="H30" s="155"/>
      <c r="I30" s="155"/>
    </row>
    <row r="31" spans="1:9" ht="18">
      <c r="A31" s="158"/>
      <c r="B31" s="159" t="s">
        <v>101</v>
      </c>
      <c r="C31" s="160">
        <v>24</v>
      </c>
      <c r="D31" s="161">
        <f>'М502'!Q64</f>
        <v>0</v>
      </c>
      <c r="E31" s="155"/>
      <c r="F31" s="155"/>
      <c r="G31" s="155"/>
      <c r="H31" s="155"/>
      <c r="I31" s="155"/>
    </row>
    <row r="32" spans="1:9" ht="18">
      <c r="A32" s="158"/>
      <c r="B32" s="159" t="s">
        <v>101</v>
      </c>
      <c r="C32" s="160">
        <v>25</v>
      </c>
      <c r="D32" s="161">
        <f>'М502'!I66</f>
        <v>0</v>
      </c>
      <c r="E32" s="155"/>
      <c r="F32" s="155"/>
      <c r="G32" s="155"/>
      <c r="H32" s="155"/>
      <c r="I32" s="155"/>
    </row>
    <row r="33" spans="1:9" ht="18">
      <c r="A33" s="158"/>
      <c r="B33" s="159" t="s">
        <v>101</v>
      </c>
      <c r="C33" s="160">
        <v>26</v>
      </c>
      <c r="D33" s="161">
        <f>'М502'!I72</f>
        <v>0</v>
      </c>
      <c r="E33" s="155"/>
      <c r="F33" s="155"/>
      <c r="G33" s="155"/>
      <c r="H33" s="155"/>
      <c r="I33" s="155"/>
    </row>
    <row r="34" spans="1:9" ht="18">
      <c r="A34" s="158"/>
      <c r="B34" s="159" t="s">
        <v>101</v>
      </c>
      <c r="C34" s="160">
        <v>27</v>
      </c>
      <c r="D34" s="161">
        <f>'М502'!I75</f>
        <v>0</v>
      </c>
      <c r="E34" s="155"/>
      <c r="F34" s="155"/>
      <c r="G34" s="155"/>
      <c r="H34" s="155"/>
      <c r="I34" s="155"/>
    </row>
    <row r="35" spans="1:9" ht="18">
      <c r="A35" s="158"/>
      <c r="B35" s="159" t="s">
        <v>101</v>
      </c>
      <c r="C35" s="160">
        <v>28</v>
      </c>
      <c r="D35" s="161">
        <f>'М502'!I77</f>
        <v>0</v>
      </c>
      <c r="E35" s="155"/>
      <c r="F35" s="155"/>
      <c r="G35" s="155"/>
      <c r="H35" s="155"/>
      <c r="I35" s="155"/>
    </row>
    <row r="36" spans="1:9" ht="18">
      <c r="A36" s="158"/>
      <c r="B36" s="159" t="s">
        <v>101</v>
      </c>
      <c r="C36" s="160">
        <v>29</v>
      </c>
      <c r="D36" s="161">
        <f>'М502'!Q69</f>
        <v>0</v>
      </c>
      <c r="E36" s="155"/>
      <c r="F36" s="155"/>
      <c r="G36" s="155"/>
      <c r="H36" s="155"/>
      <c r="I36" s="155"/>
    </row>
    <row r="37" spans="1:9" ht="18">
      <c r="A37" s="158"/>
      <c r="B37" s="159" t="s">
        <v>101</v>
      </c>
      <c r="C37" s="160">
        <v>30</v>
      </c>
      <c r="D37" s="161">
        <f>'М502'!Q73</f>
        <v>0</v>
      </c>
      <c r="E37" s="155"/>
      <c r="F37" s="155"/>
      <c r="G37" s="155"/>
      <c r="H37" s="155"/>
      <c r="I37" s="155"/>
    </row>
    <row r="38" spans="1:9" ht="18">
      <c r="A38" s="158"/>
      <c r="B38" s="159" t="s">
        <v>101</v>
      </c>
      <c r="C38" s="160">
        <v>31</v>
      </c>
      <c r="D38" s="161">
        <f>'М502'!Q75</f>
        <v>0</v>
      </c>
      <c r="E38" s="155"/>
      <c r="F38" s="155"/>
      <c r="G38" s="155"/>
      <c r="H38" s="155"/>
      <c r="I38" s="155"/>
    </row>
    <row r="39" spans="1:9" ht="18">
      <c r="A39" s="158"/>
      <c r="B39" s="159" t="s">
        <v>101</v>
      </c>
      <c r="C39" s="160">
        <v>32</v>
      </c>
      <c r="D39" s="161">
        <f>'М502'!Q77</f>
        <v>0</v>
      </c>
      <c r="E39" s="155"/>
      <c r="F39" s="155"/>
      <c r="G39" s="155"/>
      <c r="H39" s="155"/>
      <c r="I39" s="15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I1"/>
    <mergeCell ref="A3:I3"/>
    <mergeCell ref="A4:I4"/>
    <mergeCell ref="A5:I5"/>
  </mergeCells>
  <conditionalFormatting sqref="D8:D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Y117"/>
  <sheetViews>
    <sheetView showRowColHeaders="0" showZeros="0" showOutlineSymbols="0" zoomScale="90" zoomScaleNormal="90" zoomScaleSheetLayoutView="100" zoomScalePageLayoutView="0" workbookViewId="0" topLeftCell="A1">
      <pane xSplit="13" ySplit="1" topLeftCell="N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M1"/>
    </sheetView>
  </sheetViews>
  <sheetFormatPr defaultColWidth="9.00390625" defaultRowHeight="12.75"/>
  <cols>
    <col min="1" max="1" width="4.375" style="164" customWidth="1"/>
    <col min="2" max="2" width="4.75390625" style="164" customWidth="1"/>
    <col min="3" max="3" width="16.75390625" style="164" customWidth="1"/>
    <col min="4" max="4" width="3.75390625" style="164" customWidth="1"/>
    <col min="5" max="5" width="14.75390625" style="164" customWidth="1"/>
    <col min="6" max="6" width="3.75390625" style="164" customWidth="1"/>
    <col min="7" max="7" width="15.75390625" style="164" customWidth="1"/>
    <col min="8" max="8" width="3.75390625" style="164" customWidth="1"/>
    <col min="9" max="9" width="15.75390625" style="164" customWidth="1"/>
    <col min="10" max="10" width="3.75390625" style="164" customWidth="1"/>
    <col min="11" max="11" width="15.75390625" style="164" customWidth="1"/>
    <col min="12" max="12" width="3.75390625" style="164" customWidth="1"/>
    <col min="13" max="13" width="22.75390625" style="164" customWidth="1"/>
    <col min="14" max="16384" width="9.125" style="164" customWidth="1"/>
  </cols>
  <sheetData>
    <row r="1" spans="1:13" s="147" customFormat="1" ht="45.75" thickBot="1">
      <c r="A1" s="26" t="s">
        <v>85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47" customFormat="1" ht="0.75" customHeight="1" thickBot="1">
      <c r="A2" s="28"/>
      <c r="B2" s="28"/>
      <c r="C2" s="28"/>
      <c r="D2" s="28"/>
      <c r="E2" s="28"/>
      <c r="F2" s="28"/>
      <c r="G2" s="28"/>
      <c r="H2" s="28"/>
      <c r="I2" s="162"/>
      <c r="J2" s="162"/>
      <c r="K2" s="162"/>
      <c r="L2" s="29"/>
      <c r="M2" s="29"/>
    </row>
    <row r="3" spans="1:13" ht="23.25">
      <c r="A3" s="163" t="str">
        <f>CONCATENATE(сМ50!A3," ",сМ50!F3,сМ50!G3," ",сМ50!H3," ",сМ50!I3)</f>
        <v>LIX Личный Чемпионат Республики Башкортостан   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13" ht="18.75">
      <c r="A4" s="165" t="str">
        <f>CONCATENATE(сМ50!A4," ",сМ50!C4)</f>
        <v>Чемпионат ветеранов настольного тенниса Башкортостана 2018. Мужчины 50 лет и старше 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1:13" ht="15">
      <c r="A5" s="166">
        <f>сМ50!A5</f>
        <v>43107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 ht="12.7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</row>
    <row r="7" spans="1:25" ht="10.5" customHeight="1">
      <c r="A7" s="168">
        <v>1</v>
      </c>
      <c r="B7" s="169">
        <f>сМ50!A8</f>
        <v>4202</v>
      </c>
      <c r="C7" s="170" t="str">
        <f>сМ50!B8</f>
        <v>Аксенов Андрей</v>
      </c>
      <c r="D7" s="171"/>
      <c r="E7" s="167"/>
      <c r="F7" s="167"/>
      <c r="G7" s="167"/>
      <c r="H7" s="167"/>
      <c r="I7" s="167"/>
      <c r="J7" s="167"/>
      <c r="K7" s="167"/>
      <c r="L7" s="167"/>
      <c r="M7" s="167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</row>
    <row r="8" spans="1:25" ht="10.5" customHeight="1">
      <c r="A8" s="168"/>
      <c r="B8" s="173"/>
      <c r="C8" s="174">
        <v>1</v>
      </c>
      <c r="D8" s="175">
        <v>4202</v>
      </c>
      <c r="E8" s="176" t="s">
        <v>87</v>
      </c>
      <c r="F8" s="177"/>
      <c r="G8" s="167"/>
      <c r="H8" s="178"/>
      <c r="I8" s="167"/>
      <c r="J8" s="178"/>
      <c r="K8" s="167"/>
      <c r="L8" s="178"/>
      <c r="M8" s="167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</row>
    <row r="9" spans="1:25" ht="10.5" customHeight="1">
      <c r="A9" s="168">
        <v>32</v>
      </c>
      <c r="B9" s="169">
        <f>сМ50!A39</f>
        <v>0</v>
      </c>
      <c r="C9" s="179" t="str">
        <f>сМ50!B39</f>
        <v>_</v>
      </c>
      <c r="D9" s="180"/>
      <c r="E9" s="181"/>
      <c r="F9" s="177"/>
      <c r="G9" s="167"/>
      <c r="H9" s="178"/>
      <c r="I9" s="167"/>
      <c r="J9" s="178"/>
      <c r="K9" s="167"/>
      <c r="L9" s="178"/>
      <c r="M9" s="167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</row>
    <row r="10" spans="1:25" ht="10.5" customHeight="1">
      <c r="A10" s="168"/>
      <c r="B10" s="173"/>
      <c r="C10" s="167"/>
      <c r="D10" s="178"/>
      <c r="E10" s="174">
        <v>17</v>
      </c>
      <c r="F10" s="175">
        <v>4202</v>
      </c>
      <c r="G10" s="176" t="s">
        <v>87</v>
      </c>
      <c r="H10" s="177"/>
      <c r="I10" s="167"/>
      <c r="J10" s="178"/>
      <c r="K10" s="167"/>
      <c r="L10" s="178"/>
      <c r="M10" s="167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</row>
    <row r="11" spans="1:25" ht="10.5" customHeight="1">
      <c r="A11" s="168">
        <v>17</v>
      </c>
      <c r="B11" s="169">
        <f>сМ50!A24</f>
        <v>6301</v>
      </c>
      <c r="C11" s="170" t="str">
        <f>сМ50!B24</f>
        <v>Расулов Айрат</v>
      </c>
      <c r="D11" s="182"/>
      <c r="E11" s="174"/>
      <c r="F11" s="183"/>
      <c r="G11" s="181"/>
      <c r="H11" s="177"/>
      <c r="I11" s="167"/>
      <c r="J11" s="178"/>
      <c r="K11" s="167"/>
      <c r="L11" s="178"/>
      <c r="M11" s="167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</row>
    <row r="12" spans="1:25" ht="10.5" customHeight="1">
      <c r="A12" s="168"/>
      <c r="B12" s="173"/>
      <c r="C12" s="174">
        <v>2</v>
      </c>
      <c r="D12" s="175">
        <v>4921</v>
      </c>
      <c r="E12" s="184" t="s">
        <v>45</v>
      </c>
      <c r="F12" s="185"/>
      <c r="G12" s="181"/>
      <c r="H12" s="177"/>
      <c r="I12" s="167"/>
      <c r="J12" s="178"/>
      <c r="K12" s="167"/>
      <c r="L12" s="178"/>
      <c r="M12" s="167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</row>
    <row r="13" spans="1:25" ht="10.5" customHeight="1">
      <c r="A13" s="168">
        <v>16</v>
      </c>
      <c r="B13" s="169">
        <f>сМ50!A23</f>
        <v>4921</v>
      </c>
      <c r="C13" s="179" t="str">
        <f>сМ50!B23</f>
        <v>Хамидов Мауль</v>
      </c>
      <c r="D13" s="180"/>
      <c r="E13" s="168"/>
      <c r="F13" s="186"/>
      <c r="G13" s="181"/>
      <c r="H13" s="177"/>
      <c r="I13" s="167"/>
      <c r="J13" s="178"/>
      <c r="K13" s="167"/>
      <c r="L13" s="178"/>
      <c r="M13" s="167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</row>
    <row r="14" spans="1:25" ht="10.5" customHeight="1">
      <c r="A14" s="168"/>
      <c r="B14" s="173"/>
      <c r="C14" s="167"/>
      <c r="D14" s="178"/>
      <c r="E14" s="168"/>
      <c r="F14" s="186"/>
      <c r="G14" s="174">
        <v>25</v>
      </c>
      <c r="H14" s="175">
        <v>4202</v>
      </c>
      <c r="I14" s="176" t="s">
        <v>87</v>
      </c>
      <c r="J14" s="177"/>
      <c r="K14" s="167"/>
      <c r="L14" s="178"/>
      <c r="M14" s="178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</row>
    <row r="15" spans="1:25" ht="12" customHeight="1">
      <c r="A15" s="168">
        <v>9</v>
      </c>
      <c r="B15" s="169">
        <f>сМ50!A16</f>
        <v>5211</v>
      </c>
      <c r="C15" s="170" t="str">
        <f>сМ50!B16</f>
        <v>Вежнин Валерий</v>
      </c>
      <c r="D15" s="182"/>
      <c r="E15" s="168"/>
      <c r="F15" s="186"/>
      <c r="G15" s="174"/>
      <c r="H15" s="183"/>
      <c r="I15" s="181"/>
      <c r="J15" s="177"/>
      <c r="K15" s="167"/>
      <c r="L15" s="178"/>
      <c r="M15" s="178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</row>
    <row r="16" spans="1:25" ht="12" customHeight="1">
      <c r="A16" s="168"/>
      <c r="B16" s="173"/>
      <c r="C16" s="174">
        <v>3</v>
      </c>
      <c r="D16" s="175">
        <v>5211</v>
      </c>
      <c r="E16" s="187" t="s">
        <v>90</v>
      </c>
      <c r="F16" s="188"/>
      <c r="G16" s="174"/>
      <c r="H16" s="185"/>
      <c r="I16" s="181"/>
      <c r="J16" s="177"/>
      <c r="K16" s="167"/>
      <c r="L16" s="178"/>
      <c r="M16" s="178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</row>
    <row r="17" spans="1:25" ht="12" customHeight="1">
      <c r="A17" s="168">
        <v>24</v>
      </c>
      <c r="B17" s="169">
        <f>сМ50!A31</f>
        <v>0</v>
      </c>
      <c r="C17" s="179" t="str">
        <f>сМ50!B31</f>
        <v>_</v>
      </c>
      <c r="D17" s="180"/>
      <c r="E17" s="174"/>
      <c r="F17" s="177"/>
      <c r="G17" s="174"/>
      <c r="H17" s="185"/>
      <c r="I17" s="181"/>
      <c r="J17" s="177"/>
      <c r="K17" s="167"/>
      <c r="L17" s="178"/>
      <c r="M17" s="178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</row>
    <row r="18" spans="1:25" ht="12" customHeight="1">
      <c r="A18" s="168"/>
      <c r="B18" s="173"/>
      <c r="C18" s="167"/>
      <c r="D18" s="178"/>
      <c r="E18" s="174">
        <v>18</v>
      </c>
      <c r="F18" s="175">
        <v>5211</v>
      </c>
      <c r="G18" s="184" t="s">
        <v>90</v>
      </c>
      <c r="H18" s="185"/>
      <c r="I18" s="181"/>
      <c r="J18" s="177"/>
      <c r="K18" s="167"/>
      <c r="L18" s="178"/>
      <c r="M18" s="178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</row>
    <row r="19" spans="1:25" ht="12" customHeight="1">
      <c r="A19" s="168">
        <v>25</v>
      </c>
      <c r="B19" s="169">
        <f>сМ50!A32</f>
        <v>0</v>
      </c>
      <c r="C19" s="170" t="str">
        <f>сМ50!B32</f>
        <v>_</v>
      </c>
      <c r="D19" s="182"/>
      <c r="E19" s="174"/>
      <c r="F19" s="183"/>
      <c r="G19" s="168"/>
      <c r="H19" s="186"/>
      <c r="I19" s="181"/>
      <c r="J19" s="177"/>
      <c r="K19" s="167"/>
      <c r="L19" s="178"/>
      <c r="M19" s="178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</row>
    <row r="20" spans="1:25" ht="12" customHeight="1">
      <c r="A20" s="168"/>
      <c r="B20" s="173"/>
      <c r="C20" s="174">
        <v>4</v>
      </c>
      <c r="D20" s="175">
        <v>3536</v>
      </c>
      <c r="E20" s="184" t="s">
        <v>37</v>
      </c>
      <c r="F20" s="185"/>
      <c r="G20" s="168"/>
      <c r="H20" s="186"/>
      <c r="I20" s="181"/>
      <c r="J20" s="177"/>
      <c r="K20" s="167"/>
      <c r="L20" s="178"/>
      <c r="M20" s="167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</row>
    <row r="21" spans="1:25" ht="12" customHeight="1">
      <c r="A21" s="168">
        <v>8</v>
      </c>
      <c r="B21" s="169">
        <f>сМ50!A15</f>
        <v>3536</v>
      </c>
      <c r="C21" s="179" t="str">
        <f>сМ50!B15</f>
        <v>Ахметзянов Фауль</v>
      </c>
      <c r="D21" s="180"/>
      <c r="E21" s="168"/>
      <c r="F21" s="186"/>
      <c r="G21" s="168"/>
      <c r="H21" s="186"/>
      <c r="I21" s="181"/>
      <c r="J21" s="177"/>
      <c r="K21" s="167"/>
      <c r="L21" s="178"/>
      <c r="M21" s="167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</row>
    <row r="22" spans="1:25" ht="12" customHeight="1">
      <c r="A22" s="168"/>
      <c r="B22" s="173"/>
      <c r="C22" s="167"/>
      <c r="D22" s="178"/>
      <c r="E22" s="168"/>
      <c r="F22" s="186"/>
      <c r="G22" s="168"/>
      <c r="H22" s="186"/>
      <c r="I22" s="174">
        <v>29</v>
      </c>
      <c r="J22" s="175">
        <v>4202</v>
      </c>
      <c r="K22" s="176" t="s">
        <v>87</v>
      </c>
      <c r="L22" s="177"/>
      <c r="M22" s="167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</row>
    <row r="23" spans="1:25" ht="12" customHeight="1">
      <c r="A23" s="168">
        <v>5</v>
      </c>
      <c r="B23" s="169">
        <f>сМ50!A12</f>
        <v>2452</v>
      </c>
      <c r="C23" s="170" t="str">
        <f>сМ50!B12</f>
        <v>Хабиров Марс</v>
      </c>
      <c r="D23" s="182"/>
      <c r="E23" s="168"/>
      <c r="F23" s="186"/>
      <c r="G23" s="168"/>
      <c r="H23" s="186"/>
      <c r="I23" s="181"/>
      <c r="J23" s="189"/>
      <c r="K23" s="181"/>
      <c r="L23" s="177"/>
      <c r="M23" s="167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</row>
    <row r="24" spans="1:25" ht="12" customHeight="1">
      <c r="A24" s="168"/>
      <c r="B24" s="173"/>
      <c r="C24" s="174">
        <v>5</v>
      </c>
      <c r="D24" s="175">
        <v>2452</v>
      </c>
      <c r="E24" s="187" t="s">
        <v>27</v>
      </c>
      <c r="F24" s="188"/>
      <c r="G24" s="168"/>
      <c r="H24" s="186"/>
      <c r="I24" s="181"/>
      <c r="J24" s="190"/>
      <c r="K24" s="181"/>
      <c r="L24" s="177"/>
      <c r="M24" s="167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</row>
    <row r="25" spans="1:25" ht="12" customHeight="1">
      <c r="A25" s="168">
        <v>28</v>
      </c>
      <c r="B25" s="169">
        <f>сМ50!A35</f>
        <v>0</v>
      </c>
      <c r="C25" s="179" t="str">
        <f>сМ50!B35</f>
        <v>_</v>
      </c>
      <c r="D25" s="180"/>
      <c r="E25" s="174"/>
      <c r="F25" s="177"/>
      <c r="G25" s="168"/>
      <c r="H25" s="186"/>
      <c r="I25" s="181"/>
      <c r="J25" s="190"/>
      <c r="K25" s="181"/>
      <c r="L25" s="177"/>
      <c r="M25" s="167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</row>
    <row r="26" spans="1:25" ht="12" customHeight="1">
      <c r="A26" s="168"/>
      <c r="B26" s="173"/>
      <c r="C26" s="167"/>
      <c r="D26" s="178"/>
      <c r="E26" s="174">
        <v>19</v>
      </c>
      <c r="F26" s="175">
        <v>2452</v>
      </c>
      <c r="G26" s="187" t="s">
        <v>27</v>
      </c>
      <c r="H26" s="188"/>
      <c r="I26" s="181"/>
      <c r="J26" s="190"/>
      <c r="K26" s="181"/>
      <c r="L26" s="177"/>
      <c r="M26" s="167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</row>
    <row r="27" spans="1:25" ht="12" customHeight="1">
      <c r="A27" s="168">
        <v>21</v>
      </c>
      <c r="B27" s="169">
        <f>сМ50!A28</f>
        <v>6574</v>
      </c>
      <c r="C27" s="170" t="str">
        <f>сМ50!B28</f>
        <v>Фархутдинов Дамир</v>
      </c>
      <c r="D27" s="182"/>
      <c r="E27" s="174"/>
      <c r="F27" s="183"/>
      <c r="G27" s="174"/>
      <c r="H27" s="177"/>
      <c r="I27" s="181"/>
      <c r="J27" s="190"/>
      <c r="K27" s="181"/>
      <c r="L27" s="177"/>
      <c r="M27" s="167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</row>
    <row r="28" spans="1:25" ht="12" customHeight="1">
      <c r="A28" s="168"/>
      <c r="B28" s="173"/>
      <c r="C28" s="174">
        <v>6</v>
      </c>
      <c r="D28" s="175">
        <v>2288</v>
      </c>
      <c r="E28" s="184" t="s">
        <v>41</v>
      </c>
      <c r="F28" s="185"/>
      <c r="G28" s="174"/>
      <c r="H28" s="177"/>
      <c r="I28" s="181"/>
      <c r="J28" s="190"/>
      <c r="K28" s="181"/>
      <c r="L28" s="177"/>
      <c r="M28" s="167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</row>
    <row r="29" spans="1:25" ht="12" customHeight="1">
      <c r="A29" s="168">
        <v>12</v>
      </c>
      <c r="B29" s="169">
        <f>сМ50!A19</f>
        <v>2288</v>
      </c>
      <c r="C29" s="179" t="str">
        <f>сМ50!B19</f>
        <v>Тодрамович Александр</v>
      </c>
      <c r="D29" s="180"/>
      <c r="E29" s="168"/>
      <c r="F29" s="186"/>
      <c r="G29" s="174"/>
      <c r="H29" s="177"/>
      <c r="I29" s="181"/>
      <c r="J29" s="190"/>
      <c r="K29" s="181"/>
      <c r="L29" s="177"/>
      <c r="M29" s="167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</row>
    <row r="30" spans="1:25" ht="12" customHeight="1">
      <c r="A30" s="168"/>
      <c r="B30" s="173"/>
      <c r="C30" s="167"/>
      <c r="D30" s="178"/>
      <c r="E30" s="168"/>
      <c r="F30" s="186"/>
      <c r="G30" s="174">
        <v>26</v>
      </c>
      <c r="H30" s="175">
        <v>2468</v>
      </c>
      <c r="I30" s="191" t="s">
        <v>88</v>
      </c>
      <c r="J30" s="190"/>
      <c r="K30" s="181"/>
      <c r="L30" s="177"/>
      <c r="M30" s="167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</row>
    <row r="31" spans="1:25" ht="12" customHeight="1">
      <c r="A31" s="168">
        <v>13</v>
      </c>
      <c r="B31" s="169">
        <f>сМ50!A20</f>
        <v>6001</v>
      </c>
      <c r="C31" s="170" t="str">
        <f>сМ50!B20</f>
        <v>Березкин Борис</v>
      </c>
      <c r="D31" s="182"/>
      <c r="E31" s="168"/>
      <c r="F31" s="186"/>
      <c r="G31" s="174"/>
      <c r="H31" s="183"/>
      <c r="I31" s="167"/>
      <c r="J31" s="178"/>
      <c r="K31" s="181"/>
      <c r="L31" s="177"/>
      <c r="M31" s="167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</row>
    <row r="32" spans="1:25" ht="12" customHeight="1">
      <c r="A32" s="168"/>
      <c r="B32" s="173"/>
      <c r="C32" s="174">
        <v>7</v>
      </c>
      <c r="D32" s="175">
        <v>6001</v>
      </c>
      <c r="E32" s="187" t="s">
        <v>92</v>
      </c>
      <c r="F32" s="188"/>
      <c r="G32" s="174"/>
      <c r="H32" s="185"/>
      <c r="I32" s="167"/>
      <c r="J32" s="178"/>
      <c r="K32" s="181"/>
      <c r="L32" s="177"/>
      <c r="M32" s="167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</row>
    <row r="33" spans="1:25" ht="12" customHeight="1">
      <c r="A33" s="168">
        <v>20</v>
      </c>
      <c r="B33" s="169">
        <f>сМ50!A27</f>
        <v>2948</v>
      </c>
      <c r="C33" s="179" t="str">
        <f>сМ50!B27</f>
        <v>Мустафин Рустэм</v>
      </c>
      <c r="D33" s="180"/>
      <c r="E33" s="174"/>
      <c r="F33" s="177"/>
      <c r="G33" s="174"/>
      <c r="H33" s="185"/>
      <c r="I33" s="167"/>
      <c r="J33" s="178"/>
      <c r="K33" s="181"/>
      <c r="L33" s="177"/>
      <c r="M33" s="167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</row>
    <row r="34" spans="1:25" ht="12" customHeight="1">
      <c r="A34" s="168"/>
      <c r="B34" s="173"/>
      <c r="C34" s="167"/>
      <c r="D34" s="178"/>
      <c r="E34" s="174">
        <v>20</v>
      </c>
      <c r="F34" s="175">
        <v>2468</v>
      </c>
      <c r="G34" s="184" t="s">
        <v>88</v>
      </c>
      <c r="H34" s="185"/>
      <c r="I34" s="167"/>
      <c r="J34" s="178"/>
      <c r="K34" s="181"/>
      <c r="L34" s="177"/>
      <c r="M34" s="167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</row>
    <row r="35" spans="1:25" ht="12" customHeight="1">
      <c r="A35" s="168">
        <v>29</v>
      </c>
      <c r="B35" s="169">
        <f>сМ50!A36</f>
        <v>0</v>
      </c>
      <c r="C35" s="170" t="str">
        <f>сМ50!B36</f>
        <v>_</v>
      </c>
      <c r="D35" s="182"/>
      <c r="E35" s="174"/>
      <c r="F35" s="183"/>
      <c r="G35" s="168"/>
      <c r="H35" s="186"/>
      <c r="I35" s="167"/>
      <c r="J35" s="178"/>
      <c r="K35" s="181"/>
      <c r="L35" s="177"/>
      <c r="M35" s="167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</row>
    <row r="36" spans="1:25" ht="12" customHeight="1">
      <c r="A36" s="168"/>
      <c r="B36" s="173"/>
      <c r="C36" s="174">
        <v>8</v>
      </c>
      <c r="D36" s="175">
        <v>2468</v>
      </c>
      <c r="E36" s="184" t="s">
        <v>88</v>
      </c>
      <c r="F36" s="185"/>
      <c r="G36" s="168"/>
      <c r="H36" s="186"/>
      <c r="I36" s="167"/>
      <c r="J36" s="178"/>
      <c r="K36" s="181"/>
      <c r="L36" s="177"/>
      <c r="M36" s="167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</row>
    <row r="37" spans="1:25" ht="12" customHeight="1">
      <c r="A37" s="168">
        <v>4</v>
      </c>
      <c r="B37" s="169">
        <f>сМ50!A11</f>
        <v>2468</v>
      </c>
      <c r="C37" s="179" t="str">
        <f>сМ50!B11</f>
        <v>Коробко Павел</v>
      </c>
      <c r="D37" s="180"/>
      <c r="E37" s="168"/>
      <c r="F37" s="186"/>
      <c r="G37" s="168"/>
      <c r="H37" s="186"/>
      <c r="I37" s="167"/>
      <c r="J37" s="178"/>
      <c r="K37" s="181"/>
      <c r="L37" s="177"/>
      <c r="M37" s="167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</row>
    <row r="38" spans="1:25" ht="12" customHeight="1">
      <c r="A38" s="168"/>
      <c r="B38" s="173"/>
      <c r="C38" s="167"/>
      <c r="D38" s="178"/>
      <c r="E38" s="168"/>
      <c r="F38" s="186"/>
      <c r="G38" s="168"/>
      <c r="H38" s="186"/>
      <c r="I38" s="167"/>
      <c r="J38" s="178"/>
      <c r="K38" s="174">
        <v>31</v>
      </c>
      <c r="L38" s="192">
        <v>2540</v>
      </c>
      <c r="M38" s="176" t="s">
        <v>24</v>
      </c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</row>
    <row r="39" spans="1:25" ht="12" customHeight="1">
      <c r="A39" s="168">
        <v>3</v>
      </c>
      <c r="B39" s="169">
        <f>сМ50!A10</f>
        <v>446</v>
      </c>
      <c r="C39" s="170" t="str">
        <f>сМ50!B10</f>
        <v>Рудаков Константин</v>
      </c>
      <c r="D39" s="182"/>
      <c r="E39" s="168"/>
      <c r="F39" s="186"/>
      <c r="G39" s="168"/>
      <c r="H39" s="186"/>
      <c r="I39" s="167"/>
      <c r="J39" s="178"/>
      <c r="K39" s="181"/>
      <c r="L39" s="177"/>
      <c r="M39" s="193" t="s">
        <v>49</v>
      </c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</row>
    <row r="40" spans="1:25" ht="12" customHeight="1">
      <c r="A40" s="168"/>
      <c r="B40" s="173"/>
      <c r="C40" s="174">
        <v>9</v>
      </c>
      <c r="D40" s="175">
        <v>446</v>
      </c>
      <c r="E40" s="187" t="s">
        <v>25</v>
      </c>
      <c r="F40" s="188"/>
      <c r="G40" s="168"/>
      <c r="H40" s="186"/>
      <c r="I40" s="167"/>
      <c r="J40" s="178"/>
      <c r="K40" s="181"/>
      <c r="L40" s="177"/>
      <c r="M40" s="167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</row>
    <row r="41" spans="1:25" ht="12" customHeight="1">
      <c r="A41" s="168">
        <v>30</v>
      </c>
      <c r="B41" s="169">
        <f>сМ50!A37</f>
        <v>0</v>
      </c>
      <c r="C41" s="179" t="str">
        <f>сМ50!B37</f>
        <v>_</v>
      </c>
      <c r="D41" s="180"/>
      <c r="E41" s="174"/>
      <c r="F41" s="177"/>
      <c r="G41" s="168"/>
      <c r="H41" s="186"/>
      <c r="I41" s="167"/>
      <c r="J41" s="178"/>
      <c r="K41" s="181"/>
      <c r="L41" s="177"/>
      <c r="M41" s="167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</row>
    <row r="42" spans="1:25" ht="12" customHeight="1">
      <c r="A42" s="168"/>
      <c r="B42" s="173"/>
      <c r="C42" s="167"/>
      <c r="D42" s="178"/>
      <c r="E42" s="174">
        <v>21</v>
      </c>
      <c r="F42" s="175">
        <v>446</v>
      </c>
      <c r="G42" s="187" t="s">
        <v>25</v>
      </c>
      <c r="H42" s="188"/>
      <c r="I42" s="167"/>
      <c r="J42" s="178"/>
      <c r="K42" s="181"/>
      <c r="L42" s="177"/>
      <c r="M42" s="167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</row>
    <row r="43" spans="1:25" ht="12" customHeight="1">
      <c r="A43" s="168">
        <v>19</v>
      </c>
      <c r="B43" s="169">
        <f>сМ50!A26</f>
        <v>2213</v>
      </c>
      <c r="C43" s="170" t="str">
        <f>сМ50!B26</f>
        <v>Хубатулин Ринат</v>
      </c>
      <c r="D43" s="182"/>
      <c r="E43" s="174"/>
      <c r="F43" s="183"/>
      <c r="G43" s="174"/>
      <c r="H43" s="177"/>
      <c r="I43" s="167"/>
      <c r="J43" s="178"/>
      <c r="K43" s="181"/>
      <c r="L43" s="177"/>
      <c r="M43" s="167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</row>
    <row r="44" spans="1:25" ht="12" customHeight="1">
      <c r="A44" s="168"/>
      <c r="B44" s="173"/>
      <c r="C44" s="174">
        <v>10</v>
      </c>
      <c r="D44" s="175">
        <v>2213</v>
      </c>
      <c r="E44" s="184" t="s">
        <v>97</v>
      </c>
      <c r="F44" s="185"/>
      <c r="G44" s="174"/>
      <c r="H44" s="177"/>
      <c r="I44" s="167"/>
      <c r="J44" s="178"/>
      <c r="K44" s="181"/>
      <c r="L44" s="177"/>
      <c r="M44" s="167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</row>
    <row r="45" spans="1:25" ht="12" customHeight="1">
      <c r="A45" s="168">
        <v>14</v>
      </c>
      <c r="B45" s="169">
        <f>сМ50!A21</f>
        <v>2877</v>
      </c>
      <c r="C45" s="179" t="str">
        <f>сМ50!B21</f>
        <v>Салихов Рим</v>
      </c>
      <c r="D45" s="180"/>
      <c r="E45" s="168"/>
      <c r="F45" s="186"/>
      <c r="G45" s="174"/>
      <c r="H45" s="177"/>
      <c r="I45" s="167"/>
      <c r="J45" s="178"/>
      <c r="K45" s="181"/>
      <c r="L45" s="177"/>
      <c r="M45" s="167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</row>
    <row r="46" spans="1:25" ht="12" customHeight="1">
      <c r="A46" s="168"/>
      <c r="B46" s="173"/>
      <c r="C46" s="167"/>
      <c r="D46" s="178"/>
      <c r="E46" s="168"/>
      <c r="F46" s="186"/>
      <c r="G46" s="174">
        <v>27</v>
      </c>
      <c r="H46" s="175">
        <v>44</v>
      </c>
      <c r="I46" s="176" t="s">
        <v>39</v>
      </c>
      <c r="J46" s="177"/>
      <c r="K46" s="181"/>
      <c r="L46" s="177"/>
      <c r="M46" s="167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</row>
    <row r="47" spans="1:25" ht="12" customHeight="1">
      <c r="A47" s="168">
        <v>11</v>
      </c>
      <c r="B47" s="169">
        <f>сМ50!A18</f>
        <v>44</v>
      </c>
      <c r="C47" s="170" t="str">
        <f>сМ50!B18</f>
        <v>Шакуров Нафис</v>
      </c>
      <c r="D47" s="182"/>
      <c r="E47" s="168"/>
      <c r="F47" s="186"/>
      <c r="G47" s="174"/>
      <c r="H47" s="183"/>
      <c r="I47" s="181"/>
      <c r="J47" s="177"/>
      <c r="K47" s="181"/>
      <c r="L47" s="177"/>
      <c r="M47" s="167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</row>
    <row r="48" spans="1:25" ht="12" customHeight="1">
      <c r="A48" s="168"/>
      <c r="B48" s="173"/>
      <c r="C48" s="174">
        <v>11</v>
      </c>
      <c r="D48" s="175">
        <v>44</v>
      </c>
      <c r="E48" s="187" t="s">
        <v>39</v>
      </c>
      <c r="F48" s="188"/>
      <c r="G48" s="174"/>
      <c r="H48" s="185"/>
      <c r="I48" s="181"/>
      <c r="J48" s="177"/>
      <c r="K48" s="181"/>
      <c r="L48" s="177"/>
      <c r="M48" s="167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</row>
    <row r="49" spans="1:25" ht="12" customHeight="1">
      <c r="A49" s="168">
        <v>22</v>
      </c>
      <c r="B49" s="169">
        <f>сМ50!A29</f>
        <v>3365</v>
      </c>
      <c r="C49" s="179" t="str">
        <f>сМ50!B29</f>
        <v>Хазиев Айрат</v>
      </c>
      <c r="D49" s="180"/>
      <c r="E49" s="174"/>
      <c r="F49" s="177"/>
      <c r="G49" s="174"/>
      <c r="H49" s="185"/>
      <c r="I49" s="181"/>
      <c r="J49" s="177"/>
      <c r="K49" s="181"/>
      <c r="L49" s="177"/>
      <c r="M49" s="167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</row>
    <row r="50" spans="1:25" ht="12" customHeight="1">
      <c r="A50" s="168"/>
      <c r="B50" s="173"/>
      <c r="C50" s="167"/>
      <c r="D50" s="178"/>
      <c r="E50" s="174">
        <v>22</v>
      </c>
      <c r="F50" s="175">
        <v>44</v>
      </c>
      <c r="G50" s="184" t="s">
        <v>39</v>
      </c>
      <c r="H50" s="185"/>
      <c r="I50" s="181"/>
      <c r="J50" s="177"/>
      <c r="K50" s="181"/>
      <c r="L50" s="177"/>
      <c r="M50" s="167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</row>
    <row r="51" spans="1:25" ht="12" customHeight="1">
      <c r="A51" s="168">
        <v>27</v>
      </c>
      <c r="B51" s="169">
        <f>сМ50!A34</f>
        <v>0</v>
      </c>
      <c r="C51" s="170" t="str">
        <f>сМ50!B34</f>
        <v>_</v>
      </c>
      <c r="D51" s="182"/>
      <c r="E51" s="174"/>
      <c r="F51" s="183"/>
      <c r="G51" s="168"/>
      <c r="H51" s="186"/>
      <c r="I51" s="181"/>
      <c r="J51" s="177"/>
      <c r="K51" s="181"/>
      <c r="L51" s="177"/>
      <c r="M51" s="167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</row>
    <row r="52" spans="1:25" ht="12" customHeight="1">
      <c r="A52" s="168"/>
      <c r="B52" s="173"/>
      <c r="C52" s="174">
        <v>12</v>
      </c>
      <c r="D52" s="175">
        <v>502</v>
      </c>
      <c r="E52" s="184" t="s">
        <v>89</v>
      </c>
      <c r="F52" s="185"/>
      <c r="G52" s="168"/>
      <c r="H52" s="186"/>
      <c r="I52" s="181"/>
      <c r="J52" s="177"/>
      <c r="K52" s="181"/>
      <c r="L52" s="177"/>
      <c r="M52" s="167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</row>
    <row r="53" spans="1:25" ht="12" customHeight="1">
      <c r="A53" s="168">
        <v>6</v>
      </c>
      <c r="B53" s="169">
        <f>сМ50!A13</f>
        <v>502</v>
      </c>
      <c r="C53" s="179" t="str">
        <f>сМ50!B13</f>
        <v>Топорков Юрий</v>
      </c>
      <c r="D53" s="180"/>
      <c r="E53" s="168"/>
      <c r="F53" s="186"/>
      <c r="G53" s="167"/>
      <c r="H53" s="178"/>
      <c r="I53" s="181"/>
      <c r="J53" s="177"/>
      <c r="K53" s="181"/>
      <c r="L53" s="177"/>
      <c r="M53" s="167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</row>
    <row r="54" spans="1:25" ht="12" customHeight="1">
      <c r="A54" s="168"/>
      <c r="B54" s="173"/>
      <c r="C54" s="167"/>
      <c r="D54" s="178"/>
      <c r="E54" s="168"/>
      <c r="F54" s="186"/>
      <c r="G54" s="167"/>
      <c r="H54" s="178"/>
      <c r="I54" s="174">
        <v>30</v>
      </c>
      <c r="J54" s="175">
        <v>2540</v>
      </c>
      <c r="K54" s="191" t="s">
        <v>24</v>
      </c>
      <c r="L54" s="177"/>
      <c r="M54" s="167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</row>
    <row r="55" spans="1:25" ht="12" customHeight="1">
      <c r="A55" s="168">
        <v>7</v>
      </c>
      <c r="B55" s="169">
        <f>сМ50!A14</f>
        <v>3998</v>
      </c>
      <c r="C55" s="170" t="str">
        <f>сМ50!B14</f>
        <v>Тагиров Сайфулла</v>
      </c>
      <c r="D55" s="182"/>
      <c r="E55" s="168"/>
      <c r="F55" s="186"/>
      <c r="G55" s="167"/>
      <c r="H55" s="178"/>
      <c r="I55" s="181"/>
      <c r="J55" s="189"/>
      <c r="K55" s="167"/>
      <c r="L55" s="178"/>
      <c r="M55" s="167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</row>
    <row r="56" spans="1:25" ht="12" customHeight="1">
      <c r="A56" s="168"/>
      <c r="B56" s="173"/>
      <c r="C56" s="174">
        <v>13</v>
      </c>
      <c r="D56" s="175">
        <v>3998</v>
      </c>
      <c r="E56" s="187" t="s">
        <v>35</v>
      </c>
      <c r="F56" s="188"/>
      <c r="G56" s="167"/>
      <c r="H56" s="178"/>
      <c r="I56" s="181"/>
      <c r="J56" s="194"/>
      <c r="K56" s="167"/>
      <c r="L56" s="178"/>
      <c r="M56" s="167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</row>
    <row r="57" spans="1:25" ht="12" customHeight="1">
      <c r="A57" s="168">
        <v>26</v>
      </c>
      <c r="B57" s="169">
        <f>сМ50!A33</f>
        <v>0</v>
      </c>
      <c r="C57" s="179" t="str">
        <f>сМ50!B33</f>
        <v>_</v>
      </c>
      <c r="D57" s="180"/>
      <c r="E57" s="174"/>
      <c r="F57" s="177"/>
      <c r="G57" s="167"/>
      <c r="H57" s="178"/>
      <c r="I57" s="181"/>
      <c r="J57" s="194"/>
      <c r="K57" s="167"/>
      <c r="L57" s="178"/>
      <c r="M57" s="167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</row>
    <row r="58" spans="1:25" ht="12" customHeight="1">
      <c r="A58" s="168"/>
      <c r="B58" s="173"/>
      <c r="C58" s="167"/>
      <c r="D58" s="178"/>
      <c r="E58" s="174">
        <v>23</v>
      </c>
      <c r="F58" s="175">
        <v>3998</v>
      </c>
      <c r="G58" s="176" t="s">
        <v>35</v>
      </c>
      <c r="H58" s="177"/>
      <c r="I58" s="181"/>
      <c r="J58" s="194"/>
      <c r="K58" s="195">
        <v>-31</v>
      </c>
      <c r="L58" s="169">
        <f>IF(L38=J22,J54,IF(L38=J54,J22,0))</f>
        <v>4202</v>
      </c>
      <c r="M58" s="170" t="str">
        <f>IF(M38=K22,K54,IF(M38=K54,K22,0))</f>
        <v>Аксенов Андрей</v>
      </c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</row>
    <row r="59" spans="1:25" ht="12" customHeight="1">
      <c r="A59" s="168">
        <v>23</v>
      </c>
      <c r="B59" s="169">
        <f>сМ50!A30</f>
        <v>0</v>
      </c>
      <c r="C59" s="170" t="str">
        <f>сМ50!B30</f>
        <v>_</v>
      </c>
      <c r="D59" s="182"/>
      <c r="E59" s="181"/>
      <c r="F59" s="183"/>
      <c r="G59" s="181"/>
      <c r="H59" s="177"/>
      <c r="I59" s="181"/>
      <c r="J59" s="194"/>
      <c r="K59" s="167"/>
      <c r="L59" s="178"/>
      <c r="M59" s="193" t="s">
        <v>50</v>
      </c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</row>
    <row r="60" spans="1:25" ht="12" customHeight="1">
      <c r="A60" s="168"/>
      <c r="B60" s="173"/>
      <c r="C60" s="174">
        <v>14</v>
      </c>
      <c r="D60" s="175">
        <v>3327</v>
      </c>
      <c r="E60" s="191" t="s">
        <v>91</v>
      </c>
      <c r="F60" s="185"/>
      <c r="G60" s="181"/>
      <c r="H60" s="177"/>
      <c r="I60" s="181"/>
      <c r="J60" s="194"/>
      <c r="K60" s="167"/>
      <c r="L60" s="178"/>
      <c r="M60" s="167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</row>
    <row r="61" spans="1:25" ht="12" customHeight="1">
      <c r="A61" s="168">
        <v>10</v>
      </c>
      <c r="B61" s="169">
        <f>сМ50!A17</f>
        <v>3327</v>
      </c>
      <c r="C61" s="179" t="str">
        <f>сМ50!B17</f>
        <v>Кинзикеев Виль</v>
      </c>
      <c r="D61" s="180"/>
      <c r="E61" s="167"/>
      <c r="F61" s="186"/>
      <c r="G61" s="181"/>
      <c r="H61" s="177"/>
      <c r="I61" s="181"/>
      <c r="J61" s="194"/>
      <c r="K61" s="167"/>
      <c r="L61" s="178"/>
      <c r="M61" s="167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</row>
    <row r="62" spans="1:25" ht="12" customHeight="1">
      <c r="A62" s="168"/>
      <c r="B62" s="173"/>
      <c r="C62" s="167"/>
      <c r="D62" s="178"/>
      <c r="E62" s="167"/>
      <c r="F62" s="186"/>
      <c r="G62" s="174">
        <v>28</v>
      </c>
      <c r="H62" s="175">
        <v>2540</v>
      </c>
      <c r="I62" s="191" t="s">
        <v>24</v>
      </c>
      <c r="J62" s="196"/>
      <c r="K62" s="167"/>
      <c r="L62" s="178"/>
      <c r="M62" s="167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</row>
    <row r="63" spans="1:25" ht="12" customHeight="1">
      <c r="A63" s="168">
        <v>15</v>
      </c>
      <c r="B63" s="169">
        <f>сМ50!A22</f>
        <v>3305</v>
      </c>
      <c r="C63" s="170" t="str">
        <f>сМ50!B22</f>
        <v>Зиновьев Александр</v>
      </c>
      <c r="D63" s="182"/>
      <c r="E63" s="167"/>
      <c r="F63" s="186"/>
      <c r="G63" s="181"/>
      <c r="H63" s="183"/>
      <c r="I63" s="167"/>
      <c r="J63" s="167"/>
      <c r="K63" s="167"/>
      <c r="L63" s="178"/>
      <c r="M63" s="167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</row>
    <row r="64" spans="1:25" ht="12" customHeight="1">
      <c r="A64" s="168"/>
      <c r="B64" s="173"/>
      <c r="C64" s="174">
        <v>15</v>
      </c>
      <c r="D64" s="175">
        <v>3305</v>
      </c>
      <c r="E64" s="176" t="s">
        <v>94</v>
      </c>
      <c r="F64" s="188"/>
      <c r="G64" s="181"/>
      <c r="H64" s="185"/>
      <c r="I64" s="168">
        <v>-58</v>
      </c>
      <c r="J64" s="169">
        <f>IF('М502'!N17='М502'!L13,'М502'!L21,IF('М502'!N17='М502'!L21,'М502'!L13,0))</f>
        <v>502</v>
      </c>
      <c r="K64" s="170" t="str">
        <f>IF('М502'!O17='М502'!M13,'М502'!M21,IF('М502'!O17='М502'!M21,'М502'!M13,0))</f>
        <v>Топорков Юрий</v>
      </c>
      <c r="L64" s="182"/>
      <c r="M64" s="167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</row>
    <row r="65" spans="1:25" ht="12" customHeight="1">
      <c r="A65" s="168">
        <v>18</v>
      </c>
      <c r="B65" s="169">
        <f>сМ50!A25</f>
        <v>6000</v>
      </c>
      <c r="C65" s="179" t="str">
        <f>сМ50!B25</f>
        <v>Сайфуллин Рамиль</v>
      </c>
      <c r="D65" s="180"/>
      <c r="E65" s="181"/>
      <c r="F65" s="177"/>
      <c r="G65" s="181"/>
      <c r="H65" s="185"/>
      <c r="I65" s="168"/>
      <c r="J65" s="186"/>
      <c r="K65" s="174">
        <v>61</v>
      </c>
      <c r="L65" s="192">
        <v>502</v>
      </c>
      <c r="M65" s="176" t="s">
        <v>89</v>
      </c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</row>
    <row r="66" spans="1:25" ht="12" customHeight="1">
      <c r="A66" s="168"/>
      <c r="B66" s="173"/>
      <c r="C66" s="167"/>
      <c r="D66" s="178"/>
      <c r="E66" s="174">
        <v>24</v>
      </c>
      <c r="F66" s="175">
        <v>2540</v>
      </c>
      <c r="G66" s="191" t="s">
        <v>24</v>
      </c>
      <c r="H66" s="185"/>
      <c r="I66" s="168">
        <v>-59</v>
      </c>
      <c r="J66" s="169">
        <f>IF('М502'!N33='М502'!L29,'М502'!L37,IF('М502'!N33='М502'!L37,'М502'!L29,0))</f>
        <v>2468</v>
      </c>
      <c r="K66" s="179" t="str">
        <f>IF('М502'!O33='М502'!M29,'М502'!M37,IF('М502'!O33='М502'!M37,'М502'!M29,0))</f>
        <v>Коробко Павел</v>
      </c>
      <c r="L66" s="182"/>
      <c r="M66" s="193" t="s">
        <v>51</v>
      </c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</row>
    <row r="67" spans="1:25" ht="12" customHeight="1">
      <c r="A67" s="168">
        <v>31</v>
      </c>
      <c r="B67" s="169">
        <f>сМ50!A38</f>
        <v>0</v>
      </c>
      <c r="C67" s="170" t="str">
        <f>сМ50!B38</f>
        <v>_</v>
      </c>
      <c r="D67" s="182"/>
      <c r="E67" s="181"/>
      <c r="F67" s="183"/>
      <c r="G67" s="167"/>
      <c r="H67" s="178"/>
      <c r="I67" s="167"/>
      <c r="J67" s="178"/>
      <c r="K67" s="168">
        <v>-61</v>
      </c>
      <c r="L67" s="169">
        <f>IF(L65=J64,J66,IF(L65=J66,J64,0))</f>
        <v>2468</v>
      </c>
      <c r="M67" s="170" t="str">
        <f>IF(M65=K64,K66,IF(M65=K66,K64,0))</f>
        <v>Коробко Павел</v>
      </c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</row>
    <row r="68" spans="1:25" ht="12" customHeight="1">
      <c r="A68" s="168"/>
      <c r="B68" s="173"/>
      <c r="C68" s="174">
        <v>16</v>
      </c>
      <c r="D68" s="175">
        <v>2540</v>
      </c>
      <c r="E68" s="191" t="s">
        <v>24</v>
      </c>
      <c r="F68" s="185"/>
      <c r="G68" s="167"/>
      <c r="H68" s="178"/>
      <c r="I68" s="167"/>
      <c r="J68" s="178"/>
      <c r="K68" s="167"/>
      <c r="L68" s="178"/>
      <c r="M68" s="193" t="s">
        <v>52</v>
      </c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</row>
    <row r="69" spans="1:25" ht="12" customHeight="1">
      <c r="A69" s="168">
        <v>2</v>
      </c>
      <c r="B69" s="169">
        <f>сМ50!A9</f>
        <v>2540</v>
      </c>
      <c r="C69" s="179" t="str">
        <f>сМ50!B9</f>
        <v>Горбунов Валентин</v>
      </c>
      <c r="D69" s="180"/>
      <c r="E69" s="167"/>
      <c r="F69" s="186"/>
      <c r="G69" s="167"/>
      <c r="H69" s="178"/>
      <c r="I69" s="168">
        <v>-56</v>
      </c>
      <c r="J69" s="169">
        <f>IF('М502'!L13='М502'!J9,'М502'!J17,IF('М502'!L13='М502'!J17,'М502'!J9,0))</f>
        <v>3327</v>
      </c>
      <c r="K69" s="170" t="str">
        <f>IF('М502'!M13='М502'!K9,'М502'!K17,IF('М502'!M13='М502'!K17,'М502'!K9,0))</f>
        <v>Кинзикеев Виль</v>
      </c>
      <c r="L69" s="182"/>
      <c r="M69" s="167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</row>
    <row r="70" spans="1:25" ht="12" customHeight="1">
      <c r="A70" s="168"/>
      <c r="B70" s="173"/>
      <c r="C70" s="167"/>
      <c r="D70" s="178"/>
      <c r="E70" s="167"/>
      <c r="F70" s="186"/>
      <c r="G70" s="167"/>
      <c r="H70" s="178"/>
      <c r="I70" s="168"/>
      <c r="J70" s="186"/>
      <c r="K70" s="174">
        <v>62</v>
      </c>
      <c r="L70" s="192">
        <v>3327</v>
      </c>
      <c r="M70" s="176" t="s">
        <v>91</v>
      </c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</row>
    <row r="71" spans="1:25" ht="12" customHeight="1">
      <c r="A71" s="168">
        <v>-52</v>
      </c>
      <c r="B71" s="169">
        <f>IF('М502'!J9='М502'!H7,'М502'!H11,IF('М502'!J9='М502'!H11,'М502'!H7,0))</f>
        <v>5211</v>
      </c>
      <c r="C71" s="170" t="str">
        <f>IF('М502'!K9='М502'!I7,'М502'!I11,IF('М502'!K9='М502'!I11,'М502'!I7,0))</f>
        <v>Вежнин Валерий</v>
      </c>
      <c r="D71" s="182"/>
      <c r="E71" s="167"/>
      <c r="F71" s="186"/>
      <c r="G71" s="167"/>
      <c r="H71" s="178"/>
      <c r="I71" s="168">
        <v>-57</v>
      </c>
      <c r="J71" s="169">
        <f>IF('М502'!L29='М502'!J25,'М502'!J33,IF('М502'!L29='М502'!J33,'М502'!J25,0))</f>
        <v>3998</v>
      </c>
      <c r="K71" s="179" t="str">
        <f>IF('М502'!M29='М502'!K25,'М502'!K33,IF('М502'!M29='М502'!K33,'М502'!K25,0))</f>
        <v>Тагиров Сайфулла</v>
      </c>
      <c r="L71" s="182"/>
      <c r="M71" s="193" t="s">
        <v>53</v>
      </c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</row>
    <row r="72" spans="1:25" ht="12" customHeight="1">
      <c r="A72" s="168"/>
      <c r="B72" s="173"/>
      <c r="C72" s="174">
        <v>63</v>
      </c>
      <c r="D72" s="192">
        <v>2452</v>
      </c>
      <c r="E72" s="176" t="s">
        <v>27</v>
      </c>
      <c r="F72" s="188"/>
      <c r="G72" s="167"/>
      <c r="H72" s="178"/>
      <c r="I72" s="168"/>
      <c r="J72" s="186"/>
      <c r="K72" s="168">
        <v>-62</v>
      </c>
      <c r="L72" s="169">
        <f>IF(L70=J69,J71,IF(L70=J71,J69,0))</f>
        <v>3998</v>
      </c>
      <c r="M72" s="170" t="str">
        <f>IF(M70=K69,K71,IF(M70=K71,K69,0))</f>
        <v>Тагиров Сайфулла</v>
      </c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</row>
    <row r="73" spans="1:25" ht="12" customHeight="1">
      <c r="A73" s="168">
        <v>-53</v>
      </c>
      <c r="B73" s="169">
        <f>IF('М502'!J17='М502'!H15,'М502'!H19,IF('М502'!J17='М502'!H19,'М502'!H15,0))</f>
        <v>2452</v>
      </c>
      <c r="C73" s="179" t="str">
        <f>IF('М502'!K17='М502'!I15,'М502'!I19,IF('М502'!K17='М502'!I19,'М502'!I15,0))</f>
        <v>Хабиров Марс</v>
      </c>
      <c r="D73" s="180"/>
      <c r="E73" s="181"/>
      <c r="F73" s="177"/>
      <c r="G73" s="197"/>
      <c r="H73" s="177"/>
      <c r="I73" s="168"/>
      <c r="J73" s="186"/>
      <c r="K73" s="167"/>
      <c r="L73" s="178"/>
      <c r="M73" s="193" t="s">
        <v>54</v>
      </c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</row>
    <row r="74" spans="1:25" ht="12" customHeight="1">
      <c r="A74" s="168"/>
      <c r="B74" s="173"/>
      <c r="C74" s="167"/>
      <c r="D74" s="178"/>
      <c r="E74" s="174">
        <v>65</v>
      </c>
      <c r="F74" s="192">
        <v>2452</v>
      </c>
      <c r="G74" s="176" t="s">
        <v>27</v>
      </c>
      <c r="H74" s="177"/>
      <c r="I74" s="168">
        <v>-63</v>
      </c>
      <c r="J74" s="169">
        <f>IF(D72=B71,B73,IF(D72=B73,B71,0))</f>
        <v>5211</v>
      </c>
      <c r="K74" s="170" t="str">
        <f>IF(E72=C71,C73,IF(E72=C73,C71,0))</f>
        <v>Вежнин Валерий</v>
      </c>
      <c r="L74" s="182"/>
      <c r="M74" s="167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</row>
    <row r="75" spans="1:25" ht="12" customHeight="1">
      <c r="A75" s="168">
        <v>-54</v>
      </c>
      <c r="B75" s="169">
        <f>IF('М502'!J25='М502'!H23,'М502'!H27,IF('М502'!J25='М502'!H27,'М502'!H23,0))</f>
        <v>6001</v>
      </c>
      <c r="C75" s="170" t="str">
        <f>IF('М502'!K25='М502'!I23,'М502'!I27,IF('М502'!K25='М502'!I27,'М502'!I23,0))</f>
        <v>Березкин Борис</v>
      </c>
      <c r="D75" s="182"/>
      <c r="E75" s="181"/>
      <c r="F75" s="177"/>
      <c r="G75" s="198" t="s">
        <v>55</v>
      </c>
      <c r="H75" s="199"/>
      <c r="I75" s="168"/>
      <c r="J75" s="186"/>
      <c r="K75" s="174">
        <v>66</v>
      </c>
      <c r="L75" s="192">
        <v>5211</v>
      </c>
      <c r="M75" s="176" t="s">
        <v>90</v>
      </c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</row>
    <row r="76" spans="1:25" ht="12" customHeight="1">
      <c r="A76" s="168"/>
      <c r="B76" s="173"/>
      <c r="C76" s="174">
        <v>64</v>
      </c>
      <c r="D76" s="192">
        <v>4921</v>
      </c>
      <c r="E76" s="191" t="s">
        <v>45</v>
      </c>
      <c r="F76" s="177"/>
      <c r="G76" s="200"/>
      <c r="H76" s="178"/>
      <c r="I76" s="168">
        <v>-64</v>
      </c>
      <c r="J76" s="169">
        <f>IF(D76=B75,B77,IF(D76=B77,B75,0))</f>
        <v>6001</v>
      </c>
      <c r="K76" s="179" t="str">
        <f>IF(E76=C75,C77,IF(E76=C77,C75,0))</f>
        <v>Березкин Борис</v>
      </c>
      <c r="L76" s="182"/>
      <c r="M76" s="193" t="s">
        <v>56</v>
      </c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</row>
    <row r="77" spans="1:25" ht="12" customHeight="1">
      <c r="A77" s="168">
        <v>-55</v>
      </c>
      <c r="B77" s="169">
        <f>IF('М502'!J33='М502'!H31,'М502'!H35,IF('М502'!J33='М502'!H35,'М502'!H31,0))</f>
        <v>4921</v>
      </c>
      <c r="C77" s="179" t="str">
        <f>IF('М502'!K33='М502'!I31,'М502'!I35,IF('М502'!K33='М502'!I35,'М502'!I31,0))</f>
        <v>Хамидов Мауль</v>
      </c>
      <c r="D77" s="182"/>
      <c r="E77" s="168">
        <v>-65</v>
      </c>
      <c r="F77" s="169">
        <f>IF(F74=D72,D76,IF(F74=D76,D72,0))</f>
        <v>4921</v>
      </c>
      <c r="G77" s="170" t="str">
        <f>IF(G74=E72,E76,IF(G74=E76,E72,0))</f>
        <v>Хамидов Мауль</v>
      </c>
      <c r="H77" s="182"/>
      <c r="I77" s="167"/>
      <c r="J77" s="167"/>
      <c r="K77" s="168">
        <v>-66</v>
      </c>
      <c r="L77" s="169">
        <f>IF(L75=J74,J76,IF(L75=J76,J74,0))</f>
        <v>6001</v>
      </c>
      <c r="M77" s="170" t="str">
        <f>IF(M75=K74,K76,IF(M75=K76,K74,0))</f>
        <v>Березкин Борис</v>
      </c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</row>
    <row r="78" spans="1:25" ht="12" customHeight="1">
      <c r="A78" s="168"/>
      <c r="B78" s="201"/>
      <c r="C78" s="167"/>
      <c r="D78" s="178"/>
      <c r="E78" s="167"/>
      <c r="F78" s="178"/>
      <c r="G78" s="193" t="s">
        <v>57</v>
      </c>
      <c r="H78" s="202"/>
      <c r="I78" s="167"/>
      <c r="J78" s="167"/>
      <c r="K78" s="167"/>
      <c r="L78" s="178"/>
      <c r="M78" s="193" t="s">
        <v>58</v>
      </c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</row>
    <row r="79" spans="1:25" ht="9" customHeight="1">
      <c r="A79" s="203"/>
      <c r="B79" s="204"/>
      <c r="C79" s="203"/>
      <c r="D79" s="205"/>
      <c r="E79" s="203"/>
      <c r="F79" s="205"/>
      <c r="G79" s="203"/>
      <c r="H79" s="205"/>
      <c r="I79" s="203"/>
      <c r="J79" s="203"/>
      <c r="K79" s="203"/>
      <c r="L79" s="205"/>
      <c r="M79" s="203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</row>
    <row r="80" spans="1:25" ht="9" customHeight="1">
      <c r="A80" s="203"/>
      <c r="B80" s="204"/>
      <c r="C80" s="203"/>
      <c r="D80" s="205"/>
      <c r="E80" s="203"/>
      <c r="F80" s="205"/>
      <c r="G80" s="203"/>
      <c r="H80" s="205"/>
      <c r="I80" s="203"/>
      <c r="J80" s="203"/>
      <c r="K80" s="203"/>
      <c r="L80" s="205"/>
      <c r="M80" s="203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</row>
    <row r="81" spans="1:25" ht="9" customHeight="1">
      <c r="A81" s="206"/>
      <c r="B81" s="207"/>
      <c r="C81" s="206"/>
      <c r="D81" s="208"/>
      <c r="E81" s="206"/>
      <c r="F81" s="208"/>
      <c r="G81" s="206"/>
      <c r="H81" s="208"/>
      <c r="I81" s="206"/>
      <c r="J81" s="206"/>
      <c r="K81" s="206"/>
      <c r="L81" s="208"/>
      <c r="M81" s="206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</row>
    <row r="82" spans="1:25" ht="12.75">
      <c r="A82" s="206"/>
      <c r="B82" s="207"/>
      <c r="C82" s="206"/>
      <c r="D82" s="208"/>
      <c r="E82" s="206"/>
      <c r="F82" s="208"/>
      <c r="G82" s="206"/>
      <c r="H82" s="208"/>
      <c r="I82" s="206"/>
      <c r="J82" s="206"/>
      <c r="K82" s="206"/>
      <c r="L82" s="208"/>
      <c r="M82" s="206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</row>
    <row r="83" spans="1:13" ht="12.75">
      <c r="A83" s="203"/>
      <c r="B83" s="204"/>
      <c r="C83" s="203"/>
      <c r="D83" s="205"/>
      <c r="E83" s="203"/>
      <c r="F83" s="205"/>
      <c r="G83" s="203"/>
      <c r="H83" s="205"/>
      <c r="I83" s="203"/>
      <c r="J83" s="203"/>
      <c r="K83" s="203"/>
      <c r="L83" s="205"/>
      <c r="M83" s="203"/>
    </row>
    <row r="84" spans="1:13" ht="12.75">
      <c r="A84" s="203"/>
      <c r="B84" s="203"/>
      <c r="C84" s="203"/>
      <c r="D84" s="205"/>
      <c r="E84" s="203"/>
      <c r="F84" s="205"/>
      <c r="G84" s="203"/>
      <c r="H84" s="205"/>
      <c r="I84" s="203"/>
      <c r="J84" s="203"/>
      <c r="K84" s="203"/>
      <c r="L84" s="205"/>
      <c r="M84" s="203"/>
    </row>
    <row r="85" spans="1:13" ht="12.75">
      <c r="A85" s="203"/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</row>
    <row r="86" spans="1:13" ht="12.75">
      <c r="A86" s="203"/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</row>
    <row r="87" spans="1:13" ht="12.75">
      <c r="A87" s="203"/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</row>
    <row r="88" spans="1:13" ht="12.75">
      <c r="A88" s="203"/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</row>
    <row r="89" spans="1:13" ht="12.75">
      <c r="A89" s="203"/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</row>
    <row r="90" spans="1:13" ht="12.75">
      <c r="A90" s="203"/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</row>
    <row r="91" spans="1:13" ht="12.75">
      <c r="A91" s="203"/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</row>
    <row r="92" spans="1:13" ht="12.75">
      <c r="A92" s="203"/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</row>
    <row r="93" spans="1:13" ht="12.75">
      <c r="A93" s="203"/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</row>
    <row r="94" spans="1:13" ht="12.75">
      <c r="A94" s="203"/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</row>
    <row r="95" spans="1:13" ht="12.75">
      <c r="A95" s="203"/>
      <c r="B95" s="203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</row>
    <row r="96" spans="1:13" ht="12.75">
      <c r="A96" s="203"/>
      <c r="B96" s="203"/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</row>
    <row r="97" spans="1:13" ht="12.75">
      <c r="A97" s="203"/>
      <c r="B97" s="203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</row>
    <row r="98" spans="1:13" ht="12.75">
      <c r="A98" s="203"/>
      <c r="B98" s="203"/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</row>
    <row r="99" spans="1:13" ht="12.75">
      <c r="A99" s="203"/>
      <c r="B99" s="203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</row>
    <row r="100" spans="1:13" ht="12.75">
      <c r="A100" s="203"/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</row>
    <row r="101" spans="1:13" ht="12.75">
      <c r="A101" s="203"/>
      <c r="B101" s="203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</row>
    <row r="102" spans="1:13" ht="12.75">
      <c r="A102" s="203"/>
      <c r="B102" s="203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</row>
    <row r="103" spans="1:13" ht="12.75">
      <c r="A103" s="203"/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</row>
    <row r="104" spans="1:13" ht="12.75">
      <c r="A104" s="203"/>
      <c r="B104" s="203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</row>
    <row r="105" spans="1:13" ht="12.75">
      <c r="A105" s="203"/>
      <c r="B105" s="203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</row>
    <row r="106" spans="1:13" ht="12.75">
      <c r="A106" s="203"/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</row>
    <row r="107" spans="1:13" ht="12.75">
      <c r="A107" s="203"/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</row>
    <row r="108" spans="1:13" ht="12.75">
      <c r="A108" s="203"/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</row>
    <row r="109" spans="1:13" ht="12.75">
      <c r="A109" s="203"/>
      <c r="B109" s="203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</row>
    <row r="110" spans="1:13" ht="12.75">
      <c r="A110" s="203"/>
      <c r="B110" s="203"/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</row>
    <row r="111" spans="1:13" ht="12.75">
      <c r="A111" s="203"/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</row>
    <row r="112" spans="1:13" ht="12.75">
      <c r="A112" s="203"/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</row>
    <row r="113" spans="1:13" ht="12.75">
      <c r="A113" s="203"/>
      <c r="B113" s="203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</row>
    <row r="114" spans="1:13" ht="12.75">
      <c r="A114" s="203"/>
      <c r="B114" s="203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</row>
    <row r="115" spans="1:13" ht="12.75">
      <c r="A115" s="203"/>
      <c r="B115" s="203"/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</row>
    <row r="116" spans="1:13" ht="12.75">
      <c r="A116" s="203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</row>
    <row r="117" spans="1:13" ht="12.75">
      <c r="A117" s="203"/>
      <c r="B117" s="203"/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M1"/>
    <mergeCell ref="A4:M4"/>
    <mergeCell ref="A5:M5"/>
    <mergeCell ref="A3:M3"/>
  </mergeCells>
  <conditionalFormatting sqref="A6:M78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blackAndWhite="1" horizontalDpi="300" verticalDpi="300" orientation="portrait" pageOrder="overThenDown" paperSize="9" scale="7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AA80"/>
  <sheetViews>
    <sheetView showRowColHeaders="0" showZeros="0" showOutlineSymbols="0" zoomScale="90" zoomScaleNormal="90" zoomScaleSheetLayoutView="97" zoomScalePageLayoutView="0" workbookViewId="0" topLeftCell="A1">
      <pane xSplit="19" ySplit="1" topLeftCell="T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S1"/>
    </sheetView>
  </sheetViews>
  <sheetFormatPr defaultColWidth="9.00390625" defaultRowHeight="12.75"/>
  <cols>
    <col min="1" max="1" width="4.375" style="211" customWidth="1"/>
    <col min="2" max="2" width="4.75390625" style="211" customWidth="1"/>
    <col min="3" max="3" width="12.75390625" style="211" customWidth="1"/>
    <col min="4" max="4" width="3.75390625" style="211" customWidth="1"/>
    <col min="5" max="5" width="10.75390625" style="211" customWidth="1"/>
    <col min="6" max="6" width="3.75390625" style="211" customWidth="1"/>
    <col min="7" max="7" width="9.75390625" style="211" customWidth="1"/>
    <col min="8" max="8" width="3.75390625" style="211" customWidth="1"/>
    <col min="9" max="9" width="9.75390625" style="211" customWidth="1"/>
    <col min="10" max="10" width="3.75390625" style="211" customWidth="1"/>
    <col min="11" max="11" width="9.75390625" style="211" customWidth="1"/>
    <col min="12" max="12" width="3.75390625" style="211" customWidth="1"/>
    <col min="13" max="13" width="10.75390625" style="211" customWidth="1"/>
    <col min="14" max="14" width="3.75390625" style="211" customWidth="1"/>
    <col min="15" max="15" width="10.75390625" style="211" customWidth="1"/>
    <col min="16" max="16" width="3.75390625" style="211" customWidth="1"/>
    <col min="17" max="17" width="9.75390625" style="211" customWidth="1"/>
    <col min="18" max="18" width="5.75390625" style="211" customWidth="1"/>
    <col min="19" max="19" width="4.75390625" style="211" customWidth="1"/>
    <col min="20" max="16384" width="9.125" style="211" customWidth="1"/>
  </cols>
  <sheetData>
    <row r="1" spans="1:19" s="147" customFormat="1" ht="45.75" thickBot="1">
      <c r="A1" s="26" t="s">
        <v>85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147" customFormat="1" ht="0.75" customHeight="1" thickBot="1">
      <c r="A2" s="28"/>
      <c r="B2" s="94"/>
      <c r="C2" s="94"/>
      <c r="D2" s="94"/>
      <c r="E2" s="94"/>
      <c r="F2" s="94"/>
      <c r="G2" s="94"/>
      <c r="H2" s="94"/>
      <c r="I2" s="209"/>
      <c r="J2" s="209"/>
      <c r="K2" s="209"/>
      <c r="L2" s="209"/>
      <c r="M2" s="209"/>
      <c r="N2" s="96"/>
      <c r="O2" s="96"/>
      <c r="P2" s="96"/>
      <c r="Q2" s="96"/>
      <c r="R2" s="96"/>
      <c r="S2" s="29"/>
    </row>
    <row r="3" spans="1:19" ht="23.25">
      <c r="A3" s="210" t="str">
        <f>'М501'!A3</f>
        <v>LIX Личный Чемпионат Республики Башкортостан   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</row>
    <row r="4" spans="1:19" ht="19.5" customHeight="1">
      <c r="A4" s="212" t="str">
        <f>'М501'!A4:M4</f>
        <v>Чемпионат ветеранов настольного тенниса Башкортостана 2018. Мужчины 50 лет и старше 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19" ht="15" customHeight="1">
      <c r="A5" s="213">
        <f>сМ50!A5</f>
        <v>43107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1:19" ht="1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</row>
    <row r="7" spans="1:27" ht="12.75" customHeight="1">
      <c r="A7" s="215">
        <v>-1</v>
      </c>
      <c r="B7" s="216">
        <f>IF('М501'!D8='М501'!B7,'М501'!B9,IF('М501'!D8='М501'!B9,'М501'!B7,0))</f>
        <v>0</v>
      </c>
      <c r="C7" s="217" t="str">
        <f>IF('М501'!E8='М501'!C7,'М501'!C9,IF('М501'!E8='М501'!C9,'М501'!C7,0))</f>
        <v>_</v>
      </c>
      <c r="D7" s="218"/>
      <c r="E7" s="219"/>
      <c r="F7" s="219"/>
      <c r="G7" s="215">
        <v>-25</v>
      </c>
      <c r="H7" s="216">
        <f>IF('М501'!H14='М501'!F10,'М501'!F18,IF('М501'!H14='М501'!F18,'М501'!F10,0))</f>
        <v>5211</v>
      </c>
      <c r="I7" s="217" t="str">
        <f>IF('М501'!I14='М501'!G10,'М501'!G18,IF('М501'!I14='М501'!G18,'М501'!G10,0))</f>
        <v>Вежнин Валерий</v>
      </c>
      <c r="J7" s="218"/>
      <c r="K7" s="219"/>
      <c r="L7" s="219"/>
      <c r="M7" s="219"/>
      <c r="N7" s="219"/>
      <c r="O7" s="219"/>
      <c r="P7" s="219"/>
      <c r="Q7" s="219"/>
      <c r="R7" s="219"/>
      <c r="S7" s="219"/>
      <c r="T7" s="220"/>
      <c r="U7" s="220"/>
      <c r="V7" s="220"/>
      <c r="W7" s="220"/>
      <c r="X7" s="220"/>
      <c r="Y7" s="220"/>
      <c r="Z7" s="220"/>
      <c r="AA7" s="220"/>
    </row>
    <row r="8" spans="1:27" ht="12.75" customHeight="1">
      <c r="A8" s="215"/>
      <c r="B8" s="215"/>
      <c r="C8" s="221">
        <v>32</v>
      </c>
      <c r="D8" s="222">
        <v>6301</v>
      </c>
      <c r="E8" s="223" t="s">
        <v>95</v>
      </c>
      <c r="F8" s="224"/>
      <c r="G8" s="219"/>
      <c r="H8" s="219"/>
      <c r="I8" s="225"/>
      <c r="J8" s="224"/>
      <c r="K8" s="219"/>
      <c r="L8" s="219"/>
      <c r="M8" s="219"/>
      <c r="N8" s="219"/>
      <c r="O8" s="219"/>
      <c r="P8" s="219"/>
      <c r="Q8" s="219"/>
      <c r="R8" s="219"/>
      <c r="S8" s="219"/>
      <c r="T8" s="220"/>
      <c r="U8" s="220"/>
      <c r="V8" s="220"/>
      <c r="W8" s="220"/>
      <c r="X8" s="220"/>
      <c r="Y8" s="220"/>
      <c r="Z8" s="220"/>
      <c r="AA8" s="220"/>
    </row>
    <row r="9" spans="1:27" ht="12.75" customHeight="1">
      <c r="A9" s="215">
        <v>-2</v>
      </c>
      <c r="B9" s="216">
        <f>IF('М501'!D12='М501'!B11,'М501'!B13,IF('М501'!D12='М501'!B13,'М501'!B11,0))</f>
        <v>6301</v>
      </c>
      <c r="C9" s="226" t="str">
        <f>IF('М501'!E12='М501'!C11,'М501'!C13,IF('М501'!E12='М501'!C13,'М501'!C11,0))</f>
        <v>Расулов Айрат</v>
      </c>
      <c r="D9" s="227"/>
      <c r="E9" s="221">
        <v>40</v>
      </c>
      <c r="F9" s="222">
        <v>3305</v>
      </c>
      <c r="G9" s="223" t="s">
        <v>94</v>
      </c>
      <c r="H9" s="224"/>
      <c r="I9" s="221">
        <v>52</v>
      </c>
      <c r="J9" s="222">
        <v>3327</v>
      </c>
      <c r="K9" s="223" t="s">
        <v>91</v>
      </c>
      <c r="L9" s="224"/>
      <c r="M9" s="219"/>
      <c r="N9" s="219"/>
      <c r="O9" s="219"/>
      <c r="P9" s="219"/>
      <c r="Q9" s="219"/>
      <c r="R9" s="219"/>
      <c r="S9" s="219"/>
      <c r="T9" s="220"/>
      <c r="U9" s="220"/>
      <c r="V9" s="220"/>
      <c r="W9" s="220"/>
      <c r="X9" s="220"/>
      <c r="Y9" s="220"/>
      <c r="Z9" s="220"/>
      <c r="AA9" s="220"/>
    </row>
    <row r="10" spans="1:27" ht="12.75" customHeight="1">
      <c r="A10" s="215"/>
      <c r="B10" s="215"/>
      <c r="C10" s="215">
        <v>-24</v>
      </c>
      <c r="D10" s="216">
        <f>IF('М501'!F66='М501'!D64,'М501'!D68,IF('М501'!F66='М501'!D68,'М501'!D64,0))</f>
        <v>3305</v>
      </c>
      <c r="E10" s="226" t="str">
        <f>IF('М501'!G66='М501'!E64,'М501'!E68,IF('М501'!G66='М501'!E68,'М501'!E64,0))</f>
        <v>Зиновьев Александр</v>
      </c>
      <c r="F10" s="228"/>
      <c r="G10" s="225"/>
      <c r="H10" s="229"/>
      <c r="I10" s="225"/>
      <c r="J10" s="230"/>
      <c r="K10" s="225"/>
      <c r="L10" s="224"/>
      <c r="M10" s="219"/>
      <c r="N10" s="219"/>
      <c r="O10" s="219"/>
      <c r="P10" s="219"/>
      <c r="Q10" s="219"/>
      <c r="R10" s="219"/>
      <c r="S10" s="219"/>
      <c r="T10" s="220"/>
      <c r="U10" s="220"/>
      <c r="V10" s="220"/>
      <c r="W10" s="220"/>
      <c r="X10" s="220"/>
      <c r="Y10" s="220"/>
      <c r="Z10" s="220"/>
      <c r="AA10" s="220"/>
    </row>
    <row r="11" spans="1:27" ht="12.75" customHeight="1">
      <c r="A11" s="215">
        <v>-3</v>
      </c>
      <c r="B11" s="216">
        <f>IF('М501'!D16='М501'!B15,'М501'!B17,IF('М501'!D16='М501'!B17,'М501'!B15,0))</f>
        <v>0</v>
      </c>
      <c r="C11" s="217" t="str">
        <f>IF('М501'!E16='М501'!C15,'М501'!C17,IF('М501'!E16='М501'!C17,'М501'!C15,0))</f>
        <v>_</v>
      </c>
      <c r="D11" s="231"/>
      <c r="E11" s="219"/>
      <c r="F11" s="219"/>
      <c r="G11" s="221">
        <v>48</v>
      </c>
      <c r="H11" s="232">
        <v>3327</v>
      </c>
      <c r="I11" s="233" t="s">
        <v>91</v>
      </c>
      <c r="J11" s="229"/>
      <c r="K11" s="225"/>
      <c r="L11" s="224"/>
      <c r="M11" s="219"/>
      <c r="N11" s="219"/>
      <c r="O11" s="219"/>
      <c r="P11" s="219"/>
      <c r="Q11" s="219"/>
      <c r="R11" s="219"/>
      <c r="S11" s="219"/>
      <c r="T11" s="220"/>
      <c r="U11" s="220"/>
      <c r="V11" s="220"/>
      <c r="W11" s="220"/>
      <c r="X11" s="220"/>
      <c r="Y11" s="220"/>
      <c r="Z11" s="220"/>
      <c r="AA11" s="220"/>
    </row>
    <row r="12" spans="1:27" ht="12.75" customHeight="1">
      <c r="A12" s="215"/>
      <c r="B12" s="215"/>
      <c r="C12" s="221">
        <v>33</v>
      </c>
      <c r="D12" s="222"/>
      <c r="E12" s="223"/>
      <c r="F12" s="224"/>
      <c r="G12" s="221"/>
      <c r="H12" s="234"/>
      <c r="I12" s="224"/>
      <c r="J12" s="224"/>
      <c r="K12" s="225"/>
      <c r="L12" s="224"/>
      <c r="M12" s="219"/>
      <c r="N12" s="219"/>
      <c r="O12" s="219"/>
      <c r="P12" s="219"/>
      <c r="Q12" s="219"/>
      <c r="R12" s="219"/>
      <c r="S12" s="219"/>
      <c r="T12" s="220"/>
      <c r="U12" s="220"/>
      <c r="V12" s="220"/>
      <c r="W12" s="220"/>
      <c r="X12" s="220"/>
      <c r="Y12" s="220"/>
      <c r="Z12" s="220"/>
      <c r="AA12" s="220"/>
    </row>
    <row r="13" spans="1:27" ht="12.75" customHeight="1">
      <c r="A13" s="215">
        <v>-4</v>
      </c>
      <c r="B13" s="216">
        <f>IF('М501'!D20='М501'!B19,'М501'!B21,IF('М501'!D20='М501'!B21,'М501'!B19,0))</f>
        <v>0</v>
      </c>
      <c r="C13" s="226" t="str">
        <f>IF('М501'!E20='М501'!C19,'М501'!C21,IF('М501'!E20='М501'!C21,'М501'!C19,0))</f>
        <v>_</v>
      </c>
      <c r="D13" s="227"/>
      <c r="E13" s="221">
        <v>41</v>
      </c>
      <c r="F13" s="222">
        <v>3327</v>
      </c>
      <c r="G13" s="235" t="s">
        <v>91</v>
      </c>
      <c r="H13" s="234"/>
      <c r="I13" s="224"/>
      <c r="J13" s="224"/>
      <c r="K13" s="221">
        <v>56</v>
      </c>
      <c r="L13" s="222">
        <v>502</v>
      </c>
      <c r="M13" s="223" t="s">
        <v>89</v>
      </c>
      <c r="N13" s="224"/>
      <c r="O13" s="224"/>
      <c r="P13" s="224"/>
      <c r="Q13" s="219"/>
      <c r="R13" s="219"/>
      <c r="S13" s="219"/>
      <c r="T13" s="220"/>
      <c r="U13" s="220"/>
      <c r="V13" s="220"/>
      <c r="W13" s="220"/>
      <c r="X13" s="220"/>
      <c r="Y13" s="220"/>
      <c r="Z13" s="220"/>
      <c r="AA13" s="220"/>
    </row>
    <row r="14" spans="1:27" ht="12.75" customHeight="1">
      <c r="A14" s="215"/>
      <c r="B14" s="215"/>
      <c r="C14" s="215">
        <v>-23</v>
      </c>
      <c r="D14" s="216">
        <f>IF('М501'!F58='М501'!D56,'М501'!D60,IF('М501'!F58='М501'!D60,'М501'!D56,0))</f>
        <v>3327</v>
      </c>
      <c r="E14" s="226" t="str">
        <f>IF('М501'!G58='М501'!E56,'М501'!E60,IF('М501'!G58='М501'!E60,'М501'!E56,0))</f>
        <v>Кинзикеев Виль</v>
      </c>
      <c r="F14" s="228"/>
      <c r="G14" s="215"/>
      <c r="H14" s="215"/>
      <c r="I14" s="224"/>
      <c r="J14" s="224"/>
      <c r="K14" s="225"/>
      <c r="L14" s="230"/>
      <c r="M14" s="225"/>
      <c r="N14" s="224"/>
      <c r="O14" s="224"/>
      <c r="P14" s="224"/>
      <c r="Q14" s="219"/>
      <c r="R14" s="219"/>
      <c r="S14" s="219"/>
      <c r="T14" s="220"/>
      <c r="U14" s="220"/>
      <c r="V14" s="220"/>
      <c r="W14" s="220"/>
      <c r="X14" s="220"/>
      <c r="Y14" s="220"/>
      <c r="Z14" s="220"/>
      <c r="AA14" s="220"/>
    </row>
    <row r="15" spans="1:27" ht="12.75" customHeight="1">
      <c r="A15" s="215">
        <v>-5</v>
      </c>
      <c r="B15" s="216">
        <f>IF('М501'!D24='М501'!B23,'М501'!B25,IF('М501'!D24='М501'!B25,'М501'!B23,0))</f>
        <v>0</v>
      </c>
      <c r="C15" s="217" t="str">
        <f>IF('М501'!E24='М501'!C23,'М501'!C25,IF('М501'!E24='М501'!C25,'М501'!C23,0))</f>
        <v>_</v>
      </c>
      <c r="D15" s="231"/>
      <c r="E15" s="219"/>
      <c r="F15" s="219"/>
      <c r="G15" s="215">
        <v>-26</v>
      </c>
      <c r="H15" s="216">
        <f>IF('М501'!H30='М501'!F26,'М501'!F34,IF('М501'!H30='М501'!F34,'М501'!F26,0))</f>
        <v>2452</v>
      </c>
      <c r="I15" s="217" t="str">
        <f>IF('М501'!I30='М501'!G26,'М501'!G34,IF('М501'!I30='М501'!G34,'М501'!G26,0))</f>
        <v>Хабиров Марс</v>
      </c>
      <c r="J15" s="218"/>
      <c r="K15" s="225"/>
      <c r="L15" s="229"/>
      <c r="M15" s="225"/>
      <c r="N15" s="224"/>
      <c r="O15" s="224"/>
      <c r="P15" s="224"/>
      <c r="Q15" s="219"/>
      <c r="R15" s="219"/>
      <c r="S15" s="219"/>
      <c r="T15" s="220"/>
      <c r="U15" s="220"/>
      <c r="V15" s="220"/>
      <c r="W15" s="220"/>
      <c r="X15" s="220"/>
      <c r="Y15" s="220"/>
      <c r="Z15" s="220"/>
      <c r="AA15" s="220"/>
    </row>
    <row r="16" spans="1:27" ht="12.75" customHeight="1">
      <c r="A16" s="215"/>
      <c r="B16" s="215"/>
      <c r="C16" s="221">
        <v>34</v>
      </c>
      <c r="D16" s="222">
        <v>6574</v>
      </c>
      <c r="E16" s="223" t="s">
        <v>99</v>
      </c>
      <c r="F16" s="224"/>
      <c r="G16" s="215"/>
      <c r="H16" s="215"/>
      <c r="I16" s="225"/>
      <c r="J16" s="224"/>
      <c r="K16" s="225"/>
      <c r="L16" s="229"/>
      <c r="M16" s="225"/>
      <c r="N16" s="224"/>
      <c r="O16" s="224"/>
      <c r="P16" s="224"/>
      <c r="Q16" s="219"/>
      <c r="R16" s="219"/>
      <c r="S16" s="219"/>
      <c r="T16" s="220"/>
      <c r="U16" s="220"/>
      <c r="V16" s="220"/>
      <c r="W16" s="220"/>
      <c r="X16" s="220"/>
      <c r="Y16" s="220"/>
      <c r="Z16" s="220"/>
      <c r="AA16" s="220"/>
    </row>
    <row r="17" spans="1:27" ht="12.75" customHeight="1">
      <c r="A17" s="215">
        <v>-6</v>
      </c>
      <c r="B17" s="216">
        <f>IF('М501'!D28='М501'!B27,'М501'!B29,IF('М501'!D28='М501'!B29,'М501'!B27,0))</f>
        <v>6574</v>
      </c>
      <c r="C17" s="226" t="str">
        <f>IF('М501'!E28='М501'!C27,'М501'!C29,IF('М501'!E28='М501'!C29,'М501'!C27,0))</f>
        <v>Фархутдинов Дамир</v>
      </c>
      <c r="D17" s="227"/>
      <c r="E17" s="221">
        <v>42</v>
      </c>
      <c r="F17" s="222">
        <v>502</v>
      </c>
      <c r="G17" s="236" t="s">
        <v>89</v>
      </c>
      <c r="H17" s="234"/>
      <c r="I17" s="221">
        <v>53</v>
      </c>
      <c r="J17" s="222">
        <v>502</v>
      </c>
      <c r="K17" s="233" t="s">
        <v>89</v>
      </c>
      <c r="L17" s="229"/>
      <c r="M17" s="221">
        <v>58</v>
      </c>
      <c r="N17" s="222">
        <v>44</v>
      </c>
      <c r="O17" s="223" t="s">
        <v>39</v>
      </c>
      <c r="P17" s="224"/>
      <c r="Q17" s="219"/>
      <c r="R17" s="219"/>
      <c r="S17" s="219"/>
      <c r="T17" s="220"/>
      <c r="U17" s="220"/>
      <c r="V17" s="220"/>
      <c r="W17" s="220"/>
      <c r="X17" s="220"/>
      <c r="Y17" s="220"/>
      <c r="Z17" s="220"/>
      <c r="AA17" s="220"/>
    </row>
    <row r="18" spans="1:27" ht="12.75" customHeight="1">
      <c r="A18" s="215"/>
      <c r="B18" s="215"/>
      <c r="C18" s="215">
        <v>-22</v>
      </c>
      <c r="D18" s="216">
        <f>IF('М501'!F50='М501'!D48,'М501'!D52,IF('М501'!F50='М501'!D52,'М501'!D48,0))</f>
        <v>502</v>
      </c>
      <c r="E18" s="226" t="str">
        <f>IF('М501'!G50='М501'!E48,'М501'!E52,IF('М501'!G50='М501'!E52,'М501'!E48,0))</f>
        <v>Топорков Юрий</v>
      </c>
      <c r="F18" s="228"/>
      <c r="G18" s="221"/>
      <c r="H18" s="229"/>
      <c r="I18" s="225"/>
      <c r="J18" s="230"/>
      <c r="K18" s="219"/>
      <c r="L18" s="219"/>
      <c r="M18" s="225"/>
      <c r="N18" s="230"/>
      <c r="O18" s="225"/>
      <c r="P18" s="224"/>
      <c r="Q18" s="219"/>
      <c r="R18" s="219"/>
      <c r="S18" s="219"/>
      <c r="T18" s="220"/>
      <c r="U18" s="220"/>
      <c r="V18" s="220"/>
      <c r="W18" s="220"/>
      <c r="X18" s="220"/>
      <c r="Y18" s="220"/>
      <c r="Z18" s="220"/>
      <c r="AA18" s="220"/>
    </row>
    <row r="19" spans="1:27" ht="12.75" customHeight="1">
      <c r="A19" s="215">
        <v>-7</v>
      </c>
      <c r="B19" s="216">
        <f>IF('М501'!D32='М501'!B31,'М501'!B33,IF('М501'!D32='М501'!B33,'М501'!B31,0))</f>
        <v>2948</v>
      </c>
      <c r="C19" s="217" t="str">
        <f>IF('М501'!E32='М501'!C31,'М501'!C33,IF('М501'!E32='М501'!C33,'М501'!C31,0))</f>
        <v>Мустафин Рустэм</v>
      </c>
      <c r="D19" s="231"/>
      <c r="E19" s="219"/>
      <c r="F19" s="219"/>
      <c r="G19" s="221">
        <v>49</v>
      </c>
      <c r="H19" s="232">
        <v>502</v>
      </c>
      <c r="I19" s="233" t="s">
        <v>89</v>
      </c>
      <c r="J19" s="229"/>
      <c r="K19" s="219"/>
      <c r="L19" s="219"/>
      <c r="M19" s="225"/>
      <c r="N19" s="229"/>
      <c r="O19" s="225"/>
      <c r="P19" s="224"/>
      <c r="Q19" s="219"/>
      <c r="R19" s="219"/>
      <c r="S19" s="219"/>
      <c r="T19" s="220"/>
      <c r="U19" s="220"/>
      <c r="V19" s="220"/>
      <c r="W19" s="220"/>
      <c r="X19" s="220"/>
      <c r="Y19" s="220"/>
      <c r="Z19" s="220"/>
      <c r="AA19" s="220"/>
    </row>
    <row r="20" spans="1:27" ht="12.75" customHeight="1">
      <c r="A20" s="215"/>
      <c r="B20" s="215"/>
      <c r="C20" s="221">
        <v>35</v>
      </c>
      <c r="D20" s="222">
        <v>2948</v>
      </c>
      <c r="E20" s="223" t="s">
        <v>98</v>
      </c>
      <c r="F20" s="224"/>
      <c r="G20" s="221"/>
      <c r="H20" s="234"/>
      <c r="I20" s="224"/>
      <c r="J20" s="224"/>
      <c r="K20" s="219"/>
      <c r="L20" s="219"/>
      <c r="M20" s="225"/>
      <c r="N20" s="229"/>
      <c r="O20" s="225"/>
      <c r="P20" s="224"/>
      <c r="Q20" s="219"/>
      <c r="R20" s="219"/>
      <c r="S20" s="219"/>
      <c r="T20" s="220"/>
      <c r="U20" s="220"/>
      <c r="V20" s="220"/>
      <c r="W20" s="220"/>
      <c r="X20" s="220"/>
      <c r="Y20" s="220"/>
      <c r="Z20" s="220"/>
      <c r="AA20" s="220"/>
    </row>
    <row r="21" spans="1:27" ht="12.75" customHeight="1">
      <c r="A21" s="215">
        <v>-8</v>
      </c>
      <c r="B21" s="216">
        <f>IF('М501'!D36='М501'!B35,'М501'!B37,IF('М501'!D36='М501'!B37,'М501'!B35,0))</f>
        <v>0</v>
      </c>
      <c r="C21" s="226" t="str">
        <f>IF('М501'!E36='М501'!C35,'М501'!C37,IF('М501'!E36='М501'!C37,'М501'!C35,0))</f>
        <v>_</v>
      </c>
      <c r="D21" s="227"/>
      <c r="E21" s="221">
        <v>43</v>
      </c>
      <c r="F21" s="222">
        <v>2213</v>
      </c>
      <c r="G21" s="235" t="s">
        <v>97</v>
      </c>
      <c r="H21" s="234"/>
      <c r="I21" s="224"/>
      <c r="J21" s="224"/>
      <c r="K21" s="215">
        <v>-30</v>
      </c>
      <c r="L21" s="216">
        <f>IF('М501'!J54='М501'!H46,'М501'!H62,IF('М501'!J54='М501'!H62,'М501'!H46,0))</f>
        <v>44</v>
      </c>
      <c r="M21" s="226" t="str">
        <f>IF('М501'!K54='М501'!I46,'М501'!I62,IF('М501'!K54='М501'!I62,'М501'!I46,0))</f>
        <v>Шакуров Нафис</v>
      </c>
      <c r="N21" s="237"/>
      <c r="O21" s="225"/>
      <c r="P21" s="224"/>
      <c r="Q21" s="219"/>
      <c r="R21" s="219"/>
      <c r="S21" s="219"/>
      <c r="T21" s="220"/>
      <c r="U21" s="220"/>
      <c r="V21" s="220"/>
      <c r="W21" s="220"/>
      <c r="X21" s="220"/>
      <c r="Y21" s="220"/>
      <c r="Z21" s="220"/>
      <c r="AA21" s="220"/>
    </row>
    <row r="22" spans="1:27" ht="12.75" customHeight="1">
      <c r="A22" s="215"/>
      <c r="B22" s="215"/>
      <c r="C22" s="215">
        <v>-21</v>
      </c>
      <c r="D22" s="216">
        <f>IF('М501'!F42='М501'!D40,'М501'!D44,IF('М501'!F42='М501'!D44,'М501'!D40,0))</f>
        <v>2213</v>
      </c>
      <c r="E22" s="226" t="str">
        <f>IF('М501'!G42='М501'!E40,'М501'!E44,IF('М501'!G42='М501'!E44,'М501'!E40,0))</f>
        <v>Хубатулин Ринат</v>
      </c>
      <c r="F22" s="228"/>
      <c r="G22" s="215"/>
      <c r="H22" s="215"/>
      <c r="I22" s="224"/>
      <c r="J22" s="224"/>
      <c r="K22" s="219"/>
      <c r="L22" s="219"/>
      <c r="M22" s="224"/>
      <c r="N22" s="224"/>
      <c r="O22" s="225"/>
      <c r="P22" s="224"/>
      <c r="Q22" s="219"/>
      <c r="R22" s="219"/>
      <c r="S22" s="219"/>
      <c r="T22" s="220"/>
      <c r="U22" s="220"/>
      <c r="V22" s="220"/>
      <c r="W22" s="220"/>
      <c r="X22" s="220"/>
      <c r="Y22" s="220"/>
      <c r="Z22" s="220"/>
      <c r="AA22" s="220"/>
    </row>
    <row r="23" spans="1:27" ht="12.75" customHeight="1">
      <c r="A23" s="215">
        <v>-9</v>
      </c>
      <c r="B23" s="216">
        <f>IF('М501'!D40='М501'!B39,'М501'!B41,IF('М501'!D40='М501'!B41,'М501'!B39,0))</f>
        <v>0</v>
      </c>
      <c r="C23" s="217" t="str">
        <f>IF('М501'!E40='М501'!C39,'М501'!C41,IF('М501'!E40='М501'!C41,'М501'!C39,0))</f>
        <v>_</v>
      </c>
      <c r="D23" s="231"/>
      <c r="E23" s="219"/>
      <c r="F23" s="219"/>
      <c r="G23" s="215">
        <v>-27</v>
      </c>
      <c r="H23" s="216">
        <f>IF('М501'!H46='М501'!F42,'М501'!F50,IF('М501'!H46='М501'!F50,'М501'!F42,0))</f>
        <v>446</v>
      </c>
      <c r="I23" s="217" t="str">
        <f>IF('М501'!I46='М501'!G42,'М501'!G50,IF('М501'!I46='М501'!G50,'М501'!G42,0))</f>
        <v>Рудаков Константин</v>
      </c>
      <c r="J23" s="218"/>
      <c r="K23" s="219"/>
      <c r="L23" s="219"/>
      <c r="M23" s="224"/>
      <c r="N23" s="224"/>
      <c r="O23" s="225"/>
      <c r="P23" s="224"/>
      <c r="Q23" s="219"/>
      <c r="R23" s="219"/>
      <c r="S23" s="219"/>
      <c r="T23" s="220"/>
      <c r="U23" s="220"/>
      <c r="V23" s="220"/>
      <c r="W23" s="220"/>
      <c r="X23" s="220"/>
      <c r="Y23" s="220"/>
      <c r="Z23" s="220"/>
      <c r="AA23" s="220"/>
    </row>
    <row r="24" spans="1:27" ht="12.75" customHeight="1">
      <c r="A24" s="215"/>
      <c r="B24" s="215"/>
      <c r="C24" s="221">
        <v>36</v>
      </c>
      <c r="D24" s="222">
        <v>2877</v>
      </c>
      <c r="E24" s="223" t="s">
        <v>93</v>
      </c>
      <c r="F24" s="224"/>
      <c r="G24" s="215"/>
      <c r="H24" s="215"/>
      <c r="I24" s="225"/>
      <c r="J24" s="224"/>
      <c r="K24" s="219"/>
      <c r="L24" s="219"/>
      <c r="M24" s="224"/>
      <c r="N24" s="224"/>
      <c r="O24" s="225"/>
      <c r="P24" s="224"/>
      <c r="Q24" s="219"/>
      <c r="R24" s="219"/>
      <c r="S24" s="219"/>
      <c r="T24" s="220"/>
      <c r="U24" s="220"/>
      <c r="V24" s="220"/>
      <c r="W24" s="220"/>
      <c r="X24" s="220"/>
      <c r="Y24" s="220"/>
      <c r="Z24" s="220"/>
      <c r="AA24" s="220"/>
    </row>
    <row r="25" spans="1:27" ht="12.75" customHeight="1">
      <c r="A25" s="215">
        <v>-10</v>
      </c>
      <c r="B25" s="216">
        <f>IF('М501'!D44='М501'!B43,'М501'!B45,IF('М501'!D44='М501'!B45,'М501'!B43,0))</f>
        <v>2877</v>
      </c>
      <c r="C25" s="226" t="str">
        <f>IF('М501'!E44='М501'!C43,'М501'!C45,IF('М501'!E44='М501'!C45,'М501'!C43,0))</f>
        <v>Салихов Рим</v>
      </c>
      <c r="D25" s="227"/>
      <c r="E25" s="221">
        <v>44</v>
      </c>
      <c r="F25" s="222">
        <v>6001</v>
      </c>
      <c r="G25" s="236" t="s">
        <v>92</v>
      </c>
      <c r="H25" s="234"/>
      <c r="I25" s="221">
        <v>54</v>
      </c>
      <c r="J25" s="222">
        <v>446</v>
      </c>
      <c r="K25" s="223" t="s">
        <v>25</v>
      </c>
      <c r="L25" s="224"/>
      <c r="M25" s="224"/>
      <c r="N25" s="224"/>
      <c r="O25" s="221">
        <v>60</v>
      </c>
      <c r="P25" s="232">
        <v>446</v>
      </c>
      <c r="Q25" s="223" t="s">
        <v>25</v>
      </c>
      <c r="R25" s="223"/>
      <c r="S25" s="223"/>
      <c r="T25" s="220"/>
      <c r="U25" s="220"/>
      <c r="V25" s="220"/>
      <c r="W25" s="220"/>
      <c r="X25" s="220"/>
      <c r="Y25" s="220"/>
      <c r="Z25" s="220"/>
      <c r="AA25" s="220"/>
    </row>
    <row r="26" spans="1:27" ht="12.75" customHeight="1">
      <c r="A26" s="215"/>
      <c r="B26" s="215"/>
      <c r="C26" s="215">
        <v>-20</v>
      </c>
      <c r="D26" s="216">
        <f>IF('М501'!F34='М501'!D32,'М501'!D36,IF('М501'!F34='М501'!D36,'М501'!D32,0))</f>
        <v>6001</v>
      </c>
      <c r="E26" s="226" t="str">
        <f>IF('М501'!G34='М501'!E32,'М501'!E36,IF('М501'!G34='М501'!E36,'М501'!E32,0))</f>
        <v>Березкин Борис</v>
      </c>
      <c r="F26" s="228"/>
      <c r="G26" s="221"/>
      <c r="H26" s="229"/>
      <c r="I26" s="225"/>
      <c r="J26" s="230"/>
      <c r="K26" s="225"/>
      <c r="L26" s="224"/>
      <c r="M26" s="224"/>
      <c r="N26" s="224"/>
      <c r="O26" s="225"/>
      <c r="P26" s="224"/>
      <c r="Q26" s="238"/>
      <c r="R26" s="239" t="s">
        <v>59</v>
      </c>
      <c r="S26" s="239"/>
      <c r="T26" s="220"/>
      <c r="U26" s="220"/>
      <c r="V26" s="220"/>
      <c r="W26" s="220"/>
      <c r="X26" s="220"/>
      <c r="Y26" s="220"/>
      <c r="Z26" s="220"/>
      <c r="AA26" s="220"/>
    </row>
    <row r="27" spans="1:27" ht="12.75" customHeight="1">
      <c r="A27" s="215">
        <v>-11</v>
      </c>
      <c r="B27" s="216">
        <f>IF('М501'!D48='М501'!B47,'М501'!B49,IF('М501'!D48='М501'!B49,'М501'!B47,0))</f>
        <v>3365</v>
      </c>
      <c r="C27" s="217" t="str">
        <f>IF('М501'!E48='М501'!C47,'М501'!C49,IF('М501'!E48='М501'!C49,'М501'!C47,0))</f>
        <v>Хазиев Айрат</v>
      </c>
      <c r="D27" s="231"/>
      <c r="E27" s="219"/>
      <c r="F27" s="219"/>
      <c r="G27" s="221">
        <v>50</v>
      </c>
      <c r="H27" s="232">
        <v>6001</v>
      </c>
      <c r="I27" s="233" t="s">
        <v>92</v>
      </c>
      <c r="J27" s="229"/>
      <c r="K27" s="225"/>
      <c r="L27" s="224"/>
      <c r="M27" s="224"/>
      <c r="N27" s="224"/>
      <c r="O27" s="225"/>
      <c r="P27" s="224"/>
      <c r="Q27" s="219"/>
      <c r="R27" s="219"/>
      <c r="S27" s="219"/>
      <c r="T27" s="220"/>
      <c r="U27" s="220"/>
      <c r="V27" s="220"/>
      <c r="W27" s="220"/>
      <c r="X27" s="220"/>
      <c r="Y27" s="220"/>
      <c r="Z27" s="220"/>
      <c r="AA27" s="220"/>
    </row>
    <row r="28" spans="1:27" ht="12.75" customHeight="1">
      <c r="A28" s="215"/>
      <c r="B28" s="215"/>
      <c r="C28" s="221">
        <v>37</v>
      </c>
      <c r="D28" s="222">
        <v>3365</v>
      </c>
      <c r="E28" s="223" t="s">
        <v>100</v>
      </c>
      <c r="F28" s="224"/>
      <c r="G28" s="221"/>
      <c r="H28" s="234"/>
      <c r="I28" s="224"/>
      <c r="J28" s="224"/>
      <c r="K28" s="225"/>
      <c r="L28" s="224"/>
      <c r="M28" s="224"/>
      <c r="N28" s="224"/>
      <c r="O28" s="225"/>
      <c r="P28" s="224"/>
      <c r="Q28" s="219"/>
      <c r="R28" s="219"/>
      <c r="S28" s="219"/>
      <c r="T28" s="220"/>
      <c r="U28" s="220"/>
      <c r="V28" s="220"/>
      <c r="W28" s="220"/>
      <c r="X28" s="220"/>
      <c r="Y28" s="220"/>
      <c r="Z28" s="220"/>
      <c r="AA28" s="220"/>
    </row>
    <row r="29" spans="1:27" ht="12.75" customHeight="1">
      <c r="A29" s="215">
        <v>-12</v>
      </c>
      <c r="B29" s="216">
        <f>IF('М501'!D52='М501'!B51,'М501'!B53,IF('М501'!D52='М501'!B53,'М501'!B51,0))</f>
        <v>0</v>
      </c>
      <c r="C29" s="226" t="str">
        <f>IF('М501'!E52='М501'!C51,'М501'!C53,IF('М501'!E52='М501'!C53,'М501'!C51,0))</f>
        <v>_</v>
      </c>
      <c r="D29" s="227"/>
      <c r="E29" s="221">
        <v>45</v>
      </c>
      <c r="F29" s="222">
        <v>3365</v>
      </c>
      <c r="G29" s="235" t="s">
        <v>100</v>
      </c>
      <c r="H29" s="234"/>
      <c r="I29" s="224"/>
      <c r="J29" s="224"/>
      <c r="K29" s="221">
        <v>57</v>
      </c>
      <c r="L29" s="222">
        <v>446</v>
      </c>
      <c r="M29" s="223" t="s">
        <v>25</v>
      </c>
      <c r="N29" s="224"/>
      <c r="O29" s="225"/>
      <c r="P29" s="224"/>
      <c r="Q29" s="219"/>
      <c r="R29" s="219"/>
      <c r="S29" s="219"/>
      <c r="T29" s="220"/>
      <c r="U29" s="220"/>
      <c r="V29" s="220"/>
      <c r="W29" s="220"/>
      <c r="X29" s="220"/>
      <c r="Y29" s="220"/>
      <c r="Z29" s="220"/>
      <c r="AA29" s="220"/>
    </row>
    <row r="30" spans="1:27" ht="12.75" customHeight="1">
      <c r="A30" s="215"/>
      <c r="B30" s="215"/>
      <c r="C30" s="215">
        <v>-19</v>
      </c>
      <c r="D30" s="216">
        <f>IF('М501'!F26='М501'!D24,'М501'!D28,IF('М501'!F26='М501'!D28,'М501'!D24,0))</f>
        <v>2288</v>
      </c>
      <c r="E30" s="226" t="str">
        <f>IF('М501'!G26='М501'!E24,'М501'!E28,IF('М501'!G26='М501'!E28,'М501'!E24,0))</f>
        <v>Тодрамович Александр</v>
      </c>
      <c r="F30" s="228"/>
      <c r="G30" s="215"/>
      <c r="H30" s="215"/>
      <c r="I30" s="224"/>
      <c r="J30" s="224"/>
      <c r="K30" s="225"/>
      <c r="L30" s="230"/>
      <c r="M30" s="225"/>
      <c r="N30" s="224"/>
      <c r="O30" s="225"/>
      <c r="P30" s="224"/>
      <c r="Q30" s="219"/>
      <c r="R30" s="219"/>
      <c r="S30" s="219"/>
      <c r="T30" s="220"/>
      <c r="U30" s="220"/>
      <c r="V30" s="220"/>
      <c r="W30" s="220"/>
      <c r="X30" s="220"/>
      <c r="Y30" s="220"/>
      <c r="Z30" s="220"/>
      <c r="AA30" s="220"/>
    </row>
    <row r="31" spans="1:27" ht="12.75" customHeight="1">
      <c r="A31" s="215">
        <v>-13</v>
      </c>
      <c r="B31" s="216">
        <f>IF('М501'!D56='М501'!B55,'М501'!B57,IF('М501'!D56='М501'!B57,'М501'!B55,0))</f>
        <v>0</v>
      </c>
      <c r="C31" s="217" t="str">
        <f>IF('М501'!E56='М501'!C55,'М501'!C57,IF('М501'!E56='М501'!C57,'М501'!C55,0))</f>
        <v>_</v>
      </c>
      <c r="D31" s="231"/>
      <c r="E31" s="219"/>
      <c r="F31" s="219"/>
      <c r="G31" s="215">
        <v>-28</v>
      </c>
      <c r="H31" s="216">
        <f>IF('М501'!H62='М501'!F58,'М501'!F66,IF('М501'!H62='М501'!F66,'М501'!F58,0))</f>
        <v>3998</v>
      </c>
      <c r="I31" s="217" t="str">
        <f>IF('М501'!I62='М501'!G58,'М501'!G66,IF('М501'!I62='М501'!G66,'М501'!G58,0))</f>
        <v>Тагиров Сайфулла</v>
      </c>
      <c r="J31" s="218"/>
      <c r="K31" s="225"/>
      <c r="L31" s="229"/>
      <c r="M31" s="225"/>
      <c r="N31" s="224"/>
      <c r="O31" s="225"/>
      <c r="P31" s="224"/>
      <c r="Q31" s="219"/>
      <c r="R31" s="219"/>
      <c r="S31" s="219"/>
      <c r="T31" s="220"/>
      <c r="U31" s="220"/>
      <c r="V31" s="220"/>
      <c r="W31" s="220"/>
      <c r="X31" s="220"/>
      <c r="Y31" s="220"/>
      <c r="Z31" s="220"/>
      <c r="AA31" s="220"/>
    </row>
    <row r="32" spans="1:27" ht="12.75" customHeight="1">
      <c r="A32" s="215"/>
      <c r="B32" s="215"/>
      <c r="C32" s="221">
        <v>38</v>
      </c>
      <c r="D32" s="222"/>
      <c r="E32" s="223"/>
      <c r="F32" s="224"/>
      <c r="G32" s="215"/>
      <c r="H32" s="215"/>
      <c r="I32" s="225"/>
      <c r="J32" s="224"/>
      <c r="K32" s="225"/>
      <c r="L32" s="229"/>
      <c r="M32" s="225"/>
      <c r="N32" s="224"/>
      <c r="O32" s="225"/>
      <c r="P32" s="224"/>
      <c r="Q32" s="219"/>
      <c r="R32" s="219"/>
      <c r="S32" s="219"/>
      <c r="T32" s="220"/>
      <c r="U32" s="220"/>
      <c r="V32" s="220"/>
      <c r="W32" s="220"/>
      <c r="X32" s="220"/>
      <c r="Y32" s="220"/>
      <c r="Z32" s="220"/>
      <c r="AA32" s="220"/>
    </row>
    <row r="33" spans="1:27" ht="12.75" customHeight="1">
      <c r="A33" s="215">
        <v>-14</v>
      </c>
      <c r="B33" s="216">
        <f>IF('М501'!D60='М501'!B59,'М501'!B61,IF('М501'!D60='М501'!B61,'М501'!B59,0))</f>
        <v>0</v>
      </c>
      <c r="C33" s="226" t="str">
        <f>IF('М501'!E60='М501'!C59,'М501'!C61,IF('М501'!E60='М501'!C61,'М501'!C59,0))</f>
        <v>_</v>
      </c>
      <c r="D33" s="227"/>
      <c r="E33" s="221">
        <v>46</v>
      </c>
      <c r="F33" s="222">
        <v>3536</v>
      </c>
      <c r="G33" s="236" t="s">
        <v>37</v>
      </c>
      <c r="H33" s="234"/>
      <c r="I33" s="221">
        <v>55</v>
      </c>
      <c r="J33" s="222">
        <v>3998</v>
      </c>
      <c r="K33" s="233" t="s">
        <v>35</v>
      </c>
      <c r="L33" s="229"/>
      <c r="M33" s="221">
        <v>59</v>
      </c>
      <c r="N33" s="222">
        <v>446</v>
      </c>
      <c r="O33" s="233" t="s">
        <v>25</v>
      </c>
      <c r="P33" s="224"/>
      <c r="Q33" s="219"/>
      <c r="R33" s="219"/>
      <c r="S33" s="219"/>
      <c r="T33" s="220"/>
      <c r="U33" s="220"/>
      <c r="V33" s="220"/>
      <c r="W33" s="220"/>
      <c r="X33" s="220"/>
      <c r="Y33" s="220"/>
      <c r="Z33" s="220"/>
      <c r="AA33" s="220"/>
    </row>
    <row r="34" spans="1:27" ht="12.75" customHeight="1">
      <c r="A34" s="215"/>
      <c r="B34" s="215"/>
      <c r="C34" s="215">
        <v>-18</v>
      </c>
      <c r="D34" s="216">
        <f>IF('М501'!F18='М501'!D16,'М501'!D20,IF('М501'!F18='М501'!D20,'М501'!D16,0))</f>
        <v>3536</v>
      </c>
      <c r="E34" s="226" t="str">
        <f>IF('М501'!G18='М501'!E16,'М501'!E20,IF('М501'!G18='М501'!E20,'М501'!E16,0))</f>
        <v>Ахметзянов Фауль</v>
      </c>
      <c r="F34" s="228"/>
      <c r="G34" s="221"/>
      <c r="H34" s="229"/>
      <c r="I34" s="225"/>
      <c r="J34" s="230"/>
      <c r="K34" s="219"/>
      <c r="L34" s="219"/>
      <c r="M34" s="225"/>
      <c r="N34" s="230"/>
      <c r="O34" s="219"/>
      <c r="P34" s="219"/>
      <c r="Q34" s="219"/>
      <c r="R34" s="219"/>
      <c r="S34" s="219"/>
      <c r="T34" s="220"/>
      <c r="U34" s="220"/>
      <c r="V34" s="220"/>
      <c r="W34" s="220"/>
      <c r="X34" s="220"/>
      <c r="Y34" s="220"/>
      <c r="Z34" s="220"/>
      <c r="AA34" s="220"/>
    </row>
    <row r="35" spans="1:27" ht="12.75" customHeight="1">
      <c r="A35" s="215">
        <v>-15</v>
      </c>
      <c r="B35" s="216">
        <f>IF('М501'!D64='М501'!B63,'М501'!B65,IF('М501'!D64='М501'!B65,'М501'!B63,0))</f>
        <v>6000</v>
      </c>
      <c r="C35" s="217" t="str">
        <f>IF('М501'!E64='М501'!C63,'М501'!C65,IF('М501'!E64='М501'!C65,'М501'!C63,0))</f>
        <v>Сайфуллин Рамиль</v>
      </c>
      <c r="D35" s="231"/>
      <c r="E35" s="219"/>
      <c r="F35" s="219"/>
      <c r="G35" s="221">
        <v>51</v>
      </c>
      <c r="H35" s="232">
        <v>4921</v>
      </c>
      <c r="I35" s="233" t="s">
        <v>45</v>
      </c>
      <c r="J35" s="229"/>
      <c r="K35" s="219"/>
      <c r="L35" s="219"/>
      <c r="M35" s="225"/>
      <c r="N35" s="229"/>
      <c r="O35" s="215">
        <v>-60</v>
      </c>
      <c r="P35" s="216">
        <f>IF(P25=N17,N33,IF(P25=N33,N17,0))</f>
        <v>44</v>
      </c>
      <c r="Q35" s="217" t="str">
        <f>IF(Q25=O17,O33,IF(Q25=O33,O17,0))</f>
        <v>Шакуров Нафис</v>
      </c>
      <c r="R35" s="217"/>
      <c r="S35" s="217"/>
      <c r="T35" s="220"/>
      <c r="U35" s="220"/>
      <c r="V35" s="220"/>
      <c r="W35" s="220"/>
      <c r="X35" s="220"/>
      <c r="Y35" s="220"/>
      <c r="Z35" s="220"/>
      <c r="AA35" s="220"/>
    </row>
    <row r="36" spans="1:27" ht="12.75" customHeight="1">
      <c r="A36" s="215"/>
      <c r="B36" s="215"/>
      <c r="C36" s="221">
        <v>39</v>
      </c>
      <c r="D36" s="222">
        <v>6000</v>
      </c>
      <c r="E36" s="223" t="s">
        <v>96</v>
      </c>
      <c r="F36" s="224"/>
      <c r="G36" s="225"/>
      <c r="H36" s="234"/>
      <c r="I36" s="224"/>
      <c r="J36" s="224"/>
      <c r="K36" s="219"/>
      <c r="L36" s="219"/>
      <c r="M36" s="225"/>
      <c r="N36" s="229"/>
      <c r="O36" s="219"/>
      <c r="P36" s="219"/>
      <c r="Q36" s="238"/>
      <c r="R36" s="239" t="s">
        <v>60</v>
      </c>
      <c r="S36" s="239"/>
      <c r="T36" s="220"/>
      <c r="U36" s="220"/>
      <c r="V36" s="220"/>
      <c r="W36" s="220"/>
      <c r="X36" s="220"/>
      <c r="Y36" s="220"/>
      <c r="Z36" s="220"/>
      <c r="AA36" s="220"/>
    </row>
    <row r="37" spans="1:27" ht="12.75" customHeight="1">
      <c r="A37" s="215">
        <v>-16</v>
      </c>
      <c r="B37" s="216">
        <f>IF('М501'!D68='М501'!B67,'М501'!B69,IF('М501'!D68='М501'!B69,'М501'!B67,0))</f>
        <v>0</v>
      </c>
      <c r="C37" s="226" t="str">
        <f>IF('М501'!E68='М501'!C67,'М501'!C69,IF('М501'!E68='М501'!C69,'М501'!C67,0))</f>
        <v>_</v>
      </c>
      <c r="D37" s="227"/>
      <c r="E37" s="221">
        <v>47</v>
      </c>
      <c r="F37" s="222">
        <v>4921</v>
      </c>
      <c r="G37" s="233" t="s">
        <v>45</v>
      </c>
      <c r="H37" s="234"/>
      <c r="I37" s="224"/>
      <c r="J37" s="224"/>
      <c r="K37" s="215">
        <v>-29</v>
      </c>
      <c r="L37" s="216">
        <f>IF('М501'!J22='М501'!H14,'М501'!H30,IF('М501'!J22='М501'!H30,'М501'!H14,0))</f>
        <v>2468</v>
      </c>
      <c r="M37" s="226" t="str">
        <f>IF('М501'!K22='М501'!I14,'М501'!I30,IF('М501'!K22='М501'!I30,'М501'!I14,0))</f>
        <v>Коробко Павел</v>
      </c>
      <c r="N37" s="237"/>
      <c r="O37" s="219"/>
      <c r="P37" s="219"/>
      <c r="Q37" s="219"/>
      <c r="R37" s="219"/>
      <c r="S37" s="219"/>
      <c r="T37" s="220"/>
      <c r="U37" s="220"/>
      <c r="V37" s="220"/>
      <c r="W37" s="220"/>
      <c r="X37" s="220"/>
      <c r="Y37" s="220"/>
      <c r="Z37" s="220"/>
      <c r="AA37" s="220"/>
    </row>
    <row r="38" spans="1:27" ht="12.75" customHeight="1">
      <c r="A38" s="215"/>
      <c r="B38" s="215"/>
      <c r="C38" s="215">
        <v>-17</v>
      </c>
      <c r="D38" s="216">
        <f>IF('М501'!F10='М501'!D8,'М501'!D12,IF('М501'!F10='М501'!D12,'М501'!D8,0))</f>
        <v>4921</v>
      </c>
      <c r="E38" s="226" t="str">
        <f>IF('М501'!G10='М501'!E8,'М501'!E12,IF('М501'!G10='М501'!E12,'М501'!E8,0))</f>
        <v>Хамидов Мауль</v>
      </c>
      <c r="F38" s="228"/>
      <c r="G38" s="219"/>
      <c r="H38" s="215"/>
      <c r="I38" s="224"/>
      <c r="J38" s="224"/>
      <c r="K38" s="219"/>
      <c r="L38" s="219"/>
      <c r="M38" s="219"/>
      <c r="N38" s="219"/>
      <c r="O38" s="219"/>
      <c r="P38" s="219"/>
      <c r="Q38" s="219"/>
      <c r="R38" s="219"/>
      <c r="S38" s="219"/>
      <c r="T38" s="220"/>
      <c r="U38" s="220"/>
      <c r="V38" s="220"/>
      <c r="W38" s="220"/>
      <c r="X38" s="220"/>
      <c r="Y38" s="220"/>
      <c r="Z38" s="220"/>
      <c r="AA38" s="220"/>
    </row>
    <row r="39" spans="1:27" ht="12.75" customHeight="1">
      <c r="A39" s="215"/>
      <c r="B39" s="215"/>
      <c r="C39" s="219"/>
      <c r="D39" s="231"/>
      <c r="E39" s="219"/>
      <c r="F39" s="219"/>
      <c r="G39" s="219"/>
      <c r="H39" s="215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20"/>
      <c r="U39" s="220"/>
      <c r="V39" s="220"/>
      <c r="W39" s="220"/>
      <c r="X39" s="220"/>
      <c r="Y39" s="220"/>
      <c r="Z39" s="220"/>
      <c r="AA39" s="220"/>
    </row>
    <row r="40" spans="1:27" ht="12.75" customHeight="1">
      <c r="A40" s="215">
        <v>-40</v>
      </c>
      <c r="B40" s="216">
        <f>IF(F9=D8,D10,IF(F9=D10,D8,0))</f>
        <v>6301</v>
      </c>
      <c r="C40" s="217" t="str">
        <f>IF(G9=E8,E10,IF(G9=E10,E8,0))</f>
        <v>Расулов Айрат</v>
      </c>
      <c r="D40" s="231"/>
      <c r="E40" s="219"/>
      <c r="F40" s="219"/>
      <c r="G40" s="219"/>
      <c r="H40" s="215"/>
      <c r="I40" s="219"/>
      <c r="J40" s="219"/>
      <c r="K40" s="215">
        <v>-48</v>
      </c>
      <c r="L40" s="216">
        <f>IF(H11=F9,F13,IF(H11=F13,F9,0))</f>
        <v>3305</v>
      </c>
      <c r="M40" s="217" t="str">
        <f>IF(I11=G9,G13,IF(I11=G13,G9,0))</f>
        <v>Зиновьев Александр</v>
      </c>
      <c r="N40" s="218"/>
      <c r="O40" s="219"/>
      <c r="P40" s="219"/>
      <c r="Q40" s="219"/>
      <c r="R40" s="219"/>
      <c r="S40" s="219"/>
      <c r="T40" s="220"/>
      <c r="U40" s="220"/>
      <c r="V40" s="220"/>
      <c r="W40" s="220"/>
      <c r="X40" s="220"/>
      <c r="Y40" s="220"/>
      <c r="Z40" s="220"/>
      <c r="AA40" s="220"/>
    </row>
    <row r="41" spans="1:27" ht="12.75" customHeight="1">
      <c r="A41" s="215"/>
      <c r="B41" s="215"/>
      <c r="C41" s="221">
        <v>71</v>
      </c>
      <c r="D41" s="232">
        <v>6301</v>
      </c>
      <c r="E41" s="223" t="s">
        <v>95</v>
      </c>
      <c r="F41" s="224"/>
      <c r="G41" s="219"/>
      <c r="H41" s="234"/>
      <c r="I41" s="219"/>
      <c r="J41" s="219"/>
      <c r="K41" s="215"/>
      <c r="L41" s="215"/>
      <c r="M41" s="221">
        <v>67</v>
      </c>
      <c r="N41" s="232">
        <v>2213</v>
      </c>
      <c r="O41" s="223" t="s">
        <v>97</v>
      </c>
      <c r="P41" s="224"/>
      <c r="Q41" s="219"/>
      <c r="R41" s="219"/>
      <c r="S41" s="219"/>
      <c r="T41" s="220"/>
      <c r="U41" s="220"/>
      <c r="V41" s="220"/>
      <c r="W41" s="220"/>
      <c r="X41" s="220"/>
      <c r="Y41" s="220"/>
      <c r="Z41" s="220"/>
      <c r="AA41" s="220"/>
    </row>
    <row r="42" spans="1:27" ht="12.75" customHeight="1">
      <c r="A42" s="215">
        <v>-41</v>
      </c>
      <c r="B42" s="216">
        <f>IF(F13=D12,D14,IF(F13=D14,D12,0))</f>
        <v>0</v>
      </c>
      <c r="C42" s="226">
        <f>IF(G13=E12,E14,IF(G13=E14,E12,0))</f>
        <v>0</v>
      </c>
      <c r="D42" s="240"/>
      <c r="E42" s="225"/>
      <c r="F42" s="224"/>
      <c r="G42" s="219"/>
      <c r="H42" s="219"/>
      <c r="I42" s="219"/>
      <c r="J42" s="219"/>
      <c r="K42" s="215">
        <v>-49</v>
      </c>
      <c r="L42" s="216">
        <f>IF(H19=F17,F21,IF(H19=F21,F17,0))</f>
        <v>2213</v>
      </c>
      <c r="M42" s="226" t="str">
        <f>IF(I19=G17,G21,IF(I19=G21,G17,0))</f>
        <v>Хубатулин Ринат</v>
      </c>
      <c r="N42" s="224"/>
      <c r="O42" s="225"/>
      <c r="P42" s="224"/>
      <c r="Q42" s="224"/>
      <c r="R42" s="219"/>
      <c r="S42" s="224"/>
      <c r="T42" s="220"/>
      <c r="U42" s="220"/>
      <c r="V42" s="220"/>
      <c r="W42" s="220"/>
      <c r="X42" s="220"/>
      <c r="Y42" s="220"/>
      <c r="Z42" s="220"/>
      <c r="AA42" s="220"/>
    </row>
    <row r="43" spans="1:27" ht="12.75" customHeight="1">
      <c r="A43" s="215"/>
      <c r="B43" s="215"/>
      <c r="C43" s="219"/>
      <c r="D43" s="241"/>
      <c r="E43" s="221">
        <v>75</v>
      </c>
      <c r="F43" s="232">
        <v>2948</v>
      </c>
      <c r="G43" s="223" t="s">
        <v>98</v>
      </c>
      <c r="H43" s="224"/>
      <c r="I43" s="219"/>
      <c r="J43" s="219"/>
      <c r="K43" s="215"/>
      <c r="L43" s="215"/>
      <c r="M43" s="219"/>
      <c r="N43" s="219"/>
      <c r="O43" s="221">
        <v>69</v>
      </c>
      <c r="P43" s="232">
        <v>3365</v>
      </c>
      <c r="Q43" s="242" t="s">
        <v>100</v>
      </c>
      <c r="R43" s="242"/>
      <c r="S43" s="242"/>
      <c r="T43" s="220"/>
      <c r="U43" s="220"/>
      <c r="V43" s="220"/>
      <c r="W43" s="220"/>
      <c r="X43" s="220"/>
      <c r="Y43" s="220"/>
      <c r="Z43" s="220"/>
      <c r="AA43" s="220"/>
    </row>
    <row r="44" spans="1:27" ht="12.75" customHeight="1">
      <c r="A44" s="215">
        <v>-42</v>
      </c>
      <c r="B44" s="216">
        <f>IF(F17=D16,D18,IF(F17=D18,D16,0))</f>
        <v>6574</v>
      </c>
      <c r="C44" s="217" t="str">
        <f>IF(G17=E16,E18,IF(G17=E18,E16,0))</f>
        <v>Фархутдинов Дамир</v>
      </c>
      <c r="D44" s="231"/>
      <c r="E44" s="225"/>
      <c r="F44" s="230"/>
      <c r="G44" s="225"/>
      <c r="H44" s="224"/>
      <c r="I44" s="219"/>
      <c r="J44" s="219"/>
      <c r="K44" s="215">
        <v>-50</v>
      </c>
      <c r="L44" s="216">
        <f>IF(H27=F25,F29,IF(H27=F29,F25,0))</f>
        <v>3365</v>
      </c>
      <c r="M44" s="217" t="str">
        <f>IF(I27=G25,G29,IF(I27=G29,G25,0))</f>
        <v>Хазиев Айрат</v>
      </c>
      <c r="N44" s="218"/>
      <c r="O44" s="225"/>
      <c r="P44" s="224"/>
      <c r="Q44" s="243"/>
      <c r="R44" s="239" t="s">
        <v>61</v>
      </c>
      <c r="S44" s="239"/>
      <c r="T44" s="220"/>
      <c r="U44" s="220"/>
      <c r="V44" s="220"/>
      <c r="W44" s="220"/>
      <c r="X44" s="220"/>
      <c r="Y44" s="220"/>
      <c r="Z44" s="220"/>
      <c r="AA44" s="220"/>
    </row>
    <row r="45" spans="1:27" ht="12.75" customHeight="1">
      <c r="A45" s="215"/>
      <c r="B45" s="215"/>
      <c r="C45" s="221">
        <v>72</v>
      </c>
      <c r="D45" s="232">
        <v>2948</v>
      </c>
      <c r="E45" s="233" t="s">
        <v>98</v>
      </c>
      <c r="F45" s="229"/>
      <c r="G45" s="225"/>
      <c r="H45" s="224"/>
      <c r="I45" s="219"/>
      <c r="J45" s="219"/>
      <c r="K45" s="215"/>
      <c r="L45" s="215"/>
      <c r="M45" s="221">
        <v>68</v>
      </c>
      <c r="N45" s="232">
        <v>3365</v>
      </c>
      <c r="O45" s="233" t="s">
        <v>100</v>
      </c>
      <c r="P45" s="224"/>
      <c r="Q45" s="238"/>
      <c r="R45" s="219"/>
      <c r="S45" s="238"/>
      <c r="T45" s="220"/>
      <c r="U45" s="220"/>
      <c r="V45" s="220"/>
      <c r="W45" s="220"/>
      <c r="X45" s="220"/>
      <c r="Y45" s="220"/>
      <c r="Z45" s="220"/>
      <c r="AA45" s="220"/>
    </row>
    <row r="46" spans="1:27" ht="12.75" customHeight="1">
      <c r="A46" s="215">
        <v>-43</v>
      </c>
      <c r="B46" s="216">
        <f>IF(F21=D20,D22,IF(F21=D22,D20,0))</f>
        <v>2948</v>
      </c>
      <c r="C46" s="226" t="str">
        <f>IF(G21=E20,E22,IF(G21=E22,E20,0))</f>
        <v>Мустафин Рустэм</v>
      </c>
      <c r="D46" s="240"/>
      <c r="E46" s="219"/>
      <c r="F46" s="219"/>
      <c r="G46" s="225"/>
      <c r="H46" s="224"/>
      <c r="I46" s="219"/>
      <c r="J46" s="219"/>
      <c r="K46" s="215">
        <v>-51</v>
      </c>
      <c r="L46" s="216">
        <f>IF(H35=F33,F37,IF(H35=F37,F33,0))</f>
        <v>3536</v>
      </c>
      <c r="M46" s="226" t="str">
        <f>IF(I35=G33,G37,IF(I35=G37,G33,0))</f>
        <v>Ахметзянов Фауль</v>
      </c>
      <c r="N46" s="224"/>
      <c r="O46" s="219"/>
      <c r="P46" s="219"/>
      <c r="Q46" s="219"/>
      <c r="R46" s="219"/>
      <c r="S46" s="219"/>
      <c r="T46" s="220"/>
      <c r="U46" s="220"/>
      <c r="V46" s="220"/>
      <c r="W46" s="220"/>
      <c r="X46" s="220"/>
      <c r="Y46" s="220"/>
      <c r="Z46" s="220"/>
      <c r="AA46" s="220"/>
    </row>
    <row r="47" spans="1:27" ht="12.75" customHeight="1">
      <c r="A47" s="215"/>
      <c r="B47" s="215"/>
      <c r="C47" s="224"/>
      <c r="D47" s="240"/>
      <c r="E47" s="219"/>
      <c r="F47" s="219"/>
      <c r="G47" s="221">
        <v>77</v>
      </c>
      <c r="H47" s="232">
        <v>2877</v>
      </c>
      <c r="I47" s="223" t="s">
        <v>93</v>
      </c>
      <c r="J47" s="224"/>
      <c r="K47" s="215"/>
      <c r="L47" s="215"/>
      <c r="M47" s="219"/>
      <c r="N47" s="219"/>
      <c r="O47" s="215">
        <v>-69</v>
      </c>
      <c r="P47" s="216">
        <f>IF(P43=N41,N45,IF(P43=N45,N41,0))</f>
        <v>2213</v>
      </c>
      <c r="Q47" s="217" t="str">
        <f>IF(Q43=O41,O45,IF(Q43=O45,O41,0))</f>
        <v>Хубатулин Ринат</v>
      </c>
      <c r="R47" s="223"/>
      <c r="S47" s="223"/>
      <c r="T47" s="220"/>
      <c r="U47" s="220"/>
      <c r="V47" s="220"/>
      <c r="W47" s="220"/>
      <c r="X47" s="220"/>
      <c r="Y47" s="220"/>
      <c r="Z47" s="220"/>
      <c r="AA47" s="220"/>
    </row>
    <row r="48" spans="1:27" ht="12.75" customHeight="1">
      <c r="A48" s="215">
        <v>-44</v>
      </c>
      <c r="B48" s="216">
        <f>IF(F25=D24,D26,IF(F25=D26,D24,0))</f>
        <v>2877</v>
      </c>
      <c r="C48" s="217" t="str">
        <f>IF(G25=E24,E26,IF(G25=E26,E24,0))</f>
        <v>Салихов Рим</v>
      </c>
      <c r="D48" s="231"/>
      <c r="E48" s="219"/>
      <c r="F48" s="219"/>
      <c r="G48" s="225"/>
      <c r="H48" s="230"/>
      <c r="I48" s="244" t="s">
        <v>62</v>
      </c>
      <c r="J48" s="244"/>
      <c r="K48" s="219"/>
      <c r="L48" s="219"/>
      <c r="M48" s="215">
        <v>-67</v>
      </c>
      <c r="N48" s="216">
        <f>IF(N41=L40,L42,IF(N41=L42,L40,0))</f>
        <v>3305</v>
      </c>
      <c r="O48" s="217" t="str">
        <f>IF(O41=M40,M42,IF(O41=M42,M40,0))</f>
        <v>Зиновьев Александр</v>
      </c>
      <c r="P48" s="218"/>
      <c r="Q48" s="238"/>
      <c r="R48" s="239" t="s">
        <v>63</v>
      </c>
      <c r="S48" s="239"/>
      <c r="T48" s="220"/>
      <c r="U48" s="220"/>
      <c r="V48" s="220"/>
      <c r="W48" s="220"/>
      <c r="X48" s="220"/>
      <c r="Y48" s="220"/>
      <c r="Z48" s="220"/>
      <c r="AA48" s="220"/>
    </row>
    <row r="49" spans="1:27" ht="12.75" customHeight="1">
      <c r="A49" s="215"/>
      <c r="B49" s="215"/>
      <c r="C49" s="221">
        <v>73</v>
      </c>
      <c r="D49" s="232">
        <v>2877</v>
      </c>
      <c r="E49" s="223" t="s">
        <v>93</v>
      </c>
      <c r="F49" s="224"/>
      <c r="G49" s="225"/>
      <c r="H49" s="229"/>
      <c r="I49" s="219"/>
      <c r="J49" s="219"/>
      <c r="K49" s="219"/>
      <c r="L49" s="219"/>
      <c r="M49" s="215"/>
      <c r="N49" s="215"/>
      <c r="O49" s="221">
        <v>70</v>
      </c>
      <c r="P49" s="232">
        <v>3536</v>
      </c>
      <c r="Q49" s="223" t="s">
        <v>37</v>
      </c>
      <c r="R49" s="223"/>
      <c r="S49" s="223"/>
      <c r="T49" s="220"/>
      <c r="U49" s="220"/>
      <c r="V49" s="220"/>
      <c r="W49" s="220"/>
      <c r="X49" s="220"/>
      <c r="Y49" s="220"/>
      <c r="Z49" s="220"/>
      <c r="AA49" s="220"/>
    </row>
    <row r="50" spans="1:27" ht="12.75" customHeight="1">
      <c r="A50" s="215">
        <v>-45</v>
      </c>
      <c r="B50" s="216">
        <f>IF(F29=D28,D30,IF(F29=D30,D28,0))</f>
        <v>2288</v>
      </c>
      <c r="C50" s="226" t="str">
        <f>IF(G29=E28,E30,IF(G29=E30,E28,0))</f>
        <v>Тодрамович Александр</v>
      </c>
      <c r="D50" s="240"/>
      <c r="E50" s="225"/>
      <c r="F50" s="224"/>
      <c r="G50" s="225"/>
      <c r="H50" s="224"/>
      <c r="I50" s="219"/>
      <c r="J50" s="219"/>
      <c r="K50" s="219"/>
      <c r="L50" s="219"/>
      <c r="M50" s="215">
        <v>-68</v>
      </c>
      <c r="N50" s="216">
        <f>IF(N45=L44,L46,IF(N45=L46,L44,0))</f>
        <v>3536</v>
      </c>
      <c r="O50" s="226" t="str">
        <f>IF(O45=M44,M46,IF(O45=M46,M44,0))</f>
        <v>Ахметзянов Фауль</v>
      </c>
      <c r="P50" s="224"/>
      <c r="Q50" s="238"/>
      <c r="R50" s="239" t="s">
        <v>64</v>
      </c>
      <c r="S50" s="239"/>
      <c r="T50" s="220"/>
      <c r="U50" s="220"/>
      <c r="V50" s="220"/>
      <c r="W50" s="220"/>
      <c r="X50" s="220"/>
      <c r="Y50" s="220"/>
      <c r="Z50" s="220"/>
      <c r="AA50" s="220"/>
    </row>
    <row r="51" spans="1:27" ht="12.75" customHeight="1">
      <c r="A51" s="215"/>
      <c r="B51" s="215"/>
      <c r="C51" s="219"/>
      <c r="D51" s="241"/>
      <c r="E51" s="221">
        <v>76</v>
      </c>
      <c r="F51" s="232">
        <v>2877</v>
      </c>
      <c r="G51" s="233" t="s">
        <v>93</v>
      </c>
      <c r="H51" s="224"/>
      <c r="I51" s="219"/>
      <c r="J51" s="219"/>
      <c r="K51" s="219"/>
      <c r="L51" s="219"/>
      <c r="M51" s="219"/>
      <c r="N51" s="219"/>
      <c r="O51" s="215">
        <v>-70</v>
      </c>
      <c r="P51" s="216">
        <f>IF(P49=N48,N50,IF(P49=N50,N48,0))</f>
        <v>3305</v>
      </c>
      <c r="Q51" s="217" t="str">
        <f>IF(Q49=O48,O50,IF(Q49=O50,O48,0))</f>
        <v>Зиновьев Александр</v>
      </c>
      <c r="R51" s="223"/>
      <c r="S51" s="223"/>
      <c r="T51" s="220"/>
      <c r="U51" s="220"/>
      <c r="V51" s="220"/>
      <c r="W51" s="220"/>
      <c r="X51" s="220"/>
      <c r="Y51" s="220"/>
      <c r="Z51" s="220"/>
      <c r="AA51" s="220"/>
    </row>
    <row r="52" spans="1:27" ht="12.75" customHeight="1">
      <c r="A52" s="215">
        <v>-46</v>
      </c>
      <c r="B52" s="216">
        <f>IF(F33=D32,D34,IF(F33=D34,D32,0))</f>
        <v>0</v>
      </c>
      <c r="C52" s="217">
        <f>IF(G33=E32,E34,IF(G33=E34,E32,0))</f>
        <v>0</v>
      </c>
      <c r="D52" s="231"/>
      <c r="E52" s="225"/>
      <c r="F52" s="230"/>
      <c r="G52" s="219"/>
      <c r="H52" s="219"/>
      <c r="I52" s="219"/>
      <c r="J52" s="219"/>
      <c r="K52" s="219"/>
      <c r="L52" s="219"/>
      <c r="M52" s="224"/>
      <c r="N52" s="224"/>
      <c r="O52" s="219"/>
      <c r="P52" s="219"/>
      <c r="Q52" s="238"/>
      <c r="R52" s="239" t="s">
        <v>65</v>
      </c>
      <c r="S52" s="239"/>
      <c r="T52" s="220"/>
      <c r="U52" s="220"/>
      <c r="V52" s="220"/>
      <c r="W52" s="220"/>
      <c r="X52" s="220"/>
      <c r="Y52" s="220"/>
      <c r="Z52" s="220"/>
      <c r="AA52" s="220"/>
    </row>
    <row r="53" spans="1:27" ht="12.75" customHeight="1">
      <c r="A53" s="215"/>
      <c r="B53" s="215"/>
      <c r="C53" s="221">
        <v>74</v>
      </c>
      <c r="D53" s="232">
        <v>6000</v>
      </c>
      <c r="E53" s="233" t="s">
        <v>96</v>
      </c>
      <c r="F53" s="229"/>
      <c r="G53" s="215">
        <v>-77</v>
      </c>
      <c r="H53" s="216">
        <f>IF(H47=F43,F51,IF(H47=F51,F43,0))</f>
        <v>2948</v>
      </c>
      <c r="I53" s="217" t="str">
        <f>IF(I47=G43,G51,IF(I47=G51,G43,0))</f>
        <v>Мустафин Рустэм</v>
      </c>
      <c r="J53" s="218"/>
      <c r="K53" s="215">
        <v>-71</v>
      </c>
      <c r="L53" s="216">
        <f>IF(D41=B40,B42,IF(D41=B42,B40,0))</f>
        <v>0</v>
      </c>
      <c r="M53" s="217">
        <f>IF(E41=C40,C42,IF(E41=C42,C40,0))</f>
        <v>0</v>
      </c>
      <c r="N53" s="218"/>
      <c r="O53" s="219"/>
      <c r="P53" s="219"/>
      <c r="Q53" s="219"/>
      <c r="R53" s="219"/>
      <c r="S53" s="219"/>
      <c r="T53" s="220"/>
      <c r="U53" s="220"/>
      <c r="V53" s="220"/>
      <c r="W53" s="220"/>
      <c r="X53" s="220"/>
      <c r="Y53" s="220"/>
      <c r="Z53" s="220"/>
      <c r="AA53" s="220"/>
    </row>
    <row r="54" spans="1:27" ht="12.75" customHeight="1">
      <c r="A54" s="215">
        <v>-47</v>
      </c>
      <c r="B54" s="216">
        <f>IF(F37=D36,D38,IF(F37=D38,D36,0))</f>
        <v>6000</v>
      </c>
      <c r="C54" s="226" t="str">
        <f>IF(G37=E36,E38,IF(G37=E38,E36,0))</f>
        <v>Сайфуллин Рамиль</v>
      </c>
      <c r="D54" s="240"/>
      <c r="E54" s="219"/>
      <c r="F54" s="219"/>
      <c r="G54" s="219"/>
      <c r="H54" s="219"/>
      <c r="I54" s="244" t="s">
        <v>66</v>
      </c>
      <c r="J54" s="244"/>
      <c r="K54" s="215"/>
      <c r="L54" s="215"/>
      <c r="M54" s="221">
        <v>79</v>
      </c>
      <c r="N54" s="232">
        <v>6574</v>
      </c>
      <c r="O54" s="223" t="s">
        <v>99</v>
      </c>
      <c r="P54" s="224"/>
      <c r="Q54" s="219"/>
      <c r="R54" s="219"/>
      <c r="S54" s="219"/>
      <c r="T54" s="220"/>
      <c r="U54" s="220"/>
      <c r="V54" s="220"/>
      <c r="W54" s="220"/>
      <c r="X54" s="220"/>
      <c r="Y54" s="220"/>
      <c r="Z54" s="220"/>
      <c r="AA54" s="220"/>
    </row>
    <row r="55" spans="1:27" ht="12.75" customHeight="1">
      <c r="A55" s="215"/>
      <c r="B55" s="215"/>
      <c r="C55" s="219"/>
      <c r="D55" s="241"/>
      <c r="E55" s="215">
        <v>-75</v>
      </c>
      <c r="F55" s="216">
        <f>IF(F43=D41,D45,IF(F43=D45,D41,0))</f>
        <v>6301</v>
      </c>
      <c r="G55" s="217" t="str">
        <f>IF(G43=E41,E45,IF(G43=E45,E41,0))</f>
        <v>Расулов Айрат</v>
      </c>
      <c r="H55" s="218"/>
      <c r="I55" s="238"/>
      <c r="J55" s="238"/>
      <c r="K55" s="215">
        <v>-72</v>
      </c>
      <c r="L55" s="216">
        <f>IF(D45=B44,B46,IF(D45=B46,B44,0))</f>
        <v>6574</v>
      </c>
      <c r="M55" s="226" t="str">
        <f>IF(E45=C44,C46,IF(E45=C46,C44,0))</f>
        <v>Фархутдинов Дамир</v>
      </c>
      <c r="N55" s="224"/>
      <c r="O55" s="225"/>
      <c r="P55" s="224"/>
      <c r="Q55" s="224"/>
      <c r="R55" s="219"/>
      <c r="S55" s="224"/>
      <c r="T55" s="220"/>
      <c r="U55" s="220"/>
      <c r="V55" s="220"/>
      <c r="W55" s="220"/>
      <c r="X55" s="220"/>
      <c r="Y55" s="220"/>
      <c r="Z55" s="220"/>
      <c r="AA55" s="220"/>
    </row>
    <row r="56" spans="1:27" ht="12.75" customHeight="1">
      <c r="A56" s="215"/>
      <c r="B56" s="215"/>
      <c r="C56" s="219"/>
      <c r="D56" s="241"/>
      <c r="E56" s="215"/>
      <c r="F56" s="215"/>
      <c r="G56" s="221">
        <v>78</v>
      </c>
      <c r="H56" s="232">
        <v>6301</v>
      </c>
      <c r="I56" s="223" t="s">
        <v>95</v>
      </c>
      <c r="J56" s="224"/>
      <c r="K56" s="215"/>
      <c r="L56" s="215"/>
      <c r="M56" s="219"/>
      <c r="N56" s="219"/>
      <c r="O56" s="221">
        <v>81</v>
      </c>
      <c r="P56" s="232">
        <v>6574</v>
      </c>
      <c r="Q56" s="242" t="s">
        <v>99</v>
      </c>
      <c r="R56" s="242"/>
      <c r="S56" s="242"/>
      <c r="T56" s="220"/>
      <c r="U56" s="220"/>
      <c r="V56" s="220"/>
      <c r="W56" s="220"/>
      <c r="X56" s="220"/>
      <c r="Y56" s="220"/>
      <c r="Z56" s="220"/>
      <c r="AA56" s="220"/>
    </row>
    <row r="57" spans="1:27" ht="12.75" customHeight="1">
      <c r="A57" s="215"/>
      <c r="B57" s="215"/>
      <c r="C57" s="219"/>
      <c r="D57" s="241"/>
      <c r="E57" s="215">
        <v>-76</v>
      </c>
      <c r="F57" s="216">
        <f>IF(F51=D49,D53,IF(F51=D53,D49,0))</f>
        <v>6000</v>
      </c>
      <c r="G57" s="226" t="str">
        <f>IF(G51=E49,E53,IF(G51=E53,E49,0))</f>
        <v>Сайфуллин Рамиль</v>
      </c>
      <c r="H57" s="224"/>
      <c r="I57" s="244" t="s">
        <v>67</v>
      </c>
      <c r="J57" s="244"/>
      <c r="K57" s="215">
        <v>-73</v>
      </c>
      <c r="L57" s="216">
        <f>IF(D49=B48,B50,IF(D49=B50,B48,0))</f>
        <v>2288</v>
      </c>
      <c r="M57" s="217" t="str">
        <f>IF(E49=C48,C50,IF(E49=C50,C48,0))</f>
        <v>Тодрамович Александр</v>
      </c>
      <c r="N57" s="218"/>
      <c r="O57" s="225"/>
      <c r="P57" s="224"/>
      <c r="Q57" s="243"/>
      <c r="R57" s="239" t="s">
        <v>68</v>
      </c>
      <c r="S57" s="239"/>
      <c r="T57" s="220"/>
      <c r="U57" s="220"/>
      <c r="V57" s="220"/>
      <c r="W57" s="220"/>
      <c r="X57" s="220"/>
      <c r="Y57" s="220"/>
      <c r="Z57" s="220"/>
      <c r="AA57" s="220"/>
    </row>
    <row r="58" spans="1:27" ht="12.75" customHeight="1">
      <c r="A58" s="215"/>
      <c r="B58" s="215"/>
      <c r="C58" s="219"/>
      <c r="D58" s="241"/>
      <c r="E58" s="219"/>
      <c r="F58" s="219"/>
      <c r="G58" s="215">
        <v>-78</v>
      </c>
      <c r="H58" s="216">
        <f>IF(H56=F55,F57,IF(H56=F57,F55,0))</f>
        <v>6000</v>
      </c>
      <c r="I58" s="217" t="str">
        <f>IF(I56=G55,G57,IF(I56=G57,G55,0))</f>
        <v>Сайфуллин Рамиль</v>
      </c>
      <c r="J58" s="218"/>
      <c r="K58" s="215"/>
      <c r="L58" s="215"/>
      <c r="M58" s="221">
        <v>80</v>
      </c>
      <c r="N58" s="232">
        <v>2288</v>
      </c>
      <c r="O58" s="233" t="s">
        <v>41</v>
      </c>
      <c r="P58" s="224"/>
      <c r="Q58" s="238"/>
      <c r="R58" s="219"/>
      <c r="S58" s="238"/>
      <c r="T58" s="220"/>
      <c r="U58" s="220"/>
      <c r="V58" s="220"/>
      <c r="W58" s="220"/>
      <c r="X58" s="220"/>
      <c r="Y58" s="220"/>
      <c r="Z58" s="220"/>
      <c r="AA58" s="220"/>
    </row>
    <row r="59" spans="1:27" ht="12.75" customHeight="1">
      <c r="A59" s="215">
        <v>-32</v>
      </c>
      <c r="B59" s="216">
        <f>IF(D8=B7,B9,IF(D8=B9,B7,0))</f>
        <v>0</v>
      </c>
      <c r="C59" s="217" t="str">
        <f>IF(E8=C7,C9,IF(E8=C9,C7,0))</f>
        <v>_</v>
      </c>
      <c r="D59" s="231"/>
      <c r="E59" s="224"/>
      <c r="F59" s="224"/>
      <c r="G59" s="219"/>
      <c r="H59" s="219"/>
      <c r="I59" s="244" t="s">
        <v>69</v>
      </c>
      <c r="J59" s="244"/>
      <c r="K59" s="215">
        <v>-74</v>
      </c>
      <c r="L59" s="216">
        <f>IF(D53=B52,B54,IF(D53=B54,B52,0))</f>
        <v>0</v>
      </c>
      <c r="M59" s="226">
        <f>IF(E53=C52,C54,IF(E53=C54,C52,0))</f>
        <v>0</v>
      </c>
      <c r="N59" s="224"/>
      <c r="O59" s="219"/>
      <c r="P59" s="219"/>
      <c r="Q59" s="219"/>
      <c r="R59" s="219"/>
      <c r="S59" s="219"/>
      <c r="T59" s="220"/>
      <c r="U59" s="220"/>
      <c r="V59" s="220"/>
      <c r="W59" s="220"/>
      <c r="X59" s="220"/>
      <c r="Y59" s="220"/>
      <c r="Z59" s="220"/>
      <c r="AA59" s="220"/>
    </row>
    <row r="60" spans="1:27" ht="12.75" customHeight="1">
      <c r="A60" s="215"/>
      <c r="B60" s="215"/>
      <c r="C60" s="221">
        <v>83</v>
      </c>
      <c r="D60" s="232"/>
      <c r="E60" s="223"/>
      <c r="F60" s="224"/>
      <c r="G60" s="219"/>
      <c r="H60" s="219"/>
      <c r="I60" s="219"/>
      <c r="J60" s="219"/>
      <c r="K60" s="219"/>
      <c r="L60" s="219"/>
      <c r="M60" s="219"/>
      <c r="N60" s="219"/>
      <c r="O60" s="215">
        <v>-81</v>
      </c>
      <c r="P60" s="216">
        <f>IF(P56=N54,N58,IF(P56=N58,N54,0))</f>
        <v>2288</v>
      </c>
      <c r="Q60" s="217" t="str">
        <f>IF(Q56=O54,O58,IF(Q56=O58,O54,0))</f>
        <v>Тодрамович Александр</v>
      </c>
      <c r="R60" s="223"/>
      <c r="S60" s="223"/>
      <c r="T60" s="220"/>
      <c r="U60" s="220"/>
      <c r="V60" s="220"/>
      <c r="W60" s="220"/>
      <c r="X60" s="220"/>
      <c r="Y60" s="220"/>
      <c r="Z60" s="220"/>
      <c r="AA60" s="220"/>
    </row>
    <row r="61" spans="1:27" ht="12.75" customHeight="1">
      <c r="A61" s="215">
        <v>-33</v>
      </c>
      <c r="B61" s="216">
        <f>IF(D12=B11,B13,IF(D12=B13,B11,0))</f>
        <v>0</v>
      </c>
      <c r="C61" s="226">
        <f>IF(E12=C11,C13,IF(E12=C13,C11,0))</f>
        <v>0</v>
      </c>
      <c r="D61" s="245"/>
      <c r="E61" s="225"/>
      <c r="F61" s="224"/>
      <c r="G61" s="219"/>
      <c r="H61" s="219"/>
      <c r="I61" s="219"/>
      <c r="J61" s="219"/>
      <c r="K61" s="219"/>
      <c r="L61" s="219"/>
      <c r="M61" s="215">
        <v>-79</v>
      </c>
      <c r="N61" s="216">
        <f>IF(N54=L53,L55,IF(N54=L55,L53,0))</f>
        <v>0</v>
      </c>
      <c r="O61" s="217">
        <f>IF(O54=M53,M55,IF(O54=M55,M53,0))</f>
        <v>0</v>
      </c>
      <c r="P61" s="218"/>
      <c r="Q61" s="238"/>
      <c r="R61" s="239" t="s">
        <v>70</v>
      </c>
      <c r="S61" s="239"/>
      <c r="T61" s="220"/>
      <c r="U61" s="220"/>
      <c r="V61" s="220"/>
      <c r="W61" s="220"/>
      <c r="X61" s="220"/>
      <c r="Y61" s="220"/>
      <c r="Z61" s="220"/>
      <c r="AA61" s="220"/>
    </row>
    <row r="62" spans="1:27" ht="12.75" customHeight="1">
      <c r="A62" s="215"/>
      <c r="B62" s="215"/>
      <c r="C62" s="219"/>
      <c r="D62" s="240"/>
      <c r="E62" s="221">
        <v>87</v>
      </c>
      <c r="F62" s="232"/>
      <c r="G62" s="223"/>
      <c r="H62" s="224"/>
      <c r="I62" s="219"/>
      <c r="J62" s="219"/>
      <c r="K62" s="219"/>
      <c r="L62" s="219"/>
      <c r="M62" s="215"/>
      <c r="N62" s="215"/>
      <c r="O62" s="221">
        <v>82</v>
      </c>
      <c r="P62" s="232"/>
      <c r="Q62" s="223"/>
      <c r="R62" s="223"/>
      <c r="S62" s="223"/>
      <c r="T62" s="220"/>
      <c r="U62" s="220"/>
      <c r="V62" s="220"/>
      <c r="W62" s="220"/>
      <c r="X62" s="220"/>
      <c r="Y62" s="220"/>
      <c r="Z62" s="220"/>
      <c r="AA62" s="220"/>
    </row>
    <row r="63" spans="1:27" ht="12.75" customHeight="1">
      <c r="A63" s="215">
        <v>-34</v>
      </c>
      <c r="B63" s="216">
        <f>IF(D16=B15,B17,IF(D16=B17,B15,0))</f>
        <v>0</v>
      </c>
      <c r="C63" s="217" t="str">
        <f>IF(E16=C15,C17,IF(E16=C17,C15,0))</f>
        <v>_</v>
      </c>
      <c r="D63" s="231"/>
      <c r="E63" s="225"/>
      <c r="F63" s="246"/>
      <c r="G63" s="225"/>
      <c r="H63" s="224"/>
      <c r="I63" s="219"/>
      <c r="J63" s="219"/>
      <c r="K63" s="219"/>
      <c r="L63" s="219"/>
      <c r="M63" s="215">
        <v>-80</v>
      </c>
      <c r="N63" s="216">
        <f>IF(N58=L57,L59,IF(N58=L59,L57,0))</f>
        <v>0</v>
      </c>
      <c r="O63" s="226">
        <f>IF(O58=M57,M59,IF(O58=M59,M57,0))</f>
        <v>0</v>
      </c>
      <c r="P63" s="218"/>
      <c r="Q63" s="238"/>
      <c r="R63" s="239" t="s">
        <v>71</v>
      </c>
      <c r="S63" s="239"/>
      <c r="T63" s="220"/>
      <c r="U63" s="220"/>
      <c r="V63" s="220"/>
      <c r="W63" s="220"/>
      <c r="X63" s="220"/>
      <c r="Y63" s="220"/>
      <c r="Z63" s="220"/>
      <c r="AA63" s="220"/>
    </row>
    <row r="64" spans="1:27" ht="12.75" customHeight="1">
      <c r="A64" s="215"/>
      <c r="B64" s="215"/>
      <c r="C64" s="221">
        <v>84</v>
      </c>
      <c r="D64" s="232"/>
      <c r="E64" s="233"/>
      <c r="F64" s="224"/>
      <c r="G64" s="225"/>
      <c r="H64" s="224"/>
      <c r="I64" s="219"/>
      <c r="J64" s="219"/>
      <c r="K64" s="219"/>
      <c r="L64" s="219"/>
      <c r="M64" s="219"/>
      <c r="N64" s="219"/>
      <c r="O64" s="215">
        <v>-82</v>
      </c>
      <c r="P64" s="216">
        <f>IF(P62=N61,N63,IF(P62=N63,N61,0))</f>
        <v>0</v>
      </c>
      <c r="Q64" s="217">
        <f>IF(Q62=O61,O63,IF(Q62=O63,O61,0))</f>
        <v>0</v>
      </c>
      <c r="R64" s="223"/>
      <c r="S64" s="223"/>
      <c r="T64" s="220"/>
      <c r="U64" s="220"/>
      <c r="V64" s="220"/>
      <c r="W64" s="220"/>
      <c r="X64" s="220"/>
      <c r="Y64" s="220"/>
      <c r="Z64" s="220"/>
      <c r="AA64" s="220"/>
    </row>
    <row r="65" spans="1:27" ht="12.75" customHeight="1">
      <c r="A65" s="215">
        <v>-35</v>
      </c>
      <c r="B65" s="216">
        <f>IF(D20=B19,B21,IF(D20=B21,B19,0))</f>
        <v>0</v>
      </c>
      <c r="C65" s="226" t="str">
        <f>IF(E20=C19,C21,IF(E20=C21,C19,0))</f>
        <v>_</v>
      </c>
      <c r="D65" s="231"/>
      <c r="E65" s="219"/>
      <c r="F65" s="224"/>
      <c r="G65" s="225"/>
      <c r="H65" s="224"/>
      <c r="I65" s="219"/>
      <c r="J65" s="219"/>
      <c r="K65" s="219"/>
      <c r="L65" s="219"/>
      <c r="M65" s="224"/>
      <c r="N65" s="224"/>
      <c r="O65" s="219"/>
      <c r="P65" s="219"/>
      <c r="Q65" s="238"/>
      <c r="R65" s="239" t="s">
        <v>72</v>
      </c>
      <c r="S65" s="239"/>
      <c r="T65" s="220"/>
      <c r="U65" s="220"/>
      <c r="V65" s="220"/>
      <c r="W65" s="220"/>
      <c r="X65" s="220"/>
      <c r="Y65" s="220"/>
      <c r="Z65" s="220"/>
      <c r="AA65" s="220"/>
    </row>
    <row r="66" spans="1:27" ht="12.75" customHeight="1">
      <c r="A66" s="215"/>
      <c r="B66" s="215"/>
      <c r="C66" s="224"/>
      <c r="D66" s="240"/>
      <c r="E66" s="219"/>
      <c r="F66" s="224"/>
      <c r="G66" s="221">
        <v>89</v>
      </c>
      <c r="H66" s="232"/>
      <c r="I66" s="223"/>
      <c r="J66" s="224"/>
      <c r="K66" s="215">
        <v>-83</v>
      </c>
      <c r="L66" s="216">
        <f>IF(D60=B59,B61,IF(D60=B61,B59,0))</f>
        <v>0</v>
      </c>
      <c r="M66" s="217" t="str">
        <f>IF(E60=C59,C61,IF(E60=C61,C59,0))</f>
        <v>_</v>
      </c>
      <c r="N66" s="218"/>
      <c r="O66" s="219"/>
      <c r="P66" s="219"/>
      <c r="Q66" s="219"/>
      <c r="R66" s="219"/>
      <c r="S66" s="219"/>
      <c r="T66" s="220"/>
      <c r="U66" s="220"/>
      <c r="V66" s="220"/>
      <c r="W66" s="220"/>
      <c r="X66" s="220"/>
      <c r="Y66" s="220"/>
      <c r="Z66" s="220"/>
      <c r="AA66" s="220"/>
    </row>
    <row r="67" spans="1:27" ht="12.75" customHeight="1">
      <c r="A67" s="215">
        <v>-36</v>
      </c>
      <c r="B67" s="216">
        <f>IF(D24=B23,B25,IF(D24=B25,B23,0))</f>
        <v>0</v>
      </c>
      <c r="C67" s="217" t="str">
        <f>IF(E24=C23,C25,IF(E24=C25,C23,0))</f>
        <v>_</v>
      </c>
      <c r="D67" s="231"/>
      <c r="E67" s="219"/>
      <c r="F67" s="224"/>
      <c r="G67" s="225"/>
      <c r="H67" s="224"/>
      <c r="I67" s="244" t="s">
        <v>73</v>
      </c>
      <c r="J67" s="244"/>
      <c r="K67" s="215"/>
      <c r="L67" s="215"/>
      <c r="M67" s="221">
        <v>91</v>
      </c>
      <c r="N67" s="232"/>
      <c r="O67" s="223"/>
      <c r="P67" s="224"/>
      <c r="Q67" s="219"/>
      <c r="R67" s="219"/>
      <c r="S67" s="219"/>
      <c r="T67" s="220"/>
      <c r="U67" s="220"/>
      <c r="V67" s="220"/>
      <c r="W67" s="220"/>
      <c r="X67" s="220"/>
      <c r="Y67" s="220"/>
      <c r="Z67" s="220"/>
      <c r="AA67" s="220"/>
    </row>
    <row r="68" spans="1:27" ht="12.75" customHeight="1">
      <c r="A68" s="215"/>
      <c r="B68" s="215"/>
      <c r="C68" s="221">
        <v>85</v>
      </c>
      <c r="D68" s="232"/>
      <c r="E68" s="223"/>
      <c r="F68" s="224"/>
      <c r="G68" s="225"/>
      <c r="H68" s="224"/>
      <c r="I68" s="219"/>
      <c r="J68" s="219"/>
      <c r="K68" s="215">
        <v>-84</v>
      </c>
      <c r="L68" s="216">
        <f>IF(D64=B63,B65,IF(D64=B65,B63,0))</f>
        <v>0</v>
      </c>
      <c r="M68" s="226">
        <f>IF(E64=C63,C65,IF(E64=C65,C63,0))</f>
        <v>0</v>
      </c>
      <c r="N68" s="247"/>
      <c r="O68" s="225"/>
      <c r="P68" s="224"/>
      <c r="Q68" s="224"/>
      <c r="R68" s="219"/>
      <c r="S68" s="224"/>
      <c r="T68" s="220"/>
      <c r="U68" s="220"/>
      <c r="V68" s="220"/>
      <c r="W68" s="220"/>
      <c r="X68" s="220"/>
      <c r="Y68" s="220"/>
      <c r="Z68" s="220"/>
      <c r="AA68" s="220"/>
    </row>
    <row r="69" spans="1:27" ht="12.75" customHeight="1">
      <c r="A69" s="215">
        <v>-37</v>
      </c>
      <c r="B69" s="216">
        <f>IF(D28=B27,B29,IF(D28=B29,B27,0))</f>
        <v>0</v>
      </c>
      <c r="C69" s="226" t="str">
        <f>IF(E28=C27,C29,IF(E28=C29,C27,0))</f>
        <v>_</v>
      </c>
      <c r="D69" s="231"/>
      <c r="E69" s="225"/>
      <c r="F69" s="224"/>
      <c r="G69" s="225"/>
      <c r="H69" s="224"/>
      <c r="I69" s="219"/>
      <c r="J69" s="219"/>
      <c r="K69" s="215"/>
      <c r="L69" s="215"/>
      <c r="M69" s="219"/>
      <c r="N69" s="219"/>
      <c r="O69" s="221">
        <v>93</v>
      </c>
      <c r="P69" s="232"/>
      <c r="Q69" s="242"/>
      <c r="R69" s="242"/>
      <c r="S69" s="242"/>
      <c r="T69" s="220"/>
      <c r="U69" s="220"/>
      <c r="V69" s="220"/>
      <c r="W69" s="220"/>
      <c r="X69" s="220"/>
      <c r="Y69" s="220"/>
      <c r="Z69" s="220"/>
      <c r="AA69" s="220"/>
    </row>
    <row r="70" spans="1:27" ht="12.75" customHeight="1">
      <c r="A70" s="215"/>
      <c r="B70" s="215"/>
      <c r="C70" s="219"/>
      <c r="D70" s="241"/>
      <c r="E70" s="221">
        <v>88</v>
      </c>
      <c r="F70" s="232"/>
      <c r="G70" s="233"/>
      <c r="H70" s="224"/>
      <c r="I70" s="219"/>
      <c r="J70" s="219"/>
      <c r="K70" s="215">
        <v>-85</v>
      </c>
      <c r="L70" s="216">
        <f>IF(D68=B67,B69,IF(D68=B69,B67,0))</f>
        <v>0</v>
      </c>
      <c r="M70" s="217">
        <f>IF(E68=C67,C69,IF(E68=C69,C67,0))</f>
        <v>0</v>
      </c>
      <c r="N70" s="218"/>
      <c r="O70" s="225"/>
      <c r="P70" s="224"/>
      <c r="Q70" s="243"/>
      <c r="R70" s="239" t="s">
        <v>74</v>
      </c>
      <c r="S70" s="239"/>
      <c r="T70" s="220"/>
      <c r="U70" s="220"/>
      <c r="V70" s="220"/>
      <c r="W70" s="220"/>
      <c r="X70" s="220"/>
      <c r="Y70" s="220"/>
      <c r="Z70" s="220"/>
      <c r="AA70" s="220"/>
    </row>
    <row r="71" spans="1:27" ht="12.75" customHeight="1">
      <c r="A71" s="215">
        <v>-38</v>
      </c>
      <c r="B71" s="216">
        <f>IF(D32=B31,B33,IF(D32=B33,B31,0))</f>
        <v>0</v>
      </c>
      <c r="C71" s="217">
        <f>IF(E32=C31,C33,IF(E32=C33,C31,0))</f>
        <v>0</v>
      </c>
      <c r="D71" s="231"/>
      <c r="E71" s="225"/>
      <c r="F71" s="224"/>
      <c r="G71" s="219"/>
      <c r="H71" s="219"/>
      <c r="I71" s="219"/>
      <c r="J71" s="219"/>
      <c r="K71" s="215"/>
      <c r="L71" s="215"/>
      <c r="M71" s="221">
        <v>92</v>
      </c>
      <c r="N71" s="232"/>
      <c r="O71" s="233"/>
      <c r="P71" s="224"/>
      <c r="Q71" s="238"/>
      <c r="R71" s="219"/>
      <c r="S71" s="238"/>
      <c r="T71" s="220"/>
      <c r="U71" s="220"/>
      <c r="V71" s="220"/>
      <c r="W71" s="220"/>
      <c r="X71" s="220"/>
      <c r="Y71" s="220"/>
      <c r="Z71" s="220"/>
      <c r="AA71" s="220"/>
    </row>
    <row r="72" spans="1:27" ht="12.75" customHeight="1">
      <c r="A72" s="215"/>
      <c r="B72" s="215"/>
      <c r="C72" s="221">
        <v>86</v>
      </c>
      <c r="D72" s="232"/>
      <c r="E72" s="233"/>
      <c r="F72" s="224"/>
      <c r="G72" s="215">
        <v>-89</v>
      </c>
      <c r="H72" s="216">
        <f>IF(H66=F62,F70,IF(H66=F70,F62,0))</f>
        <v>0</v>
      </c>
      <c r="I72" s="217">
        <f>IF(I66=G62,G70,IF(I66=G70,G62,0))</f>
        <v>0</v>
      </c>
      <c r="J72" s="218"/>
      <c r="K72" s="215">
        <v>-86</v>
      </c>
      <c r="L72" s="216">
        <f>IF(D72=B71,B73,IF(D72=B73,B71,0))</f>
        <v>0</v>
      </c>
      <c r="M72" s="226" t="str">
        <f>IF(E72=C71,C73,IF(E72=C73,C71,0))</f>
        <v>_</v>
      </c>
      <c r="N72" s="247"/>
      <c r="O72" s="219"/>
      <c r="P72" s="219"/>
      <c r="Q72" s="219"/>
      <c r="R72" s="219"/>
      <c r="S72" s="219"/>
      <c r="T72" s="220"/>
      <c r="U72" s="220"/>
      <c r="V72" s="220"/>
      <c r="W72" s="220"/>
      <c r="X72" s="220"/>
      <c r="Y72" s="220"/>
      <c r="Z72" s="220"/>
      <c r="AA72" s="220"/>
    </row>
    <row r="73" spans="1:27" ht="12.75" customHeight="1">
      <c r="A73" s="215">
        <v>-39</v>
      </c>
      <c r="B73" s="216">
        <f>IF(D36=B35,B37,IF(D36=B37,B35,0))</f>
        <v>0</v>
      </c>
      <c r="C73" s="226" t="str">
        <f>IF(E36=C35,C37,IF(E36=C37,C35,0))</f>
        <v>_</v>
      </c>
      <c r="D73" s="231"/>
      <c r="E73" s="219"/>
      <c r="F73" s="219"/>
      <c r="G73" s="219"/>
      <c r="H73" s="219"/>
      <c r="I73" s="244" t="s">
        <v>75</v>
      </c>
      <c r="J73" s="244"/>
      <c r="K73" s="219"/>
      <c r="L73" s="219"/>
      <c r="M73" s="219"/>
      <c r="N73" s="219"/>
      <c r="O73" s="215">
        <v>-93</v>
      </c>
      <c r="P73" s="216">
        <f>IF(P69=N67,N71,IF(P69=N71,N67,0))</f>
        <v>0</v>
      </c>
      <c r="Q73" s="217">
        <f>IF(Q69=O67,O71,IF(Q69=O71,O67,0))</f>
        <v>0</v>
      </c>
      <c r="R73" s="223"/>
      <c r="S73" s="223"/>
      <c r="T73" s="220"/>
      <c r="U73" s="220"/>
      <c r="V73" s="220"/>
      <c r="W73" s="220"/>
      <c r="X73" s="220"/>
      <c r="Y73" s="220"/>
      <c r="Z73" s="220"/>
      <c r="AA73" s="220"/>
    </row>
    <row r="74" spans="1:27" ht="12.75" customHeight="1">
      <c r="A74" s="215"/>
      <c r="B74" s="215"/>
      <c r="C74" s="219"/>
      <c r="D74" s="241"/>
      <c r="E74" s="215">
        <v>-87</v>
      </c>
      <c r="F74" s="216">
        <f>IF(F62=D60,D64,IF(F62=D64,D60,0))</f>
        <v>0</v>
      </c>
      <c r="G74" s="217">
        <f>IF(G62=E60,E64,IF(G62=E64,E60,0))</f>
        <v>0</v>
      </c>
      <c r="H74" s="218"/>
      <c r="I74" s="238"/>
      <c r="J74" s="238"/>
      <c r="K74" s="219"/>
      <c r="L74" s="219"/>
      <c r="M74" s="215">
        <v>-91</v>
      </c>
      <c r="N74" s="216">
        <f>IF(N67=L66,L68,IF(N67=L68,L66,0))</f>
        <v>0</v>
      </c>
      <c r="O74" s="217" t="str">
        <f>IF(O67=M66,M68,IF(O67=M68,M66,0))</f>
        <v>_</v>
      </c>
      <c r="P74" s="218"/>
      <c r="Q74" s="238"/>
      <c r="R74" s="239" t="s">
        <v>76</v>
      </c>
      <c r="S74" s="239"/>
      <c r="T74" s="220"/>
      <c r="U74" s="220"/>
      <c r="V74" s="220"/>
      <c r="W74" s="220"/>
      <c r="X74" s="220"/>
      <c r="Y74" s="220"/>
      <c r="Z74" s="220"/>
      <c r="AA74" s="220"/>
    </row>
    <row r="75" spans="1:27" ht="12.75" customHeight="1">
      <c r="A75" s="215"/>
      <c r="B75" s="215"/>
      <c r="C75" s="219"/>
      <c r="D75" s="241"/>
      <c r="E75" s="215"/>
      <c r="F75" s="215"/>
      <c r="G75" s="221">
        <v>90</v>
      </c>
      <c r="H75" s="232"/>
      <c r="I75" s="223"/>
      <c r="J75" s="224"/>
      <c r="K75" s="219"/>
      <c r="L75" s="219"/>
      <c r="M75" s="215"/>
      <c r="N75" s="215"/>
      <c r="O75" s="221">
        <v>94</v>
      </c>
      <c r="P75" s="232"/>
      <c r="Q75" s="223"/>
      <c r="R75" s="223"/>
      <c r="S75" s="223"/>
      <c r="T75" s="220"/>
      <c r="U75" s="220"/>
      <c r="V75" s="220"/>
      <c r="W75" s="220"/>
      <c r="X75" s="220"/>
      <c r="Y75" s="220"/>
      <c r="Z75" s="220"/>
      <c r="AA75" s="220"/>
    </row>
    <row r="76" spans="1:27" ht="12.75" customHeight="1">
      <c r="A76" s="219"/>
      <c r="B76" s="219"/>
      <c r="C76" s="219"/>
      <c r="D76" s="241"/>
      <c r="E76" s="215">
        <v>-88</v>
      </c>
      <c r="F76" s="216">
        <f>IF(F70=D68,D72,IF(F70=D72,D68,0))</f>
        <v>0</v>
      </c>
      <c r="G76" s="226">
        <f>IF(G70=E68,E72,IF(G70=E72,E68,0))</f>
        <v>0</v>
      </c>
      <c r="H76" s="218"/>
      <c r="I76" s="244" t="s">
        <v>77</v>
      </c>
      <c r="J76" s="244"/>
      <c r="K76" s="219"/>
      <c r="L76" s="219"/>
      <c r="M76" s="215">
        <v>-92</v>
      </c>
      <c r="N76" s="216">
        <f>IF(N71=L70,L72,IF(N71=L72,L70,0))</f>
        <v>0</v>
      </c>
      <c r="O76" s="226" t="str">
        <f>IF(O71=M70,M72,IF(O71=M72,M70,0))</f>
        <v>_</v>
      </c>
      <c r="P76" s="218"/>
      <c r="Q76" s="238"/>
      <c r="R76" s="239" t="s">
        <v>78</v>
      </c>
      <c r="S76" s="239"/>
      <c r="T76" s="220"/>
      <c r="U76" s="220"/>
      <c r="V76" s="220"/>
      <c r="W76" s="220"/>
      <c r="X76" s="220"/>
      <c r="Y76" s="220"/>
      <c r="Z76" s="220"/>
      <c r="AA76" s="220"/>
    </row>
    <row r="77" spans="1:27" ht="12.75" customHeight="1">
      <c r="A77" s="219"/>
      <c r="B77" s="219"/>
      <c r="C77" s="219"/>
      <c r="D77" s="219"/>
      <c r="E77" s="219"/>
      <c r="F77" s="219"/>
      <c r="G77" s="215">
        <v>-90</v>
      </c>
      <c r="H77" s="216">
        <f>IF(H75=F74,F76,IF(H75=F76,F74,0))</f>
        <v>0</v>
      </c>
      <c r="I77" s="217">
        <f>IF(I75=G74,G76,IF(I75=G76,G74,0))</f>
        <v>0</v>
      </c>
      <c r="J77" s="218"/>
      <c r="K77" s="219"/>
      <c r="L77" s="219"/>
      <c r="M77" s="219"/>
      <c r="N77" s="219"/>
      <c r="O77" s="215">
        <v>-94</v>
      </c>
      <c r="P77" s="216">
        <f>IF(P75=N74,N76,IF(P75=N76,N74,0))</f>
        <v>0</v>
      </c>
      <c r="Q77" s="217">
        <f>IF(Q75=O74,O76,IF(Q75=O76,O74,0))</f>
        <v>0</v>
      </c>
      <c r="R77" s="223"/>
      <c r="S77" s="223"/>
      <c r="T77" s="220"/>
      <c r="U77" s="220"/>
      <c r="V77" s="220"/>
      <c r="W77" s="220"/>
      <c r="X77" s="220"/>
      <c r="Y77" s="220"/>
      <c r="Z77" s="220"/>
      <c r="AA77" s="220"/>
    </row>
    <row r="78" spans="1:27" ht="12.75" customHeight="1">
      <c r="A78" s="219"/>
      <c r="B78" s="219"/>
      <c r="C78" s="219"/>
      <c r="D78" s="219"/>
      <c r="E78" s="224"/>
      <c r="F78" s="224"/>
      <c r="G78" s="219"/>
      <c r="H78" s="219"/>
      <c r="I78" s="244" t="s">
        <v>79</v>
      </c>
      <c r="J78" s="244"/>
      <c r="K78" s="219"/>
      <c r="L78" s="219"/>
      <c r="M78" s="224"/>
      <c r="N78" s="224"/>
      <c r="O78" s="219"/>
      <c r="P78" s="219"/>
      <c r="Q78" s="238"/>
      <c r="R78" s="239" t="s">
        <v>80</v>
      </c>
      <c r="S78" s="239"/>
      <c r="T78" s="220"/>
      <c r="U78" s="220"/>
      <c r="V78" s="220"/>
      <c r="W78" s="220"/>
      <c r="X78" s="220"/>
      <c r="Y78" s="220"/>
      <c r="Z78" s="220"/>
      <c r="AA78" s="220"/>
    </row>
    <row r="79" spans="1:27" ht="12.75">
      <c r="A79" s="220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</row>
    <row r="80" spans="1:27" ht="12.75">
      <c r="A80" s="220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1:S1"/>
    <mergeCell ref="R57:S57"/>
    <mergeCell ref="A3:S3"/>
    <mergeCell ref="A4:S4"/>
    <mergeCell ref="R44:S44"/>
    <mergeCell ref="R52:S52"/>
    <mergeCell ref="R50:S50"/>
    <mergeCell ref="R48:S48"/>
    <mergeCell ref="A5:S5"/>
    <mergeCell ref="R78:S78"/>
    <mergeCell ref="R61:S61"/>
    <mergeCell ref="R63:S63"/>
    <mergeCell ref="R65:S65"/>
    <mergeCell ref="R70:S70"/>
    <mergeCell ref="R76:S76"/>
    <mergeCell ref="R74:S74"/>
    <mergeCell ref="R26:S26"/>
    <mergeCell ref="R36:S36"/>
  </mergeCells>
  <conditionalFormatting sqref="A4:B78 C7:S78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zoomScalePageLayoutView="0" workbookViewId="0" topLeftCell="A1">
      <selection activeCell="A1" sqref="A1:I1"/>
    </sheetView>
  </sheetViews>
  <sheetFormatPr defaultColWidth="9.00390625" defaultRowHeight="12.75"/>
  <cols>
    <col min="1" max="1" width="9.125" style="259" customWidth="1"/>
    <col min="2" max="2" width="5.75390625" style="259" customWidth="1"/>
    <col min="3" max="4" width="25.75390625" style="253" customWidth="1"/>
    <col min="5" max="5" width="5.75390625" style="253" customWidth="1"/>
    <col min="6" max="16384" width="9.125" style="253" customWidth="1"/>
  </cols>
  <sheetData>
    <row r="1" spans="1:5" ht="12.75">
      <c r="A1" s="248" t="s">
        <v>81</v>
      </c>
      <c r="B1" s="249" t="s">
        <v>82</v>
      </c>
      <c r="C1" s="250"/>
      <c r="D1" s="251" t="s">
        <v>83</v>
      </c>
      <c r="E1" s="252"/>
    </row>
    <row r="2" spans="1:5" ht="12.75">
      <c r="A2" s="254">
        <v>1</v>
      </c>
      <c r="B2" s="255">
        <f>'М501'!D8</f>
        <v>4202</v>
      </c>
      <c r="C2" s="256" t="str">
        <f>'М501'!E8</f>
        <v>Аксенов Андрей</v>
      </c>
      <c r="D2" s="257" t="str">
        <f>'М502'!C7</f>
        <v>_</v>
      </c>
      <c r="E2" s="258">
        <f>'М502'!B7</f>
        <v>0</v>
      </c>
    </row>
    <row r="3" spans="1:5" ht="12.75">
      <c r="A3" s="254">
        <v>2</v>
      </c>
      <c r="B3" s="255">
        <f>'М501'!D12</f>
        <v>4921</v>
      </c>
      <c r="C3" s="256" t="str">
        <f>'М501'!E12</f>
        <v>Хамидов Мауль</v>
      </c>
      <c r="D3" s="257" t="str">
        <f>'М502'!C9</f>
        <v>Расулов Айрат</v>
      </c>
      <c r="E3" s="258">
        <f>'М502'!B9</f>
        <v>6301</v>
      </c>
    </row>
    <row r="4" spans="1:5" ht="12.75">
      <c r="A4" s="254">
        <v>3</v>
      </c>
      <c r="B4" s="255">
        <f>'М501'!D16</f>
        <v>5211</v>
      </c>
      <c r="C4" s="256" t="str">
        <f>'М501'!E16</f>
        <v>Вежнин Валерий</v>
      </c>
      <c r="D4" s="257" t="str">
        <f>'М502'!C11</f>
        <v>_</v>
      </c>
      <c r="E4" s="258">
        <f>'М502'!B11</f>
        <v>0</v>
      </c>
    </row>
    <row r="5" spans="1:5" ht="12.75">
      <c r="A5" s="254">
        <v>4</v>
      </c>
      <c r="B5" s="255">
        <f>'М501'!D20</f>
        <v>3536</v>
      </c>
      <c r="C5" s="256" t="str">
        <f>'М501'!E20</f>
        <v>Ахметзянов Фауль</v>
      </c>
      <c r="D5" s="257" t="str">
        <f>'М502'!C13</f>
        <v>_</v>
      </c>
      <c r="E5" s="258">
        <f>'М502'!B13</f>
        <v>0</v>
      </c>
    </row>
    <row r="6" spans="1:5" ht="12.75">
      <c r="A6" s="254">
        <v>5</v>
      </c>
      <c r="B6" s="255">
        <f>'М501'!D24</f>
        <v>2452</v>
      </c>
      <c r="C6" s="256" t="str">
        <f>'М501'!E24</f>
        <v>Хабиров Марс</v>
      </c>
      <c r="D6" s="257" t="str">
        <f>'М502'!C15</f>
        <v>_</v>
      </c>
      <c r="E6" s="258">
        <f>'М502'!B15</f>
        <v>0</v>
      </c>
    </row>
    <row r="7" spans="1:5" ht="12.75">
      <c r="A7" s="254">
        <v>6</v>
      </c>
      <c r="B7" s="255">
        <f>'М501'!D28</f>
        <v>2288</v>
      </c>
      <c r="C7" s="256" t="str">
        <f>'М501'!E28</f>
        <v>Тодрамович Александр</v>
      </c>
      <c r="D7" s="257" t="str">
        <f>'М502'!C17</f>
        <v>Фархутдинов Дамир</v>
      </c>
      <c r="E7" s="258">
        <f>'М502'!B17</f>
        <v>6574</v>
      </c>
    </row>
    <row r="8" spans="1:5" ht="12.75">
      <c r="A8" s="254">
        <v>7</v>
      </c>
      <c r="B8" s="255">
        <f>'М501'!D32</f>
        <v>6001</v>
      </c>
      <c r="C8" s="256" t="str">
        <f>'М501'!E32</f>
        <v>Березкин Борис</v>
      </c>
      <c r="D8" s="257" t="str">
        <f>'М502'!C19</f>
        <v>Мустафин Рустэм</v>
      </c>
      <c r="E8" s="258">
        <f>'М502'!B19</f>
        <v>2948</v>
      </c>
    </row>
    <row r="9" spans="1:5" ht="12.75">
      <c r="A9" s="254">
        <v>8</v>
      </c>
      <c r="B9" s="255">
        <f>'М501'!D36</f>
        <v>2468</v>
      </c>
      <c r="C9" s="256" t="str">
        <f>'М501'!E36</f>
        <v>Коробко Павел</v>
      </c>
      <c r="D9" s="257" t="str">
        <f>'М502'!C21</f>
        <v>_</v>
      </c>
      <c r="E9" s="258">
        <f>'М502'!B21</f>
        <v>0</v>
      </c>
    </row>
    <row r="10" spans="1:5" ht="12.75">
      <c r="A10" s="254">
        <v>9</v>
      </c>
      <c r="B10" s="255">
        <f>'М501'!D40</f>
        <v>446</v>
      </c>
      <c r="C10" s="256" t="str">
        <f>'М501'!E40</f>
        <v>Рудаков Константин</v>
      </c>
      <c r="D10" s="257" t="str">
        <f>'М502'!C23</f>
        <v>_</v>
      </c>
      <c r="E10" s="258">
        <f>'М502'!B23</f>
        <v>0</v>
      </c>
    </row>
    <row r="11" spans="1:5" ht="12.75">
      <c r="A11" s="254">
        <v>10</v>
      </c>
      <c r="B11" s="255">
        <f>'М501'!D44</f>
        <v>2213</v>
      </c>
      <c r="C11" s="256" t="str">
        <f>'М501'!E44</f>
        <v>Хубатулин Ринат</v>
      </c>
      <c r="D11" s="257" t="str">
        <f>'М502'!C25</f>
        <v>Салихов Рим</v>
      </c>
      <c r="E11" s="258">
        <f>'М502'!B25</f>
        <v>2877</v>
      </c>
    </row>
    <row r="12" spans="1:5" ht="12.75">
      <c r="A12" s="254">
        <v>11</v>
      </c>
      <c r="B12" s="255">
        <f>'М501'!D48</f>
        <v>44</v>
      </c>
      <c r="C12" s="256" t="str">
        <f>'М501'!E48</f>
        <v>Шакуров Нафис</v>
      </c>
      <c r="D12" s="257" t="str">
        <f>'М502'!C27</f>
        <v>Хазиев Айрат</v>
      </c>
      <c r="E12" s="258">
        <f>'М502'!B27</f>
        <v>3365</v>
      </c>
    </row>
    <row r="13" spans="1:5" ht="12.75">
      <c r="A13" s="254">
        <v>12</v>
      </c>
      <c r="B13" s="255">
        <f>'М501'!D52</f>
        <v>502</v>
      </c>
      <c r="C13" s="256" t="str">
        <f>'М501'!E52</f>
        <v>Топорков Юрий</v>
      </c>
      <c r="D13" s="257" t="str">
        <f>'М502'!C29</f>
        <v>_</v>
      </c>
      <c r="E13" s="258">
        <f>'М502'!B29</f>
        <v>0</v>
      </c>
    </row>
    <row r="14" spans="1:5" ht="12.75">
      <c r="A14" s="254">
        <v>13</v>
      </c>
      <c r="B14" s="255">
        <f>'М501'!D56</f>
        <v>3998</v>
      </c>
      <c r="C14" s="256" t="str">
        <f>'М501'!E56</f>
        <v>Тагиров Сайфулла</v>
      </c>
      <c r="D14" s="257" t="str">
        <f>'М502'!C31</f>
        <v>_</v>
      </c>
      <c r="E14" s="258">
        <f>'М502'!B31</f>
        <v>0</v>
      </c>
    </row>
    <row r="15" spans="1:5" ht="12.75">
      <c r="A15" s="254">
        <v>14</v>
      </c>
      <c r="B15" s="255">
        <f>'М501'!D60</f>
        <v>3327</v>
      </c>
      <c r="C15" s="256" t="str">
        <f>'М501'!E60</f>
        <v>Кинзикеев Виль</v>
      </c>
      <c r="D15" s="257" t="str">
        <f>'М502'!C33</f>
        <v>_</v>
      </c>
      <c r="E15" s="258">
        <f>'М502'!B33</f>
        <v>0</v>
      </c>
    </row>
    <row r="16" spans="1:5" ht="12.75">
      <c r="A16" s="254">
        <v>15</v>
      </c>
      <c r="B16" s="255">
        <f>'М501'!D64</f>
        <v>3305</v>
      </c>
      <c r="C16" s="256" t="str">
        <f>'М501'!E64</f>
        <v>Зиновьев Александр</v>
      </c>
      <c r="D16" s="257" t="str">
        <f>'М502'!C35</f>
        <v>Сайфуллин Рамиль</v>
      </c>
      <c r="E16" s="258">
        <f>'М502'!B35</f>
        <v>6000</v>
      </c>
    </row>
    <row r="17" spans="1:5" ht="12.75">
      <c r="A17" s="254">
        <v>16</v>
      </c>
      <c r="B17" s="255">
        <f>'М501'!D68</f>
        <v>2540</v>
      </c>
      <c r="C17" s="256" t="str">
        <f>'М501'!E68</f>
        <v>Горбунов Валентин</v>
      </c>
      <c r="D17" s="257" t="str">
        <f>'М502'!C37</f>
        <v>_</v>
      </c>
      <c r="E17" s="258">
        <f>'М502'!B37</f>
        <v>0</v>
      </c>
    </row>
    <row r="18" spans="1:5" ht="12.75">
      <c r="A18" s="254">
        <v>17</v>
      </c>
      <c r="B18" s="255">
        <f>'М501'!F10</f>
        <v>4202</v>
      </c>
      <c r="C18" s="256" t="str">
        <f>'М501'!G10</f>
        <v>Аксенов Андрей</v>
      </c>
      <c r="D18" s="257" t="str">
        <f>'М502'!E38</f>
        <v>Хамидов Мауль</v>
      </c>
      <c r="E18" s="258">
        <f>'М502'!D38</f>
        <v>4921</v>
      </c>
    </row>
    <row r="19" spans="1:5" ht="12.75">
      <c r="A19" s="254">
        <v>18</v>
      </c>
      <c r="B19" s="255">
        <f>'М501'!F18</f>
        <v>5211</v>
      </c>
      <c r="C19" s="256" t="str">
        <f>'М501'!G18</f>
        <v>Вежнин Валерий</v>
      </c>
      <c r="D19" s="257" t="str">
        <f>'М502'!E34</f>
        <v>Ахметзянов Фауль</v>
      </c>
      <c r="E19" s="258">
        <f>'М502'!D34</f>
        <v>3536</v>
      </c>
    </row>
    <row r="20" spans="1:5" ht="12.75">
      <c r="A20" s="254">
        <v>19</v>
      </c>
      <c r="B20" s="255">
        <f>'М501'!F26</f>
        <v>2452</v>
      </c>
      <c r="C20" s="256" t="str">
        <f>'М501'!G26</f>
        <v>Хабиров Марс</v>
      </c>
      <c r="D20" s="257" t="str">
        <f>'М502'!E30</f>
        <v>Тодрамович Александр</v>
      </c>
      <c r="E20" s="258">
        <f>'М502'!D30</f>
        <v>2288</v>
      </c>
    </row>
    <row r="21" spans="1:5" ht="12.75">
      <c r="A21" s="254">
        <v>20</v>
      </c>
      <c r="B21" s="255">
        <f>'М501'!F34</f>
        <v>2468</v>
      </c>
      <c r="C21" s="256" t="str">
        <f>'М501'!G34</f>
        <v>Коробко Павел</v>
      </c>
      <c r="D21" s="257" t="str">
        <f>'М502'!E26</f>
        <v>Березкин Борис</v>
      </c>
      <c r="E21" s="258">
        <f>'М502'!D26</f>
        <v>6001</v>
      </c>
    </row>
    <row r="22" spans="1:5" ht="12.75">
      <c r="A22" s="254">
        <v>21</v>
      </c>
      <c r="B22" s="255">
        <f>'М501'!F42</f>
        <v>446</v>
      </c>
      <c r="C22" s="256" t="str">
        <f>'М501'!G42</f>
        <v>Рудаков Константин</v>
      </c>
      <c r="D22" s="257" t="str">
        <f>'М502'!E22</f>
        <v>Хубатулин Ринат</v>
      </c>
      <c r="E22" s="258">
        <f>'М502'!D22</f>
        <v>2213</v>
      </c>
    </row>
    <row r="23" spans="1:5" ht="12.75">
      <c r="A23" s="254">
        <v>22</v>
      </c>
      <c r="B23" s="255">
        <f>'М501'!F50</f>
        <v>44</v>
      </c>
      <c r="C23" s="256" t="str">
        <f>'М501'!G50</f>
        <v>Шакуров Нафис</v>
      </c>
      <c r="D23" s="257" t="str">
        <f>'М502'!E18</f>
        <v>Топорков Юрий</v>
      </c>
      <c r="E23" s="258">
        <f>'М502'!D18</f>
        <v>502</v>
      </c>
    </row>
    <row r="24" spans="1:5" ht="12.75">
      <c r="A24" s="254">
        <v>23</v>
      </c>
      <c r="B24" s="255">
        <f>'М501'!F58</f>
        <v>3998</v>
      </c>
      <c r="C24" s="256" t="str">
        <f>'М501'!G58</f>
        <v>Тагиров Сайфулла</v>
      </c>
      <c r="D24" s="257" t="str">
        <f>'М502'!E14</f>
        <v>Кинзикеев Виль</v>
      </c>
      <c r="E24" s="258">
        <f>'М502'!D14</f>
        <v>3327</v>
      </c>
    </row>
    <row r="25" spans="1:5" ht="12.75">
      <c r="A25" s="254">
        <v>24</v>
      </c>
      <c r="B25" s="255">
        <f>'М501'!F66</f>
        <v>2540</v>
      </c>
      <c r="C25" s="256" t="str">
        <f>'М501'!G66</f>
        <v>Горбунов Валентин</v>
      </c>
      <c r="D25" s="257" t="str">
        <f>'М502'!E10</f>
        <v>Зиновьев Александр</v>
      </c>
      <c r="E25" s="258">
        <f>'М502'!D10</f>
        <v>3305</v>
      </c>
    </row>
    <row r="26" spans="1:5" ht="12.75">
      <c r="A26" s="254">
        <v>25</v>
      </c>
      <c r="B26" s="255">
        <f>'М501'!H14</f>
        <v>4202</v>
      </c>
      <c r="C26" s="256" t="str">
        <f>'М501'!I14</f>
        <v>Аксенов Андрей</v>
      </c>
      <c r="D26" s="257" t="str">
        <f>'М502'!I7</f>
        <v>Вежнин Валерий</v>
      </c>
      <c r="E26" s="258">
        <f>'М502'!H7</f>
        <v>5211</v>
      </c>
    </row>
    <row r="27" spans="1:5" ht="12.75">
      <c r="A27" s="254">
        <v>26</v>
      </c>
      <c r="B27" s="255">
        <f>'М501'!H30</f>
        <v>2468</v>
      </c>
      <c r="C27" s="256" t="str">
        <f>'М501'!I30</f>
        <v>Коробко Павел</v>
      </c>
      <c r="D27" s="257" t="str">
        <f>'М502'!I15</f>
        <v>Хабиров Марс</v>
      </c>
      <c r="E27" s="258">
        <f>'М502'!H15</f>
        <v>2452</v>
      </c>
    </row>
    <row r="28" spans="1:5" ht="12.75">
      <c r="A28" s="254">
        <v>27</v>
      </c>
      <c r="B28" s="255">
        <f>'М501'!H46</f>
        <v>44</v>
      </c>
      <c r="C28" s="256" t="str">
        <f>'М501'!I46</f>
        <v>Шакуров Нафис</v>
      </c>
      <c r="D28" s="257" t="str">
        <f>'М502'!I23</f>
        <v>Рудаков Константин</v>
      </c>
      <c r="E28" s="258">
        <f>'М502'!H23</f>
        <v>446</v>
      </c>
    </row>
    <row r="29" spans="1:5" ht="12.75">
      <c r="A29" s="254">
        <v>28</v>
      </c>
      <c r="B29" s="255">
        <f>'М501'!H62</f>
        <v>2540</v>
      </c>
      <c r="C29" s="256" t="str">
        <f>'М501'!I62</f>
        <v>Горбунов Валентин</v>
      </c>
      <c r="D29" s="257" t="str">
        <f>'М502'!I31</f>
        <v>Тагиров Сайфулла</v>
      </c>
      <c r="E29" s="258">
        <f>'М502'!H31</f>
        <v>3998</v>
      </c>
    </row>
    <row r="30" spans="1:5" ht="12.75">
      <c r="A30" s="254">
        <v>29</v>
      </c>
      <c r="B30" s="255">
        <f>'М501'!J22</f>
        <v>4202</v>
      </c>
      <c r="C30" s="256" t="str">
        <f>'М501'!K22</f>
        <v>Аксенов Андрей</v>
      </c>
      <c r="D30" s="257" t="str">
        <f>'М502'!M37</f>
        <v>Коробко Павел</v>
      </c>
      <c r="E30" s="258">
        <f>'М502'!L37</f>
        <v>2468</v>
      </c>
    </row>
    <row r="31" spans="1:5" ht="12.75">
      <c r="A31" s="254">
        <v>30</v>
      </c>
      <c r="B31" s="255">
        <f>'М501'!J54</f>
        <v>2540</v>
      </c>
      <c r="C31" s="256" t="str">
        <f>'М501'!K54</f>
        <v>Горбунов Валентин</v>
      </c>
      <c r="D31" s="257" t="str">
        <f>'М502'!M21</f>
        <v>Шакуров Нафис</v>
      </c>
      <c r="E31" s="258">
        <f>'М502'!L21</f>
        <v>44</v>
      </c>
    </row>
    <row r="32" spans="1:5" ht="12.75">
      <c r="A32" s="254">
        <v>31</v>
      </c>
      <c r="B32" s="255">
        <f>'М501'!L38</f>
        <v>2540</v>
      </c>
      <c r="C32" s="256" t="str">
        <f>'М501'!M38</f>
        <v>Горбунов Валентин</v>
      </c>
      <c r="D32" s="257" t="str">
        <f>'М501'!M58</f>
        <v>Аксенов Андрей</v>
      </c>
      <c r="E32" s="258">
        <f>'М501'!L58</f>
        <v>4202</v>
      </c>
    </row>
    <row r="33" spans="1:5" ht="12.75">
      <c r="A33" s="254">
        <v>32</v>
      </c>
      <c r="B33" s="255">
        <f>'М502'!D8</f>
        <v>6301</v>
      </c>
      <c r="C33" s="256" t="str">
        <f>'М502'!E8</f>
        <v>Расулов Айрат</v>
      </c>
      <c r="D33" s="257" t="str">
        <f>'М502'!C59</f>
        <v>_</v>
      </c>
      <c r="E33" s="258">
        <f>'М502'!B59</f>
        <v>0</v>
      </c>
    </row>
    <row r="34" spans="1:5" ht="12.75">
      <c r="A34" s="254">
        <v>33</v>
      </c>
      <c r="B34" s="255">
        <f>'М502'!D12</f>
        <v>0</v>
      </c>
      <c r="C34" s="256">
        <f>'М502'!E12</f>
        <v>0</v>
      </c>
      <c r="D34" s="257">
        <f>'М502'!C61</f>
        <v>0</v>
      </c>
      <c r="E34" s="258">
        <f>'М502'!B61</f>
        <v>0</v>
      </c>
    </row>
    <row r="35" spans="1:5" ht="12.75">
      <c r="A35" s="254">
        <v>34</v>
      </c>
      <c r="B35" s="255">
        <f>'М502'!D16</f>
        <v>6574</v>
      </c>
      <c r="C35" s="256" t="str">
        <f>'М502'!E16</f>
        <v>Фархутдинов Дамир</v>
      </c>
      <c r="D35" s="257" t="str">
        <f>'М502'!C63</f>
        <v>_</v>
      </c>
      <c r="E35" s="258">
        <f>'М502'!B63</f>
        <v>0</v>
      </c>
    </row>
    <row r="36" spans="1:5" ht="12.75">
      <c r="A36" s="254">
        <v>35</v>
      </c>
      <c r="B36" s="255">
        <f>'М502'!D20</f>
        <v>2948</v>
      </c>
      <c r="C36" s="256" t="str">
        <f>'М502'!E20</f>
        <v>Мустафин Рустэм</v>
      </c>
      <c r="D36" s="257" t="str">
        <f>'М502'!C65</f>
        <v>_</v>
      </c>
      <c r="E36" s="258">
        <f>'М502'!B65</f>
        <v>0</v>
      </c>
    </row>
    <row r="37" spans="1:5" ht="12.75">
      <c r="A37" s="254">
        <v>36</v>
      </c>
      <c r="B37" s="255">
        <f>'М502'!D24</f>
        <v>2877</v>
      </c>
      <c r="C37" s="256" t="str">
        <f>'М502'!E24</f>
        <v>Салихов Рим</v>
      </c>
      <c r="D37" s="257" t="str">
        <f>'М502'!C67</f>
        <v>_</v>
      </c>
      <c r="E37" s="258">
        <f>'М502'!B67</f>
        <v>0</v>
      </c>
    </row>
    <row r="38" spans="1:5" ht="12.75">
      <c r="A38" s="254">
        <v>37</v>
      </c>
      <c r="B38" s="255">
        <f>'М502'!D28</f>
        <v>3365</v>
      </c>
      <c r="C38" s="256" t="str">
        <f>'М502'!E28</f>
        <v>Хазиев Айрат</v>
      </c>
      <c r="D38" s="257" t="str">
        <f>'М502'!C69</f>
        <v>_</v>
      </c>
      <c r="E38" s="258">
        <f>'М502'!B69</f>
        <v>0</v>
      </c>
    </row>
    <row r="39" spans="1:5" ht="12.75">
      <c r="A39" s="254">
        <v>38</v>
      </c>
      <c r="B39" s="255">
        <f>'М502'!D32</f>
        <v>0</v>
      </c>
      <c r="C39" s="256">
        <f>'М502'!E32</f>
        <v>0</v>
      </c>
      <c r="D39" s="257">
        <f>'М502'!C71</f>
        <v>0</v>
      </c>
      <c r="E39" s="258">
        <f>'М502'!B71</f>
        <v>0</v>
      </c>
    </row>
    <row r="40" spans="1:5" ht="12.75">
      <c r="A40" s="254">
        <v>39</v>
      </c>
      <c r="B40" s="255">
        <f>'М502'!D36</f>
        <v>6000</v>
      </c>
      <c r="C40" s="256" t="str">
        <f>'М502'!E36</f>
        <v>Сайфуллин Рамиль</v>
      </c>
      <c r="D40" s="257" t="str">
        <f>'М502'!C73</f>
        <v>_</v>
      </c>
      <c r="E40" s="258">
        <f>'М502'!B73</f>
        <v>0</v>
      </c>
    </row>
    <row r="41" spans="1:5" ht="12.75">
      <c r="A41" s="254">
        <v>40</v>
      </c>
      <c r="B41" s="255">
        <f>'М502'!F9</f>
        <v>3305</v>
      </c>
      <c r="C41" s="256" t="str">
        <f>'М502'!G9</f>
        <v>Зиновьев Александр</v>
      </c>
      <c r="D41" s="257" t="str">
        <f>'М502'!C40</f>
        <v>Расулов Айрат</v>
      </c>
      <c r="E41" s="258">
        <f>'М502'!B40</f>
        <v>6301</v>
      </c>
    </row>
    <row r="42" spans="1:5" ht="12.75">
      <c r="A42" s="254">
        <v>41</v>
      </c>
      <c r="B42" s="255">
        <f>'М502'!F13</f>
        <v>3327</v>
      </c>
      <c r="C42" s="256" t="str">
        <f>'М502'!G13</f>
        <v>Кинзикеев Виль</v>
      </c>
      <c r="D42" s="257">
        <f>'М502'!C42</f>
        <v>0</v>
      </c>
      <c r="E42" s="258">
        <f>'М502'!B42</f>
        <v>0</v>
      </c>
    </row>
    <row r="43" spans="1:5" ht="12.75">
      <c r="A43" s="254">
        <v>42</v>
      </c>
      <c r="B43" s="255">
        <f>'М502'!F17</f>
        <v>502</v>
      </c>
      <c r="C43" s="256" t="str">
        <f>'М502'!G17</f>
        <v>Топорков Юрий</v>
      </c>
      <c r="D43" s="257" t="str">
        <f>'М502'!C44</f>
        <v>Фархутдинов Дамир</v>
      </c>
      <c r="E43" s="258">
        <f>'М502'!B44</f>
        <v>6574</v>
      </c>
    </row>
    <row r="44" spans="1:5" ht="12.75">
      <c r="A44" s="254">
        <v>43</v>
      </c>
      <c r="B44" s="255">
        <f>'М502'!F21</f>
        <v>2213</v>
      </c>
      <c r="C44" s="256" t="str">
        <f>'М502'!G21</f>
        <v>Хубатулин Ринат</v>
      </c>
      <c r="D44" s="257" t="str">
        <f>'М502'!C46</f>
        <v>Мустафин Рустэм</v>
      </c>
      <c r="E44" s="258">
        <f>'М502'!B46</f>
        <v>2948</v>
      </c>
    </row>
    <row r="45" spans="1:5" ht="12.75">
      <c r="A45" s="254">
        <v>44</v>
      </c>
      <c r="B45" s="255">
        <f>'М502'!F25</f>
        <v>6001</v>
      </c>
      <c r="C45" s="256" t="str">
        <f>'М502'!G25</f>
        <v>Березкин Борис</v>
      </c>
      <c r="D45" s="257" t="str">
        <f>'М502'!C48</f>
        <v>Салихов Рим</v>
      </c>
      <c r="E45" s="258">
        <f>'М502'!B48</f>
        <v>2877</v>
      </c>
    </row>
    <row r="46" spans="1:5" ht="12.75">
      <c r="A46" s="254">
        <v>45</v>
      </c>
      <c r="B46" s="255">
        <f>'М502'!F29</f>
        <v>3365</v>
      </c>
      <c r="C46" s="256" t="str">
        <f>'М502'!G29</f>
        <v>Хазиев Айрат</v>
      </c>
      <c r="D46" s="257" t="str">
        <f>'М502'!C50</f>
        <v>Тодрамович Александр</v>
      </c>
      <c r="E46" s="258">
        <f>'М502'!B50</f>
        <v>2288</v>
      </c>
    </row>
    <row r="47" spans="1:5" ht="12.75">
      <c r="A47" s="254">
        <v>46</v>
      </c>
      <c r="B47" s="255">
        <f>'М502'!F33</f>
        <v>3536</v>
      </c>
      <c r="C47" s="256" t="str">
        <f>'М502'!G33</f>
        <v>Ахметзянов Фауль</v>
      </c>
      <c r="D47" s="257">
        <f>'М502'!C52</f>
        <v>0</v>
      </c>
      <c r="E47" s="258">
        <f>'М502'!B52</f>
        <v>0</v>
      </c>
    </row>
    <row r="48" spans="1:5" ht="12.75">
      <c r="A48" s="254">
        <v>47</v>
      </c>
      <c r="B48" s="255">
        <f>'М502'!F37</f>
        <v>4921</v>
      </c>
      <c r="C48" s="256" t="str">
        <f>'М502'!G37</f>
        <v>Хамидов Мауль</v>
      </c>
      <c r="D48" s="257" t="str">
        <f>'М502'!C54</f>
        <v>Сайфуллин Рамиль</v>
      </c>
      <c r="E48" s="258">
        <f>'М502'!B54</f>
        <v>6000</v>
      </c>
    </row>
    <row r="49" spans="1:5" ht="12.75">
      <c r="A49" s="254">
        <v>48</v>
      </c>
      <c r="B49" s="255">
        <f>'М502'!H11</f>
        <v>3327</v>
      </c>
      <c r="C49" s="256" t="str">
        <f>'М502'!I11</f>
        <v>Кинзикеев Виль</v>
      </c>
      <c r="D49" s="257" t="str">
        <f>'М502'!M40</f>
        <v>Зиновьев Александр</v>
      </c>
      <c r="E49" s="258">
        <f>'М502'!L40</f>
        <v>3305</v>
      </c>
    </row>
    <row r="50" spans="1:5" ht="12.75">
      <c r="A50" s="254">
        <v>49</v>
      </c>
      <c r="B50" s="255">
        <f>'М502'!H19</f>
        <v>502</v>
      </c>
      <c r="C50" s="256" t="str">
        <f>'М502'!I19</f>
        <v>Топорков Юрий</v>
      </c>
      <c r="D50" s="257" t="str">
        <f>'М502'!M42</f>
        <v>Хубатулин Ринат</v>
      </c>
      <c r="E50" s="258">
        <f>'М502'!L42</f>
        <v>2213</v>
      </c>
    </row>
    <row r="51" spans="1:5" ht="12.75">
      <c r="A51" s="254">
        <v>50</v>
      </c>
      <c r="B51" s="255">
        <f>'М502'!H27</f>
        <v>6001</v>
      </c>
      <c r="C51" s="256" t="str">
        <f>'М502'!I27</f>
        <v>Березкин Борис</v>
      </c>
      <c r="D51" s="257" t="str">
        <f>'М502'!M44</f>
        <v>Хазиев Айрат</v>
      </c>
      <c r="E51" s="258">
        <f>'М502'!L44</f>
        <v>3365</v>
      </c>
    </row>
    <row r="52" spans="1:5" ht="12.75">
      <c r="A52" s="254">
        <v>51</v>
      </c>
      <c r="B52" s="255">
        <f>'М502'!H35</f>
        <v>4921</v>
      </c>
      <c r="C52" s="256" t="str">
        <f>'М502'!I35</f>
        <v>Хамидов Мауль</v>
      </c>
      <c r="D52" s="257" t="str">
        <f>'М502'!M46</f>
        <v>Ахметзянов Фауль</v>
      </c>
      <c r="E52" s="258">
        <f>'М502'!L46</f>
        <v>3536</v>
      </c>
    </row>
    <row r="53" spans="1:5" ht="12.75">
      <c r="A53" s="254">
        <v>52</v>
      </c>
      <c r="B53" s="255">
        <f>'М502'!J9</f>
        <v>3327</v>
      </c>
      <c r="C53" s="256" t="str">
        <f>'М502'!K9</f>
        <v>Кинзикеев Виль</v>
      </c>
      <c r="D53" s="257" t="str">
        <f>'М501'!C71</f>
        <v>Вежнин Валерий</v>
      </c>
      <c r="E53" s="258">
        <f>'М501'!B71</f>
        <v>5211</v>
      </c>
    </row>
    <row r="54" spans="1:5" ht="12.75">
      <c r="A54" s="254">
        <v>53</v>
      </c>
      <c r="B54" s="255">
        <f>'М502'!J17</f>
        <v>502</v>
      </c>
      <c r="C54" s="256" t="str">
        <f>'М502'!K17</f>
        <v>Топорков Юрий</v>
      </c>
      <c r="D54" s="257" t="str">
        <f>'М501'!C73</f>
        <v>Хабиров Марс</v>
      </c>
      <c r="E54" s="258">
        <f>'М501'!B73</f>
        <v>2452</v>
      </c>
    </row>
    <row r="55" spans="1:5" ht="12.75">
      <c r="A55" s="254">
        <v>54</v>
      </c>
      <c r="B55" s="255">
        <f>'М502'!J25</f>
        <v>446</v>
      </c>
      <c r="C55" s="256" t="str">
        <f>'М502'!K25</f>
        <v>Рудаков Константин</v>
      </c>
      <c r="D55" s="257" t="str">
        <f>'М501'!C75</f>
        <v>Березкин Борис</v>
      </c>
      <c r="E55" s="258">
        <f>'М501'!B75</f>
        <v>6001</v>
      </c>
    </row>
    <row r="56" spans="1:5" ht="12.75">
      <c r="A56" s="254">
        <v>55</v>
      </c>
      <c r="B56" s="255">
        <f>'М502'!J33</f>
        <v>3998</v>
      </c>
      <c r="C56" s="256" t="str">
        <f>'М502'!K33</f>
        <v>Тагиров Сайфулла</v>
      </c>
      <c r="D56" s="257" t="str">
        <f>'М501'!C77</f>
        <v>Хамидов Мауль</v>
      </c>
      <c r="E56" s="258">
        <f>'М501'!B77</f>
        <v>4921</v>
      </c>
    </row>
    <row r="57" spans="1:5" ht="12.75">
      <c r="A57" s="254">
        <v>56</v>
      </c>
      <c r="B57" s="255">
        <f>'М502'!L13</f>
        <v>502</v>
      </c>
      <c r="C57" s="256" t="str">
        <f>'М502'!M13</f>
        <v>Топорков Юрий</v>
      </c>
      <c r="D57" s="257" t="str">
        <f>'М501'!K69</f>
        <v>Кинзикеев Виль</v>
      </c>
      <c r="E57" s="258">
        <f>'М501'!J69</f>
        <v>3327</v>
      </c>
    </row>
    <row r="58" spans="1:5" ht="12.75">
      <c r="A58" s="254">
        <v>57</v>
      </c>
      <c r="B58" s="255">
        <f>'М502'!L29</f>
        <v>446</v>
      </c>
      <c r="C58" s="256" t="str">
        <f>'М502'!M29</f>
        <v>Рудаков Константин</v>
      </c>
      <c r="D58" s="257" t="str">
        <f>'М501'!K71</f>
        <v>Тагиров Сайфулла</v>
      </c>
      <c r="E58" s="258">
        <f>'М501'!J71</f>
        <v>3998</v>
      </c>
    </row>
    <row r="59" spans="1:5" ht="12.75">
      <c r="A59" s="254">
        <v>58</v>
      </c>
      <c r="B59" s="255">
        <f>'М502'!N17</f>
        <v>44</v>
      </c>
      <c r="C59" s="256" t="str">
        <f>'М502'!O17</f>
        <v>Шакуров Нафис</v>
      </c>
      <c r="D59" s="257" t="str">
        <f>'М501'!K64</f>
        <v>Топорков Юрий</v>
      </c>
      <c r="E59" s="258">
        <f>'М501'!J64</f>
        <v>502</v>
      </c>
    </row>
    <row r="60" spans="1:5" ht="12.75">
      <c r="A60" s="254">
        <v>59</v>
      </c>
      <c r="B60" s="255">
        <f>'М502'!N33</f>
        <v>446</v>
      </c>
      <c r="C60" s="256" t="str">
        <f>'М502'!O33</f>
        <v>Рудаков Константин</v>
      </c>
      <c r="D60" s="257" t="str">
        <f>'М501'!K66</f>
        <v>Коробко Павел</v>
      </c>
      <c r="E60" s="258">
        <f>'М501'!J66</f>
        <v>2468</v>
      </c>
    </row>
    <row r="61" spans="1:5" ht="12.75">
      <c r="A61" s="254">
        <v>60</v>
      </c>
      <c r="B61" s="255">
        <f>'М502'!P25</f>
        <v>446</v>
      </c>
      <c r="C61" s="256" t="str">
        <f>'М502'!Q25</f>
        <v>Рудаков Константин</v>
      </c>
      <c r="D61" s="257" t="str">
        <f>'М502'!Q35</f>
        <v>Шакуров Нафис</v>
      </c>
      <c r="E61" s="258">
        <f>'М502'!P35</f>
        <v>44</v>
      </c>
    </row>
    <row r="62" spans="1:5" ht="12.75">
      <c r="A62" s="254">
        <v>61</v>
      </c>
      <c r="B62" s="255">
        <f>'М501'!L65</f>
        <v>502</v>
      </c>
      <c r="C62" s="256" t="str">
        <f>'М501'!M65</f>
        <v>Топорков Юрий</v>
      </c>
      <c r="D62" s="257" t="str">
        <f>'М501'!M67</f>
        <v>Коробко Павел</v>
      </c>
      <c r="E62" s="258">
        <f>'М501'!L67</f>
        <v>2468</v>
      </c>
    </row>
    <row r="63" spans="1:5" ht="12.75">
      <c r="A63" s="254">
        <v>62</v>
      </c>
      <c r="B63" s="255">
        <f>'М501'!L70</f>
        <v>3327</v>
      </c>
      <c r="C63" s="256" t="str">
        <f>'М501'!M70</f>
        <v>Кинзикеев Виль</v>
      </c>
      <c r="D63" s="257" t="str">
        <f>'М501'!M72</f>
        <v>Тагиров Сайфулла</v>
      </c>
      <c r="E63" s="258">
        <f>'М501'!L72</f>
        <v>3998</v>
      </c>
    </row>
    <row r="64" spans="1:5" ht="12.75">
      <c r="A64" s="254">
        <v>63</v>
      </c>
      <c r="B64" s="255">
        <f>'М501'!D72</f>
        <v>2452</v>
      </c>
      <c r="C64" s="256" t="str">
        <f>'М501'!E72</f>
        <v>Хабиров Марс</v>
      </c>
      <c r="D64" s="257" t="str">
        <f>'М501'!K74</f>
        <v>Вежнин Валерий</v>
      </c>
      <c r="E64" s="258">
        <f>'М501'!J74</f>
        <v>5211</v>
      </c>
    </row>
    <row r="65" spans="1:5" ht="12.75">
      <c r="A65" s="254">
        <v>64</v>
      </c>
      <c r="B65" s="255">
        <f>'М501'!D76</f>
        <v>4921</v>
      </c>
      <c r="C65" s="256" t="str">
        <f>'М501'!E76</f>
        <v>Хамидов Мауль</v>
      </c>
      <c r="D65" s="257" t="str">
        <f>'М501'!K76</f>
        <v>Березкин Борис</v>
      </c>
      <c r="E65" s="258">
        <f>'М501'!J76</f>
        <v>6001</v>
      </c>
    </row>
    <row r="66" spans="1:5" ht="12.75">
      <c r="A66" s="254">
        <v>65</v>
      </c>
      <c r="B66" s="255">
        <f>'М501'!F74</f>
        <v>2452</v>
      </c>
      <c r="C66" s="256" t="str">
        <f>'М501'!G74</f>
        <v>Хабиров Марс</v>
      </c>
      <c r="D66" s="257" t="str">
        <f>'М501'!G77</f>
        <v>Хамидов Мауль</v>
      </c>
      <c r="E66" s="258">
        <f>'М501'!F77</f>
        <v>4921</v>
      </c>
    </row>
    <row r="67" spans="1:5" ht="12.75">
      <c r="A67" s="254">
        <v>66</v>
      </c>
      <c r="B67" s="255">
        <f>'М501'!L75</f>
        <v>5211</v>
      </c>
      <c r="C67" s="256" t="str">
        <f>'М501'!M75</f>
        <v>Вежнин Валерий</v>
      </c>
      <c r="D67" s="257" t="str">
        <f>'М501'!M77</f>
        <v>Березкин Борис</v>
      </c>
      <c r="E67" s="258">
        <f>'М501'!L77</f>
        <v>6001</v>
      </c>
    </row>
    <row r="68" spans="1:5" ht="12.75">
      <c r="A68" s="254">
        <v>67</v>
      </c>
      <c r="B68" s="255">
        <f>'М502'!N41</f>
        <v>2213</v>
      </c>
      <c r="C68" s="256" t="str">
        <f>'М502'!O41</f>
        <v>Хубатулин Ринат</v>
      </c>
      <c r="D68" s="257" t="str">
        <f>'М502'!O48</f>
        <v>Зиновьев Александр</v>
      </c>
      <c r="E68" s="258">
        <f>'М502'!N48</f>
        <v>3305</v>
      </c>
    </row>
    <row r="69" spans="1:5" ht="12.75">
      <c r="A69" s="254">
        <v>68</v>
      </c>
      <c r="B69" s="255">
        <f>'М502'!N45</f>
        <v>3365</v>
      </c>
      <c r="C69" s="256" t="str">
        <f>'М502'!O45</f>
        <v>Хазиев Айрат</v>
      </c>
      <c r="D69" s="257" t="str">
        <f>'М502'!O50</f>
        <v>Ахметзянов Фауль</v>
      </c>
      <c r="E69" s="258">
        <f>'М502'!N50</f>
        <v>3536</v>
      </c>
    </row>
    <row r="70" spans="1:5" ht="12.75">
      <c r="A70" s="254">
        <v>69</v>
      </c>
      <c r="B70" s="255">
        <f>'М502'!P43</f>
        <v>3365</v>
      </c>
      <c r="C70" s="256" t="str">
        <f>'М502'!Q43</f>
        <v>Хазиев Айрат</v>
      </c>
      <c r="D70" s="257" t="str">
        <f>'М502'!Q47</f>
        <v>Хубатулин Ринат</v>
      </c>
      <c r="E70" s="258">
        <f>'М502'!P47</f>
        <v>2213</v>
      </c>
    </row>
    <row r="71" spans="1:5" ht="12.75">
      <c r="A71" s="254">
        <v>70</v>
      </c>
      <c r="B71" s="255">
        <f>'М502'!P49</f>
        <v>3536</v>
      </c>
      <c r="C71" s="256" t="str">
        <f>'М502'!Q49</f>
        <v>Ахметзянов Фауль</v>
      </c>
      <c r="D71" s="257" t="str">
        <f>'М502'!Q51</f>
        <v>Зиновьев Александр</v>
      </c>
      <c r="E71" s="258">
        <f>'М502'!P51</f>
        <v>3305</v>
      </c>
    </row>
    <row r="72" spans="1:5" ht="12.75">
      <c r="A72" s="254">
        <v>71</v>
      </c>
      <c r="B72" s="255">
        <f>'М502'!D41</f>
        <v>6301</v>
      </c>
      <c r="C72" s="256" t="str">
        <f>'М502'!E41</f>
        <v>Расулов Айрат</v>
      </c>
      <c r="D72" s="257">
        <f>'М502'!M53</f>
        <v>0</v>
      </c>
      <c r="E72" s="258">
        <f>'М502'!L53</f>
        <v>0</v>
      </c>
    </row>
    <row r="73" spans="1:5" ht="12.75">
      <c r="A73" s="254">
        <v>72</v>
      </c>
      <c r="B73" s="255">
        <f>'М502'!D45</f>
        <v>2948</v>
      </c>
      <c r="C73" s="256" t="str">
        <f>'М502'!E45</f>
        <v>Мустафин Рустэм</v>
      </c>
      <c r="D73" s="257" t="str">
        <f>'М502'!M55</f>
        <v>Фархутдинов Дамир</v>
      </c>
      <c r="E73" s="258">
        <f>'М502'!L55</f>
        <v>6574</v>
      </c>
    </row>
    <row r="74" spans="1:5" ht="12.75">
      <c r="A74" s="254">
        <v>73</v>
      </c>
      <c r="B74" s="255">
        <f>'М502'!D49</f>
        <v>2877</v>
      </c>
      <c r="C74" s="256" t="str">
        <f>'М502'!E49</f>
        <v>Салихов Рим</v>
      </c>
      <c r="D74" s="257" t="str">
        <f>'М502'!M57</f>
        <v>Тодрамович Александр</v>
      </c>
      <c r="E74" s="258">
        <f>'М502'!L57</f>
        <v>2288</v>
      </c>
    </row>
    <row r="75" spans="1:5" ht="12.75">
      <c r="A75" s="254">
        <v>74</v>
      </c>
      <c r="B75" s="255">
        <f>'М502'!D53</f>
        <v>6000</v>
      </c>
      <c r="C75" s="256" t="str">
        <f>'М502'!E53</f>
        <v>Сайфуллин Рамиль</v>
      </c>
      <c r="D75" s="257">
        <f>'М502'!M59</f>
        <v>0</v>
      </c>
      <c r="E75" s="258">
        <f>'М502'!L59</f>
        <v>0</v>
      </c>
    </row>
    <row r="76" spans="1:5" ht="12.75">
      <c r="A76" s="254">
        <v>75</v>
      </c>
      <c r="B76" s="255">
        <f>'М502'!F43</f>
        <v>2948</v>
      </c>
      <c r="C76" s="256" t="str">
        <f>'М502'!G43</f>
        <v>Мустафин Рустэм</v>
      </c>
      <c r="D76" s="257" t="str">
        <f>'М502'!G55</f>
        <v>Расулов Айрат</v>
      </c>
      <c r="E76" s="258">
        <f>'М502'!F55</f>
        <v>6301</v>
      </c>
    </row>
    <row r="77" spans="1:5" ht="12.75">
      <c r="A77" s="254">
        <v>76</v>
      </c>
      <c r="B77" s="255">
        <f>'М502'!F51</f>
        <v>2877</v>
      </c>
      <c r="C77" s="256" t="str">
        <f>'М502'!G51</f>
        <v>Салихов Рим</v>
      </c>
      <c r="D77" s="257" t="str">
        <f>'М502'!G57</f>
        <v>Сайфуллин Рамиль</v>
      </c>
      <c r="E77" s="258">
        <f>'М502'!F57</f>
        <v>6000</v>
      </c>
    </row>
    <row r="78" spans="1:5" ht="12.75">
      <c r="A78" s="254">
        <v>77</v>
      </c>
      <c r="B78" s="255">
        <f>'М502'!H47</f>
        <v>2877</v>
      </c>
      <c r="C78" s="256" t="str">
        <f>'М502'!I47</f>
        <v>Салихов Рим</v>
      </c>
      <c r="D78" s="257" t="str">
        <f>'М502'!I53</f>
        <v>Мустафин Рустэм</v>
      </c>
      <c r="E78" s="258">
        <f>'М502'!H53</f>
        <v>2948</v>
      </c>
    </row>
    <row r="79" spans="1:5" ht="12.75">
      <c r="A79" s="254">
        <v>78</v>
      </c>
      <c r="B79" s="255">
        <f>'М502'!H56</f>
        <v>6301</v>
      </c>
      <c r="C79" s="256" t="str">
        <f>'М502'!I56</f>
        <v>Расулов Айрат</v>
      </c>
      <c r="D79" s="257" t="str">
        <f>'М502'!I58</f>
        <v>Сайфуллин Рамиль</v>
      </c>
      <c r="E79" s="258">
        <f>'М502'!H58</f>
        <v>6000</v>
      </c>
    </row>
    <row r="80" spans="1:5" ht="12.75">
      <c r="A80" s="254">
        <v>79</v>
      </c>
      <c r="B80" s="255">
        <f>'М502'!N54</f>
        <v>6574</v>
      </c>
      <c r="C80" s="256" t="str">
        <f>'М502'!O54</f>
        <v>Фархутдинов Дамир</v>
      </c>
      <c r="D80" s="257">
        <f>'М502'!O61</f>
        <v>0</v>
      </c>
      <c r="E80" s="258">
        <f>'М502'!N61</f>
        <v>0</v>
      </c>
    </row>
    <row r="81" spans="1:5" ht="12.75">
      <c r="A81" s="254">
        <v>80</v>
      </c>
      <c r="B81" s="255">
        <f>'М502'!N58</f>
        <v>2288</v>
      </c>
      <c r="C81" s="256" t="str">
        <f>'М502'!O58</f>
        <v>Тодрамович Александр</v>
      </c>
      <c r="D81" s="257">
        <f>'М502'!O63</f>
        <v>0</v>
      </c>
      <c r="E81" s="258">
        <f>'М502'!N63</f>
        <v>0</v>
      </c>
    </row>
    <row r="82" spans="1:5" ht="12.75">
      <c r="A82" s="254">
        <v>81</v>
      </c>
      <c r="B82" s="255">
        <f>'М502'!P56</f>
        <v>6574</v>
      </c>
      <c r="C82" s="256" t="str">
        <f>'М502'!Q56</f>
        <v>Фархутдинов Дамир</v>
      </c>
      <c r="D82" s="257" t="str">
        <f>'М502'!Q60</f>
        <v>Тодрамович Александр</v>
      </c>
      <c r="E82" s="258">
        <f>'М502'!P60</f>
        <v>2288</v>
      </c>
    </row>
    <row r="83" spans="1:5" ht="12.75">
      <c r="A83" s="254">
        <v>82</v>
      </c>
      <c r="B83" s="255">
        <f>'М502'!P62</f>
        <v>0</v>
      </c>
      <c r="C83" s="256">
        <f>'М502'!Q62</f>
        <v>0</v>
      </c>
      <c r="D83" s="257">
        <f>'М502'!Q64</f>
        <v>0</v>
      </c>
      <c r="E83" s="258">
        <f>'М502'!P64</f>
        <v>0</v>
      </c>
    </row>
    <row r="84" spans="1:5" ht="12.75">
      <c r="A84" s="254">
        <v>83</v>
      </c>
      <c r="B84" s="255">
        <f>'М502'!D60</f>
        <v>0</v>
      </c>
      <c r="C84" s="256">
        <f>'М502'!E60</f>
        <v>0</v>
      </c>
      <c r="D84" s="257" t="str">
        <f>'М502'!M66</f>
        <v>_</v>
      </c>
      <c r="E84" s="258">
        <f>'М502'!L66</f>
        <v>0</v>
      </c>
    </row>
    <row r="85" spans="1:5" ht="12.75">
      <c r="A85" s="254">
        <v>84</v>
      </c>
      <c r="B85" s="255">
        <f>'М502'!D64</f>
        <v>0</v>
      </c>
      <c r="C85" s="256">
        <f>'М502'!E64</f>
        <v>0</v>
      </c>
      <c r="D85" s="257">
        <f>'М502'!M68</f>
        <v>0</v>
      </c>
      <c r="E85" s="258">
        <f>'М502'!L68</f>
        <v>0</v>
      </c>
    </row>
    <row r="86" spans="1:5" ht="12.75">
      <c r="A86" s="254">
        <v>85</v>
      </c>
      <c r="B86" s="255">
        <f>'М502'!D68</f>
        <v>0</v>
      </c>
      <c r="C86" s="256">
        <f>'М502'!E68</f>
        <v>0</v>
      </c>
      <c r="D86" s="257">
        <f>'М502'!M70</f>
        <v>0</v>
      </c>
      <c r="E86" s="258">
        <f>'М502'!L70</f>
        <v>0</v>
      </c>
    </row>
    <row r="87" spans="1:5" ht="12.75">
      <c r="A87" s="254">
        <v>86</v>
      </c>
      <c r="B87" s="255">
        <f>'М502'!D72</f>
        <v>0</v>
      </c>
      <c r="C87" s="256">
        <f>'М502'!E72</f>
        <v>0</v>
      </c>
      <c r="D87" s="257" t="str">
        <f>'М502'!M72</f>
        <v>_</v>
      </c>
      <c r="E87" s="258">
        <f>'М502'!L72</f>
        <v>0</v>
      </c>
    </row>
    <row r="88" spans="1:5" ht="12.75">
      <c r="A88" s="254">
        <v>87</v>
      </c>
      <c r="B88" s="255">
        <f>'М502'!F62</f>
        <v>0</v>
      </c>
      <c r="C88" s="256">
        <f>'М502'!G62</f>
        <v>0</v>
      </c>
      <c r="D88" s="257">
        <f>'М502'!G74</f>
        <v>0</v>
      </c>
      <c r="E88" s="258">
        <f>'М502'!F74</f>
        <v>0</v>
      </c>
    </row>
    <row r="89" spans="1:5" ht="12.75">
      <c r="A89" s="254">
        <v>88</v>
      </c>
      <c r="B89" s="255">
        <f>'М502'!F70</f>
        <v>0</v>
      </c>
      <c r="C89" s="256">
        <f>'М502'!G70</f>
        <v>0</v>
      </c>
      <c r="D89" s="257">
        <f>'М502'!G76</f>
        <v>0</v>
      </c>
      <c r="E89" s="258">
        <f>'М502'!F76</f>
        <v>0</v>
      </c>
    </row>
    <row r="90" spans="1:5" ht="12.75">
      <c r="A90" s="254">
        <v>89</v>
      </c>
      <c r="B90" s="255">
        <f>'М502'!H66</f>
        <v>0</v>
      </c>
      <c r="C90" s="256">
        <f>'М502'!I66</f>
        <v>0</v>
      </c>
      <c r="D90" s="257">
        <f>'М502'!I72</f>
        <v>0</v>
      </c>
      <c r="E90" s="258">
        <f>'М502'!H72</f>
        <v>0</v>
      </c>
    </row>
    <row r="91" spans="1:5" ht="12.75">
      <c r="A91" s="254">
        <v>90</v>
      </c>
      <c r="B91" s="255">
        <f>'М502'!H75</f>
        <v>0</v>
      </c>
      <c r="C91" s="256">
        <f>'М502'!I75</f>
        <v>0</v>
      </c>
      <c r="D91" s="257">
        <f>'М502'!I77</f>
        <v>0</v>
      </c>
      <c r="E91" s="258">
        <f>'М502'!H77</f>
        <v>0</v>
      </c>
    </row>
    <row r="92" spans="1:5" ht="12.75">
      <c r="A92" s="254">
        <v>91</v>
      </c>
      <c r="B92" s="255">
        <f>'М502'!N67</f>
        <v>0</v>
      </c>
      <c r="C92" s="256">
        <f>'М502'!O67</f>
        <v>0</v>
      </c>
      <c r="D92" s="257" t="str">
        <f>'М502'!O74</f>
        <v>_</v>
      </c>
      <c r="E92" s="258">
        <f>'М502'!N74</f>
        <v>0</v>
      </c>
    </row>
    <row r="93" spans="1:5" ht="12.75">
      <c r="A93" s="254">
        <v>92</v>
      </c>
      <c r="B93" s="255">
        <f>'М502'!N71</f>
        <v>0</v>
      </c>
      <c r="C93" s="256">
        <f>'М502'!O71</f>
        <v>0</v>
      </c>
      <c r="D93" s="257" t="str">
        <f>'М502'!O76</f>
        <v>_</v>
      </c>
      <c r="E93" s="258">
        <f>'М502'!N76</f>
        <v>0</v>
      </c>
    </row>
    <row r="94" spans="1:5" ht="12.75">
      <c r="A94" s="254">
        <v>93</v>
      </c>
      <c r="B94" s="255">
        <f>'М502'!P69</f>
        <v>0</v>
      </c>
      <c r="C94" s="256">
        <f>'М502'!Q69</f>
        <v>0</v>
      </c>
      <c r="D94" s="257">
        <f>'М502'!Q73</f>
        <v>0</v>
      </c>
      <c r="E94" s="258">
        <f>'М502'!P73</f>
        <v>0</v>
      </c>
    </row>
    <row r="95" spans="1:5" ht="12.75">
      <c r="A95" s="254">
        <v>94</v>
      </c>
      <c r="B95" s="255">
        <f>'М502'!P75</f>
        <v>0</v>
      </c>
      <c r="C95" s="256">
        <f>'М502'!Q75</f>
        <v>0</v>
      </c>
      <c r="D95" s="257">
        <f>'М502'!Q77</f>
        <v>0</v>
      </c>
      <c r="E95" s="258">
        <f>'М502'!P77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K39"/>
  <sheetViews>
    <sheetView showRowColHeaders="0" zoomScaleSheetLayoutView="97" zoomScalePageLayoutView="0" workbookViewId="0" topLeftCell="A1">
      <pane xSplit="9" ySplit="1" topLeftCell="J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2.75"/>
  <cols>
    <col min="1" max="1" width="5.75390625" style="27" customWidth="1"/>
    <col min="2" max="2" width="42.75390625" style="27" customWidth="1"/>
    <col min="3" max="3" width="9.125" style="27" customWidth="1"/>
    <col min="4" max="4" width="25.75390625" style="27" customWidth="1"/>
    <col min="5" max="5" width="9.125" style="27" customWidth="1"/>
    <col min="6" max="6" width="4.75390625" style="27" customWidth="1"/>
    <col min="7" max="7" width="7.75390625" style="27" customWidth="1"/>
    <col min="8" max="8" width="23.75390625" style="27" customWidth="1"/>
    <col min="9" max="9" width="6.75390625" style="27" customWidth="1"/>
    <col min="10" max="16384" width="9.125" style="27" customWidth="1"/>
  </cols>
  <sheetData>
    <row r="1" spans="1:9" ht="45.75" thickBot="1">
      <c r="A1" s="26" t="s">
        <v>84</v>
      </c>
      <c r="B1" s="26"/>
      <c r="C1" s="26"/>
      <c r="D1" s="26"/>
      <c r="E1" s="26"/>
      <c r="F1" s="26"/>
      <c r="G1" s="26"/>
      <c r="H1" s="26"/>
      <c r="I1" s="26"/>
    </row>
    <row r="2" spans="1:9" ht="0.75" customHeight="1" thickBot="1">
      <c r="A2" s="28"/>
      <c r="B2" s="28"/>
      <c r="C2" s="28"/>
      <c r="D2" s="28"/>
      <c r="E2" s="28"/>
      <c r="F2" s="28"/>
      <c r="G2" s="28"/>
      <c r="H2" s="28"/>
      <c r="I2" s="29"/>
    </row>
    <row r="3" spans="1:11" ht="22.5">
      <c r="A3" s="30" t="s">
        <v>16</v>
      </c>
      <c r="B3" s="30"/>
      <c r="C3" s="30"/>
      <c r="D3" s="30"/>
      <c r="E3" s="30"/>
      <c r="F3" s="30"/>
      <c r="G3" s="30"/>
      <c r="H3" s="30"/>
      <c r="I3" s="30"/>
      <c r="J3" s="31"/>
      <c r="K3" s="32"/>
    </row>
    <row r="4" spans="1:11" ht="19.5" customHeight="1">
      <c r="A4" s="33" t="s">
        <v>18</v>
      </c>
      <c r="B4" s="33"/>
      <c r="C4" s="33"/>
      <c r="D4" s="33"/>
      <c r="E4" s="33"/>
      <c r="F4" s="33"/>
      <c r="G4" s="33"/>
      <c r="H4" s="33"/>
      <c r="I4" s="33"/>
      <c r="J4" s="34"/>
      <c r="K4" s="34"/>
    </row>
    <row r="5" spans="1:11" ht="15.75">
      <c r="A5" s="35">
        <v>43107</v>
      </c>
      <c r="B5" s="35"/>
      <c r="C5" s="35"/>
      <c r="D5" s="35"/>
      <c r="E5" s="35"/>
      <c r="F5" s="35"/>
      <c r="G5" s="35"/>
      <c r="H5" s="35"/>
      <c r="I5" s="35"/>
      <c r="J5" s="36"/>
      <c r="K5" s="36"/>
    </row>
    <row r="6" spans="1:10" ht="15.75">
      <c r="A6" s="37"/>
      <c r="B6" s="37"/>
      <c r="C6" s="37"/>
      <c r="D6" s="37"/>
      <c r="E6" s="37"/>
      <c r="F6" s="37"/>
      <c r="G6" s="37"/>
      <c r="H6" s="37"/>
      <c r="I6" s="37"/>
      <c r="J6" s="38"/>
    </row>
    <row r="7" spans="1:9" ht="10.5" customHeight="1">
      <c r="A7" s="39"/>
      <c r="B7" s="40" t="s">
        <v>19</v>
      </c>
      <c r="C7" s="41" t="s">
        <v>0</v>
      </c>
      <c r="D7" s="39" t="s">
        <v>20</v>
      </c>
      <c r="E7" s="39"/>
      <c r="F7" s="39"/>
      <c r="G7" s="39"/>
      <c r="H7" s="39"/>
      <c r="I7" s="39"/>
    </row>
    <row r="8" spans="1:9" ht="18">
      <c r="A8" s="42">
        <v>293</v>
      </c>
      <c r="B8" s="43" t="s">
        <v>21</v>
      </c>
      <c r="C8" s="44">
        <v>1</v>
      </c>
      <c r="D8" s="45" t="str">
        <f>'М401'!M38</f>
        <v>Лончаков Константин</v>
      </c>
      <c r="E8" s="39"/>
      <c r="F8" s="39"/>
      <c r="G8" s="39"/>
      <c r="H8" s="39"/>
      <c r="I8" s="39"/>
    </row>
    <row r="9" spans="1:9" ht="18">
      <c r="A9" s="42">
        <v>934</v>
      </c>
      <c r="B9" s="43" t="s">
        <v>22</v>
      </c>
      <c r="C9" s="44">
        <v>2</v>
      </c>
      <c r="D9" s="45" t="str">
        <f>'М401'!M58</f>
        <v>Яковлев Денис</v>
      </c>
      <c r="E9" s="39"/>
      <c r="F9" s="39"/>
      <c r="G9" s="39"/>
      <c r="H9" s="39"/>
      <c r="I9" s="39"/>
    </row>
    <row r="10" spans="1:9" ht="18">
      <c r="A10" s="42">
        <v>14</v>
      </c>
      <c r="B10" s="43" t="s">
        <v>23</v>
      </c>
      <c r="C10" s="44">
        <v>3</v>
      </c>
      <c r="D10" s="45" t="str">
        <f>'М402'!Q25</f>
        <v>Дулесов Вадим</v>
      </c>
      <c r="E10" s="39"/>
      <c r="F10" s="39"/>
      <c r="G10" s="39"/>
      <c r="H10" s="39"/>
      <c r="I10" s="39"/>
    </row>
    <row r="11" spans="1:9" ht="18">
      <c r="A11" s="42">
        <v>2540</v>
      </c>
      <c r="B11" s="43" t="s">
        <v>24</v>
      </c>
      <c r="C11" s="44">
        <v>4</v>
      </c>
      <c r="D11" s="45" t="str">
        <f>'М402'!Q35</f>
        <v>Макаров Андрей</v>
      </c>
      <c r="E11" s="39"/>
      <c r="F11" s="39"/>
      <c r="G11" s="39"/>
      <c r="H11" s="39"/>
      <c r="I11" s="39"/>
    </row>
    <row r="12" spans="1:9" ht="18">
      <c r="A12" s="42">
        <v>446</v>
      </c>
      <c r="B12" s="43" t="s">
        <v>25</v>
      </c>
      <c r="C12" s="44">
        <v>5</v>
      </c>
      <c r="D12" s="45" t="str">
        <f>'М401'!M65</f>
        <v>Горбунов Валентин</v>
      </c>
      <c r="E12" s="39"/>
      <c r="F12" s="39"/>
      <c r="G12" s="39"/>
      <c r="H12" s="39"/>
      <c r="I12" s="39"/>
    </row>
    <row r="13" spans="1:9" ht="18">
      <c r="A13" s="42">
        <v>345</v>
      </c>
      <c r="B13" s="43" t="s">
        <v>26</v>
      </c>
      <c r="C13" s="44">
        <v>6</v>
      </c>
      <c r="D13" s="45" t="str">
        <f>'М401'!M67</f>
        <v>Рудаков Константин</v>
      </c>
      <c r="E13" s="39"/>
      <c r="F13" s="39"/>
      <c r="G13" s="39"/>
      <c r="H13" s="39"/>
      <c r="I13" s="39"/>
    </row>
    <row r="14" spans="1:9" ht="18">
      <c r="A14" s="42">
        <v>2452</v>
      </c>
      <c r="B14" s="43" t="s">
        <v>27</v>
      </c>
      <c r="C14" s="44">
        <v>7</v>
      </c>
      <c r="D14" s="45" t="str">
        <f>'М401'!M70</f>
        <v>Кондратьев Игорь</v>
      </c>
      <c r="E14" s="39"/>
      <c r="F14" s="39"/>
      <c r="G14" s="39"/>
      <c r="H14" s="39"/>
      <c r="I14" s="39"/>
    </row>
    <row r="15" spans="1:9" ht="18">
      <c r="A15" s="42">
        <v>334</v>
      </c>
      <c r="B15" s="43" t="s">
        <v>28</v>
      </c>
      <c r="C15" s="44">
        <v>8</v>
      </c>
      <c r="D15" s="45" t="str">
        <f>'М401'!M72</f>
        <v>Даминов Ильдус</v>
      </c>
      <c r="E15" s="39"/>
      <c r="F15" s="39"/>
      <c r="G15" s="39"/>
      <c r="H15" s="39"/>
      <c r="I15" s="39"/>
    </row>
    <row r="16" spans="1:9" ht="18">
      <c r="A16" s="42">
        <v>1468</v>
      </c>
      <c r="B16" s="43" t="s">
        <v>29</v>
      </c>
      <c r="C16" s="44">
        <v>9</v>
      </c>
      <c r="D16" s="45" t="str">
        <f>'М401'!G74</f>
        <v>Игнатенко Алексей</v>
      </c>
      <c r="E16" s="39"/>
      <c r="F16" s="39"/>
      <c r="G16" s="39"/>
      <c r="H16" s="39"/>
      <c r="I16" s="39"/>
    </row>
    <row r="17" spans="1:9" ht="18">
      <c r="A17" s="42">
        <v>1655</v>
      </c>
      <c r="B17" s="43" t="s">
        <v>30</v>
      </c>
      <c r="C17" s="44">
        <v>10</v>
      </c>
      <c r="D17" s="45" t="str">
        <f>'М401'!G77</f>
        <v>Маневич Сергей</v>
      </c>
      <c r="E17" s="39"/>
      <c r="F17" s="39"/>
      <c r="G17" s="39"/>
      <c r="H17" s="39"/>
      <c r="I17" s="39"/>
    </row>
    <row r="18" spans="1:9" ht="18">
      <c r="A18" s="42">
        <v>419</v>
      </c>
      <c r="B18" s="43" t="s">
        <v>31</v>
      </c>
      <c r="C18" s="44">
        <v>11</v>
      </c>
      <c r="D18" s="45" t="str">
        <f>'М401'!M75</f>
        <v>Салманов Сергей</v>
      </c>
      <c r="E18" s="39"/>
      <c r="F18" s="39"/>
      <c r="G18" s="39"/>
      <c r="H18" s="39"/>
      <c r="I18" s="39"/>
    </row>
    <row r="19" spans="1:9" ht="18">
      <c r="A19" s="42">
        <v>6157</v>
      </c>
      <c r="B19" s="43" t="s">
        <v>32</v>
      </c>
      <c r="C19" s="44">
        <v>12</v>
      </c>
      <c r="D19" s="45" t="str">
        <f>'М401'!M77</f>
        <v>Барышев Сергей</v>
      </c>
      <c r="E19" s="39"/>
      <c r="F19" s="39"/>
      <c r="G19" s="39"/>
      <c r="H19" s="39"/>
      <c r="I19" s="39"/>
    </row>
    <row r="20" spans="1:9" ht="18">
      <c r="A20" s="42">
        <v>437</v>
      </c>
      <c r="B20" s="43" t="s">
        <v>33</v>
      </c>
      <c r="C20" s="44">
        <v>13</v>
      </c>
      <c r="D20" s="45" t="str">
        <f>'М402'!Q43</f>
        <v>Прокофьев Михаил</v>
      </c>
      <c r="E20" s="39"/>
      <c r="F20" s="39"/>
      <c r="G20" s="39"/>
      <c r="H20" s="39"/>
      <c r="I20" s="39"/>
    </row>
    <row r="21" spans="1:9" ht="18">
      <c r="A21" s="42">
        <v>3076</v>
      </c>
      <c r="B21" s="43" t="s">
        <v>34</v>
      </c>
      <c r="C21" s="44">
        <v>14</v>
      </c>
      <c r="D21" s="45" t="str">
        <f>'М402'!Q47</f>
        <v>Петров Альберт</v>
      </c>
      <c r="E21" s="39"/>
      <c r="F21" s="39"/>
      <c r="G21" s="39"/>
      <c r="H21" s="39"/>
      <c r="I21" s="39"/>
    </row>
    <row r="22" spans="1:9" ht="18">
      <c r="A22" s="42">
        <v>3998</v>
      </c>
      <c r="B22" s="43" t="s">
        <v>35</v>
      </c>
      <c r="C22" s="44">
        <v>15</v>
      </c>
      <c r="D22" s="45" t="str">
        <f>'М402'!Q49</f>
        <v>Тагиров Сайфулла</v>
      </c>
      <c r="E22" s="39"/>
      <c r="F22" s="39"/>
      <c r="G22" s="39"/>
      <c r="H22" s="39"/>
      <c r="I22" s="39"/>
    </row>
    <row r="23" spans="1:9" ht="18">
      <c r="A23" s="42">
        <v>5228</v>
      </c>
      <c r="B23" s="43" t="s">
        <v>36</v>
      </c>
      <c r="C23" s="44">
        <v>16</v>
      </c>
      <c r="D23" s="45" t="str">
        <f>'М402'!Q51</f>
        <v>Кузьмин Александр</v>
      </c>
      <c r="E23" s="39"/>
      <c r="F23" s="39"/>
      <c r="G23" s="39"/>
      <c r="H23" s="39"/>
      <c r="I23" s="39"/>
    </row>
    <row r="24" spans="1:9" ht="18">
      <c r="A24" s="42">
        <v>3536</v>
      </c>
      <c r="B24" s="43" t="s">
        <v>37</v>
      </c>
      <c r="C24" s="44">
        <v>17</v>
      </c>
      <c r="D24" s="45" t="str">
        <f>'М402'!I47</f>
        <v>Хабиров Марс</v>
      </c>
      <c r="E24" s="39"/>
      <c r="F24" s="39"/>
      <c r="G24" s="39"/>
      <c r="H24" s="39"/>
      <c r="I24" s="39"/>
    </row>
    <row r="25" spans="1:9" ht="18">
      <c r="A25" s="42">
        <v>4407</v>
      </c>
      <c r="B25" s="43" t="s">
        <v>38</v>
      </c>
      <c r="C25" s="44">
        <v>18</v>
      </c>
      <c r="D25" s="45" t="str">
        <f>'М402'!I53</f>
        <v>Манайчев Владимир</v>
      </c>
      <c r="E25" s="39"/>
      <c r="F25" s="39"/>
      <c r="G25" s="39"/>
      <c r="H25" s="39"/>
      <c r="I25" s="39"/>
    </row>
    <row r="26" spans="1:9" ht="18">
      <c r="A26" s="42">
        <v>44</v>
      </c>
      <c r="B26" s="43" t="s">
        <v>39</v>
      </c>
      <c r="C26" s="44">
        <v>19</v>
      </c>
      <c r="D26" s="45" t="str">
        <f>'М402'!I56</f>
        <v>Шакуров Нафис</v>
      </c>
      <c r="E26" s="39"/>
      <c r="F26" s="39"/>
      <c r="G26" s="39"/>
      <c r="H26" s="39"/>
      <c r="I26" s="39"/>
    </row>
    <row r="27" spans="1:9" ht="18">
      <c r="A27" s="42">
        <v>3085</v>
      </c>
      <c r="B27" s="43" t="s">
        <v>40</v>
      </c>
      <c r="C27" s="44">
        <v>20</v>
      </c>
      <c r="D27" s="45" t="str">
        <f>'М402'!I58</f>
        <v>Ефремов Юрий</v>
      </c>
      <c r="E27" s="39"/>
      <c r="F27" s="39"/>
      <c r="G27" s="39"/>
      <c r="H27" s="39"/>
      <c r="I27" s="39"/>
    </row>
    <row r="28" spans="1:9" ht="18">
      <c r="A28" s="42">
        <v>2288</v>
      </c>
      <c r="B28" s="43" t="s">
        <v>41</v>
      </c>
      <c r="C28" s="44">
        <v>21</v>
      </c>
      <c r="D28" s="45" t="str">
        <f>'М402'!Q56</f>
        <v>Раянов Айрат</v>
      </c>
      <c r="E28" s="39"/>
      <c r="F28" s="39"/>
      <c r="G28" s="39"/>
      <c r="H28" s="39"/>
      <c r="I28" s="39"/>
    </row>
    <row r="29" spans="1:9" ht="18">
      <c r="A29" s="42">
        <v>3132</v>
      </c>
      <c r="B29" s="43" t="s">
        <v>42</v>
      </c>
      <c r="C29" s="44">
        <v>22</v>
      </c>
      <c r="D29" s="45" t="str">
        <f>'М402'!Q60</f>
        <v>Удников Олег</v>
      </c>
      <c r="E29" s="39"/>
      <c r="F29" s="39"/>
      <c r="G29" s="39"/>
      <c r="H29" s="39"/>
      <c r="I29" s="39"/>
    </row>
    <row r="30" spans="1:9" ht="18">
      <c r="A30" s="42">
        <v>6137</v>
      </c>
      <c r="B30" s="43" t="s">
        <v>43</v>
      </c>
      <c r="C30" s="44">
        <v>23</v>
      </c>
      <c r="D30" s="45" t="str">
        <f>'М402'!Q62</f>
        <v>Ахметзянов Фауль</v>
      </c>
      <c r="E30" s="39"/>
      <c r="F30" s="39"/>
      <c r="G30" s="39"/>
      <c r="H30" s="39"/>
      <c r="I30" s="39"/>
    </row>
    <row r="31" spans="1:9" ht="18">
      <c r="A31" s="42">
        <v>5191</v>
      </c>
      <c r="B31" s="43" t="s">
        <v>44</v>
      </c>
      <c r="C31" s="44">
        <v>24</v>
      </c>
      <c r="D31" s="45" t="str">
        <f>'М402'!Q64</f>
        <v>Файзуллин Марат</v>
      </c>
      <c r="E31" s="39"/>
      <c r="F31" s="39"/>
      <c r="G31" s="39"/>
      <c r="H31" s="39"/>
      <c r="I31" s="39"/>
    </row>
    <row r="32" spans="1:9" ht="18">
      <c r="A32" s="42">
        <v>4921</v>
      </c>
      <c r="B32" s="43" t="s">
        <v>45</v>
      </c>
      <c r="C32" s="44">
        <v>25</v>
      </c>
      <c r="D32" s="45" t="str">
        <f>'М402'!I66</f>
        <v>Хамидов Мауль</v>
      </c>
      <c r="E32" s="39"/>
      <c r="F32" s="39"/>
      <c r="G32" s="39"/>
      <c r="H32" s="39"/>
      <c r="I32" s="39"/>
    </row>
    <row r="33" spans="1:9" ht="18">
      <c r="A33" s="42">
        <v>6141</v>
      </c>
      <c r="B33" s="46" t="s">
        <v>46</v>
      </c>
      <c r="C33" s="44">
        <v>26</v>
      </c>
      <c r="D33" s="45" t="str">
        <f>'М402'!I72</f>
        <v>Петухова Надежда</v>
      </c>
      <c r="E33" s="39"/>
      <c r="F33" s="39"/>
      <c r="G33" s="39"/>
      <c r="H33" s="39"/>
      <c r="I33" s="39"/>
    </row>
    <row r="34" spans="1:9" ht="18">
      <c r="A34" s="42">
        <v>5235</v>
      </c>
      <c r="B34" s="43" t="s">
        <v>13</v>
      </c>
      <c r="C34" s="44">
        <v>27</v>
      </c>
      <c r="D34" s="45" t="str">
        <f>'М402'!I75</f>
        <v>Водопьянов Андрей</v>
      </c>
      <c r="E34" s="39"/>
      <c r="F34" s="39"/>
      <c r="G34" s="39"/>
      <c r="H34" s="39"/>
      <c r="I34" s="39"/>
    </row>
    <row r="35" spans="1:9" ht="18">
      <c r="A35" s="42">
        <v>431</v>
      </c>
      <c r="B35" s="43" t="s">
        <v>47</v>
      </c>
      <c r="C35" s="44">
        <v>28</v>
      </c>
      <c r="D35" s="45" t="str">
        <f>'М402'!I77</f>
        <v>Тодрамович Александр</v>
      </c>
      <c r="E35" s="39"/>
      <c r="F35" s="39"/>
      <c r="G35" s="39"/>
      <c r="H35" s="39"/>
      <c r="I35" s="39"/>
    </row>
    <row r="36" spans="1:9" ht="18">
      <c r="A36" s="42">
        <v>3110</v>
      </c>
      <c r="B36" s="43" t="s">
        <v>10</v>
      </c>
      <c r="C36" s="44">
        <v>29</v>
      </c>
      <c r="D36" s="45" t="str">
        <f>'М402'!Q69</f>
        <v>Парахина Елена</v>
      </c>
      <c r="E36" s="39"/>
      <c r="F36" s="39"/>
      <c r="G36" s="39"/>
      <c r="H36" s="39"/>
      <c r="I36" s="39"/>
    </row>
    <row r="37" spans="1:9" ht="18">
      <c r="A37" s="42">
        <v>17</v>
      </c>
      <c r="B37" s="43" t="s">
        <v>48</v>
      </c>
      <c r="C37" s="44">
        <v>30</v>
      </c>
      <c r="D37" s="45" t="str">
        <f>'М402'!Q73</f>
        <v>Терещенко Галина</v>
      </c>
      <c r="E37" s="39"/>
      <c r="F37" s="39"/>
      <c r="G37" s="39"/>
      <c r="H37" s="39"/>
      <c r="I37" s="39"/>
    </row>
    <row r="38" spans="1:9" ht="18">
      <c r="A38" s="42">
        <v>4861</v>
      </c>
      <c r="B38" s="43" t="s">
        <v>11</v>
      </c>
      <c r="C38" s="44">
        <v>31</v>
      </c>
      <c r="D38" s="45" t="str">
        <f>'М402'!Q75</f>
        <v>Искарова Фануза</v>
      </c>
      <c r="E38" s="39"/>
      <c r="F38" s="39"/>
      <c r="G38" s="39"/>
      <c r="H38" s="39"/>
      <c r="I38" s="39"/>
    </row>
    <row r="39" spans="1:9" ht="18">
      <c r="A39" s="42">
        <v>5261</v>
      </c>
      <c r="B39" s="43" t="s">
        <v>12</v>
      </c>
      <c r="C39" s="44">
        <v>32</v>
      </c>
      <c r="D39" s="45" t="str">
        <f>'М402'!Q77</f>
        <v>Юртаев Сергей</v>
      </c>
      <c r="E39" s="39"/>
      <c r="F39" s="39"/>
      <c r="G39" s="39"/>
      <c r="H39" s="39"/>
      <c r="I39" s="3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I1"/>
    <mergeCell ref="A3:I3"/>
    <mergeCell ref="A4:I4"/>
    <mergeCell ref="A5:I5"/>
  </mergeCells>
  <conditionalFormatting sqref="D8:D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ФНТБ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2017-06-23T12:28:40Z</cp:lastPrinted>
  <dcterms:created xsi:type="dcterms:W3CDTF">1998-10-31T10:49:47Z</dcterms:created>
  <dcterms:modified xsi:type="dcterms:W3CDTF">2018-01-13T07:55:22Z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