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Д0" sheetId="1" r:id="rId1"/>
    <sheet name="Д01" sheetId="2" r:id="rId2"/>
    <sheet name="Д02" sheetId="3" r:id="rId3"/>
    <sheet name="пД0" sheetId="4" r:id="rId4"/>
    <sheet name="сМ0" sheetId="5" r:id="rId5"/>
    <sheet name="М01" sheetId="6" r:id="rId6"/>
    <sheet name="М02" sheetId="7" r:id="rId7"/>
    <sheet name="М03" sheetId="8" r:id="rId8"/>
    <sheet name="М04" sheetId="9" r:id="rId9"/>
    <sheet name="пМ0" sheetId="10" r:id="rId10"/>
  </sheets>
  <definedNames>
    <definedName name="_xlnm.Print_Area" localSheetId="1">'Д01'!$A$1:$M$78</definedName>
    <definedName name="_xlnm.Print_Area" localSheetId="2">'Д02'!$A$1:$S$78</definedName>
    <definedName name="_xlnm.Print_Area" localSheetId="5">'М01'!$A$1:$O$70</definedName>
    <definedName name="_xlnm.Print_Area" localSheetId="6">'М02'!$A$1:$O$69</definedName>
    <definedName name="_xlnm.Print_Area" localSheetId="7">'М03'!$A$1:$S$93</definedName>
    <definedName name="_xlnm.Print_Area" localSheetId="8">'М04'!$A$1:$S$96</definedName>
    <definedName name="_xlnm.Print_Area" localSheetId="0">'сД0'!$A$1:$I$39</definedName>
    <definedName name="_xlnm.Print_Area" localSheetId="4">'сМ0'!$A$1:$I$71</definedName>
  </definedNames>
  <calcPr fullCalcOnLoad="1"/>
</workbook>
</file>

<file path=xl/sharedStrings.xml><?xml version="1.0" encoding="utf-8"?>
<sst xmlns="http://schemas.openxmlformats.org/spreadsheetml/2006/main" count="465" uniqueCount="139">
  <si>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</si>
  <si>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</si>
  <si>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</si>
  <si>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</si>
  <si>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</si>
  <si>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</si>
  <si>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</si>
  <si>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</si>
  <si>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</si>
  <si>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</si>
  <si>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</si>
  <si>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</si>
  <si>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</si>
  <si>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</si>
  <si>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</si>
  <si>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</si>
  <si>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</si>
  <si>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</si>
  <si>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</si>
  <si>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</si>
  <si>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</si>
  <si>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</si>
  <si>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</si>
  <si>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</si>
  <si>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</si>
  <si>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</si>
  <si>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</si>
  <si>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</si>
  <si>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</si>
  <si>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</si>
  <si>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</si>
  <si>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</si>
  <si>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Список в соответствии с рейтингом</t>
  </si>
  <si>
    <t>№</t>
  </si>
  <si>
    <t>Список согласно занятым местам</t>
  </si>
  <si>
    <t>Выигравший</t>
  </si>
  <si>
    <t>Проигравший</t>
  </si>
  <si>
    <t>№ игры</t>
  </si>
  <si>
    <t>_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</si>
  <si>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8"/>
        <rFont val="Arial"/>
        <family val="2"/>
      </rPr>
      <t>Р</t>
    </r>
    <r>
      <rPr>
        <b/>
        <sz val="36"/>
        <color indexed="16"/>
        <rFont val="Arial"/>
        <family val="2"/>
      </rPr>
      <t xml:space="preserve">Б 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 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</si>
  <si>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8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0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8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</si>
  <si>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t>Лончакова Юлия</t>
  </si>
  <si>
    <t>Галимуллина Алина</t>
  </si>
  <si>
    <t>Едренкина Анна</t>
  </si>
  <si>
    <t>Искакова Карина</t>
  </si>
  <si>
    <t>Кириллова Анастасия</t>
  </si>
  <si>
    <t>Кужина Ильгиза</t>
  </si>
  <si>
    <t>Липатова Ксения</t>
  </si>
  <si>
    <t>Апсатарова Дарина</t>
  </si>
  <si>
    <t>Сабирова Полина</t>
  </si>
  <si>
    <t>Писарева Елена</t>
  </si>
  <si>
    <t>Якупова Елена</t>
  </si>
  <si>
    <t>Баранова Светлана</t>
  </si>
  <si>
    <t>Ишкуватова Элеонора</t>
  </si>
  <si>
    <t>Ишмухаметова Камила</t>
  </si>
  <si>
    <t>Тараканова Ангелина</t>
  </si>
  <si>
    <t>Рахимова Амина</t>
  </si>
  <si>
    <t>Абдул Самира</t>
  </si>
  <si>
    <t>Муратова Аделина</t>
  </si>
  <si>
    <t>Авдеева Алена</t>
  </si>
  <si>
    <t>Байгужина Назгуль</t>
  </si>
  <si>
    <t>Ганиева Светлана</t>
  </si>
  <si>
    <t>Сомова Кира</t>
  </si>
  <si>
    <t>Шангареева Эльмира</t>
  </si>
  <si>
    <t>Юниорское Первенство Республики Башкортостан 2018</t>
  </si>
  <si>
    <t>Юниорки 2000 г.р. и мл.</t>
  </si>
  <si>
    <t>Юниоры 2000 г.р. и мл.</t>
  </si>
  <si>
    <t>Коврижников Максим</t>
  </si>
  <si>
    <t>Хафизов Булат</t>
  </si>
  <si>
    <t>Абулаев Салават</t>
  </si>
  <si>
    <t>Хисматуллин Эмиль</t>
  </si>
  <si>
    <t>Хуснутдинов Радмир</t>
  </si>
  <si>
    <t>Можайко Владислав</t>
  </si>
  <si>
    <t>Аксенов Артем</t>
  </si>
  <si>
    <t>Байназаров Азамат</t>
  </si>
  <si>
    <t>Исянбаев Тагир</t>
  </si>
  <si>
    <t>Абулаев Айрат</t>
  </si>
  <si>
    <t>Круподёров Даниил</t>
  </si>
  <si>
    <t>Насыров Эмиль</t>
  </si>
  <si>
    <t>Золотихин Филипп</t>
  </si>
  <si>
    <t>Андрющенко Александр</t>
  </si>
  <si>
    <t>Рогачев Дмитрий</t>
  </si>
  <si>
    <t>Янситов Дмитрий</t>
  </si>
  <si>
    <t>Суюндуков Фанис</t>
  </si>
  <si>
    <t>Гумеров Ильсур</t>
  </si>
  <si>
    <t>Альмухаметов Артур</t>
  </si>
  <si>
    <t>Асфандияров Роман</t>
  </si>
  <si>
    <t>Исянбаев Ильсур</t>
  </si>
  <si>
    <t>Суюндуков Гайса</t>
  </si>
  <si>
    <t>Фирсов Денис</t>
  </si>
  <si>
    <t>Юнусов Искандар</t>
  </si>
  <si>
    <t>Селезнев Владислав</t>
  </si>
  <si>
    <t>Гумеров Мансур</t>
  </si>
  <si>
    <t>Макаров Егор</t>
  </si>
  <si>
    <t>Мингазов Динар</t>
  </si>
  <si>
    <t>Хисматуллин Артур</t>
  </si>
  <si>
    <t>Кальмин Евгений</t>
  </si>
  <si>
    <t>Бычков Артем</t>
  </si>
  <si>
    <t>Макаров Роман</t>
  </si>
  <si>
    <t>Гавриков Илья</t>
  </si>
  <si>
    <t>Сидоров Роман</t>
  </si>
  <si>
    <t>Горшков Вадим</t>
  </si>
  <si>
    <t>Исланов Альберт</t>
  </si>
  <si>
    <t>Биткулов Марат</t>
  </si>
  <si>
    <t>Даутов Радмир</t>
  </si>
  <si>
    <t>Шакиров Сабур</t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</si>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</sst>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[$-F800]dddd\,\ mmmm\ dd\,\ yyyy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2"/>
      <color indexed="56"/>
      <name val="Arial"/>
      <family val="2"/>
    </font>
    <font>
      <b/>
      <sz val="16"/>
      <color indexed="21"/>
      <name val="Verdana"/>
      <family val="2"/>
    </font>
    <font>
      <sz val="10"/>
      <color indexed="10"/>
      <name val="Arial Cyr"/>
      <family val="0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9"/>
      <name val="Arial Cyr"/>
      <family val="0"/>
    </font>
    <font>
      <b/>
      <sz val="10"/>
      <color indexed="12"/>
      <name val="Arial Narrow"/>
      <family val="2"/>
    </font>
    <font>
      <b/>
      <i/>
      <sz val="12"/>
      <color indexed="21"/>
      <name val="Times New Roman"/>
      <family val="1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11"/>
      <name val="Arial"/>
      <family val="2"/>
    </font>
    <font>
      <b/>
      <sz val="36"/>
      <color indexed="16"/>
      <name val="Arial"/>
      <family val="2"/>
    </font>
    <font>
      <sz val="12"/>
      <color indexed="21"/>
      <name val="Arial"/>
      <family val="2"/>
    </font>
    <font>
      <i/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1"/>
      <color indexed="12"/>
      <name val="Arial Black"/>
      <family val="2"/>
    </font>
    <font>
      <b/>
      <sz val="1"/>
      <color indexed="12"/>
      <name val="Arial"/>
      <family val="2"/>
    </font>
    <font>
      <i/>
      <sz val="14"/>
      <color indexed="21"/>
      <name val="Times New Roman"/>
      <family val="1"/>
    </font>
    <font>
      <sz val="1"/>
      <name val="Arial"/>
      <family val="2"/>
    </font>
    <font>
      <sz val="1"/>
      <name val="Arial Cyr"/>
      <family val="0"/>
    </font>
    <font>
      <u val="single"/>
      <sz val="10"/>
      <color indexed="12"/>
      <name val="Arial Cyr"/>
      <family val="0"/>
    </font>
    <font>
      <b/>
      <sz val="36"/>
      <color indexed="8"/>
      <name val="Arial"/>
      <family val="2"/>
    </font>
    <font>
      <b/>
      <sz val="36"/>
      <color indexed="58"/>
      <name val="Arial"/>
      <family val="2"/>
    </font>
    <font>
      <b/>
      <sz val="36"/>
      <color indexed="10"/>
      <name val="Arial"/>
      <family val="2"/>
    </font>
    <font>
      <u val="single"/>
      <sz val="10"/>
      <color indexed="36"/>
      <name val="Arial Cyr"/>
      <family val="0"/>
    </font>
    <font>
      <b/>
      <sz val="20"/>
      <color indexed="21"/>
      <name val="Times New Roman"/>
      <family val="1"/>
    </font>
    <font>
      <b/>
      <i/>
      <sz val="14"/>
      <color indexed="2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"/>
      <color indexed="12"/>
      <name val="Arial Narrow"/>
      <family val="2"/>
    </font>
    <font>
      <sz val="20"/>
      <color indexed="21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i/>
      <sz val="8"/>
      <color indexed="21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>
        <color indexed="21"/>
      </bottom>
    </border>
    <border>
      <left/>
      <right/>
      <top style="medium">
        <color indexed="21"/>
      </top>
      <bottom style="medium">
        <color indexed="21"/>
      </bottom>
    </border>
    <border>
      <left/>
      <right/>
      <top style="medium">
        <color indexed="21"/>
      </top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2" borderId="0" applyNumberFormat="0" applyBorder="0" applyAlignment="0" applyProtection="0"/>
    <xf numFmtId="0" fontId="46" fillId="5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14" borderId="0" applyNumberFormat="0" applyBorder="0" applyAlignment="0" applyProtection="0"/>
    <xf numFmtId="0" fontId="48" fillId="3" borderId="1" applyNumberFormat="0" applyAlignment="0" applyProtection="0"/>
    <xf numFmtId="0" fontId="49" fillId="2" borderId="2" applyNumberFormat="0" applyAlignment="0" applyProtection="0"/>
    <xf numFmtId="0" fontId="50" fillId="2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15" borderId="7" applyNumberFormat="0" applyAlignment="0" applyProtection="0"/>
    <xf numFmtId="0" fontId="56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58" fillId="1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17" borderId="0" applyNumberFormat="0" applyBorder="0" applyAlignment="0" applyProtection="0"/>
  </cellStyleXfs>
  <cellXfs count="196">
    <xf numFmtId="0" fontId="0" fillId="0" borderId="0" xfId="0" applyAlignment="1">
      <alignment/>
    </xf>
    <xf numFmtId="0" fontId="7" fillId="2" borderId="0" xfId="0" applyFont="1" applyFill="1" applyAlignment="1" applyProtection="1">
      <alignment/>
      <protection/>
    </xf>
    <xf numFmtId="0" fontId="10" fillId="2" borderId="10" xfId="0" applyFont="1" applyFill="1" applyBorder="1" applyAlignment="1" applyProtection="1">
      <alignment horizontal="left"/>
      <protection/>
    </xf>
    <xf numFmtId="0" fontId="7" fillId="2" borderId="10" xfId="0" applyFont="1" applyFill="1" applyBorder="1" applyAlignment="1" applyProtection="1">
      <alignment horizontal="left"/>
      <protection/>
    </xf>
    <xf numFmtId="0" fontId="10" fillId="2" borderId="11" xfId="0" applyFont="1" applyFill="1" applyBorder="1" applyAlignment="1" applyProtection="1">
      <alignment horizontal="left"/>
      <protection/>
    </xf>
    <xf numFmtId="0" fontId="7" fillId="2" borderId="12" xfId="0" applyFont="1" applyFill="1" applyBorder="1" applyAlignment="1" applyProtection="1">
      <alignment/>
      <protection/>
    </xf>
    <xf numFmtId="0" fontId="7" fillId="2" borderId="1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11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 horizontal="left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5" fillId="11" borderId="13" xfId="0" applyFont="1" applyFill="1" applyBorder="1" applyAlignment="1">
      <alignment horizontal="left"/>
    </xf>
    <xf numFmtId="0" fontId="15" fillId="18" borderId="13" xfId="0" applyFont="1" applyFill="1" applyBorder="1" applyAlignment="1">
      <alignment horizontal="left"/>
    </xf>
    <xf numFmtId="0" fontId="6" fillId="19" borderId="13" xfId="0" applyFont="1" applyFill="1" applyBorder="1" applyAlignment="1" applyProtection="1">
      <alignment horizontal="right"/>
      <protection locked="0"/>
    </xf>
    <xf numFmtId="189" fontId="17" fillId="2" borderId="0" xfId="0" applyNumberFormat="1" applyFont="1" applyFill="1" applyAlignment="1" applyProtection="1">
      <alignment horizontal="center" vertical="center"/>
      <protection/>
    </xf>
    <xf numFmtId="0" fontId="20" fillId="2" borderId="0" xfId="0" applyFont="1" applyFill="1" applyAlignment="1" applyProtection="1">
      <alignment/>
      <protection/>
    </xf>
    <xf numFmtId="0" fontId="20" fillId="2" borderId="12" xfId="0" applyFont="1" applyFill="1" applyBorder="1" applyAlignment="1" applyProtection="1">
      <alignment/>
      <protection/>
    </xf>
    <xf numFmtId="0" fontId="20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left" vertical="center"/>
      <protection/>
    </xf>
    <xf numFmtId="0" fontId="20" fillId="2" borderId="12" xfId="0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 applyProtection="1">
      <alignment horizontal="left" vertical="center"/>
      <protection/>
    </xf>
    <xf numFmtId="0" fontId="10" fillId="2" borderId="11" xfId="0" applyFont="1" applyFill="1" applyBorder="1" applyAlignment="1" applyProtection="1">
      <alignment horizontal="left"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20" fillId="2" borderId="11" xfId="0" applyFont="1" applyFill="1" applyBorder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20" fillId="2" borderId="10" xfId="0" applyFont="1" applyFill="1" applyBorder="1" applyAlignment="1" applyProtection="1">
      <alignment horizontal="left" vertical="center"/>
      <protection/>
    </xf>
    <xf numFmtId="0" fontId="7" fillId="2" borderId="11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20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22" fillId="2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horizontal="left" vertical="center"/>
      <protection/>
    </xf>
    <xf numFmtId="0" fontId="21" fillId="2" borderId="1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21" fillId="2" borderId="15" xfId="0" applyFont="1" applyFill="1" applyBorder="1" applyAlignment="1" applyProtection="1">
      <alignment horizontal="center" vertical="center"/>
      <protection/>
    </xf>
    <xf numFmtId="0" fontId="20" fillId="2" borderId="0" xfId="0" applyFont="1" applyFill="1" applyAlignment="1" applyProtection="1">
      <alignment horizontal="center" vertical="center"/>
      <protection/>
    </xf>
    <xf numFmtId="0" fontId="21" fillId="2" borderId="0" xfId="0" applyFont="1" applyFill="1" applyAlignment="1" applyProtection="1">
      <alignment horizontal="center" vertical="center"/>
      <protection/>
    </xf>
    <xf numFmtId="0" fontId="21" fillId="2" borderId="0" xfId="0" applyFont="1" applyFill="1" applyBorder="1" applyAlignment="1" applyProtection="1">
      <alignment horizontal="center" vertical="center"/>
      <protection/>
    </xf>
    <xf numFmtId="0" fontId="10" fillId="2" borderId="16" xfId="0" applyFont="1" applyFill="1" applyBorder="1" applyAlignment="1" applyProtection="1">
      <alignment horizontal="center" vertical="center"/>
      <protection/>
    </xf>
    <xf numFmtId="0" fontId="20" fillId="2" borderId="0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20" fillId="2" borderId="16" xfId="0" applyFont="1" applyFill="1" applyBorder="1" applyAlignment="1" applyProtection="1">
      <alignment horizontal="center" vertical="center"/>
      <protection/>
    </xf>
    <xf numFmtId="0" fontId="20" fillId="2" borderId="14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 vertical="center"/>
      <protection/>
    </xf>
    <xf numFmtId="0" fontId="7" fillId="2" borderId="16" xfId="0" applyFont="1" applyFill="1" applyBorder="1" applyAlignment="1" applyProtection="1">
      <alignment horizontal="center" vertical="center"/>
      <protection/>
    </xf>
    <xf numFmtId="0" fontId="7" fillId="2" borderId="14" xfId="0" applyFont="1" applyFill="1" applyBorder="1" applyAlignment="1" applyProtection="1">
      <alignment horizontal="center" vertical="center"/>
      <protection/>
    </xf>
    <xf numFmtId="0" fontId="20" fillId="2" borderId="11" xfId="0" applyFont="1" applyFill="1" applyBorder="1" applyAlignment="1" applyProtection="1">
      <alignment/>
      <protection/>
    </xf>
    <xf numFmtId="0" fontId="20" fillId="2" borderId="10" xfId="0" applyFont="1" applyFill="1" applyBorder="1" applyAlignment="1" applyProtection="1">
      <alignment/>
      <protection/>
    </xf>
    <xf numFmtId="0" fontId="21" fillId="2" borderId="1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6" xfId="0" applyFont="1" applyFill="1" applyBorder="1" applyAlignment="1" applyProtection="1">
      <alignment horizontal="left"/>
      <protection/>
    </xf>
    <xf numFmtId="0" fontId="21" fillId="2" borderId="0" xfId="0" applyFont="1" applyFill="1" applyBorder="1" applyAlignment="1" applyProtection="1">
      <alignment horizontal="center"/>
      <protection/>
    </xf>
    <xf numFmtId="0" fontId="7" fillId="2" borderId="14" xfId="0" applyFont="1" applyFill="1" applyBorder="1" applyAlignment="1" applyProtection="1">
      <alignment/>
      <protection/>
    </xf>
    <xf numFmtId="0" fontId="21" fillId="2" borderId="15" xfId="0" applyFont="1" applyFill="1" applyBorder="1" applyAlignment="1" applyProtection="1">
      <alignment horizontal="center"/>
      <protection/>
    </xf>
    <xf numFmtId="0" fontId="7" fillId="2" borderId="16" xfId="0" applyFont="1" applyFill="1" applyBorder="1" applyAlignment="1" applyProtection="1">
      <alignment/>
      <protection/>
    </xf>
    <xf numFmtId="0" fontId="10" fillId="2" borderId="14" xfId="0" applyFont="1" applyFill="1" applyBorder="1" applyAlignment="1" applyProtection="1">
      <alignment horizontal="left"/>
      <protection/>
    </xf>
    <xf numFmtId="0" fontId="7" fillId="2" borderId="17" xfId="0" applyFont="1" applyFill="1" applyBorder="1" applyAlignment="1" applyProtection="1">
      <alignment/>
      <protection/>
    </xf>
    <xf numFmtId="0" fontId="10" fillId="2" borderId="17" xfId="0" applyFont="1" applyFill="1" applyBorder="1" applyAlignment="1" applyProtection="1">
      <alignment horizontal="left"/>
      <protection/>
    </xf>
    <xf numFmtId="0" fontId="24" fillId="20" borderId="13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0" fontId="0" fillId="6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/>
    </xf>
    <xf numFmtId="0" fontId="25" fillId="2" borderId="16" xfId="0" applyFont="1" applyFill="1" applyBorder="1" applyAlignment="1" applyProtection="1">
      <alignment horizontal="left"/>
      <protection/>
    </xf>
    <xf numFmtId="0" fontId="25" fillId="2" borderId="0" xfId="0" applyFont="1" applyFill="1" applyBorder="1" applyAlignment="1" applyProtection="1">
      <alignment horizontal="left"/>
      <protection/>
    </xf>
    <xf numFmtId="0" fontId="22" fillId="2" borderId="0" xfId="0" applyFont="1" applyFill="1" applyBorder="1" applyAlignment="1" applyProtection="1">
      <alignment/>
      <protection/>
    </xf>
    <xf numFmtId="0" fontId="22" fillId="2" borderId="0" xfId="0" applyFont="1" applyFill="1" applyAlignment="1" applyProtection="1">
      <alignment/>
      <protection/>
    </xf>
    <xf numFmtId="0" fontId="25" fillId="2" borderId="17" xfId="0" applyFont="1" applyFill="1" applyBorder="1" applyAlignment="1" applyProtection="1">
      <alignment horizontal="left"/>
      <protection/>
    </xf>
    <xf numFmtId="190" fontId="26" fillId="2" borderId="0" xfId="0" applyNumberFormat="1" applyFont="1" applyFill="1" applyAlignment="1" applyProtection="1">
      <alignment horizontal="left"/>
      <protection/>
    </xf>
    <xf numFmtId="0" fontId="0" fillId="22" borderId="0" xfId="0" applyFill="1" applyAlignment="1" applyProtection="1">
      <alignment/>
      <protection/>
    </xf>
    <xf numFmtId="0" fontId="5" fillId="22" borderId="0" xfId="0" applyFont="1" applyFill="1" applyAlignment="1">
      <alignment/>
    </xf>
    <xf numFmtId="0" fontId="0" fillId="22" borderId="0" xfId="0" applyFill="1" applyAlignment="1">
      <alignment/>
    </xf>
    <xf numFmtId="0" fontId="7" fillId="22" borderId="0" xfId="0" applyFont="1" applyFill="1" applyAlignment="1">
      <alignment/>
    </xf>
    <xf numFmtId="0" fontId="9" fillId="22" borderId="0" xfId="0" applyFont="1" applyFill="1" applyAlignment="1">
      <alignment/>
    </xf>
    <xf numFmtId="0" fontId="7" fillId="22" borderId="0" xfId="0" applyFont="1" applyFill="1" applyAlignment="1">
      <alignment vertical="center"/>
    </xf>
    <xf numFmtId="0" fontId="22" fillId="22" borderId="0" xfId="0" applyFont="1" applyFill="1" applyAlignment="1">
      <alignment vertical="center"/>
    </xf>
    <xf numFmtId="0" fontId="7" fillId="22" borderId="0" xfId="0" applyFont="1" applyFill="1" applyAlignment="1">
      <alignment horizontal="center" vertical="center"/>
    </xf>
    <xf numFmtId="0" fontId="9" fillId="22" borderId="0" xfId="0" applyFont="1" applyFill="1" applyAlignment="1">
      <alignment vertical="center"/>
    </xf>
    <xf numFmtId="0" fontId="23" fillId="22" borderId="0" xfId="0" applyFont="1" applyFill="1" applyAlignment="1">
      <alignment vertical="center"/>
    </xf>
    <xf numFmtId="0" fontId="9" fillId="22" borderId="0" xfId="0" applyFont="1" applyFill="1" applyAlignment="1">
      <alignment horizontal="center" vertical="center"/>
    </xf>
    <xf numFmtId="0" fontId="18" fillId="22" borderId="0" xfId="0" applyFont="1" applyFill="1" applyAlignment="1" applyProtection="1">
      <alignment horizontal="left"/>
      <protection/>
    </xf>
    <xf numFmtId="0" fontId="16" fillId="22" borderId="0" xfId="0" applyFont="1" applyFill="1" applyAlignment="1" applyProtection="1">
      <alignment horizontal="left"/>
      <protection locked="0"/>
    </xf>
    <xf numFmtId="189" fontId="16" fillId="22" borderId="0" xfId="0" applyNumberFormat="1" applyFont="1" applyFill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/>
      <protection/>
    </xf>
    <xf numFmtId="0" fontId="19" fillId="3" borderId="13" xfId="0" applyFont="1" applyFill="1" applyBorder="1" applyAlignment="1" applyProtection="1">
      <alignment horizontal="center"/>
      <protection/>
    </xf>
    <xf numFmtId="0" fontId="34" fillId="2" borderId="18" xfId="53" applyFont="1" applyFill="1" applyBorder="1" applyAlignment="1">
      <alignment horizontal="left" vertical="center"/>
      <protection/>
    </xf>
    <xf numFmtId="0" fontId="35" fillId="2" borderId="18" xfId="53" applyFont="1" applyFill="1" applyBorder="1" applyAlignment="1">
      <alignment horizontal="right" vertical="center"/>
      <protection/>
    </xf>
    <xf numFmtId="0" fontId="35" fillId="2" borderId="18" xfId="53" applyFont="1" applyFill="1" applyBorder="1" applyAlignment="1">
      <alignment horizontal="left" vertical="center"/>
      <protection/>
    </xf>
    <xf numFmtId="0" fontId="37" fillId="2" borderId="18" xfId="0" applyFont="1" applyFill="1" applyBorder="1" applyAlignment="1" applyProtection="1">
      <alignment/>
      <protection/>
    </xf>
    <xf numFmtId="0" fontId="38" fillId="2" borderId="18" xfId="0" applyFont="1" applyFill="1" applyBorder="1" applyAlignment="1" applyProtection="1">
      <alignment/>
      <protection/>
    </xf>
    <xf numFmtId="0" fontId="34" fillId="2" borderId="18" xfId="53" applyFont="1" applyFill="1" applyBorder="1" applyAlignment="1">
      <alignment horizontal="right" vertical="center"/>
      <protection/>
    </xf>
    <xf numFmtId="0" fontId="27" fillId="2" borderId="19" xfId="42" applyFont="1" applyFill="1" applyBorder="1" applyAlignment="1">
      <alignment horizontal="center" vertical="center"/>
    </xf>
    <xf numFmtId="0" fontId="44" fillId="2" borderId="20" xfId="0" applyFont="1" applyFill="1" applyBorder="1" applyAlignment="1" applyProtection="1">
      <alignment horizontal="left"/>
      <protection/>
    </xf>
    <xf numFmtId="16" fontId="45" fillId="2" borderId="0" xfId="0" applyNumberFormat="1" applyFont="1" applyFill="1" applyAlignment="1" applyProtection="1">
      <alignment horizontal="left"/>
      <protection/>
    </xf>
    <xf numFmtId="190" fontId="26" fillId="2" borderId="0" xfId="0" applyNumberFormat="1" applyFont="1" applyFill="1" applyAlignment="1" applyProtection="1">
      <alignment horizontal="left"/>
      <protection/>
    </xf>
    <xf numFmtId="0" fontId="36" fillId="2" borderId="0" xfId="0" applyFont="1" applyFill="1" applyAlignment="1" applyProtection="1">
      <alignment horizontal="center"/>
      <protection/>
    </xf>
    <xf numFmtId="189" fontId="32" fillId="2" borderId="0" xfId="0" applyNumberFormat="1" applyFont="1" applyFill="1" applyAlignment="1" applyProtection="1">
      <alignment horizontal="center" vertical="center"/>
      <protection/>
    </xf>
    <xf numFmtId="0" fontId="33" fillId="2" borderId="0" xfId="0" applyFont="1" applyFill="1" applyAlignment="1" applyProtection="1">
      <alignment horizontal="center" vertical="center"/>
      <protection/>
    </xf>
    <xf numFmtId="0" fontId="8" fillId="2" borderId="17" xfId="0" applyFont="1" applyFill="1" applyBorder="1" applyAlignment="1" applyProtection="1">
      <alignment horizontal="right"/>
      <protection/>
    </xf>
    <xf numFmtId="0" fontId="33" fillId="2" borderId="0" xfId="0" applyFont="1" applyFill="1" applyAlignment="1">
      <alignment horizontal="center"/>
    </xf>
    <xf numFmtId="0" fontId="36" fillId="2" borderId="0" xfId="0" applyFont="1" applyFill="1" applyAlignment="1" applyProtection="1">
      <alignment horizontal="center" vertical="center"/>
      <protection/>
    </xf>
    <xf numFmtId="189" fontId="31" fillId="2" borderId="0" xfId="0" applyNumberFormat="1" applyFont="1" applyFill="1" applyAlignment="1" applyProtection="1">
      <alignment horizontal="center" vertical="center"/>
      <protection/>
    </xf>
    <xf numFmtId="0" fontId="14" fillId="6" borderId="21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3" fillId="6" borderId="21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/>
    </xf>
    <xf numFmtId="0" fontId="27" fillId="2" borderId="23" xfId="42" applyFont="1" applyFill="1" applyBorder="1" applyAlignment="1" applyProtection="1">
      <alignment horizontal="center" vertical="center"/>
      <protection/>
    </xf>
    <xf numFmtId="0" fontId="34" fillId="2" borderId="24" xfId="53" applyFont="1" applyFill="1" applyBorder="1" applyAlignment="1">
      <alignment horizontal="left" vertical="center"/>
      <protection/>
    </xf>
    <xf numFmtId="0" fontId="63" fillId="2" borderId="24" xfId="53" applyFont="1" applyFill="1" applyBorder="1" applyAlignment="1">
      <alignment horizontal="right" vertical="center"/>
      <protection/>
    </xf>
    <xf numFmtId="0" fontId="19" fillId="3" borderId="13" xfId="0" applyFont="1" applyFill="1" applyBorder="1" applyAlignment="1" applyProtection="1">
      <alignment horizontal="center"/>
      <protection/>
    </xf>
    <xf numFmtId="0" fontId="6" fillId="19" borderId="13" xfId="0" applyFont="1" applyFill="1" applyBorder="1" applyAlignment="1" applyProtection="1">
      <alignment horizontal="right"/>
      <protection locked="0"/>
    </xf>
    <xf numFmtId="0" fontId="35" fillId="2" borderId="24" xfId="53" applyFont="1" applyFill="1" applyBorder="1" applyAlignment="1">
      <alignment horizontal="left" vertical="center"/>
      <protection/>
    </xf>
    <xf numFmtId="0" fontId="37" fillId="2" borderId="24" xfId="0" applyFont="1" applyFill="1" applyBorder="1" applyAlignment="1" applyProtection="1">
      <alignment/>
      <protection/>
    </xf>
    <xf numFmtId="0" fontId="35" fillId="2" borderId="24" xfId="53" applyFont="1" applyFill="1" applyBorder="1" applyAlignment="1">
      <alignment horizontal="right" vertical="center"/>
      <protection/>
    </xf>
    <xf numFmtId="0" fontId="64" fillId="2" borderId="25" xfId="0" applyFont="1" applyFill="1" applyBorder="1" applyAlignment="1" applyProtection="1">
      <alignment horizontal="center"/>
      <protection/>
    </xf>
    <xf numFmtId="0" fontId="9" fillId="22" borderId="0" xfId="0" applyFont="1" applyFill="1" applyAlignment="1" applyProtection="1">
      <alignment/>
      <protection/>
    </xf>
    <xf numFmtId="0" fontId="7" fillId="22" borderId="0" xfId="0" applyFont="1" applyFill="1" applyAlignment="1" applyProtection="1">
      <alignment horizontal="right" vertical="center"/>
      <protection/>
    </xf>
    <xf numFmtId="0" fontId="20" fillId="2" borderId="0" xfId="0" applyFont="1" applyFill="1" applyAlignment="1" applyProtection="1">
      <alignment horizontal="right" vertical="center"/>
      <protection/>
    </xf>
    <xf numFmtId="0" fontId="21" fillId="2" borderId="26" xfId="0" applyFont="1" applyFill="1" applyBorder="1" applyAlignment="1" applyProtection="1">
      <alignment horizontal="center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20" fillId="2" borderId="27" xfId="0" applyFont="1" applyFill="1" applyBorder="1" applyAlignment="1" applyProtection="1">
      <alignment horizontal="right" vertical="center"/>
      <protection/>
    </xf>
    <xf numFmtId="0" fontId="7" fillId="2" borderId="26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10" fillId="2" borderId="28" xfId="0" applyFont="1" applyFill="1" applyBorder="1" applyAlignment="1" applyProtection="1">
      <alignment horizontal="left" vertical="center"/>
      <protection/>
    </xf>
    <xf numFmtId="0" fontId="10" fillId="2" borderId="29" xfId="0" applyFont="1" applyFill="1" applyBorder="1" applyAlignment="1" applyProtection="1">
      <alignment horizontal="left" vertical="center"/>
      <protection/>
    </xf>
    <xf numFmtId="0" fontId="7" fillId="2" borderId="27" xfId="0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28" xfId="0" applyFont="1" applyFill="1" applyBorder="1" applyAlignment="1" applyProtection="1">
      <alignment horizontal="left" vertical="center"/>
      <protection/>
    </xf>
    <xf numFmtId="0" fontId="7" fillId="2" borderId="30" xfId="0" applyFont="1" applyFill="1" applyBorder="1" applyAlignment="1" applyProtection="1">
      <alignment horizontal="left" vertical="center"/>
      <protection/>
    </xf>
    <xf numFmtId="0" fontId="7" fillId="2" borderId="30" xfId="0" applyFont="1" applyFill="1" applyBorder="1" applyAlignment="1" applyProtection="1">
      <alignment horizontal="right" vertical="center"/>
      <protection/>
    </xf>
    <xf numFmtId="0" fontId="21" fillId="2" borderId="31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/>
      <protection/>
    </xf>
    <xf numFmtId="0" fontId="10" fillId="2" borderId="28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64" fillId="2" borderId="0" xfId="0" applyFont="1" applyFill="1" applyAlignment="1" applyProtection="1">
      <alignment horizontal="center" vertical="center"/>
      <protection/>
    </xf>
    <xf numFmtId="0" fontId="65" fillId="22" borderId="0" xfId="0" applyFont="1" applyFill="1" applyAlignment="1" applyProtection="1">
      <alignment vertical="center"/>
      <protection/>
    </xf>
    <xf numFmtId="0" fontId="66" fillId="22" borderId="0" xfId="0" applyFont="1" applyFill="1" applyAlignment="1" applyProtection="1">
      <alignment horizontal="right" vertical="center"/>
      <protection/>
    </xf>
    <xf numFmtId="0" fontId="20" fillId="2" borderId="26" xfId="0" applyFont="1" applyFill="1" applyBorder="1" applyAlignment="1" applyProtection="1">
      <alignment horizontal="left" vertical="center"/>
      <protection/>
    </xf>
    <xf numFmtId="0" fontId="20" fillId="2" borderId="0" xfId="0" applyFont="1" applyFill="1" applyBorder="1" applyAlignment="1" applyProtection="1">
      <alignment horizontal="left" vertical="center"/>
      <protection/>
    </xf>
    <xf numFmtId="0" fontId="7" fillId="2" borderId="27" xfId="0" applyFont="1" applyFill="1" applyBorder="1" applyAlignment="1" applyProtection="1">
      <alignment vertical="center"/>
      <protection/>
    </xf>
    <xf numFmtId="0" fontId="20" fillId="2" borderId="0" xfId="0" applyFont="1" applyFill="1" applyBorder="1" applyAlignment="1" applyProtection="1">
      <alignment horizontal="right" vertical="center"/>
      <protection/>
    </xf>
    <xf numFmtId="0" fontId="20" fillId="2" borderId="27" xfId="0" applyFont="1" applyFill="1" applyBorder="1" applyAlignment="1" applyProtection="1">
      <alignment vertical="center"/>
      <protection/>
    </xf>
    <xf numFmtId="0" fontId="7" fillId="2" borderId="26" xfId="0" applyFont="1" applyFill="1" applyBorder="1" applyAlignment="1" applyProtection="1">
      <alignment vertical="center"/>
      <protection/>
    </xf>
    <xf numFmtId="0" fontId="21" fillId="2" borderId="26" xfId="0" applyFont="1" applyFill="1" applyBorder="1" applyAlignment="1" applyProtection="1">
      <alignment horizontal="center"/>
      <protection/>
    </xf>
    <xf numFmtId="0" fontId="7" fillId="2" borderId="30" xfId="0" applyFont="1" applyFill="1" applyBorder="1" applyAlignment="1" applyProtection="1">
      <alignment vertical="center"/>
      <protection/>
    </xf>
    <xf numFmtId="0" fontId="7" fillId="2" borderId="29" xfId="0" applyFont="1" applyFill="1" applyBorder="1" applyAlignment="1" applyProtection="1">
      <alignment vertical="center"/>
      <protection/>
    </xf>
    <xf numFmtId="0" fontId="20" fillId="2" borderId="30" xfId="0" applyFont="1" applyFill="1" applyBorder="1" applyAlignment="1" applyProtection="1">
      <alignment horizontal="right" vertical="center"/>
      <protection/>
    </xf>
    <xf numFmtId="0" fontId="7" fillId="2" borderId="28" xfId="0" applyFont="1" applyFill="1" applyBorder="1" applyAlignment="1" applyProtection="1">
      <alignment vertical="center"/>
      <protection/>
    </xf>
    <xf numFmtId="0" fontId="20" fillId="2" borderId="28" xfId="0" applyFont="1" applyFill="1" applyBorder="1" applyAlignment="1" applyProtection="1">
      <alignment horizontal="left" vertical="center"/>
      <protection/>
    </xf>
    <xf numFmtId="0" fontId="20" fillId="2" borderId="29" xfId="0" applyFont="1" applyFill="1" applyBorder="1" applyAlignment="1" applyProtection="1">
      <alignment horizontal="right" vertical="center"/>
      <protection/>
    </xf>
    <xf numFmtId="0" fontId="20" fillId="2" borderId="30" xfId="0" applyFont="1" applyFill="1" applyBorder="1" applyAlignment="1" applyProtection="1">
      <alignment horizontal="left" vertical="center"/>
      <protection/>
    </xf>
    <xf numFmtId="0" fontId="10" fillId="2" borderId="30" xfId="0" applyFont="1" applyFill="1" applyBorder="1" applyAlignment="1" applyProtection="1">
      <alignment horizontal="left" vertical="center"/>
      <protection/>
    </xf>
    <xf numFmtId="0" fontId="20" fillId="2" borderId="28" xfId="0" applyFont="1" applyFill="1" applyBorder="1" applyAlignment="1" applyProtection="1">
      <alignment horizontal="right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67" fillId="2" borderId="0" xfId="0" applyFont="1" applyFill="1" applyAlignment="1" applyProtection="1">
      <alignment vertical="center"/>
      <protection/>
    </xf>
    <xf numFmtId="0" fontId="10" fillId="2" borderId="26" xfId="0" applyFont="1" applyFill="1" applyBorder="1" applyAlignment="1" applyProtection="1">
      <alignment horizontal="right" vertical="center"/>
      <protection/>
    </xf>
    <xf numFmtId="0" fontId="20" fillId="2" borderId="32" xfId="0" applyFont="1" applyFill="1" applyBorder="1" applyAlignment="1" applyProtection="1">
      <alignment horizontal="right" vertical="center"/>
      <protection/>
    </xf>
    <xf numFmtId="0" fontId="20" fillId="2" borderId="26" xfId="0" applyFont="1" applyFill="1" applyBorder="1" applyAlignment="1" applyProtection="1">
      <alignment vertical="center"/>
      <protection/>
    </xf>
    <xf numFmtId="0" fontId="20" fillId="2" borderId="28" xfId="0" applyFont="1" applyFill="1" applyBorder="1" applyAlignment="1" applyProtection="1">
      <alignment vertical="center"/>
      <protection/>
    </xf>
    <xf numFmtId="0" fontId="68" fillId="22" borderId="0" xfId="0" applyFont="1" applyFill="1" applyAlignment="1" applyProtection="1">
      <alignment vertical="center"/>
      <protection/>
    </xf>
    <xf numFmtId="0" fontId="69" fillId="22" borderId="0" xfId="0" applyFont="1" applyFill="1" applyAlignment="1" applyProtection="1">
      <alignment horizontal="right" vertical="center"/>
      <protection/>
    </xf>
    <xf numFmtId="190" fontId="70" fillId="2" borderId="0" xfId="0" applyNumberFormat="1" applyFont="1" applyFill="1" applyAlignment="1" applyProtection="1">
      <alignment horizontal="right" vertical="center"/>
      <protection/>
    </xf>
    <xf numFmtId="0" fontId="4" fillId="22" borderId="0" xfId="0" applyFont="1" applyFill="1" applyAlignment="1">
      <alignment/>
    </xf>
    <xf numFmtId="0" fontId="8" fillId="2" borderId="32" xfId="0" applyFont="1" applyFill="1" applyBorder="1" applyAlignment="1" applyProtection="1">
      <alignment horizontal="left" vertical="center"/>
      <protection/>
    </xf>
    <xf numFmtId="0" fontId="8" fillId="2" borderId="27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20" fillId="2" borderId="0" xfId="0" applyFont="1" applyFill="1" applyAlignment="1" applyProtection="1">
      <alignment horizontal="left" vertical="center"/>
      <protection/>
    </xf>
    <xf numFmtId="0" fontId="10" fillId="2" borderId="28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Border="1" applyAlignment="1" applyProtection="1">
      <alignment horizontal="right" vertical="center"/>
      <protection/>
    </xf>
    <xf numFmtId="0" fontId="68" fillId="22" borderId="0" xfId="0" applyFont="1" applyFill="1" applyAlignment="1">
      <alignment vertical="center"/>
    </xf>
    <xf numFmtId="0" fontId="4" fillId="22" borderId="0" xfId="0" applyFont="1" applyFill="1" applyAlignment="1">
      <alignment vertical="center"/>
    </xf>
    <xf numFmtId="0" fontId="0" fillId="6" borderId="13" xfId="0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34" xfId="0" applyFont="1" applyFill="1" applyBorder="1" applyAlignment="1">
      <alignment horizontal="center" vertical="center"/>
    </xf>
    <xf numFmtId="0" fontId="14" fillId="6" borderId="33" xfId="0" applyFont="1" applyFill="1" applyBorder="1" applyAlignment="1">
      <alignment horizontal="center" vertical="center"/>
    </xf>
    <xf numFmtId="0" fontId="14" fillId="6" borderId="34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0" fontId="15" fillId="11" borderId="13" xfId="0" applyFont="1" applyFill="1" applyBorder="1" applyAlignment="1">
      <alignment horizontal="left"/>
    </xf>
    <xf numFmtId="0" fontId="15" fillId="18" borderId="13" xfId="0" applyFont="1" applyFill="1" applyBorder="1" applyAlignment="1">
      <alignment horizontal="left"/>
    </xf>
    <xf numFmtId="0" fontId="24" fillId="21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142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C8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2</xdr:row>
      <xdr:rowOff>314325</xdr:rowOff>
    </xdr:from>
    <xdr:to>
      <xdr:col>8</xdr:col>
      <xdr:colOff>485775</xdr:colOff>
      <xdr:row>17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00825" y="904875"/>
          <a:ext cx="369570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28575</xdr:colOff>
      <xdr:row>2</xdr:row>
      <xdr:rowOff>9525</xdr:rowOff>
    </xdr:from>
    <xdr:to>
      <xdr:col>18</xdr:col>
      <xdr:colOff>228600</xdr:colOff>
      <xdr:row>22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600075"/>
          <a:ext cx="367665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</xdr:colOff>
      <xdr:row>2</xdr:row>
      <xdr:rowOff>9525</xdr:rowOff>
    </xdr:from>
    <xdr:to>
      <xdr:col>24</xdr:col>
      <xdr:colOff>228600</xdr:colOff>
      <xdr:row>20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600075"/>
          <a:ext cx="367665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2</xdr:row>
      <xdr:rowOff>295275</xdr:rowOff>
    </xdr:from>
    <xdr:to>
      <xdr:col>8</xdr:col>
      <xdr:colOff>485775</xdr:colOff>
      <xdr:row>19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81775" y="885825"/>
          <a:ext cx="36861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66675</xdr:rowOff>
    </xdr:from>
    <xdr:to>
      <xdr:col>15</xdr:col>
      <xdr:colOff>0</xdr:colOff>
      <xdr:row>7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1447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5</xdr:row>
      <xdr:rowOff>66675</xdr:rowOff>
    </xdr:from>
    <xdr:to>
      <xdr:col>15</xdr:col>
      <xdr:colOff>0</xdr:colOff>
      <xdr:row>7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151447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2</xdr:row>
      <xdr:rowOff>9525</xdr:rowOff>
    </xdr:from>
    <xdr:to>
      <xdr:col>20</xdr:col>
      <xdr:colOff>600075</xdr:colOff>
      <xdr:row>18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34625" y="600075"/>
          <a:ext cx="368617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15</xdr:col>
      <xdr:colOff>47625</xdr:colOff>
      <xdr:row>2</xdr:row>
      <xdr:rowOff>9525</xdr:rowOff>
    </xdr:from>
    <xdr:to>
      <xdr:col>20</xdr:col>
      <xdr:colOff>609600</xdr:colOff>
      <xdr:row>17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53675" y="600075"/>
          <a:ext cx="367665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66675</xdr:rowOff>
    </xdr:from>
    <xdr:to>
      <xdr:col>0</xdr:col>
      <xdr:colOff>0</xdr:colOff>
      <xdr:row>8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0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19</xdr:col>
      <xdr:colOff>28575</xdr:colOff>
      <xdr:row>2</xdr:row>
      <xdr:rowOff>9525</xdr:rowOff>
    </xdr:from>
    <xdr:to>
      <xdr:col>24</xdr:col>
      <xdr:colOff>228600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34625" y="600075"/>
          <a:ext cx="367665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19</xdr:col>
      <xdr:colOff>28575</xdr:colOff>
      <xdr:row>2</xdr:row>
      <xdr:rowOff>9525</xdr:rowOff>
    </xdr:from>
    <xdr:to>
      <xdr:col>24</xdr:col>
      <xdr:colOff>228600</xdr:colOff>
      <xdr:row>24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53675" y="600075"/>
          <a:ext cx="367665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39"/>
  <sheetViews>
    <sheetView showRowColHeaders="0" tabSelected="1" zoomScaleSheetLayoutView="97" workbookViewId="0" topLeftCell="A1">
      <pane xSplit="9" ySplit="1" topLeftCell="J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A1" sqref="A1:I1"/>
    </sheetView>
  </sheetViews>
  <sheetFormatPr defaultColWidth="9.00390625" defaultRowHeight="12.75"/>
  <cols>
    <col min="1" max="1" width="5.75390625" style="81" customWidth="1"/>
    <col min="2" max="2" width="42.75390625" style="81" customWidth="1"/>
    <col min="3" max="3" width="9.125" style="81" customWidth="1"/>
    <col min="4" max="4" width="25.75390625" style="81" customWidth="1"/>
    <col min="5" max="5" width="9.125" style="81" customWidth="1"/>
    <col min="6" max="6" width="4.75390625" style="81" customWidth="1"/>
    <col min="7" max="7" width="7.75390625" style="81" customWidth="1"/>
    <col min="8" max="8" width="23.75390625" style="81" customWidth="1"/>
    <col min="9" max="9" width="6.75390625" style="81" customWidth="1"/>
    <col min="10" max="16384" width="9.125" style="81" customWidth="1"/>
  </cols>
  <sheetData>
    <row r="1" spans="1:9" ht="45.75" thickBot="1">
      <c r="A1" s="103" t="s">
        <v>39</v>
      </c>
      <c r="B1" s="103"/>
      <c r="C1" s="103"/>
      <c r="D1" s="103"/>
      <c r="E1" s="103"/>
      <c r="F1" s="103"/>
      <c r="G1" s="103"/>
      <c r="H1" s="103"/>
      <c r="I1" s="103"/>
    </row>
    <row r="2" spans="1:9" ht="0.75" customHeight="1" thickBot="1">
      <c r="A2" s="99"/>
      <c r="B2" s="99"/>
      <c r="C2" s="99"/>
      <c r="D2" s="99"/>
      <c r="E2" s="99"/>
      <c r="F2" s="99"/>
      <c r="G2" s="99"/>
      <c r="H2" s="99"/>
      <c r="I2" s="98"/>
    </row>
    <row r="3" spans="1:10" ht="25.5">
      <c r="A3" s="104" t="s">
        <v>64</v>
      </c>
      <c r="B3" s="104"/>
      <c r="C3" s="104"/>
      <c r="D3" s="104"/>
      <c r="E3" s="104"/>
      <c r="F3" s="104"/>
      <c r="G3" s="104"/>
      <c r="H3" s="104"/>
      <c r="I3" s="104"/>
      <c r="J3" s="92"/>
    </row>
    <row r="4" spans="1:10" ht="19.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93"/>
    </row>
    <row r="5" spans="1:10" ht="15.75">
      <c r="A5" s="106">
        <v>43105</v>
      </c>
      <c r="B5" s="106"/>
      <c r="C5" s="106"/>
      <c r="D5" s="106"/>
      <c r="E5" s="106"/>
      <c r="F5" s="106"/>
      <c r="G5" s="106"/>
      <c r="H5" s="106"/>
      <c r="I5" s="106"/>
      <c r="J5" s="94"/>
    </row>
    <row r="6" spans="1:10" ht="15.75">
      <c r="A6" s="80"/>
      <c r="B6" s="80"/>
      <c r="C6" s="80"/>
      <c r="D6" s="80"/>
      <c r="E6" s="80"/>
      <c r="F6" s="80"/>
      <c r="G6" s="80"/>
      <c r="H6" s="80"/>
      <c r="I6" s="80"/>
      <c r="J6" s="94"/>
    </row>
    <row r="7" spans="1:9" ht="10.5" customHeight="1">
      <c r="A7" s="12"/>
      <c r="B7" s="14" t="s">
        <v>32</v>
      </c>
      <c r="C7" s="15" t="s">
        <v>33</v>
      </c>
      <c r="D7" s="12" t="s">
        <v>34</v>
      </c>
      <c r="E7" s="12"/>
      <c r="F7" s="12"/>
      <c r="G7" s="12"/>
      <c r="H7" s="12"/>
      <c r="I7" s="12"/>
    </row>
    <row r="8" spans="1:9" ht="18">
      <c r="A8" s="96">
        <v>1222</v>
      </c>
      <c r="B8" s="19" t="s">
        <v>41</v>
      </c>
      <c r="C8" s="95">
        <v>1</v>
      </c>
      <c r="D8" s="13" t="str">
        <f>'Д01'!M38</f>
        <v>Лончакова Юлия</v>
      </c>
      <c r="E8" s="12"/>
      <c r="F8" s="12"/>
      <c r="G8" s="12"/>
      <c r="H8" s="12"/>
      <c r="I8" s="12"/>
    </row>
    <row r="9" spans="1:9" ht="18">
      <c r="A9" s="96">
        <v>1559</v>
      </c>
      <c r="B9" s="19" t="s">
        <v>42</v>
      </c>
      <c r="C9" s="95">
        <v>2</v>
      </c>
      <c r="D9" s="13" t="str">
        <f>'Д01'!M58</f>
        <v>Едренкина Анна</v>
      </c>
      <c r="E9" s="12"/>
      <c r="F9" s="12"/>
      <c r="G9" s="12"/>
      <c r="H9" s="12"/>
      <c r="I9" s="12"/>
    </row>
    <row r="10" spans="1:9" ht="18">
      <c r="A10" s="96">
        <v>1759</v>
      </c>
      <c r="B10" s="19" t="s">
        <v>43</v>
      </c>
      <c r="C10" s="95">
        <v>3</v>
      </c>
      <c r="D10" s="13" t="str">
        <f>'Д02'!Q25</f>
        <v>Галимуллина Алина</v>
      </c>
      <c r="E10" s="12"/>
      <c r="F10" s="12"/>
      <c r="G10" s="12"/>
      <c r="H10" s="12"/>
      <c r="I10" s="12"/>
    </row>
    <row r="11" spans="1:9" ht="18">
      <c r="A11" s="96">
        <v>1706</v>
      </c>
      <c r="B11" s="19" t="s">
        <v>44</v>
      </c>
      <c r="C11" s="95">
        <v>4</v>
      </c>
      <c r="D11" s="13" t="str">
        <f>'Д02'!Q35</f>
        <v>Искакова Карина</v>
      </c>
      <c r="E11" s="12"/>
      <c r="F11" s="12"/>
      <c r="G11" s="12"/>
      <c r="H11" s="12"/>
      <c r="I11" s="12"/>
    </row>
    <row r="12" spans="1:9" ht="18">
      <c r="A12" s="96">
        <v>1384</v>
      </c>
      <c r="B12" s="19" t="s">
        <v>45</v>
      </c>
      <c r="C12" s="95">
        <v>5</v>
      </c>
      <c r="D12" s="13" t="str">
        <f>'Д01'!M65</f>
        <v>Липатова Ксения</v>
      </c>
      <c r="E12" s="12"/>
      <c r="F12" s="12"/>
      <c r="G12" s="12"/>
      <c r="H12" s="12"/>
      <c r="I12" s="12"/>
    </row>
    <row r="13" spans="1:9" ht="18">
      <c r="A13" s="96">
        <v>1571</v>
      </c>
      <c r="B13" s="19" t="s">
        <v>46</v>
      </c>
      <c r="C13" s="95">
        <v>6</v>
      </c>
      <c r="D13" s="13" t="str">
        <f>'Д01'!M67</f>
        <v>Апсатарова Дарина</v>
      </c>
      <c r="E13" s="12"/>
      <c r="F13" s="12"/>
      <c r="G13" s="12"/>
      <c r="H13" s="12"/>
      <c r="I13" s="12"/>
    </row>
    <row r="14" spans="1:9" ht="18">
      <c r="A14" s="96">
        <v>1417</v>
      </c>
      <c r="B14" s="19" t="s">
        <v>47</v>
      </c>
      <c r="C14" s="95">
        <v>7</v>
      </c>
      <c r="D14" s="13" t="str">
        <f>'Д01'!M70</f>
        <v>Ишмухаметова Камила</v>
      </c>
      <c r="E14" s="12"/>
      <c r="F14" s="12"/>
      <c r="G14" s="12"/>
      <c r="H14" s="12"/>
      <c r="I14" s="12"/>
    </row>
    <row r="15" spans="1:9" ht="18">
      <c r="A15" s="96">
        <v>1508</v>
      </c>
      <c r="B15" s="19" t="s">
        <v>48</v>
      </c>
      <c r="C15" s="95">
        <v>8</v>
      </c>
      <c r="D15" s="13" t="str">
        <f>'Д01'!M72</f>
        <v>Кужина Ильгиза</v>
      </c>
      <c r="E15" s="12"/>
      <c r="F15" s="12"/>
      <c r="G15" s="12"/>
      <c r="H15" s="12"/>
      <c r="I15" s="12"/>
    </row>
    <row r="16" spans="1:9" ht="18">
      <c r="A16" s="96">
        <v>1704</v>
      </c>
      <c r="B16" s="19" t="s">
        <v>49</v>
      </c>
      <c r="C16" s="95">
        <v>9</v>
      </c>
      <c r="D16" s="13" t="str">
        <f>'Д01'!G74</f>
        <v>Кириллова Анастасия</v>
      </c>
      <c r="E16" s="12"/>
      <c r="F16" s="12"/>
      <c r="G16" s="12"/>
      <c r="H16" s="12"/>
      <c r="I16" s="12"/>
    </row>
    <row r="17" spans="1:9" ht="18">
      <c r="A17" s="96">
        <v>1492</v>
      </c>
      <c r="B17" s="19" t="s">
        <v>50</v>
      </c>
      <c r="C17" s="95">
        <v>10</v>
      </c>
      <c r="D17" s="13" t="str">
        <f>'Д01'!G77</f>
        <v>Авдеева Алена</v>
      </c>
      <c r="E17" s="12"/>
      <c r="F17" s="12"/>
      <c r="G17" s="12"/>
      <c r="H17" s="12"/>
      <c r="I17" s="12"/>
    </row>
    <row r="18" spans="1:9" ht="18">
      <c r="A18" s="96">
        <v>1364</v>
      </c>
      <c r="B18" s="19" t="s">
        <v>51</v>
      </c>
      <c r="C18" s="95">
        <v>11</v>
      </c>
      <c r="D18" s="13" t="str">
        <f>'Д01'!M75</f>
        <v>Сабирова Полина</v>
      </c>
      <c r="E18" s="12"/>
      <c r="F18" s="12"/>
      <c r="G18" s="12"/>
      <c r="H18" s="12"/>
      <c r="I18" s="12"/>
    </row>
    <row r="19" spans="1:9" ht="18">
      <c r="A19" s="96">
        <v>1502</v>
      </c>
      <c r="B19" s="19" t="s">
        <v>52</v>
      </c>
      <c r="C19" s="95">
        <v>12</v>
      </c>
      <c r="D19" s="13" t="str">
        <f>'Д01'!M77</f>
        <v>Муратова Аделина</v>
      </c>
      <c r="E19" s="12"/>
      <c r="F19" s="12"/>
      <c r="G19" s="12"/>
      <c r="H19" s="12"/>
      <c r="I19" s="12"/>
    </row>
    <row r="20" spans="1:9" ht="18">
      <c r="A20" s="96">
        <v>1512</v>
      </c>
      <c r="B20" s="19" t="s">
        <v>53</v>
      </c>
      <c r="C20" s="95">
        <v>13</v>
      </c>
      <c r="D20" s="13" t="str">
        <f>'Д02'!Q43</f>
        <v>Тараканова Ангелина</v>
      </c>
      <c r="E20" s="12"/>
      <c r="F20" s="12"/>
      <c r="G20" s="12"/>
      <c r="H20" s="12"/>
      <c r="I20" s="12"/>
    </row>
    <row r="21" spans="1:9" ht="18">
      <c r="A21" s="96">
        <v>1578</v>
      </c>
      <c r="B21" s="19" t="s">
        <v>54</v>
      </c>
      <c r="C21" s="95">
        <v>14</v>
      </c>
      <c r="D21" s="13" t="str">
        <f>'Д02'!Q47</f>
        <v>Писарева Елена</v>
      </c>
      <c r="E21" s="12"/>
      <c r="F21" s="12"/>
      <c r="G21" s="12"/>
      <c r="H21" s="12"/>
      <c r="I21" s="12"/>
    </row>
    <row r="22" spans="1:9" ht="18">
      <c r="A22" s="96">
        <v>1448</v>
      </c>
      <c r="B22" s="19" t="s">
        <v>55</v>
      </c>
      <c r="C22" s="95">
        <v>15</v>
      </c>
      <c r="D22" s="13" t="str">
        <f>'Д02'!Q49</f>
        <v>Баранова Светлана</v>
      </c>
      <c r="E22" s="12"/>
      <c r="F22" s="12"/>
      <c r="G22" s="12"/>
      <c r="H22" s="12"/>
      <c r="I22" s="12"/>
    </row>
    <row r="23" spans="1:9" ht="18">
      <c r="A23" s="96">
        <v>1650</v>
      </c>
      <c r="B23" s="19" t="s">
        <v>56</v>
      </c>
      <c r="C23" s="95">
        <v>16</v>
      </c>
      <c r="D23" s="13" t="str">
        <f>'Д02'!Q51</f>
        <v>Якупова Елена</v>
      </c>
      <c r="E23" s="12"/>
      <c r="F23" s="12"/>
      <c r="G23" s="12"/>
      <c r="H23" s="12"/>
      <c r="I23" s="12"/>
    </row>
    <row r="24" spans="1:9" ht="18">
      <c r="A24" s="96">
        <v>1545</v>
      </c>
      <c r="B24" s="19" t="s">
        <v>57</v>
      </c>
      <c r="C24" s="95">
        <v>17</v>
      </c>
      <c r="D24" s="13" t="str">
        <f>'Д02'!I47</f>
        <v>Ишкуватова Элеонора</v>
      </c>
      <c r="E24" s="12"/>
      <c r="F24" s="12"/>
      <c r="G24" s="12"/>
      <c r="H24" s="12"/>
      <c r="I24" s="12"/>
    </row>
    <row r="25" spans="1:9" ht="18">
      <c r="A25" s="96">
        <v>1730</v>
      </c>
      <c r="B25" s="19" t="s">
        <v>58</v>
      </c>
      <c r="C25" s="95">
        <v>18</v>
      </c>
      <c r="D25" s="13" t="str">
        <f>'Д02'!I53</f>
        <v>Байгужина Назгуль</v>
      </c>
      <c r="E25" s="12"/>
      <c r="F25" s="12"/>
      <c r="G25" s="12"/>
      <c r="H25" s="12"/>
      <c r="I25" s="12"/>
    </row>
    <row r="26" spans="1:9" ht="18">
      <c r="A26" s="96">
        <v>1701</v>
      </c>
      <c r="B26" s="19" t="s">
        <v>59</v>
      </c>
      <c r="C26" s="95">
        <v>19</v>
      </c>
      <c r="D26" s="13" t="str">
        <f>'Д02'!I56</f>
        <v>Рахимова Амина</v>
      </c>
      <c r="E26" s="12"/>
      <c r="F26" s="12"/>
      <c r="G26" s="12"/>
      <c r="H26" s="12"/>
      <c r="I26" s="12"/>
    </row>
    <row r="27" spans="1:9" ht="18">
      <c r="A27" s="96">
        <v>1758</v>
      </c>
      <c r="B27" s="19" t="s">
        <v>60</v>
      </c>
      <c r="C27" s="95">
        <v>20</v>
      </c>
      <c r="D27" s="13" t="str">
        <f>'Д02'!I58</f>
        <v>Абдул Самира</v>
      </c>
      <c r="E27" s="12"/>
      <c r="F27" s="12"/>
      <c r="G27" s="12"/>
      <c r="H27" s="12"/>
      <c r="I27" s="12"/>
    </row>
    <row r="28" spans="1:9" ht="18">
      <c r="A28" s="96">
        <v>1754</v>
      </c>
      <c r="B28" s="19" t="s">
        <v>61</v>
      </c>
      <c r="C28" s="95">
        <v>21</v>
      </c>
      <c r="D28" s="13" t="str">
        <f>'Д02'!Q56</f>
        <v>Сомова Кира</v>
      </c>
      <c r="E28" s="12"/>
      <c r="F28" s="12"/>
      <c r="G28" s="12"/>
      <c r="H28" s="12"/>
      <c r="I28" s="12"/>
    </row>
    <row r="29" spans="1:9" ht="18">
      <c r="A29" s="96">
        <v>1510</v>
      </c>
      <c r="B29" s="19" t="s">
        <v>62</v>
      </c>
      <c r="C29" s="95">
        <v>22</v>
      </c>
      <c r="D29" s="13" t="str">
        <f>'Д02'!Q60</f>
        <v>Ганиева Светлана</v>
      </c>
      <c r="E29" s="12"/>
      <c r="F29" s="12"/>
      <c r="G29" s="12"/>
      <c r="H29" s="12"/>
      <c r="I29" s="12"/>
    </row>
    <row r="30" spans="1:9" ht="18">
      <c r="A30" s="96">
        <v>1781</v>
      </c>
      <c r="B30" s="19" t="s">
        <v>63</v>
      </c>
      <c r="C30" s="95">
        <v>23</v>
      </c>
      <c r="D30" s="13" t="str">
        <f>'Д02'!Q62</f>
        <v>Шангареева Эльмира</v>
      </c>
      <c r="E30" s="12"/>
      <c r="F30" s="12"/>
      <c r="G30" s="12"/>
      <c r="H30" s="12"/>
      <c r="I30" s="12"/>
    </row>
    <row r="31" spans="1:9" ht="18">
      <c r="A31" s="96"/>
      <c r="B31" s="19" t="s">
        <v>38</v>
      </c>
      <c r="C31" s="95">
        <v>24</v>
      </c>
      <c r="D31" s="13">
        <f>'Д02'!Q64</f>
        <v>0</v>
      </c>
      <c r="E31" s="12"/>
      <c r="F31" s="12"/>
      <c r="G31" s="12"/>
      <c r="H31" s="12"/>
      <c r="I31" s="12"/>
    </row>
    <row r="32" spans="1:9" ht="18">
      <c r="A32" s="96"/>
      <c r="B32" s="19" t="s">
        <v>38</v>
      </c>
      <c r="C32" s="95">
        <v>25</v>
      </c>
      <c r="D32" s="13">
        <f>'Д02'!I66</f>
        <v>0</v>
      </c>
      <c r="E32" s="12"/>
      <c r="F32" s="12"/>
      <c r="G32" s="12"/>
      <c r="H32" s="12"/>
      <c r="I32" s="12"/>
    </row>
    <row r="33" spans="1:9" ht="18">
      <c r="A33" s="96"/>
      <c r="B33" s="19" t="s">
        <v>38</v>
      </c>
      <c r="C33" s="95">
        <v>26</v>
      </c>
      <c r="D33" s="13">
        <f>'Д02'!I72</f>
        <v>0</v>
      </c>
      <c r="E33" s="12"/>
      <c r="F33" s="12"/>
      <c r="G33" s="12"/>
      <c r="H33" s="12"/>
      <c r="I33" s="12"/>
    </row>
    <row r="34" spans="1:9" ht="18">
      <c r="A34" s="96"/>
      <c r="B34" s="19" t="s">
        <v>38</v>
      </c>
      <c r="C34" s="95">
        <v>27</v>
      </c>
      <c r="D34" s="13">
        <f>'Д02'!I75</f>
        <v>0</v>
      </c>
      <c r="E34" s="12"/>
      <c r="F34" s="12"/>
      <c r="G34" s="12"/>
      <c r="H34" s="12"/>
      <c r="I34" s="12"/>
    </row>
    <row r="35" spans="1:9" ht="18">
      <c r="A35" s="96"/>
      <c r="B35" s="19" t="s">
        <v>38</v>
      </c>
      <c r="C35" s="95">
        <v>28</v>
      </c>
      <c r="D35" s="13">
        <f>'Д02'!I77</f>
        <v>0</v>
      </c>
      <c r="E35" s="12"/>
      <c r="F35" s="12"/>
      <c r="G35" s="12"/>
      <c r="H35" s="12"/>
      <c r="I35" s="12"/>
    </row>
    <row r="36" spans="1:9" ht="18">
      <c r="A36" s="96"/>
      <c r="B36" s="19" t="s">
        <v>38</v>
      </c>
      <c r="C36" s="95">
        <v>29</v>
      </c>
      <c r="D36" s="13">
        <f>'Д02'!Q69</f>
        <v>0</v>
      </c>
      <c r="E36" s="12"/>
      <c r="F36" s="12"/>
      <c r="G36" s="12"/>
      <c r="H36" s="12"/>
      <c r="I36" s="12"/>
    </row>
    <row r="37" spans="1:9" ht="18">
      <c r="A37" s="96"/>
      <c r="B37" s="19" t="s">
        <v>38</v>
      </c>
      <c r="C37" s="95">
        <v>30</v>
      </c>
      <c r="D37" s="13">
        <f>'Д02'!Q73</f>
        <v>0</v>
      </c>
      <c r="E37" s="12"/>
      <c r="F37" s="12"/>
      <c r="G37" s="12"/>
      <c r="H37" s="12"/>
      <c r="I37" s="12"/>
    </row>
    <row r="38" spans="1:9" ht="18">
      <c r="A38" s="96"/>
      <c r="B38" s="19" t="s">
        <v>38</v>
      </c>
      <c r="C38" s="95">
        <v>31</v>
      </c>
      <c r="D38" s="13">
        <f>'Д02'!Q75</f>
        <v>0</v>
      </c>
      <c r="E38" s="12"/>
      <c r="F38" s="12"/>
      <c r="G38" s="12"/>
      <c r="H38" s="12"/>
      <c r="I38" s="12"/>
    </row>
    <row r="39" spans="1:9" ht="18">
      <c r="A39" s="96"/>
      <c r="B39" s="19" t="s">
        <v>38</v>
      </c>
      <c r="C39" s="95">
        <v>32</v>
      </c>
      <c r="D39" s="13" t="str">
        <f>'Д02'!Q77</f>
        <v>_</v>
      </c>
      <c r="E39" s="12"/>
      <c r="F39" s="12"/>
      <c r="G39" s="12"/>
      <c r="H39" s="12"/>
      <c r="I39" s="1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I1"/>
    <mergeCell ref="A3:I3"/>
    <mergeCell ref="A4:I4"/>
    <mergeCell ref="A5:I5"/>
  </mergeCells>
  <conditionalFormatting sqref="D8:D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E223"/>
  <sheetViews>
    <sheetView zoomScale="97" zoomScaleNormal="97" zoomScalePageLayoutView="0" workbookViewId="0" topLeftCell="A1">
      <selection activeCell="A1" sqref="A1:I1"/>
    </sheetView>
  </sheetViews>
  <sheetFormatPr defaultColWidth="9.00390625" defaultRowHeight="12.75"/>
  <cols>
    <col min="1" max="1" width="9.125" style="16" customWidth="1"/>
    <col min="2" max="2" width="5.75390625" style="16" customWidth="1"/>
    <col min="3" max="4" width="25.75390625" style="0" customWidth="1"/>
    <col min="5" max="5" width="5.75390625" style="0" customWidth="1"/>
  </cols>
  <sheetData>
    <row r="1" spans="1:5" ht="12.75">
      <c r="A1" s="186" t="s">
        <v>37</v>
      </c>
      <c r="B1" s="187" t="s">
        <v>35</v>
      </c>
      <c r="C1" s="188"/>
      <c r="D1" s="189" t="s">
        <v>36</v>
      </c>
      <c r="E1" s="190"/>
    </row>
    <row r="2" spans="1:5" ht="12.75">
      <c r="A2" s="191">
        <v>1</v>
      </c>
      <c r="B2" s="192">
        <f>'М01'!D7</f>
        <v>4423</v>
      </c>
      <c r="C2" s="193" t="str">
        <f>'М01'!E7</f>
        <v>Коврижников Максим</v>
      </c>
      <c r="D2" s="194" t="str">
        <f>'М03'!C7</f>
        <v>_</v>
      </c>
      <c r="E2" s="195">
        <f>'М03'!B7</f>
        <v>0</v>
      </c>
    </row>
    <row r="3" spans="1:5" ht="12.75">
      <c r="A3" s="191">
        <v>2</v>
      </c>
      <c r="B3" s="192">
        <f>'М01'!D11</f>
        <v>4955</v>
      </c>
      <c r="C3" s="193" t="str">
        <f>'М01'!E11</f>
        <v>Макаров Роман</v>
      </c>
      <c r="D3" s="194" t="str">
        <f>'М03'!C9</f>
        <v>Гавриков Илья</v>
      </c>
      <c r="E3" s="195">
        <f>'М03'!B9</f>
        <v>4530</v>
      </c>
    </row>
    <row r="4" spans="1:5" ht="12.75">
      <c r="A4" s="191">
        <v>3</v>
      </c>
      <c r="B4" s="192">
        <f>'М01'!D15</f>
        <v>5703</v>
      </c>
      <c r="C4" s="193" t="str">
        <f>'М01'!E15</f>
        <v>Суюндуков Фанис</v>
      </c>
      <c r="D4" s="194" t="str">
        <f>'М03'!C11</f>
        <v>_</v>
      </c>
      <c r="E4" s="195">
        <f>'М03'!B11</f>
        <v>0</v>
      </c>
    </row>
    <row r="5" spans="1:5" ht="12.75">
      <c r="A5" s="191">
        <v>4</v>
      </c>
      <c r="B5" s="192">
        <f>'М01'!D19</f>
        <v>5350</v>
      </c>
      <c r="C5" s="193" t="str">
        <f>'М01'!E19</f>
        <v>Янситов Дмитрий</v>
      </c>
      <c r="D5" s="194" t="str">
        <f>'М03'!C13</f>
        <v>_</v>
      </c>
      <c r="E5" s="195">
        <f>'М03'!B13</f>
        <v>0</v>
      </c>
    </row>
    <row r="6" spans="1:5" ht="12.75">
      <c r="A6" s="191">
        <v>5</v>
      </c>
      <c r="B6" s="192">
        <f>'М01'!D23</f>
        <v>5705</v>
      </c>
      <c r="C6" s="193" t="str">
        <f>'М01'!E23</f>
        <v>Исянбаев Тагир</v>
      </c>
      <c r="D6" s="194" t="str">
        <f>'М03'!C15</f>
        <v>_</v>
      </c>
      <c r="E6" s="195">
        <f>'М03'!B15</f>
        <v>0</v>
      </c>
    </row>
    <row r="7" spans="1:5" ht="12.75">
      <c r="A7" s="191">
        <v>6</v>
      </c>
      <c r="B7" s="192">
        <f>'М01'!D27</f>
        <v>5352</v>
      </c>
      <c r="C7" s="193" t="str">
        <f>'М01'!E27</f>
        <v>Юнусов Искандар</v>
      </c>
      <c r="D7" s="194" t="str">
        <f>'М03'!C17</f>
        <v>_</v>
      </c>
      <c r="E7" s="195">
        <f>'М03'!B17</f>
        <v>0</v>
      </c>
    </row>
    <row r="8" spans="1:5" ht="12.75">
      <c r="A8" s="191">
        <v>7</v>
      </c>
      <c r="B8" s="192">
        <f>'М01'!D31</f>
        <v>5737</v>
      </c>
      <c r="C8" s="193" t="str">
        <f>'М01'!E31</f>
        <v>Селезнев Владислав</v>
      </c>
      <c r="D8" s="194" t="str">
        <f>'М03'!C19</f>
        <v>_</v>
      </c>
      <c r="E8" s="195">
        <f>'М03'!B19</f>
        <v>0</v>
      </c>
    </row>
    <row r="9" spans="1:5" ht="12.75">
      <c r="A9" s="191">
        <v>8</v>
      </c>
      <c r="B9" s="192">
        <f>'М01'!D35</f>
        <v>5346</v>
      </c>
      <c r="C9" s="193" t="str">
        <f>'М01'!E35</f>
        <v>Байназаров Азамат</v>
      </c>
      <c r="D9" s="194" t="str">
        <f>'М03'!C21</f>
        <v>_</v>
      </c>
      <c r="E9" s="195">
        <f>'М03'!B21</f>
        <v>0</v>
      </c>
    </row>
    <row r="10" spans="1:5" ht="12.75">
      <c r="A10" s="191">
        <v>9</v>
      </c>
      <c r="B10" s="192">
        <f>'М01'!D39</f>
        <v>4656</v>
      </c>
      <c r="C10" s="193" t="str">
        <f>'М01'!E39</f>
        <v>Хуснутдинов Радмир</v>
      </c>
      <c r="D10" s="194" t="str">
        <f>'М03'!C23</f>
        <v>_</v>
      </c>
      <c r="E10" s="195">
        <f>'М03'!B23</f>
        <v>0</v>
      </c>
    </row>
    <row r="11" spans="1:5" ht="12.75">
      <c r="A11" s="191">
        <v>10</v>
      </c>
      <c r="B11" s="192">
        <f>'М01'!D43</f>
        <v>5774</v>
      </c>
      <c r="C11" s="193" t="str">
        <f>'М01'!E43</f>
        <v>Мингазов Динар</v>
      </c>
      <c r="D11" s="194" t="str">
        <f>'М03'!C25</f>
        <v>Биткулов Марат</v>
      </c>
      <c r="E11" s="195">
        <f>'М03'!B25</f>
        <v>6388</v>
      </c>
    </row>
    <row r="12" spans="1:5" ht="12.75">
      <c r="A12" s="191">
        <v>11</v>
      </c>
      <c r="B12" s="192">
        <f>'М01'!D47</f>
        <v>5731</v>
      </c>
      <c r="C12" s="193" t="str">
        <f>'М01'!E47</f>
        <v>Исянбаев Ильсур</v>
      </c>
      <c r="D12" s="194" t="str">
        <f>'М03'!C27</f>
        <v>_</v>
      </c>
      <c r="E12" s="195">
        <f>'М03'!B27</f>
        <v>0</v>
      </c>
    </row>
    <row r="13" spans="1:5" ht="12.75">
      <c r="A13" s="191">
        <v>12</v>
      </c>
      <c r="B13" s="192">
        <f>'М01'!D51</f>
        <v>5700</v>
      </c>
      <c r="C13" s="193" t="str">
        <f>'М01'!E51</f>
        <v>Насыров Эмиль</v>
      </c>
      <c r="D13" s="194" t="str">
        <f>'М03'!C29</f>
        <v>_</v>
      </c>
      <c r="E13" s="195">
        <f>'М03'!B29</f>
        <v>0</v>
      </c>
    </row>
    <row r="14" spans="1:5" ht="12.75">
      <c r="A14" s="191">
        <v>13</v>
      </c>
      <c r="B14" s="192">
        <f>'М01'!D55</f>
        <v>5149</v>
      </c>
      <c r="C14" s="193" t="str">
        <f>'М01'!E55</f>
        <v>Золотихин Филипп</v>
      </c>
      <c r="D14" s="194" t="str">
        <f>'М03'!C31</f>
        <v>_</v>
      </c>
      <c r="E14" s="195">
        <f>'М03'!B31</f>
        <v>0</v>
      </c>
    </row>
    <row r="15" spans="1:5" ht="12.75">
      <c r="A15" s="191">
        <v>14</v>
      </c>
      <c r="B15" s="192">
        <f>'М01'!D59</f>
        <v>5904</v>
      </c>
      <c r="C15" s="193" t="str">
        <f>'М01'!E59</f>
        <v>Асфандияров Роман</v>
      </c>
      <c r="D15" s="194" t="str">
        <f>'М03'!C33</f>
        <v>_</v>
      </c>
      <c r="E15" s="195">
        <f>'М03'!B33</f>
        <v>0</v>
      </c>
    </row>
    <row r="16" spans="1:5" ht="12.75">
      <c r="A16" s="191">
        <v>15</v>
      </c>
      <c r="B16" s="192">
        <f>'М01'!D63</f>
        <v>6175</v>
      </c>
      <c r="C16" s="193" t="str">
        <f>'М01'!E63</f>
        <v>Хисматуллин Артур</v>
      </c>
      <c r="D16" s="194" t="str">
        <f>'М03'!C35</f>
        <v>Исланов Альберт</v>
      </c>
      <c r="E16" s="195">
        <f>'М03'!B35</f>
        <v>6171</v>
      </c>
    </row>
    <row r="17" spans="1:5" ht="12.75">
      <c r="A17" s="191">
        <v>16</v>
      </c>
      <c r="B17" s="192">
        <f>'М01'!D67</f>
        <v>5363</v>
      </c>
      <c r="C17" s="193" t="str">
        <f>'М01'!E67</f>
        <v>Хисматуллин Эмиль</v>
      </c>
      <c r="D17" s="194" t="str">
        <f>'М03'!C37</f>
        <v>_</v>
      </c>
      <c r="E17" s="195">
        <f>'М03'!B37</f>
        <v>0</v>
      </c>
    </row>
    <row r="18" spans="1:5" ht="12.75">
      <c r="A18" s="191">
        <v>17</v>
      </c>
      <c r="B18" s="192">
        <f>'М02'!D7</f>
        <v>5962</v>
      </c>
      <c r="C18" s="193" t="str">
        <f>'М02'!E7</f>
        <v>Абулаев Салават</v>
      </c>
      <c r="D18" s="194" t="str">
        <f>'М03'!C39</f>
        <v>_</v>
      </c>
      <c r="E18" s="195">
        <f>'М03'!B39</f>
        <v>0</v>
      </c>
    </row>
    <row r="19" spans="1:5" ht="12.75">
      <c r="A19" s="191">
        <v>18</v>
      </c>
      <c r="B19" s="192">
        <f>'М02'!D11</f>
        <v>5949</v>
      </c>
      <c r="C19" s="193" t="str">
        <f>'М02'!E11</f>
        <v>Кальмин Евгений</v>
      </c>
      <c r="D19" s="194" t="str">
        <f>'М03'!C41</f>
        <v>Горшков Вадим</v>
      </c>
      <c r="E19" s="195">
        <f>'М03'!B41</f>
        <v>5751</v>
      </c>
    </row>
    <row r="20" spans="1:5" ht="12.75">
      <c r="A20" s="191">
        <v>19</v>
      </c>
      <c r="B20" s="192">
        <f>'М02'!D15</f>
        <v>5609</v>
      </c>
      <c r="C20" s="193" t="str">
        <f>'М02'!E15</f>
        <v>Альмухаметов Артур</v>
      </c>
      <c r="D20" s="194" t="str">
        <f>'М03'!C43</f>
        <v>_</v>
      </c>
      <c r="E20" s="195">
        <f>'М03'!B43</f>
        <v>0</v>
      </c>
    </row>
    <row r="21" spans="1:5" ht="12.75">
      <c r="A21" s="191">
        <v>20</v>
      </c>
      <c r="B21" s="192">
        <f>'М02'!D19</f>
        <v>5849</v>
      </c>
      <c r="C21" s="193" t="str">
        <f>'М02'!E19</f>
        <v>Андрющенко Александр</v>
      </c>
      <c r="D21" s="194" t="str">
        <f>'М03'!C45</f>
        <v>_</v>
      </c>
      <c r="E21" s="195">
        <f>'М03'!B45</f>
        <v>0</v>
      </c>
    </row>
    <row r="22" spans="1:5" ht="12.75">
      <c r="A22" s="191">
        <v>21</v>
      </c>
      <c r="B22" s="192">
        <f>'М02'!D23</f>
        <v>5147</v>
      </c>
      <c r="C22" s="193" t="str">
        <f>'М02'!E23</f>
        <v>Круподёров Даниил</v>
      </c>
      <c r="D22" s="194" t="str">
        <f>'М03'!C47</f>
        <v>_</v>
      </c>
      <c r="E22" s="195">
        <f>'М03'!B47</f>
        <v>0</v>
      </c>
    </row>
    <row r="23" spans="1:5" ht="12.75">
      <c r="A23" s="191">
        <v>22</v>
      </c>
      <c r="B23" s="192">
        <f>'М02'!D27</f>
        <v>5704</v>
      </c>
      <c r="C23" s="193" t="str">
        <f>'М02'!E27</f>
        <v>Суюндуков Гайса</v>
      </c>
      <c r="D23" s="194" t="str">
        <f>'М03'!C49</f>
        <v>_</v>
      </c>
      <c r="E23" s="195">
        <f>'М03'!B49</f>
        <v>0</v>
      </c>
    </row>
    <row r="24" spans="1:5" ht="12.75">
      <c r="A24" s="191">
        <v>23</v>
      </c>
      <c r="B24" s="192">
        <f>'М02'!D31</f>
        <v>4566</v>
      </c>
      <c r="C24" s="193" t="str">
        <f>'М02'!E31</f>
        <v>Макаров Егор</v>
      </c>
      <c r="D24" s="194" t="str">
        <f>'М03'!C51</f>
        <v>Даутов Радмир</v>
      </c>
      <c r="E24" s="195">
        <f>'М03'!B51</f>
        <v>6334</v>
      </c>
    </row>
    <row r="25" spans="1:5" ht="12.75">
      <c r="A25" s="191">
        <v>24</v>
      </c>
      <c r="B25" s="192">
        <f>'М02'!D35</f>
        <v>4584</v>
      </c>
      <c r="C25" s="193" t="str">
        <f>'М02'!E35</f>
        <v>Можайко Владислав</v>
      </c>
      <c r="D25" s="194" t="str">
        <f>'М03'!C53</f>
        <v>_</v>
      </c>
      <c r="E25" s="195">
        <f>'М03'!B53</f>
        <v>0</v>
      </c>
    </row>
    <row r="26" spans="1:5" ht="12.75">
      <c r="A26" s="191">
        <v>25</v>
      </c>
      <c r="B26" s="192">
        <f>'М02'!D39</f>
        <v>4693</v>
      </c>
      <c r="C26" s="193" t="str">
        <f>'М02'!E39</f>
        <v>Аксенов Артем</v>
      </c>
      <c r="D26" s="194" t="str">
        <f>'М03'!C55</f>
        <v>_</v>
      </c>
      <c r="E26" s="195">
        <f>'М03'!B55</f>
        <v>0</v>
      </c>
    </row>
    <row r="27" spans="1:5" ht="12.75">
      <c r="A27" s="191">
        <v>26</v>
      </c>
      <c r="B27" s="192">
        <f>'М02'!D43</f>
        <v>5263</v>
      </c>
      <c r="C27" s="193" t="str">
        <f>'М02'!E43</f>
        <v>Шакиров Сабур</v>
      </c>
      <c r="D27" s="194" t="str">
        <f>'М03'!C57</f>
        <v>Гумеров Мансур</v>
      </c>
      <c r="E27" s="195">
        <f>'М03'!B57</f>
        <v>5702</v>
      </c>
    </row>
    <row r="28" spans="1:5" ht="12.75">
      <c r="A28" s="191">
        <v>27</v>
      </c>
      <c r="B28" s="192">
        <f>'М02'!D47</f>
        <v>6029</v>
      </c>
      <c r="C28" s="193" t="str">
        <f>'М02'!E47</f>
        <v>Фирсов Денис</v>
      </c>
      <c r="D28" s="194" t="str">
        <f>'М03'!C59</f>
        <v>_</v>
      </c>
      <c r="E28" s="195">
        <f>'М03'!B59</f>
        <v>0</v>
      </c>
    </row>
    <row r="29" spans="1:5" ht="12.75">
      <c r="A29" s="191">
        <v>28</v>
      </c>
      <c r="B29" s="192">
        <f>'М02'!D51</f>
        <v>6245</v>
      </c>
      <c r="C29" s="193" t="str">
        <f>'М02'!E51</f>
        <v>Абулаев Айрат</v>
      </c>
      <c r="D29" s="194" t="str">
        <f>'М03'!C61</f>
        <v>_</v>
      </c>
      <c r="E29" s="195">
        <f>'М03'!B61</f>
        <v>0</v>
      </c>
    </row>
    <row r="30" spans="1:5" ht="12.75">
      <c r="A30" s="191">
        <v>29</v>
      </c>
      <c r="B30" s="192">
        <f>'М02'!D55</f>
        <v>4800</v>
      </c>
      <c r="C30" s="193" t="str">
        <f>'М02'!E55</f>
        <v>Рогачев Дмитрий</v>
      </c>
      <c r="D30" s="194" t="str">
        <f>'М03'!C63</f>
        <v>_</v>
      </c>
      <c r="E30" s="195">
        <f>'М03'!B63</f>
        <v>0</v>
      </c>
    </row>
    <row r="31" spans="1:5" ht="12.75">
      <c r="A31" s="191">
        <v>30</v>
      </c>
      <c r="B31" s="192">
        <f>'М02'!D59</f>
        <v>5732</v>
      </c>
      <c r="C31" s="193" t="str">
        <f>'М02'!E59</f>
        <v>Гумеров Ильсур</v>
      </c>
      <c r="D31" s="194" t="str">
        <f>'М03'!C65</f>
        <v>_</v>
      </c>
      <c r="E31" s="195">
        <f>'М03'!B65</f>
        <v>0</v>
      </c>
    </row>
    <row r="32" spans="1:5" ht="12.75">
      <c r="A32" s="191">
        <v>31</v>
      </c>
      <c r="B32" s="192">
        <f>'М02'!D63</f>
        <v>6016</v>
      </c>
      <c r="C32" s="193" t="str">
        <f>'М02'!E63</f>
        <v>Бычков Артем</v>
      </c>
      <c r="D32" s="194" t="str">
        <f>'М03'!C67</f>
        <v>Сидоров Роман</v>
      </c>
      <c r="E32" s="195">
        <f>'М03'!B67</f>
        <v>6708</v>
      </c>
    </row>
    <row r="33" spans="1:5" ht="12.75">
      <c r="A33" s="191">
        <v>32</v>
      </c>
      <c r="B33" s="192">
        <f>'М02'!D67</f>
        <v>4556</v>
      </c>
      <c r="C33" s="193" t="str">
        <f>'М02'!E67</f>
        <v>Хафизов Булат</v>
      </c>
      <c r="D33" s="194" t="str">
        <f>'М03'!C69</f>
        <v>_</v>
      </c>
      <c r="E33" s="195">
        <f>'М03'!B69</f>
        <v>0</v>
      </c>
    </row>
    <row r="34" spans="1:5" ht="12.75">
      <c r="A34" s="191">
        <v>33</v>
      </c>
      <c r="B34" s="192">
        <f>'М01'!F9</f>
        <v>4423</v>
      </c>
      <c r="C34" s="193" t="str">
        <f>'М01'!G9</f>
        <v>Коврижников Максим</v>
      </c>
      <c r="D34" s="194" t="str">
        <f>'М03'!E70</f>
        <v>Макаров Роман</v>
      </c>
      <c r="E34" s="195">
        <f>'М03'!D70</f>
        <v>4955</v>
      </c>
    </row>
    <row r="35" spans="1:5" ht="12.75">
      <c r="A35" s="191">
        <v>34</v>
      </c>
      <c r="B35" s="192">
        <f>'М01'!F17</f>
        <v>5703</v>
      </c>
      <c r="C35" s="193" t="str">
        <f>'М01'!G17</f>
        <v>Суюндуков Фанис</v>
      </c>
      <c r="D35" s="194" t="str">
        <f>'М03'!E66</f>
        <v>Янситов Дмитрий</v>
      </c>
      <c r="E35" s="195">
        <f>'М03'!D66</f>
        <v>5350</v>
      </c>
    </row>
    <row r="36" spans="1:5" ht="12.75">
      <c r="A36" s="191">
        <v>35</v>
      </c>
      <c r="B36" s="192">
        <f>'М01'!F25</f>
        <v>5705</v>
      </c>
      <c r="C36" s="193" t="str">
        <f>'М01'!G25</f>
        <v>Исянбаев Тагир</v>
      </c>
      <c r="D36" s="194" t="str">
        <f>'М03'!E62</f>
        <v>Юнусов Искандар</v>
      </c>
      <c r="E36" s="195">
        <f>'М03'!D62</f>
        <v>5352</v>
      </c>
    </row>
    <row r="37" spans="1:5" ht="12.75">
      <c r="A37" s="191">
        <v>36</v>
      </c>
      <c r="B37" s="192">
        <f>'М01'!F33</f>
        <v>5346</v>
      </c>
      <c r="C37" s="193" t="str">
        <f>'М01'!G33</f>
        <v>Байназаров Азамат</v>
      </c>
      <c r="D37" s="194" t="str">
        <f>'М03'!E58</f>
        <v>Селезнев Владислав</v>
      </c>
      <c r="E37" s="195">
        <f>'М03'!D58</f>
        <v>5737</v>
      </c>
    </row>
    <row r="38" spans="1:5" ht="12.75">
      <c r="A38" s="191">
        <v>37</v>
      </c>
      <c r="B38" s="192">
        <f>'М01'!F41</f>
        <v>4656</v>
      </c>
      <c r="C38" s="193" t="str">
        <f>'М01'!G41</f>
        <v>Хуснутдинов Радмир</v>
      </c>
      <c r="D38" s="194" t="str">
        <f>'М03'!E54</f>
        <v>Мингазов Динар</v>
      </c>
      <c r="E38" s="195">
        <f>'М03'!D54</f>
        <v>5774</v>
      </c>
    </row>
    <row r="39" spans="1:5" ht="12.75">
      <c r="A39" s="191">
        <v>38</v>
      </c>
      <c r="B39" s="192">
        <f>'М01'!F49</f>
        <v>5700</v>
      </c>
      <c r="C39" s="193" t="str">
        <f>'М01'!G49</f>
        <v>Насыров Эмиль</v>
      </c>
      <c r="D39" s="194" t="str">
        <f>'М03'!E50</f>
        <v>Исянбаев Ильсур</v>
      </c>
      <c r="E39" s="195">
        <f>'М03'!D50</f>
        <v>5731</v>
      </c>
    </row>
    <row r="40" spans="1:5" ht="12.75">
      <c r="A40" s="191">
        <v>39</v>
      </c>
      <c r="B40" s="192">
        <f>'М01'!F57</f>
        <v>5904</v>
      </c>
      <c r="C40" s="193" t="str">
        <f>'М01'!G57</f>
        <v>Асфандияров Роман</v>
      </c>
      <c r="D40" s="194" t="str">
        <f>'М03'!E46</f>
        <v>Золотихин Филипп</v>
      </c>
      <c r="E40" s="195">
        <f>'М03'!D46</f>
        <v>5149</v>
      </c>
    </row>
    <row r="41" spans="1:5" ht="12.75">
      <c r="A41" s="191">
        <v>40</v>
      </c>
      <c r="B41" s="192">
        <f>'М01'!F65</f>
        <v>5363</v>
      </c>
      <c r="C41" s="193" t="str">
        <f>'М01'!G65</f>
        <v>Хисматуллин Эмиль</v>
      </c>
      <c r="D41" s="194" t="str">
        <f>'М03'!E42</f>
        <v>Хисматуллин Артур</v>
      </c>
      <c r="E41" s="195">
        <f>'М03'!D42</f>
        <v>6175</v>
      </c>
    </row>
    <row r="42" spans="1:5" ht="12.75">
      <c r="A42" s="191">
        <v>41</v>
      </c>
      <c r="B42" s="192">
        <f>'М02'!F9</f>
        <v>5962</v>
      </c>
      <c r="C42" s="193" t="str">
        <f>'М02'!G9</f>
        <v>Абулаев Салават</v>
      </c>
      <c r="D42" s="194" t="str">
        <f>'М03'!E38</f>
        <v>Кальмин Евгений</v>
      </c>
      <c r="E42" s="195">
        <f>'М03'!D38</f>
        <v>5949</v>
      </c>
    </row>
    <row r="43" spans="1:5" ht="12.75">
      <c r="A43" s="191">
        <v>42</v>
      </c>
      <c r="B43" s="192">
        <f>'М02'!F17</f>
        <v>5609</v>
      </c>
      <c r="C43" s="193" t="str">
        <f>'М02'!G17</f>
        <v>Альмухаметов Артур</v>
      </c>
      <c r="D43" s="194" t="str">
        <f>'М03'!E34</f>
        <v>Андрющенко Александр</v>
      </c>
      <c r="E43" s="195">
        <f>'М03'!D34</f>
        <v>5849</v>
      </c>
    </row>
    <row r="44" spans="1:5" ht="12.75">
      <c r="A44" s="191">
        <v>43</v>
      </c>
      <c r="B44" s="192">
        <f>'М02'!F25</f>
        <v>5704</v>
      </c>
      <c r="C44" s="193" t="str">
        <f>'М02'!G25</f>
        <v>Суюндуков Гайса</v>
      </c>
      <c r="D44" s="194" t="str">
        <f>'М03'!E30</f>
        <v>Круподёров Даниил</v>
      </c>
      <c r="E44" s="195">
        <f>'М03'!D30</f>
        <v>5147</v>
      </c>
    </row>
    <row r="45" spans="1:5" ht="12.75">
      <c r="A45" s="191">
        <v>44</v>
      </c>
      <c r="B45" s="192">
        <f>'М02'!F33</f>
        <v>4584</v>
      </c>
      <c r="C45" s="193" t="str">
        <f>'М02'!G33</f>
        <v>Можайко Владислав</v>
      </c>
      <c r="D45" s="194" t="str">
        <f>'М03'!E26</f>
        <v>Макаров Егор</v>
      </c>
      <c r="E45" s="195">
        <f>'М03'!D26</f>
        <v>4566</v>
      </c>
    </row>
    <row r="46" spans="1:5" ht="12.75">
      <c r="A46" s="191">
        <v>45</v>
      </c>
      <c r="B46" s="192">
        <f>'М02'!F41</f>
        <v>5263</v>
      </c>
      <c r="C46" s="193" t="str">
        <f>'М02'!G41</f>
        <v>Шакиров Сабур</v>
      </c>
      <c r="D46" s="194" t="str">
        <f>'М03'!E22</f>
        <v>Аксенов Артем</v>
      </c>
      <c r="E46" s="195">
        <f>'М03'!D22</f>
        <v>4693</v>
      </c>
    </row>
    <row r="47" spans="1:5" ht="12.75">
      <c r="A47" s="191">
        <v>46</v>
      </c>
      <c r="B47" s="192">
        <f>'М02'!F49</f>
        <v>6245</v>
      </c>
      <c r="C47" s="193" t="str">
        <f>'М02'!G49</f>
        <v>Абулаев Айрат</v>
      </c>
      <c r="D47" s="194" t="str">
        <f>'М03'!E18</f>
        <v>Фирсов Денис</v>
      </c>
      <c r="E47" s="195">
        <f>'М03'!D18</f>
        <v>6029</v>
      </c>
    </row>
    <row r="48" spans="1:5" ht="12.75">
      <c r="A48" s="191">
        <v>47</v>
      </c>
      <c r="B48" s="192">
        <f>'М02'!F57</f>
        <v>4800</v>
      </c>
      <c r="C48" s="193" t="str">
        <f>'М02'!G57</f>
        <v>Рогачев Дмитрий</v>
      </c>
      <c r="D48" s="194" t="str">
        <f>'М03'!E14</f>
        <v>Гумеров Ильсур</v>
      </c>
      <c r="E48" s="195">
        <f>'М03'!D14</f>
        <v>5732</v>
      </c>
    </row>
    <row r="49" spans="1:5" ht="12.75">
      <c r="A49" s="191">
        <v>48</v>
      </c>
      <c r="B49" s="192">
        <f>'М02'!F65</f>
        <v>4556</v>
      </c>
      <c r="C49" s="193" t="str">
        <f>'М02'!G65</f>
        <v>Хафизов Булат</v>
      </c>
      <c r="D49" s="194" t="str">
        <f>'М03'!E10</f>
        <v>Бычков Артем</v>
      </c>
      <c r="E49" s="195">
        <f>'М03'!D10</f>
        <v>6016</v>
      </c>
    </row>
    <row r="50" spans="1:5" ht="12.75">
      <c r="A50" s="191">
        <v>49</v>
      </c>
      <c r="B50" s="192">
        <f>'М01'!H13</f>
        <v>4423</v>
      </c>
      <c r="C50" s="193" t="str">
        <f>'М01'!I13</f>
        <v>Коврижников Максим</v>
      </c>
      <c r="D50" s="194" t="str">
        <f>'М03'!I7</f>
        <v>Суюндуков Фанис</v>
      </c>
      <c r="E50" s="195">
        <f>'М03'!H7</f>
        <v>5703</v>
      </c>
    </row>
    <row r="51" spans="1:5" ht="12.75">
      <c r="A51" s="191">
        <v>50</v>
      </c>
      <c r="B51" s="192">
        <f>'М01'!H29</f>
        <v>5346</v>
      </c>
      <c r="C51" s="193" t="str">
        <f>'М01'!I29</f>
        <v>Байназаров Азамат</v>
      </c>
      <c r="D51" s="194" t="str">
        <f>'М03'!I15</f>
        <v>Исянбаев Тагир</v>
      </c>
      <c r="E51" s="195">
        <f>'М03'!H15</f>
        <v>5705</v>
      </c>
    </row>
    <row r="52" spans="1:5" ht="12.75">
      <c r="A52" s="191">
        <v>51</v>
      </c>
      <c r="B52" s="192">
        <f>'М01'!H45</f>
        <v>5700</v>
      </c>
      <c r="C52" s="193" t="str">
        <f>'М01'!I45</f>
        <v>Насыров Эмиль</v>
      </c>
      <c r="D52" s="194" t="str">
        <f>'М03'!I23</f>
        <v>Хуснутдинов Радмир</v>
      </c>
      <c r="E52" s="195">
        <f>'М03'!H23</f>
        <v>4656</v>
      </c>
    </row>
    <row r="53" spans="1:5" ht="12.75">
      <c r="A53" s="191">
        <v>52</v>
      </c>
      <c r="B53" s="192">
        <f>'М01'!H61</f>
        <v>5904</v>
      </c>
      <c r="C53" s="193" t="str">
        <f>'М01'!I61</f>
        <v>Асфандияров Роман</v>
      </c>
      <c r="D53" s="194" t="str">
        <f>'М03'!I31</f>
        <v>Хисматуллин Эмиль</v>
      </c>
      <c r="E53" s="195">
        <f>'М03'!H31</f>
        <v>5363</v>
      </c>
    </row>
    <row r="54" spans="1:5" ht="12.75">
      <c r="A54" s="191">
        <v>53</v>
      </c>
      <c r="B54" s="192">
        <f>'М02'!H13</f>
        <v>5962</v>
      </c>
      <c r="C54" s="193" t="str">
        <f>'М02'!I13</f>
        <v>Абулаев Салават</v>
      </c>
      <c r="D54" s="194" t="str">
        <f>'М03'!I39</f>
        <v>Альмухаметов Артур</v>
      </c>
      <c r="E54" s="195">
        <f>'М03'!H39</f>
        <v>5609</v>
      </c>
    </row>
    <row r="55" spans="1:5" ht="12.75">
      <c r="A55" s="191">
        <v>54</v>
      </c>
      <c r="B55" s="192">
        <f>'М02'!H29</f>
        <v>5704</v>
      </c>
      <c r="C55" s="193" t="str">
        <f>'М02'!I29</f>
        <v>Суюндуков Гайса</v>
      </c>
      <c r="D55" s="194" t="str">
        <f>'М03'!I47</f>
        <v>Можайко Владислав</v>
      </c>
      <c r="E55" s="195">
        <f>'М03'!H47</f>
        <v>4584</v>
      </c>
    </row>
    <row r="56" spans="1:5" ht="12.75">
      <c r="A56" s="191">
        <v>55</v>
      </c>
      <c r="B56" s="192">
        <f>'М02'!H45</f>
        <v>6245</v>
      </c>
      <c r="C56" s="193" t="str">
        <f>'М02'!I45</f>
        <v>Абулаев Айрат</v>
      </c>
      <c r="D56" s="194" t="str">
        <f>'М03'!I55</f>
        <v>Шакиров Сабур</v>
      </c>
      <c r="E56" s="195">
        <f>'М03'!H55</f>
        <v>5263</v>
      </c>
    </row>
    <row r="57" spans="1:5" ht="12.75">
      <c r="A57" s="191">
        <v>56</v>
      </c>
      <c r="B57" s="192">
        <f>'М02'!H61</f>
        <v>4556</v>
      </c>
      <c r="C57" s="193" t="str">
        <f>'М02'!I61</f>
        <v>Хафизов Булат</v>
      </c>
      <c r="D57" s="194" t="str">
        <f>'М03'!I63</f>
        <v>Рогачев Дмитрий</v>
      </c>
      <c r="E57" s="195">
        <f>'М03'!H63</f>
        <v>4800</v>
      </c>
    </row>
    <row r="58" spans="1:5" ht="12.75">
      <c r="A58" s="191">
        <v>57</v>
      </c>
      <c r="B58" s="192">
        <f>'М01'!J21</f>
        <v>4423</v>
      </c>
      <c r="C58" s="193" t="str">
        <f>'М01'!K21</f>
        <v>Коврижников Максим</v>
      </c>
      <c r="D58" s="194" t="str">
        <f>'М03'!M69</f>
        <v>Байназаров Азамат</v>
      </c>
      <c r="E58" s="195">
        <f>'М03'!L69</f>
        <v>5346</v>
      </c>
    </row>
    <row r="59" spans="1:5" ht="12.75">
      <c r="A59" s="191">
        <v>58</v>
      </c>
      <c r="B59" s="192">
        <f>'М01'!J53</f>
        <v>5700</v>
      </c>
      <c r="C59" s="193" t="str">
        <f>'М01'!K53</f>
        <v>Насыров Эмиль</v>
      </c>
      <c r="D59" s="194" t="str">
        <f>'М03'!M53</f>
        <v>Асфандияров Роман</v>
      </c>
      <c r="E59" s="195">
        <f>'М03'!L53</f>
        <v>5904</v>
      </c>
    </row>
    <row r="60" spans="1:5" ht="12.75">
      <c r="A60" s="191">
        <v>59</v>
      </c>
      <c r="B60" s="192">
        <f>'М02'!J21</f>
        <v>5962</v>
      </c>
      <c r="C60" s="193" t="str">
        <f>'М02'!K21</f>
        <v>Абулаев Салават</v>
      </c>
      <c r="D60" s="194" t="str">
        <f>'М03'!M37</f>
        <v>Суюндуков Гайса</v>
      </c>
      <c r="E60" s="195">
        <f>'М03'!L37</f>
        <v>5704</v>
      </c>
    </row>
    <row r="61" spans="1:5" ht="12.75">
      <c r="A61" s="191">
        <v>60</v>
      </c>
      <c r="B61" s="192">
        <f>'М02'!J53</f>
        <v>4556</v>
      </c>
      <c r="C61" s="193" t="str">
        <f>'М02'!K53</f>
        <v>Хафизов Булат</v>
      </c>
      <c r="D61" s="194" t="str">
        <f>'М03'!M21</f>
        <v>Абулаев Айрат</v>
      </c>
      <c r="E61" s="195">
        <f>'М03'!L21</f>
        <v>6245</v>
      </c>
    </row>
    <row r="62" spans="1:5" ht="12.75">
      <c r="A62" s="191">
        <v>61</v>
      </c>
      <c r="B62" s="192">
        <f>'М01'!L37</f>
        <v>4423</v>
      </c>
      <c r="C62" s="193" t="str">
        <f>'М01'!M37</f>
        <v>Коврижников Максим</v>
      </c>
      <c r="D62" s="194" t="str">
        <f>'М03'!Q9</f>
        <v>Насыров Эмиль</v>
      </c>
      <c r="E62" s="195">
        <f>'М03'!P9</f>
        <v>5700</v>
      </c>
    </row>
    <row r="63" spans="1:5" ht="12.75">
      <c r="A63" s="191">
        <v>62</v>
      </c>
      <c r="B63" s="192">
        <f>'М02'!L37</f>
        <v>4556</v>
      </c>
      <c r="C63" s="193" t="str">
        <f>'М02'!M37</f>
        <v>Хафизов Булат</v>
      </c>
      <c r="D63" s="194" t="str">
        <f>'М03'!Q41</f>
        <v>Абулаев Салават</v>
      </c>
      <c r="E63" s="195">
        <f>'М03'!P41</f>
        <v>5962</v>
      </c>
    </row>
    <row r="64" spans="1:5" ht="12.75">
      <c r="A64" s="191">
        <v>63</v>
      </c>
      <c r="B64" s="192">
        <f>'М01'!J69</f>
        <v>4423</v>
      </c>
      <c r="C64" s="193" t="str">
        <f>'М01'!K69</f>
        <v>Коврижников Максим</v>
      </c>
      <c r="D64" s="194" t="str">
        <f>'М02'!K9</f>
        <v>Хафизов Булат</v>
      </c>
      <c r="E64" s="195">
        <f>'М02'!J9</f>
        <v>4556</v>
      </c>
    </row>
    <row r="65" spans="1:5" ht="12.75">
      <c r="A65" s="191">
        <v>64</v>
      </c>
      <c r="B65" s="192">
        <f>'М03'!D8</f>
        <v>4530</v>
      </c>
      <c r="C65" s="193" t="str">
        <f>'М03'!E8</f>
        <v>Гавриков Илья</v>
      </c>
      <c r="D65" s="194" t="str">
        <f>'М04'!C55</f>
        <v>_</v>
      </c>
      <c r="E65" s="195">
        <f>'М04'!B55</f>
        <v>0</v>
      </c>
    </row>
    <row r="66" spans="1:5" ht="12.75">
      <c r="A66" s="191">
        <v>65</v>
      </c>
      <c r="B66" s="192">
        <f>'М03'!D12</f>
        <v>0</v>
      </c>
      <c r="C66" s="193">
        <f>'М03'!E12</f>
        <v>0</v>
      </c>
      <c r="D66" s="194">
        <f>'М04'!C57</f>
        <v>0</v>
      </c>
      <c r="E66" s="195">
        <f>'М04'!B57</f>
        <v>0</v>
      </c>
    </row>
    <row r="67" spans="1:5" ht="12.75">
      <c r="A67" s="191">
        <v>66</v>
      </c>
      <c r="B67" s="192">
        <f>'М03'!D16</f>
        <v>0</v>
      </c>
      <c r="C67" s="193">
        <f>'М03'!E16</f>
        <v>0</v>
      </c>
      <c r="D67" s="194">
        <f>'М04'!C59</f>
        <v>0</v>
      </c>
      <c r="E67" s="195">
        <f>'М04'!B59</f>
        <v>0</v>
      </c>
    </row>
    <row r="68" spans="1:5" ht="12.75">
      <c r="A68" s="191">
        <v>67</v>
      </c>
      <c r="B68" s="192">
        <f>'М03'!D20</f>
        <v>0</v>
      </c>
      <c r="C68" s="193">
        <f>'М03'!E20</f>
        <v>0</v>
      </c>
      <c r="D68" s="194">
        <f>'М04'!C61</f>
        <v>0</v>
      </c>
      <c r="E68" s="195">
        <f>'М04'!B61</f>
        <v>0</v>
      </c>
    </row>
    <row r="69" spans="1:5" ht="12.75">
      <c r="A69" s="191">
        <v>68</v>
      </c>
      <c r="B69" s="192">
        <f>'М03'!D24</f>
        <v>6388</v>
      </c>
      <c r="C69" s="193" t="str">
        <f>'М03'!E24</f>
        <v>Биткулов Марат</v>
      </c>
      <c r="D69" s="194" t="str">
        <f>'М04'!C63</f>
        <v>_</v>
      </c>
      <c r="E69" s="195">
        <f>'М04'!B63</f>
        <v>0</v>
      </c>
    </row>
    <row r="70" spans="1:5" ht="12.75">
      <c r="A70" s="191">
        <v>69</v>
      </c>
      <c r="B70" s="192">
        <f>'М03'!D28</f>
        <v>0</v>
      </c>
      <c r="C70" s="193">
        <f>'М03'!E28</f>
        <v>0</v>
      </c>
      <c r="D70" s="194">
        <f>'М04'!C65</f>
        <v>0</v>
      </c>
      <c r="E70" s="195">
        <f>'М04'!B65</f>
        <v>0</v>
      </c>
    </row>
    <row r="71" spans="1:5" ht="12.75">
      <c r="A71" s="191">
        <v>70</v>
      </c>
      <c r="B71" s="192">
        <f>'М03'!D32</f>
        <v>0</v>
      </c>
      <c r="C71" s="193">
        <f>'М03'!E32</f>
        <v>0</v>
      </c>
      <c r="D71" s="194">
        <f>'М04'!C67</f>
        <v>0</v>
      </c>
      <c r="E71" s="195">
        <f>'М04'!B67</f>
        <v>0</v>
      </c>
    </row>
    <row r="72" spans="1:5" ht="12.75">
      <c r="A72" s="191">
        <v>71</v>
      </c>
      <c r="B72" s="192">
        <f>'М03'!D36</f>
        <v>6171</v>
      </c>
      <c r="C72" s="193" t="str">
        <f>'М03'!E36</f>
        <v>Исланов Альберт</v>
      </c>
      <c r="D72" s="194" t="str">
        <f>'М04'!C69</f>
        <v>_</v>
      </c>
      <c r="E72" s="195">
        <f>'М04'!B69</f>
        <v>0</v>
      </c>
    </row>
    <row r="73" spans="1:5" ht="12.75">
      <c r="A73" s="191">
        <v>72</v>
      </c>
      <c r="B73" s="192">
        <f>'М03'!D40</f>
        <v>5751</v>
      </c>
      <c r="C73" s="193" t="str">
        <f>'М03'!E40</f>
        <v>Горшков Вадим</v>
      </c>
      <c r="D73" s="194" t="str">
        <f>'М04'!C71</f>
        <v>_</v>
      </c>
      <c r="E73" s="195">
        <f>'М04'!B71</f>
        <v>0</v>
      </c>
    </row>
    <row r="74" spans="1:5" ht="12.75">
      <c r="A74" s="191">
        <v>73</v>
      </c>
      <c r="B74" s="192">
        <f>'М03'!D44</f>
        <v>0</v>
      </c>
      <c r="C74" s="193">
        <f>'М03'!E44</f>
        <v>0</v>
      </c>
      <c r="D74" s="194">
        <f>'М04'!C73</f>
        <v>0</v>
      </c>
      <c r="E74" s="195">
        <f>'М04'!B73</f>
        <v>0</v>
      </c>
    </row>
    <row r="75" spans="1:5" ht="12.75">
      <c r="A75" s="191">
        <v>74</v>
      </c>
      <c r="B75" s="192">
        <f>'М03'!D48</f>
        <v>0</v>
      </c>
      <c r="C75" s="193">
        <f>'М03'!E48</f>
        <v>0</v>
      </c>
      <c r="D75" s="194">
        <f>'М04'!C75</f>
        <v>0</v>
      </c>
      <c r="E75" s="195">
        <f>'М04'!B75</f>
        <v>0</v>
      </c>
    </row>
    <row r="76" spans="1:5" ht="12.75">
      <c r="A76" s="191">
        <v>75</v>
      </c>
      <c r="B76" s="192">
        <f>'М03'!D52</f>
        <v>6334</v>
      </c>
      <c r="C76" s="193" t="str">
        <f>'М03'!E52</f>
        <v>Даутов Радмир</v>
      </c>
      <c r="D76" s="194" t="str">
        <f>'М04'!C77</f>
        <v>_</v>
      </c>
      <c r="E76" s="195">
        <f>'М04'!B77</f>
        <v>0</v>
      </c>
    </row>
    <row r="77" spans="1:5" ht="12.75">
      <c r="A77" s="191">
        <v>76</v>
      </c>
      <c r="B77" s="192">
        <f>'М03'!D56</f>
        <v>5702</v>
      </c>
      <c r="C77" s="193" t="str">
        <f>'М03'!E56</f>
        <v>Гумеров Мансур</v>
      </c>
      <c r="D77" s="194" t="str">
        <f>'М04'!C79</f>
        <v>_</v>
      </c>
      <c r="E77" s="195">
        <f>'М04'!B79</f>
        <v>0</v>
      </c>
    </row>
    <row r="78" spans="1:5" ht="12.75">
      <c r="A78" s="191">
        <v>77</v>
      </c>
      <c r="B78" s="192">
        <f>'М03'!D60</f>
        <v>0</v>
      </c>
      <c r="C78" s="193">
        <f>'М03'!E60</f>
        <v>0</v>
      </c>
      <c r="D78" s="194">
        <f>'М04'!C81</f>
        <v>0</v>
      </c>
      <c r="E78" s="195">
        <f>'М04'!B81</f>
        <v>0</v>
      </c>
    </row>
    <row r="79" spans="1:5" ht="12.75">
      <c r="A79" s="191">
        <v>78</v>
      </c>
      <c r="B79" s="192">
        <f>'М03'!D64</f>
        <v>0</v>
      </c>
      <c r="C79" s="193">
        <f>'М03'!E64</f>
        <v>0</v>
      </c>
      <c r="D79" s="194">
        <f>'М04'!C83</f>
        <v>0</v>
      </c>
      <c r="E79" s="195">
        <f>'М04'!B83</f>
        <v>0</v>
      </c>
    </row>
    <row r="80" spans="1:5" ht="12.75">
      <c r="A80" s="191">
        <v>79</v>
      </c>
      <c r="B80" s="192">
        <f>'М03'!D68</f>
        <v>6708</v>
      </c>
      <c r="C80" s="193" t="str">
        <f>'М03'!E68</f>
        <v>Сидоров Роман</v>
      </c>
      <c r="D80" s="194" t="str">
        <f>'М04'!C85</f>
        <v>_</v>
      </c>
      <c r="E80" s="195">
        <f>'М04'!B85</f>
        <v>0</v>
      </c>
    </row>
    <row r="81" spans="1:5" ht="12.75">
      <c r="A81" s="191">
        <v>80</v>
      </c>
      <c r="B81" s="192">
        <f>'М03'!F9</f>
        <v>6016</v>
      </c>
      <c r="C81" s="193" t="str">
        <f>'М03'!G9</f>
        <v>Бычков Артем</v>
      </c>
      <c r="D81" s="194" t="str">
        <f>'М04'!C22</f>
        <v>Гавриков Илья</v>
      </c>
      <c r="E81" s="195">
        <f>'М04'!B22</f>
        <v>4530</v>
      </c>
    </row>
    <row r="82" spans="1:5" ht="12.75">
      <c r="A82" s="191">
        <v>81</v>
      </c>
      <c r="B82" s="192">
        <f>'М03'!F13</f>
        <v>5732</v>
      </c>
      <c r="C82" s="193" t="str">
        <f>'М03'!G13</f>
        <v>Гумеров Ильсур</v>
      </c>
      <c r="D82" s="194">
        <f>'М04'!C24</f>
        <v>0</v>
      </c>
      <c r="E82" s="195">
        <f>'М04'!B24</f>
        <v>0</v>
      </c>
    </row>
    <row r="83" spans="1:5" ht="12.75">
      <c r="A83" s="191">
        <v>82</v>
      </c>
      <c r="B83" s="192">
        <f>'М03'!F17</f>
        <v>6029</v>
      </c>
      <c r="C83" s="193" t="str">
        <f>'М03'!G17</f>
        <v>Фирсов Денис</v>
      </c>
      <c r="D83" s="194">
        <f>'М04'!C26</f>
        <v>0</v>
      </c>
      <c r="E83" s="195">
        <f>'М04'!B26</f>
        <v>0</v>
      </c>
    </row>
    <row r="84" spans="1:5" ht="12.75">
      <c r="A84" s="191">
        <v>83</v>
      </c>
      <c r="B84" s="192">
        <f>'М03'!F21</f>
        <v>4693</v>
      </c>
      <c r="C84" s="193" t="str">
        <f>'М03'!G21</f>
        <v>Аксенов Артем</v>
      </c>
      <c r="D84" s="194">
        <f>'М04'!C28</f>
        <v>0</v>
      </c>
      <c r="E84" s="195">
        <f>'М04'!B28</f>
        <v>0</v>
      </c>
    </row>
    <row r="85" spans="1:5" ht="12.75">
      <c r="A85" s="191">
        <v>84</v>
      </c>
      <c r="B85" s="192">
        <f>'М03'!F25</f>
        <v>4566</v>
      </c>
      <c r="C85" s="193" t="str">
        <f>'М03'!G25</f>
        <v>Макаров Егор</v>
      </c>
      <c r="D85" s="194" t="str">
        <f>'М04'!C30</f>
        <v>Биткулов Марат</v>
      </c>
      <c r="E85" s="195">
        <f>'М04'!B30</f>
        <v>6388</v>
      </c>
    </row>
    <row r="86" spans="1:5" ht="12.75">
      <c r="A86" s="191">
        <v>85</v>
      </c>
      <c r="B86" s="192">
        <f>'М03'!F29</f>
        <v>5147</v>
      </c>
      <c r="C86" s="193" t="str">
        <f>'М03'!G29</f>
        <v>Круподёров Даниил</v>
      </c>
      <c r="D86" s="194">
        <f>'М04'!C32</f>
        <v>0</v>
      </c>
      <c r="E86" s="195">
        <f>'М04'!B32</f>
        <v>0</v>
      </c>
    </row>
    <row r="87" spans="1:5" ht="12.75">
      <c r="A87" s="191">
        <v>86</v>
      </c>
      <c r="B87" s="192">
        <f>'М03'!F33</f>
        <v>5849</v>
      </c>
      <c r="C87" s="193" t="str">
        <f>'М03'!G33</f>
        <v>Андрющенко Александр</v>
      </c>
      <c r="D87" s="194">
        <f>'М04'!C34</f>
        <v>0</v>
      </c>
      <c r="E87" s="195">
        <f>'М04'!B34</f>
        <v>0</v>
      </c>
    </row>
    <row r="88" spans="1:5" ht="12.75">
      <c r="A88" s="191">
        <v>87</v>
      </c>
      <c r="B88" s="192">
        <f>'М03'!F37</f>
        <v>5949</v>
      </c>
      <c r="C88" s="193" t="str">
        <f>'М03'!G37</f>
        <v>Кальмин Евгений</v>
      </c>
      <c r="D88" s="194" t="str">
        <f>'М04'!C36</f>
        <v>Исланов Альберт</v>
      </c>
      <c r="E88" s="195">
        <f>'М04'!B36</f>
        <v>6171</v>
      </c>
    </row>
    <row r="89" spans="1:5" ht="12.75">
      <c r="A89" s="191">
        <v>88</v>
      </c>
      <c r="B89" s="192">
        <f>'М03'!F41</f>
        <v>6175</v>
      </c>
      <c r="C89" s="193" t="str">
        <f>'М03'!G41</f>
        <v>Хисматуллин Артур</v>
      </c>
      <c r="D89" s="194" t="str">
        <f>'М04'!C38</f>
        <v>Горшков Вадим</v>
      </c>
      <c r="E89" s="195">
        <f>'М04'!B38</f>
        <v>5751</v>
      </c>
    </row>
    <row r="90" spans="1:5" ht="12.75">
      <c r="A90" s="191">
        <v>89</v>
      </c>
      <c r="B90" s="192">
        <f>'М03'!F45</f>
        <v>5149</v>
      </c>
      <c r="C90" s="193" t="str">
        <f>'М03'!G45</f>
        <v>Золотихин Филипп</v>
      </c>
      <c r="D90" s="194">
        <f>'М04'!C40</f>
        <v>0</v>
      </c>
      <c r="E90" s="195">
        <f>'М04'!B40</f>
        <v>0</v>
      </c>
    </row>
    <row r="91" spans="1:5" ht="12.75">
      <c r="A91" s="191">
        <v>90</v>
      </c>
      <c r="B91" s="192">
        <f>'М03'!F49</f>
        <v>5731</v>
      </c>
      <c r="C91" s="193" t="str">
        <f>'М03'!G49</f>
        <v>Исянбаев Ильсур</v>
      </c>
      <c r="D91" s="194">
        <f>'М04'!C42</f>
        <v>0</v>
      </c>
      <c r="E91" s="195">
        <f>'М04'!B42</f>
        <v>0</v>
      </c>
    </row>
    <row r="92" spans="1:5" ht="12.75">
      <c r="A92" s="191">
        <v>91</v>
      </c>
      <c r="B92" s="192">
        <f>'М03'!F53</f>
        <v>5774</v>
      </c>
      <c r="C92" s="193" t="str">
        <f>'М03'!G53</f>
        <v>Мингазов Динар</v>
      </c>
      <c r="D92" s="194" t="str">
        <f>'М04'!C44</f>
        <v>Даутов Радмир</v>
      </c>
      <c r="E92" s="195">
        <f>'М04'!B44</f>
        <v>6334</v>
      </c>
    </row>
    <row r="93" spans="1:5" ht="12.75">
      <c r="A93" s="191">
        <v>92</v>
      </c>
      <c r="B93" s="192">
        <f>'М03'!F57</f>
        <v>5737</v>
      </c>
      <c r="C93" s="193" t="str">
        <f>'М03'!G57</f>
        <v>Селезнев Владислав</v>
      </c>
      <c r="D93" s="194" t="str">
        <f>'М04'!C46</f>
        <v>Гумеров Мансур</v>
      </c>
      <c r="E93" s="195">
        <f>'М04'!B46</f>
        <v>5702</v>
      </c>
    </row>
    <row r="94" spans="1:5" ht="12.75">
      <c r="A94" s="191">
        <v>93</v>
      </c>
      <c r="B94" s="192">
        <f>'М03'!F61</f>
        <v>5352</v>
      </c>
      <c r="C94" s="193" t="str">
        <f>'М03'!G61</f>
        <v>Юнусов Искандар</v>
      </c>
      <c r="D94" s="194">
        <f>'М04'!C48</f>
        <v>0</v>
      </c>
      <c r="E94" s="195">
        <f>'М04'!B48</f>
        <v>0</v>
      </c>
    </row>
    <row r="95" spans="1:5" ht="12.75">
      <c r="A95" s="191">
        <v>94</v>
      </c>
      <c r="B95" s="192">
        <f>'М03'!F65</f>
        <v>5350</v>
      </c>
      <c r="C95" s="193" t="str">
        <f>'М03'!G65</f>
        <v>Янситов Дмитрий</v>
      </c>
      <c r="D95" s="194">
        <f>'М04'!C50</f>
        <v>0</v>
      </c>
      <c r="E95" s="195">
        <f>'М04'!B50</f>
        <v>0</v>
      </c>
    </row>
    <row r="96" spans="1:5" ht="12.75">
      <c r="A96" s="191">
        <v>95</v>
      </c>
      <c r="B96" s="192">
        <f>'М03'!F69</f>
        <v>4955</v>
      </c>
      <c r="C96" s="193" t="str">
        <f>'М03'!G69</f>
        <v>Макаров Роман</v>
      </c>
      <c r="D96" s="194" t="str">
        <f>'М04'!C52</f>
        <v>Сидоров Роман</v>
      </c>
      <c r="E96" s="195">
        <f>'М04'!B52</f>
        <v>6708</v>
      </c>
    </row>
    <row r="97" spans="1:5" ht="12.75">
      <c r="A97" s="191">
        <v>96</v>
      </c>
      <c r="B97" s="192">
        <f>'М03'!H11</f>
        <v>5732</v>
      </c>
      <c r="C97" s="193" t="str">
        <f>'М03'!I11</f>
        <v>Гумеров Ильсур</v>
      </c>
      <c r="D97" s="194" t="str">
        <f>'М04'!C6</f>
        <v>Бычков Артем</v>
      </c>
      <c r="E97" s="195">
        <f>'М04'!B6</f>
        <v>6016</v>
      </c>
    </row>
    <row r="98" spans="1:5" ht="12.75">
      <c r="A98" s="191">
        <v>97</v>
      </c>
      <c r="B98" s="192">
        <f>'М03'!H19</f>
        <v>4693</v>
      </c>
      <c r="C98" s="193" t="str">
        <f>'М03'!I19</f>
        <v>Аксенов Артем</v>
      </c>
      <c r="D98" s="194" t="str">
        <f>'М04'!C8</f>
        <v>Фирсов Денис</v>
      </c>
      <c r="E98" s="195">
        <f>'М04'!B8</f>
        <v>6029</v>
      </c>
    </row>
    <row r="99" spans="1:5" ht="12.75">
      <c r="A99" s="191">
        <v>98</v>
      </c>
      <c r="B99" s="192">
        <f>'М03'!H27</f>
        <v>5147</v>
      </c>
      <c r="C99" s="193" t="str">
        <f>'М03'!I27</f>
        <v>Круподёров Даниил</v>
      </c>
      <c r="D99" s="194" t="str">
        <f>'М04'!C10</f>
        <v>Макаров Егор</v>
      </c>
      <c r="E99" s="195">
        <f>'М04'!B10</f>
        <v>4566</v>
      </c>
    </row>
    <row r="100" spans="1:5" ht="12.75">
      <c r="A100" s="191">
        <v>99</v>
      </c>
      <c r="B100" s="192">
        <f>'М03'!H35</f>
        <v>5849</v>
      </c>
      <c r="C100" s="193" t="str">
        <f>'М03'!I35</f>
        <v>Андрющенко Александр</v>
      </c>
      <c r="D100" s="194" t="str">
        <f>'М04'!C12</f>
        <v>Кальмин Евгений</v>
      </c>
      <c r="E100" s="195">
        <f>'М04'!B12</f>
        <v>5949</v>
      </c>
    </row>
    <row r="101" spans="1:5" ht="12.75">
      <c r="A101" s="191">
        <v>100</v>
      </c>
      <c r="B101" s="192">
        <f>'М03'!H43</f>
        <v>5149</v>
      </c>
      <c r="C101" s="193" t="str">
        <f>'М03'!I43</f>
        <v>Золотихин Филипп</v>
      </c>
      <c r="D101" s="194" t="str">
        <f>'М04'!C14</f>
        <v>Хисматуллин Артур</v>
      </c>
      <c r="E101" s="195">
        <f>'М04'!B14</f>
        <v>6175</v>
      </c>
    </row>
    <row r="102" spans="1:5" ht="12.75">
      <c r="A102" s="191">
        <v>101</v>
      </c>
      <c r="B102" s="192">
        <f>'М03'!H51</f>
        <v>5731</v>
      </c>
      <c r="C102" s="193" t="str">
        <f>'М03'!I51</f>
        <v>Исянбаев Ильсур</v>
      </c>
      <c r="D102" s="194" t="str">
        <f>'М04'!C16</f>
        <v>Мингазов Динар</v>
      </c>
      <c r="E102" s="195">
        <f>'М04'!B16</f>
        <v>5774</v>
      </c>
    </row>
    <row r="103" spans="1:5" ht="12.75">
      <c r="A103" s="191">
        <v>102</v>
      </c>
      <c r="B103" s="192">
        <f>'М03'!H59</f>
        <v>5737</v>
      </c>
      <c r="C103" s="193" t="str">
        <f>'М03'!I59</f>
        <v>Селезнев Владислав</v>
      </c>
      <c r="D103" s="194" t="str">
        <f>'М04'!C18</f>
        <v>Юнусов Искандар</v>
      </c>
      <c r="E103" s="195">
        <f>'М04'!B18</f>
        <v>5352</v>
      </c>
    </row>
    <row r="104" spans="1:5" ht="12.75">
      <c r="A104" s="191">
        <v>103</v>
      </c>
      <c r="B104" s="192">
        <f>'М03'!H67</f>
        <v>5350</v>
      </c>
      <c r="C104" s="193" t="str">
        <f>'М03'!I67</f>
        <v>Янситов Дмитрий</v>
      </c>
      <c r="D104" s="194" t="str">
        <f>'М04'!C20</f>
        <v>Макаров Роман</v>
      </c>
      <c r="E104" s="195">
        <f>'М04'!B20</f>
        <v>4955</v>
      </c>
    </row>
    <row r="105" spans="1:5" ht="12.75">
      <c r="A105" s="191">
        <v>104</v>
      </c>
      <c r="B105" s="192">
        <f>'М03'!J9</f>
        <v>5703</v>
      </c>
      <c r="C105" s="193" t="str">
        <f>'М03'!K9</f>
        <v>Суюндуков Фанис</v>
      </c>
      <c r="D105" s="194" t="str">
        <f>'М03'!C79</f>
        <v>Гумеров Ильсур</v>
      </c>
      <c r="E105" s="195">
        <f>'М03'!B79</f>
        <v>5732</v>
      </c>
    </row>
    <row r="106" spans="1:5" ht="12.75">
      <c r="A106" s="191">
        <v>105</v>
      </c>
      <c r="B106" s="192">
        <f>'М03'!J17</f>
        <v>5705</v>
      </c>
      <c r="C106" s="193" t="str">
        <f>'М03'!K17</f>
        <v>Исянбаев Тагир</v>
      </c>
      <c r="D106" s="194" t="str">
        <f>'М03'!C81</f>
        <v>Аксенов Артем</v>
      </c>
      <c r="E106" s="195">
        <f>'М03'!B81</f>
        <v>4693</v>
      </c>
    </row>
    <row r="107" spans="1:5" ht="12.75">
      <c r="A107" s="191">
        <v>106</v>
      </c>
      <c r="B107" s="192">
        <f>'М03'!J25</f>
        <v>5147</v>
      </c>
      <c r="C107" s="193" t="str">
        <f>'М03'!K25</f>
        <v>Круподёров Даниил</v>
      </c>
      <c r="D107" s="194" t="str">
        <f>'М03'!C83</f>
        <v>Хуснутдинов Радмир</v>
      </c>
      <c r="E107" s="195">
        <f>'М03'!B83</f>
        <v>4656</v>
      </c>
    </row>
    <row r="108" spans="1:5" ht="12.75">
      <c r="A108" s="191">
        <v>107</v>
      </c>
      <c r="B108" s="192">
        <f>'М03'!J33</f>
        <v>5363</v>
      </c>
      <c r="C108" s="193" t="str">
        <f>'М03'!K33</f>
        <v>Хисматуллин Эмиль</v>
      </c>
      <c r="D108" s="194" t="str">
        <f>'М03'!C85</f>
        <v>Андрющенко Александр</v>
      </c>
      <c r="E108" s="195">
        <f>'М03'!B85</f>
        <v>5849</v>
      </c>
    </row>
    <row r="109" spans="1:5" ht="12.75">
      <c r="A109" s="191">
        <v>108</v>
      </c>
      <c r="B109" s="192">
        <f>'М03'!J41</f>
        <v>5149</v>
      </c>
      <c r="C109" s="193" t="str">
        <f>'М03'!K41</f>
        <v>Золотихин Филипп</v>
      </c>
      <c r="D109" s="194" t="str">
        <f>'М03'!C87</f>
        <v>Альмухаметов Артур</v>
      </c>
      <c r="E109" s="195">
        <f>'М03'!B87</f>
        <v>5609</v>
      </c>
    </row>
    <row r="110" spans="1:5" ht="12.75">
      <c r="A110" s="191">
        <v>109</v>
      </c>
      <c r="B110" s="192">
        <f>'М03'!J49</f>
        <v>4584</v>
      </c>
      <c r="C110" s="193" t="str">
        <f>'М03'!K49</f>
        <v>Можайко Владислав</v>
      </c>
      <c r="D110" s="194" t="str">
        <f>'М03'!C89</f>
        <v>Исянбаев Ильсур</v>
      </c>
      <c r="E110" s="195">
        <f>'М03'!B89</f>
        <v>5731</v>
      </c>
    </row>
    <row r="111" spans="1:5" ht="12.75">
      <c r="A111" s="191">
        <v>110</v>
      </c>
      <c r="B111" s="192">
        <f>'М03'!J57</f>
        <v>5263</v>
      </c>
      <c r="C111" s="193" t="str">
        <f>'М03'!K57</f>
        <v>Шакиров Сабур</v>
      </c>
      <c r="D111" s="194" t="str">
        <f>'М03'!C91</f>
        <v>Селезнев Владислав</v>
      </c>
      <c r="E111" s="195">
        <f>'М03'!B91</f>
        <v>5737</v>
      </c>
    </row>
    <row r="112" spans="1:5" ht="12.75">
      <c r="A112" s="191">
        <v>111</v>
      </c>
      <c r="B112" s="192">
        <f>'М03'!J65</f>
        <v>4800</v>
      </c>
      <c r="C112" s="193" t="str">
        <f>'М03'!K65</f>
        <v>Рогачев Дмитрий</v>
      </c>
      <c r="D112" s="194" t="str">
        <f>'М03'!C93</f>
        <v>Янситов Дмитрий</v>
      </c>
      <c r="E112" s="195">
        <f>'М03'!B93</f>
        <v>5350</v>
      </c>
    </row>
    <row r="113" spans="1:5" ht="12.75">
      <c r="A113" s="191">
        <v>112</v>
      </c>
      <c r="B113" s="192">
        <f>'М03'!L13</f>
        <v>5705</v>
      </c>
      <c r="C113" s="193" t="str">
        <f>'М03'!M13</f>
        <v>Исянбаев Тагир</v>
      </c>
      <c r="D113" s="194" t="str">
        <f>'М03'!K75</f>
        <v>Суюндуков Фанис</v>
      </c>
      <c r="E113" s="195">
        <f>'М03'!J75</f>
        <v>5703</v>
      </c>
    </row>
    <row r="114" spans="1:5" ht="12.75">
      <c r="A114" s="191">
        <v>113</v>
      </c>
      <c r="B114" s="192">
        <f>'М03'!L29</f>
        <v>5363</v>
      </c>
      <c r="C114" s="193" t="str">
        <f>'М03'!M29</f>
        <v>Хисматуллин Эмиль</v>
      </c>
      <c r="D114" s="194" t="str">
        <f>'М03'!K77</f>
        <v>Круподёров Даниил</v>
      </c>
      <c r="E114" s="195">
        <f>'М03'!J77</f>
        <v>5147</v>
      </c>
    </row>
    <row r="115" spans="1:5" ht="12.75">
      <c r="A115" s="191">
        <v>114</v>
      </c>
      <c r="B115" s="192">
        <f>'М03'!L45</f>
        <v>5149</v>
      </c>
      <c r="C115" s="193" t="str">
        <f>'М03'!M45</f>
        <v>Золотихин Филипп</v>
      </c>
      <c r="D115" s="194" t="str">
        <f>'М03'!K79</f>
        <v>Можайко Владислав</v>
      </c>
      <c r="E115" s="195">
        <f>'М03'!J79</f>
        <v>4584</v>
      </c>
    </row>
    <row r="116" spans="1:5" ht="12.75">
      <c r="A116" s="191">
        <v>115</v>
      </c>
      <c r="B116" s="192">
        <f>'М03'!L61</f>
        <v>4800</v>
      </c>
      <c r="C116" s="193" t="str">
        <f>'М03'!M61</f>
        <v>Рогачев Дмитрий</v>
      </c>
      <c r="D116" s="194" t="str">
        <f>'М03'!K81</f>
        <v>Шакиров Сабур</v>
      </c>
      <c r="E116" s="195">
        <f>'М03'!J81</f>
        <v>5263</v>
      </c>
    </row>
    <row r="117" spans="1:5" ht="12.75">
      <c r="A117" s="191">
        <v>116</v>
      </c>
      <c r="B117" s="192">
        <f>'М03'!N17</f>
        <v>5705</v>
      </c>
      <c r="C117" s="193" t="str">
        <f>'М03'!O17</f>
        <v>Исянбаев Тагир</v>
      </c>
      <c r="D117" s="194" t="str">
        <f>'М03'!C71</f>
        <v>Абулаев Айрат</v>
      </c>
      <c r="E117" s="195">
        <f>'М03'!B71</f>
        <v>6245</v>
      </c>
    </row>
    <row r="118" spans="1:5" ht="12.75">
      <c r="A118" s="191">
        <v>117</v>
      </c>
      <c r="B118" s="192">
        <f>'М03'!N33</f>
        <v>5363</v>
      </c>
      <c r="C118" s="193" t="str">
        <f>'М03'!O33</f>
        <v>Хисматуллин Эмиль</v>
      </c>
      <c r="D118" s="194" t="str">
        <f>'М03'!C73</f>
        <v>Суюндуков Гайса</v>
      </c>
      <c r="E118" s="195">
        <f>'М03'!B73</f>
        <v>5704</v>
      </c>
    </row>
    <row r="119" spans="1:5" ht="12.75">
      <c r="A119" s="191">
        <v>118</v>
      </c>
      <c r="B119" s="192">
        <f>'М03'!N49</f>
        <v>5149</v>
      </c>
      <c r="C119" s="193" t="str">
        <f>'М03'!O49</f>
        <v>Золотихин Филипп</v>
      </c>
      <c r="D119" s="194" t="str">
        <f>'М03'!C75</f>
        <v>Асфандияров Роман</v>
      </c>
      <c r="E119" s="195">
        <f>'М03'!B75</f>
        <v>5904</v>
      </c>
    </row>
    <row r="120" spans="1:5" ht="12.75">
      <c r="A120" s="191">
        <v>119</v>
      </c>
      <c r="B120" s="192">
        <f>'М03'!N65</f>
        <v>4800</v>
      </c>
      <c r="C120" s="193" t="str">
        <f>'М03'!O65</f>
        <v>Рогачев Дмитрий</v>
      </c>
      <c r="D120" s="194" t="str">
        <f>'М03'!C77</f>
        <v>Байназаров Азамат</v>
      </c>
      <c r="E120" s="195">
        <f>'М03'!B77</f>
        <v>5346</v>
      </c>
    </row>
    <row r="121" spans="1:5" ht="12.75">
      <c r="A121" s="191">
        <v>120</v>
      </c>
      <c r="B121" s="192">
        <f>'М03'!P25</f>
        <v>5363</v>
      </c>
      <c r="C121" s="193" t="str">
        <f>'М03'!Q25</f>
        <v>Хисматуллин Эмиль</v>
      </c>
      <c r="D121" s="194" t="str">
        <f>'М03'!Q71</f>
        <v>Исянбаев Тагир</v>
      </c>
      <c r="E121" s="195">
        <f>'М03'!P71</f>
        <v>5705</v>
      </c>
    </row>
    <row r="122" spans="1:5" ht="12.75">
      <c r="A122" s="191">
        <v>121</v>
      </c>
      <c r="B122" s="192">
        <f>'М03'!P57</f>
        <v>4800</v>
      </c>
      <c r="C122" s="193" t="str">
        <f>'М03'!Q57</f>
        <v>Рогачев Дмитрий</v>
      </c>
      <c r="D122" s="194" t="str">
        <f>'М03'!Q73</f>
        <v>Золотихин Филипп</v>
      </c>
      <c r="E122" s="195">
        <f>'М03'!P73</f>
        <v>5149</v>
      </c>
    </row>
    <row r="123" spans="1:5" ht="12.75">
      <c r="A123" s="191">
        <v>122</v>
      </c>
      <c r="B123" s="192">
        <f>'М03'!R17</f>
        <v>5363</v>
      </c>
      <c r="C123" s="193" t="str">
        <f>'М03'!S17</f>
        <v>Хисматуллин Эмиль</v>
      </c>
      <c r="D123" s="194" t="str">
        <f>'М03'!Q67</f>
        <v>Насыров Эмиль</v>
      </c>
      <c r="E123" s="195">
        <f>'М03'!P67</f>
        <v>5700</v>
      </c>
    </row>
    <row r="124" spans="1:5" ht="12.75">
      <c r="A124" s="191">
        <v>123</v>
      </c>
      <c r="B124" s="192">
        <f>'М03'!R49</f>
        <v>4800</v>
      </c>
      <c r="C124" s="193" t="str">
        <f>'М03'!S49</f>
        <v>Рогачев Дмитрий</v>
      </c>
      <c r="D124" s="194" t="str">
        <f>'М03'!Q69</f>
        <v>Абулаев Салават</v>
      </c>
      <c r="E124" s="195">
        <f>'М03'!P69</f>
        <v>5962</v>
      </c>
    </row>
    <row r="125" spans="1:5" ht="12.75">
      <c r="A125" s="191">
        <v>124</v>
      </c>
      <c r="B125" s="192">
        <f>'М03'!R32</f>
        <v>5363</v>
      </c>
      <c r="C125" s="193" t="str">
        <f>'М03'!S32</f>
        <v>Хисматуллин Эмиль</v>
      </c>
      <c r="D125" s="194" t="str">
        <f>'М03'!S37</f>
        <v>Рогачев Дмитрий</v>
      </c>
      <c r="E125" s="195">
        <f>'М03'!R37</f>
        <v>4800</v>
      </c>
    </row>
    <row r="126" spans="1:5" ht="12.75">
      <c r="A126" s="191">
        <v>125</v>
      </c>
      <c r="B126" s="192">
        <f>'М03'!R68</f>
        <v>5962</v>
      </c>
      <c r="C126" s="193" t="str">
        <f>'М03'!S68</f>
        <v>Абулаев Салават</v>
      </c>
      <c r="D126" s="194" t="str">
        <f>'М03'!S70</f>
        <v>Насыров Эмиль</v>
      </c>
      <c r="E126" s="195">
        <f>'М03'!R70</f>
        <v>5700</v>
      </c>
    </row>
    <row r="127" spans="1:5" ht="12.75">
      <c r="A127" s="191">
        <v>126</v>
      </c>
      <c r="B127" s="192">
        <f>'М03'!R72</f>
        <v>5705</v>
      </c>
      <c r="C127" s="193" t="str">
        <f>'М03'!S72</f>
        <v>Исянбаев Тагир</v>
      </c>
      <c r="D127" s="194" t="str">
        <f>'М03'!S74</f>
        <v>Золотихин Филипп</v>
      </c>
      <c r="E127" s="195">
        <f>'М03'!R74</f>
        <v>5149</v>
      </c>
    </row>
    <row r="128" spans="1:5" ht="12.75">
      <c r="A128" s="191">
        <v>127</v>
      </c>
      <c r="B128" s="192">
        <f>'М03'!D72</f>
        <v>6245</v>
      </c>
      <c r="C128" s="193" t="str">
        <f>'М03'!E72</f>
        <v>Абулаев Айрат</v>
      </c>
      <c r="D128" s="194" t="str">
        <f>'М03'!K71</f>
        <v>Суюндуков Гайса</v>
      </c>
      <c r="E128" s="195">
        <f>'М03'!J71</f>
        <v>5704</v>
      </c>
    </row>
    <row r="129" spans="1:5" ht="12.75">
      <c r="A129" s="191">
        <v>128</v>
      </c>
      <c r="B129" s="192">
        <f>'М03'!D76</f>
        <v>5346</v>
      </c>
      <c r="C129" s="193" t="str">
        <f>'М03'!E76</f>
        <v>Байназаров Азамат</v>
      </c>
      <c r="D129" s="194" t="str">
        <f>'М03'!K73</f>
        <v>Асфандияров Роман</v>
      </c>
      <c r="E129" s="195">
        <f>'М03'!J73</f>
        <v>5904</v>
      </c>
    </row>
    <row r="130" spans="1:5" ht="12.75">
      <c r="A130" s="191">
        <v>129</v>
      </c>
      <c r="B130" s="192">
        <f>'М03'!F74</f>
        <v>6245</v>
      </c>
      <c r="C130" s="193" t="str">
        <f>'М03'!G74</f>
        <v>Абулаев Айрат</v>
      </c>
      <c r="D130" s="194" t="str">
        <f>'М03'!G77</f>
        <v>Байназаров Азамат</v>
      </c>
      <c r="E130" s="195">
        <f>'М03'!F77</f>
        <v>5346</v>
      </c>
    </row>
    <row r="131" spans="1:5" ht="12.75">
      <c r="A131" s="191">
        <v>130</v>
      </c>
      <c r="B131" s="192">
        <f>'М03'!L72</f>
        <v>5704</v>
      </c>
      <c r="C131" s="193" t="str">
        <f>'М03'!M72</f>
        <v>Суюндуков Гайса</v>
      </c>
      <c r="D131" s="194" t="str">
        <f>'М03'!M74</f>
        <v>Асфандияров Роман</v>
      </c>
      <c r="E131" s="195">
        <f>'М03'!L74</f>
        <v>5904</v>
      </c>
    </row>
    <row r="132" spans="1:5" ht="12.75">
      <c r="A132" s="191">
        <v>131</v>
      </c>
      <c r="B132" s="192">
        <f>'М03'!L76</f>
        <v>5147</v>
      </c>
      <c r="C132" s="193" t="str">
        <f>'М03'!M76</f>
        <v>Круподёров Даниил</v>
      </c>
      <c r="D132" s="194" t="str">
        <f>'М03'!Q75</f>
        <v>Суюндуков Фанис</v>
      </c>
      <c r="E132" s="195">
        <f>'М03'!P75</f>
        <v>5703</v>
      </c>
    </row>
    <row r="133" spans="1:5" ht="12.75">
      <c r="A133" s="191">
        <v>132</v>
      </c>
      <c r="B133" s="192">
        <f>'М03'!L80</f>
        <v>5263</v>
      </c>
      <c r="C133" s="193" t="str">
        <f>'М03'!M80</f>
        <v>Шакиров Сабур</v>
      </c>
      <c r="D133" s="194" t="str">
        <f>'М03'!Q77</f>
        <v>Можайко Владислав</v>
      </c>
      <c r="E133" s="195">
        <f>'М03'!P77</f>
        <v>4584</v>
      </c>
    </row>
    <row r="134" spans="1:5" ht="12.75">
      <c r="A134" s="191">
        <v>133</v>
      </c>
      <c r="B134" s="192">
        <f>'М03'!N78</f>
        <v>5147</v>
      </c>
      <c r="C134" s="193" t="str">
        <f>'М03'!O78</f>
        <v>Круподёров Даниил</v>
      </c>
      <c r="D134" s="194" t="str">
        <f>'М03'!O81</f>
        <v>Шакиров Сабур</v>
      </c>
      <c r="E134" s="195">
        <f>'М03'!N81</f>
        <v>5263</v>
      </c>
    </row>
    <row r="135" spans="1:5" ht="12.75">
      <c r="A135" s="191">
        <v>134</v>
      </c>
      <c r="B135" s="192">
        <f>'М03'!R76</f>
        <v>5703</v>
      </c>
      <c r="C135" s="193" t="str">
        <f>'М03'!S76</f>
        <v>Суюндуков Фанис</v>
      </c>
      <c r="D135" s="194" t="str">
        <f>'М03'!S78</f>
        <v>Можайко Владислав</v>
      </c>
      <c r="E135" s="195">
        <f>'М03'!R78</f>
        <v>4584</v>
      </c>
    </row>
    <row r="136" spans="1:5" ht="12.75">
      <c r="A136" s="191">
        <v>135</v>
      </c>
      <c r="B136" s="192">
        <f>'М03'!D80</f>
        <v>4693</v>
      </c>
      <c r="C136" s="193" t="str">
        <f>'М03'!E80</f>
        <v>Аксенов Артем</v>
      </c>
      <c r="D136" s="194" t="str">
        <f>'М03'!M86</f>
        <v>Гумеров Ильсур</v>
      </c>
      <c r="E136" s="195">
        <f>'М03'!L86</f>
        <v>5732</v>
      </c>
    </row>
    <row r="137" spans="1:5" ht="12.75">
      <c r="A137" s="191">
        <v>136</v>
      </c>
      <c r="B137" s="192">
        <f>'М03'!D84</f>
        <v>5849</v>
      </c>
      <c r="C137" s="193" t="str">
        <f>'М03'!E84</f>
        <v>Андрющенко Александр</v>
      </c>
      <c r="D137" s="194" t="str">
        <f>'М03'!M88</f>
        <v>Хуснутдинов Радмир</v>
      </c>
      <c r="E137" s="195">
        <f>'М03'!L88</f>
        <v>4656</v>
      </c>
    </row>
    <row r="138" spans="1:5" ht="12.75">
      <c r="A138" s="191">
        <v>137</v>
      </c>
      <c r="B138" s="192">
        <f>'М03'!D88</f>
        <v>5609</v>
      </c>
      <c r="C138" s="193" t="str">
        <f>'М03'!E88</f>
        <v>Альмухаметов Артур</v>
      </c>
      <c r="D138" s="194" t="str">
        <f>'М03'!M90</f>
        <v>Исянбаев Ильсур</v>
      </c>
      <c r="E138" s="195">
        <f>'М03'!L90</f>
        <v>5731</v>
      </c>
    </row>
    <row r="139" spans="1:5" ht="12.75">
      <c r="A139" s="191">
        <v>138</v>
      </c>
      <c r="B139" s="192">
        <f>'М03'!D92</f>
        <v>5350</v>
      </c>
      <c r="C139" s="193" t="str">
        <f>'М03'!E92</f>
        <v>Янситов Дмитрий</v>
      </c>
      <c r="D139" s="194" t="str">
        <f>'М03'!M92</f>
        <v>Селезнев Владислав</v>
      </c>
      <c r="E139" s="195">
        <f>'М03'!L92</f>
        <v>5737</v>
      </c>
    </row>
    <row r="140" spans="1:5" ht="12.75">
      <c r="A140" s="191">
        <v>139</v>
      </c>
      <c r="B140" s="192">
        <f>'М03'!F82</f>
        <v>5849</v>
      </c>
      <c r="C140" s="193" t="str">
        <f>'М03'!G82</f>
        <v>Андрющенко Александр</v>
      </c>
      <c r="D140" s="194" t="str">
        <f>'М03'!O83</f>
        <v>Аксенов Артем</v>
      </c>
      <c r="E140" s="195">
        <f>'М03'!N83</f>
        <v>4693</v>
      </c>
    </row>
    <row r="141" spans="1:5" ht="12.75">
      <c r="A141" s="191">
        <v>140</v>
      </c>
      <c r="B141" s="192">
        <f>'М03'!F90</f>
        <v>5350</v>
      </c>
      <c r="C141" s="193" t="str">
        <f>'М03'!G90</f>
        <v>Янситов Дмитрий</v>
      </c>
      <c r="D141" s="194" t="str">
        <f>'М03'!O85</f>
        <v>Альмухаметов Артур</v>
      </c>
      <c r="E141" s="195">
        <f>'М03'!N85</f>
        <v>5609</v>
      </c>
    </row>
    <row r="142" spans="1:5" ht="12.75">
      <c r="A142" s="191">
        <v>141</v>
      </c>
      <c r="B142" s="192">
        <f>'М03'!H86</f>
        <v>5849</v>
      </c>
      <c r="C142" s="193" t="str">
        <f>'М03'!I86</f>
        <v>Андрющенко Александр</v>
      </c>
      <c r="D142" s="194" t="str">
        <f>'М03'!I92</f>
        <v>Янситов Дмитрий</v>
      </c>
      <c r="E142" s="195">
        <f>'М03'!H92</f>
        <v>5350</v>
      </c>
    </row>
    <row r="143" spans="1:5" ht="12.75">
      <c r="A143" s="191">
        <v>142</v>
      </c>
      <c r="B143" s="192">
        <f>'М03'!P84</f>
        <v>5609</v>
      </c>
      <c r="C143" s="193" t="str">
        <f>'М03'!Q84</f>
        <v>Альмухаметов Артур</v>
      </c>
      <c r="D143" s="194" t="str">
        <f>'М03'!Q86</f>
        <v>Аксенов Артем</v>
      </c>
      <c r="E143" s="195">
        <f>'М03'!P86</f>
        <v>4693</v>
      </c>
    </row>
    <row r="144" spans="1:5" ht="12.75">
      <c r="A144" s="191">
        <v>143</v>
      </c>
      <c r="B144" s="192">
        <f>'М03'!N87</f>
        <v>5732</v>
      </c>
      <c r="C144" s="193" t="str">
        <f>'М03'!O87</f>
        <v>Гумеров Ильсур</v>
      </c>
      <c r="D144" s="194" t="str">
        <f>'М04'!I6</f>
        <v>Хуснутдинов Радмир</v>
      </c>
      <c r="E144" s="195">
        <f>'М04'!H6</f>
        <v>4656</v>
      </c>
    </row>
    <row r="145" spans="1:5" ht="12.75">
      <c r="A145" s="191">
        <v>144</v>
      </c>
      <c r="B145" s="192">
        <f>'М03'!N91</f>
        <v>5737</v>
      </c>
      <c r="C145" s="193" t="str">
        <f>'М03'!O91</f>
        <v>Селезнев Владислав</v>
      </c>
      <c r="D145" s="194" t="str">
        <f>'М04'!I8</f>
        <v>Исянбаев Ильсур</v>
      </c>
      <c r="E145" s="195">
        <f>'М04'!H8</f>
        <v>5731</v>
      </c>
    </row>
    <row r="146" spans="1:5" ht="12.75">
      <c r="A146" s="191">
        <v>145</v>
      </c>
      <c r="B146" s="192">
        <f>'М03'!P89</f>
        <v>5732</v>
      </c>
      <c r="C146" s="193" t="str">
        <f>'М03'!Q89</f>
        <v>Гумеров Ильсур</v>
      </c>
      <c r="D146" s="194" t="str">
        <f>'М03'!Q92</f>
        <v>Селезнев Владислав</v>
      </c>
      <c r="E146" s="195">
        <f>'М03'!P92</f>
        <v>5737</v>
      </c>
    </row>
    <row r="147" spans="1:5" ht="12.75">
      <c r="A147" s="191">
        <v>146</v>
      </c>
      <c r="B147" s="192">
        <f>'М04'!J7</f>
        <v>4656</v>
      </c>
      <c r="C147" s="193" t="str">
        <f>'М04'!K7</f>
        <v>Хуснутдинов Радмир</v>
      </c>
      <c r="D147" s="194" t="str">
        <f>'М04'!K9</f>
        <v>Исянбаев Ильсур</v>
      </c>
      <c r="E147" s="195">
        <f>'М04'!J9</f>
        <v>5731</v>
      </c>
    </row>
    <row r="148" spans="1:5" ht="12.75">
      <c r="A148" s="191">
        <v>147</v>
      </c>
      <c r="B148" s="192">
        <f>'М04'!D7</f>
        <v>6029</v>
      </c>
      <c r="C148" s="193" t="str">
        <f>'М04'!E7</f>
        <v>Фирсов Денис</v>
      </c>
      <c r="D148" s="194" t="str">
        <f>'М04'!O10</f>
        <v>Бычков Артем</v>
      </c>
      <c r="E148" s="195">
        <f>'М04'!N10</f>
        <v>6016</v>
      </c>
    </row>
    <row r="149" spans="1:5" ht="12.75">
      <c r="A149" s="191">
        <v>148</v>
      </c>
      <c r="B149" s="192">
        <f>'М04'!D11</f>
        <v>4566</v>
      </c>
      <c r="C149" s="193" t="str">
        <f>'М04'!E11</f>
        <v>Макаров Егор</v>
      </c>
      <c r="D149" s="194" t="str">
        <f>'М04'!O12</f>
        <v>Кальмин Евгений</v>
      </c>
      <c r="E149" s="195">
        <f>'М04'!N12</f>
        <v>5949</v>
      </c>
    </row>
    <row r="150" spans="1:5" ht="12.75">
      <c r="A150" s="191">
        <v>149</v>
      </c>
      <c r="B150" s="192">
        <f>'М04'!D15</f>
        <v>6175</v>
      </c>
      <c r="C150" s="193" t="str">
        <f>'М04'!E15</f>
        <v>Хисматуллин Артур</v>
      </c>
      <c r="D150" s="194" t="str">
        <f>'М04'!O14</f>
        <v>Мингазов Динар</v>
      </c>
      <c r="E150" s="195">
        <f>'М04'!N14</f>
        <v>5774</v>
      </c>
    </row>
    <row r="151" spans="1:5" ht="12.75">
      <c r="A151" s="191">
        <v>150</v>
      </c>
      <c r="B151" s="192">
        <f>'М04'!D19</f>
        <v>5352</v>
      </c>
      <c r="C151" s="193" t="str">
        <f>'М04'!E19</f>
        <v>Юнусов Искандар</v>
      </c>
      <c r="D151" s="194" t="str">
        <f>'М04'!O16</f>
        <v>Макаров Роман</v>
      </c>
      <c r="E151" s="195">
        <f>'М04'!N16</f>
        <v>4955</v>
      </c>
    </row>
    <row r="152" spans="1:5" ht="12.75">
      <c r="A152" s="191">
        <v>151</v>
      </c>
      <c r="B152" s="192">
        <f>'М04'!F9</f>
        <v>4566</v>
      </c>
      <c r="C152" s="193" t="str">
        <f>'М04'!G9</f>
        <v>Макаров Егор</v>
      </c>
      <c r="D152" s="194" t="str">
        <f>'М04'!O5</f>
        <v>Фирсов Денис</v>
      </c>
      <c r="E152" s="195">
        <f>'М04'!N5</f>
        <v>6029</v>
      </c>
    </row>
    <row r="153" spans="1:5" ht="12.75">
      <c r="A153" s="191">
        <v>152</v>
      </c>
      <c r="B153" s="192">
        <f>'М04'!F17</f>
        <v>5352</v>
      </c>
      <c r="C153" s="193" t="str">
        <f>'М04'!G17</f>
        <v>Юнусов Искандар</v>
      </c>
      <c r="D153" s="194" t="str">
        <f>'М04'!O7</f>
        <v>Хисматуллин Артур</v>
      </c>
      <c r="E153" s="195">
        <f>'М04'!N7</f>
        <v>6175</v>
      </c>
    </row>
    <row r="154" spans="1:5" ht="12.75">
      <c r="A154" s="191">
        <v>153</v>
      </c>
      <c r="B154" s="192">
        <f>'М04'!H13</f>
        <v>5352</v>
      </c>
      <c r="C154" s="193" t="str">
        <f>'М04'!I13</f>
        <v>Юнусов Искандар</v>
      </c>
      <c r="D154" s="194" t="str">
        <f>'М04'!I19</f>
        <v>Макаров Егор</v>
      </c>
      <c r="E154" s="195">
        <f>'М04'!H19</f>
        <v>4566</v>
      </c>
    </row>
    <row r="155" spans="1:5" ht="12.75">
      <c r="A155" s="191">
        <v>154</v>
      </c>
      <c r="B155" s="192">
        <f>'М04'!P6</f>
        <v>6029</v>
      </c>
      <c r="C155" s="193" t="str">
        <f>'М04'!Q6</f>
        <v>Фирсов Денис</v>
      </c>
      <c r="D155" s="194" t="str">
        <f>'М04'!Q8</f>
        <v>Хисматуллин Артур</v>
      </c>
      <c r="E155" s="195">
        <f>'М04'!P8</f>
        <v>6175</v>
      </c>
    </row>
    <row r="156" spans="1:5" ht="12.75">
      <c r="A156" s="191">
        <v>155</v>
      </c>
      <c r="B156" s="192">
        <f>'М04'!P11</f>
        <v>5949</v>
      </c>
      <c r="C156" s="193" t="str">
        <f>'М04'!Q11</f>
        <v>Кальмин Евгений</v>
      </c>
      <c r="D156" s="194" t="str">
        <f>'М04'!M17</f>
        <v>Бычков Артем</v>
      </c>
      <c r="E156" s="195">
        <f>'М04'!L17</f>
        <v>6016</v>
      </c>
    </row>
    <row r="157" spans="1:5" ht="12.75">
      <c r="A157" s="191">
        <v>156</v>
      </c>
      <c r="B157" s="192">
        <f>'М04'!P15</f>
        <v>4955</v>
      </c>
      <c r="C157" s="193" t="str">
        <f>'М04'!Q15</f>
        <v>Макаров Роман</v>
      </c>
      <c r="D157" s="194" t="str">
        <f>'М04'!M19</f>
        <v>Мингазов Динар</v>
      </c>
      <c r="E157" s="195">
        <f>'М04'!L19</f>
        <v>5774</v>
      </c>
    </row>
    <row r="158" spans="1:5" ht="12.75">
      <c r="A158" s="191">
        <v>157</v>
      </c>
      <c r="B158" s="192">
        <f>'М04'!R13</f>
        <v>4955</v>
      </c>
      <c r="C158" s="193" t="str">
        <f>'М04'!S13</f>
        <v>Макаров Роман</v>
      </c>
      <c r="D158" s="194" t="str">
        <f>'М04'!S16</f>
        <v>Кальмин Евгений</v>
      </c>
      <c r="E158" s="195">
        <f>'М04'!R16</f>
        <v>5949</v>
      </c>
    </row>
    <row r="159" spans="1:5" ht="12.75">
      <c r="A159" s="191">
        <v>158</v>
      </c>
      <c r="B159" s="192">
        <f>'М04'!N18</f>
        <v>6016</v>
      </c>
      <c r="C159" s="193" t="str">
        <f>'М04'!O18</f>
        <v>Бычков Артем</v>
      </c>
      <c r="D159" s="194" t="str">
        <f>'М04'!O20</f>
        <v>Мингазов Динар</v>
      </c>
      <c r="E159" s="195">
        <f>'М04'!N20</f>
        <v>5774</v>
      </c>
    </row>
    <row r="160" spans="1:5" ht="12.75">
      <c r="A160" s="191">
        <v>159</v>
      </c>
      <c r="B160" s="192">
        <f>'М04'!D23</f>
        <v>4530</v>
      </c>
      <c r="C160" s="193" t="str">
        <f>'М04'!E23</f>
        <v>Гавриков Илья</v>
      </c>
      <c r="D160" s="194">
        <f>'М04'!M37</f>
        <v>0</v>
      </c>
      <c r="E160" s="195">
        <f>'М04'!L37</f>
        <v>0</v>
      </c>
    </row>
    <row r="161" spans="1:5" ht="12.75">
      <c r="A161" s="191">
        <v>160</v>
      </c>
      <c r="B161" s="192">
        <f>'М04'!D27</f>
        <v>0</v>
      </c>
      <c r="C161" s="193">
        <f>'М04'!E27</f>
        <v>0</v>
      </c>
      <c r="D161" s="194">
        <f>'М04'!M39</f>
        <v>0</v>
      </c>
      <c r="E161" s="195">
        <f>'М04'!L39</f>
        <v>0</v>
      </c>
    </row>
    <row r="162" spans="1:5" ht="12.75">
      <c r="A162" s="191">
        <v>161</v>
      </c>
      <c r="B162" s="192">
        <f>'М04'!D31</f>
        <v>6388</v>
      </c>
      <c r="C162" s="193" t="str">
        <f>'М04'!E31</f>
        <v>Биткулов Марат</v>
      </c>
      <c r="D162" s="194">
        <f>'М04'!M41</f>
        <v>0</v>
      </c>
      <c r="E162" s="195">
        <f>'М04'!L41</f>
        <v>0</v>
      </c>
    </row>
    <row r="163" spans="1:5" ht="12.75">
      <c r="A163" s="191">
        <v>162</v>
      </c>
      <c r="B163" s="192">
        <f>'М04'!D35</f>
        <v>6171</v>
      </c>
      <c r="C163" s="193" t="str">
        <f>'М04'!E35</f>
        <v>Исланов Альберт</v>
      </c>
      <c r="D163" s="194">
        <f>'М04'!M43</f>
        <v>0</v>
      </c>
      <c r="E163" s="195">
        <f>'М04'!L43</f>
        <v>0</v>
      </c>
    </row>
    <row r="164" spans="1:5" ht="12.75">
      <c r="A164" s="191">
        <v>163</v>
      </c>
      <c r="B164" s="192">
        <f>'М04'!D39</f>
        <v>5751</v>
      </c>
      <c r="C164" s="193" t="str">
        <f>'М04'!E39</f>
        <v>Горшков Вадим</v>
      </c>
      <c r="D164" s="194">
        <f>'М04'!M45</f>
        <v>0</v>
      </c>
      <c r="E164" s="195">
        <f>'М04'!L45</f>
        <v>0</v>
      </c>
    </row>
    <row r="165" spans="1:5" ht="12.75">
      <c r="A165" s="191">
        <v>164</v>
      </c>
      <c r="B165" s="192">
        <f>'М04'!D43</f>
        <v>6334</v>
      </c>
      <c r="C165" s="193" t="str">
        <f>'М04'!E43</f>
        <v>Даутов Радмир</v>
      </c>
      <c r="D165" s="194">
        <f>'М04'!M47</f>
        <v>0</v>
      </c>
      <c r="E165" s="195">
        <f>'М04'!L47</f>
        <v>0</v>
      </c>
    </row>
    <row r="166" spans="1:5" ht="12.75">
      <c r="A166" s="191">
        <v>165</v>
      </c>
      <c r="B166" s="192">
        <f>'М04'!D47</f>
        <v>5702</v>
      </c>
      <c r="C166" s="193" t="str">
        <f>'М04'!E47</f>
        <v>Гумеров Мансур</v>
      </c>
      <c r="D166" s="194">
        <f>'М04'!M49</f>
        <v>0</v>
      </c>
      <c r="E166" s="195">
        <f>'М04'!L49</f>
        <v>0</v>
      </c>
    </row>
    <row r="167" spans="1:5" ht="12.75">
      <c r="A167" s="191">
        <v>166</v>
      </c>
      <c r="B167" s="192">
        <f>'М04'!D51</f>
        <v>6708</v>
      </c>
      <c r="C167" s="193" t="str">
        <f>'М04'!E51</f>
        <v>Сидоров Роман</v>
      </c>
      <c r="D167" s="194">
        <f>'М04'!M51</f>
        <v>0</v>
      </c>
      <c r="E167" s="195">
        <f>'М04'!L51</f>
        <v>0</v>
      </c>
    </row>
    <row r="168" spans="1:5" ht="12.75">
      <c r="A168" s="191">
        <v>167</v>
      </c>
      <c r="B168" s="192">
        <f>'М04'!F25</f>
        <v>4530</v>
      </c>
      <c r="C168" s="193" t="str">
        <f>'М04'!G25</f>
        <v>Гавриков Илья</v>
      </c>
      <c r="D168" s="194">
        <f>'М04'!O26</f>
        <v>0</v>
      </c>
      <c r="E168" s="195">
        <f>'М04'!N26</f>
        <v>0</v>
      </c>
    </row>
    <row r="169" spans="1:5" ht="12.75">
      <c r="A169" s="191">
        <v>168</v>
      </c>
      <c r="B169" s="192">
        <f>'М04'!F33</f>
        <v>6171</v>
      </c>
      <c r="C169" s="193" t="str">
        <f>'М04'!G33</f>
        <v>Исланов Альберт</v>
      </c>
      <c r="D169" s="194" t="str">
        <f>'М04'!O28</f>
        <v>Биткулов Марат</v>
      </c>
      <c r="E169" s="195">
        <f>'М04'!N28</f>
        <v>6388</v>
      </c>
    </row>
    <row r="170" spans="1:5" ht="12.75">
      <c r="A170" s="191">
        <v>169</v>
      </c>
      <c r="B170" s="192">
        <f>'М04'!F41</f>
        <v>6334</v>
      </c>
      <c r="C170" s="193" t="str">
        <f>'М04'!G41</f>
        <v>Даутов Радмир</v>
      </c>
      <c r="D170" s="194" t="str">
        <f>'М04'!O30</f>
        <v>Горшков Вадим</v>
      </c>
      <c r="E170" s="195">
        <f>'М04'!N30</f>
        <v>5751</v>
      </c>
    </row>
    <row r="171" spans="1:5" ht="12.75">
      <c r="A171" s="191">
        <v>170</v>
      </c>
      <c r="B171" s="192">
        <f>'М04'!F49</f>
        <v>5702</v>
      </c>
      <c r="C171" s="193" t="str">
        <f>'М04'!G49</f>
        <v>Гумеров Мансур</v>
      </c>
      <c r="D171" s="194" t="str">
        <f>'М04'!O32</f>
        <v>Сидоров Роман</v>
      </c>
      <c r="E171" s="195">
        <f>'М04'!N32</f>
        <v>6708</v>
      </c>
    </row>
    <row r="172" spans="1:5" ht="12.75">
      <c r="A172" s="191">
        <v>171</v>
      </c>
      <c r="B172" s="192">
        <f>'М04'!H29</f>
        <v>4530</v>
      </c>
      <c r="C172" s="193" t="str">
        <f>'М04'!I29</f>
        <v>Гавриков Илья</v>
      </c>
      <c r="D172" s="194" t="str">
        <f>'М04'!Q22</f>
        <v>Исланов Альберт</v>
      </c>
      <c r="E172" s="195">
        <f>'М04'!P22</f>
        <v>6171</v>
      </c>
    </row>
    <row r="173" spans="1:5" ht="12.75">
      <c r="A173" s="191">
        <v>172</v>
      </c>
      <c r="B173" s="192">
        <f>'М04'!H45</f>
        <v>5702</v>
      </c>
      <c r="C173" s="193" t="str">
        <f>'М04'!I45</f>
        <v>Гумеров Мансур</v>
      </c>
      <c r="D173" s="194" t="str">
        <f>'М04'!Q24</f>
        <v>Даутов Радмир</v>
      </c>
      <c r="E173" s="195">
        <f>'М04'!P24</f>
        <v>6334</v>
      </c>
    </row>
    <row r="174" spans="1:5" ht="12.75">
      <c r="A174" s="191">
        <v>173</v>
      </c>
      <c r="B174" s="192">
        <f>'М04'!H36</f>
        <v>5702</v>
      </c>
      <c r="C174" s="193" t="str">
        <f>'М04'!I36</f>
        <v>Гумеров Мансур</v>
      </c>
      <c r="D174" s="194" t="str">
        <f>'М04'!I39</f>
        <v>Гавриков Илья</v>
      </c>
      <c r="E174" s="195">
        <f>'М04'!H39</f>
        <v>4530</v>
      </c>
    </row>
    <row r="175" spans="1:5" ht="12.75">
      <c r="A175" s="191">
        <v>174</v>
      </c>
      <c r="B175" s="192">
        <f>'М04'!R23</f>
        <v>6334</v>
      </c>
      <c r="C175" s="193" t="str">
        <f>'М04'!S23</f>
        <v>Даутов Радмир</v>
      </c>
      <c r="D175" s="194" t="str">
        <f>'М04'!S25</f>
        <v>Исланов Альберт</v>
      </c>
      <c r="E175" s="195">
        <f>'М04'!R25</f>
        <v>6171</v>
      </c>
    </row>
    <row r="176" spans="1:5" ht="12.75">
      <c r="A176" s="191">
        <v>175</v>
      </c>
      <c r="B176" s="192">
        <f>'М04'!P27</f>
        <v>6388</v>
      </c>
      <c r="C176" s="193" t="str">
        <f>'М04'!Q27</f>
        <v>Биткулов Марат</v>
      </c>
      <c r="D176" s="194">
        <f>'М04'!M33</f>
        <v>0</v>
      </c>
      <c r="E176" s="195">
        <f>'М04'!L33</f>
        <v>0</v>
      </c>
    </row>
    <row r="177" spans="1:5" ht="12.75">
      <c r="A177" s="191">
        <v>176</v>
      </c>
      <c r="B177" s="192">
        <f>'М04'!P31</f>
        <v>5751</v>
      </c>
      <c r="C177" s="193" t="str">
        <f>'М04'!Q31</f>
        <v>Горшков Вадим</v>
      </c>
      <c r="D177" s="194" t="str">
        <f>'М04'!M35</f>
        <v>Сидоров Роман</v>
      </c>
      <c r="E177" s="195">
        <f>'М04'!L35</f>
        <v>6708</v>
      </c>
    </row>
    <row r="178" spans="1:5" ht="12.75">
      <c r="A178" s="191">
        <v>177</v>
      </c>
      <c r="B178" s="192">
        <f>'М04'!R29</f>
        <v>5751</v>
      </c>
      <c r="C178" s="193" t="str">
        <f>'М04'!S29</f>
        <v>Горшков Вадим</v>
      </c>
      <c r="D178" s="194" t="str">
        <f>'М04'!S32</f>
        <v>Биткулов Марат</v>
      </c>
      <c r="E178" s="195">
        <f>'М04'!R32</f>
        <v>6388</v>
      </c>
    </row>
    <row r="179" spans="1:5" ht="12.75">
      <c r="A179" s="191">
        <v>178</v>
      </c>
      <c r="B179" s="192">
        <f>'М04'!N34</f>
        <v>6708</v>
      </c>
      <c r="C179" s="193" t="str">
        <f>'М04'!O34</f>
        <v>Сидоров Роман</v>
      </c>
      <c r="D179" s="194">
        <f>'М04'!O36</f>
        <v>0</v>
      </c>
      <c r="E179" s="195">
        <f>'М04'!N36</f>
        <v>0</v>
      </c>
    </row>
    <row r="180" spans="1:5" ht="12.75">
      <c r="A180" s="191">
        <v>179</v>
      </c>
      <c r="B180" s="192">
        <f>'М04'!N38</f>
        <v>0</v>
      </c>
      <c r="C180" s="193">
        <f>'М04'!O38</f>
        <v>0</v>
      </c>
      <c r="D180" s="194">
        <f>'М04'!I51</f>
        <v>0</v>
      </c>
      <c r="E180" s="195">
        <f>'М04'!H51</f>
        <v>0</v>
      </c>
    </row>
    <row r="181" spans="1:5" ht="12.75">
      <c r="A181" s="191">
        <v>180</v>
      </c>
      <c r="B181" s="192">
        <f>'М04'!N42</f>
        <v>0</v>
      </c>
      <c r="C181" s="193">
        <f>'М04'!O42</f>
        <v>0</v>
      </c>
      <c r="D181" s="194">
        <f>'М04'!I53</f>
        <v>0</v>
      </c>
      <c r="E181" s="195">
        <f>'М04'!H53</f>
        <v>0</v>
      </c>
    </row>
    <row r="182" spans="1:5" ht="12.75">
      <c r="A182" s="191">
        <v>181</v>
      </c>
      <c r="B182" s="192">
        <f>'М04'!N46</f>
        <v>0</v>
      </c>
      <c r="C182" s="193">
        <f>'М04'!O46</f>
        <v>0</v>
      </c>
      <c r="D182" s="194">
        <f>'М04'!I55</f>
        <v>0</v>
      </c>
      <c r="E182" s="195">
        <f>'М04'!H55</f>
        <v>0</v>
      </c>
    </row>
    <row r="183" spans="1:5" ht="12.75">
      <c r="A183" s="191">
        <v>182</v>
      </c>
      <c r="B183" s="192">
        <f>'М04'!N50</f>
        <v>0</v>
      </c>
      <c r="C183" s="193">
        <f>'М04'!O50</f>
        <v>0</v>
      </c>
      <c r="D183" s="194">
        <f>'М04'!I57</f>
        <v>0</v>
      </c>
      <c r="E183" s="195">
        <f>'М04'!H57</f>
        <v>0</v>
      </c>
    </row>
    <row r="184" spans="1:5" ht="12.75">
      <c r="A184" s="191">
        <v>183</v>
      </c>
      <c r="B184" s="192">
        <f>'М04'!P40</f>
        <v>0</v>
      </c>
      <c r="C184" s="193">
        <f>'М04'!Q40</f>
        <v>0</v>
      </c>
      <c r="D184" s="194">
        <f>'М04'!Q52</f>
        <v>0</v>
      </c>
      <c r="E184" s="195">
        <f>'М04'!P52</f>
        <v>0</v>
      </c>
    </row>
    <row r="185" spans="1:5" ht="12.75">
      <c r="A185" s="191">
        <v>184</v>
      </c>
      <c r="B185" s="192">
        <f>'М04'!P48</f>
        <v>0</v>
      </c>
      <c r="C185" s="193">
        <f>'М04'!Q48</f>
        <v>0</v>
      </c>
      <c r="D185" s="194">
        <f>'М04'!Q54</f>
        <v>0</v>
      </c>
      <c r="E185" s="195">
        <f>'М04'!P54</f>
        <v>0</v>
      </c>
    </row>
    <row r="186" spans="1:5" ht="12.75">
      <c r="A186" s="191">
        <v>185</v>
      </c>
      <c r="B186" s="192">
        <f>'М04'!R44</f>
        <v>0</v>
      </c>
      <c r="C186" s="193">
        <f>'М04'!S44</f>
        <v>0</v>
      </c>
      <c r="D186" s="194">
        <f>'М04'!S50</f>
        <v>0</v>
      </c>
      <c r="E186" s="195">
        <f>'М04'!R50</f>
        <v>0</v>
      </c>
    </row>
    <row r="187" spans="1:5" ht="12.75">
      <c r="A187" s="191">
        <v>186</v>
      </c>
      <c r="B187" s="192">
        <f>'М04'!R53</f>
        <v>0</v>
      </c>
      <c r="C187" s="193">
        <f>'М04'!S53</f>
        <v>0</v>
      </c>
      <c r="D187" s="194">
        <f>'М04'!S55</f>
        <v>0</v>
      </c>
      <c r="E187" s="195">
        <f>'М04'!R55</f>
        <v>0</v>
      </c>
    </row>
    <row r="188" spans="1:5" ht="12.75">
      <c r="A188" s="191">
        <v>187</v>
      </c>
      <c r="B188" s="192">
        <f>'М04'!J52</f>
        <v>0</v>
      </c>
      <c r="C188" s="193">
        <f>'М04'!K52</f>
        <v>0</v>
      </c>
      <c r="D188" s="194">
        <f>'М04'!Q56</f>
        <v>0</v>
      </c>
      <c r="E188" s="195">
        <f>'М04'!P56</f>
        <v>0</v>
      </c>
    </row>
    <row r="189" spans="1:5" ht="12.75">
      <c r="A189" s="191">
        <v>188</v>
      </c>
      <c r="B189" s="192">
        <f>'М04'!J56</f>
        <v>0</v>
      </c>
      <c r="C189" s="193">
        <f>'М04'!K56</f>
        <v>0</v>
      </c>
      <c r="D189" s="194">
        <f>'М04'!Q58</f>
        <v>0</v>
      </c>
      <c r="E189" s="195">
        <f>'М04'!P58</f>
        <v>0</v>
      </c>
    </row>
    <row r="190" spans="1:5" ht="12.75">
      <c r="A190" s="191">
        <v>189</v>
      </c>
      <c r="B190" s="192">
        <f>'М04'!L54</f>
        <v>0</v>
      </c>
      <c r="C190" s="193">
        <f>'М04'!M54</f>
        <v>0</v>
      </c>
      <c r="D190" s="194">
        <f>'М04'!M57</f>
        <v>0</v>
      </c>
      <c r="E190" s="195">
        <f>'М04'!L57</f>
        <v>0</v>
      </c>
    </row>
    <row r="191" spans="1:5" ht="12.75">
      <c r="A191" s="191">
        <v>190</v>
      </c>
      <c r="B191" s="192">
        <f>'М04'!R57</f>
        <v>0</v>
      </c>
      <c r="C191" s="193">
        <f>'М04'!S57</f>
        <v>0</v>
      </c>
      <c r="D191" s="194">
        <f>'М04'!S59</f>
        <v>0</v>
      </c>
      <c r="E191" s="195">
        <f>'М04'!R59</f>
        <v>0</v>
      </c>
    </row>
    <row r="192" spans="1:5" ht="12.75">
      <c r="A192" s="191">
        <v>191</v>
      </c>
      <c r="B192" s="192">
        <f>'М04'!D56</f>
        <v>0</v>
      </c>
      <c r="C192" s="193">
        <f>'М04'!E56</f>
        <v>0</v>
      </c>
      <c r="D192" s="194" t="str">
        <f>'М04'!M72</f>
        <v>_</v>
      </c>
      <c r="E192" s="195">
        <f>'М04'!L72</f>
        <v>0</v>
      </c>
    </row>
    <row r="193" spans="1:5" ht="12.75">
      <c r="A193" s="191">
        <v>192</v>
      </c>
      <c r="B193" s="192">
        <f>'М04'!D60</f>
        <v>0</v>
      </c>
      <c r="C193" s="193">
        <f>'М04'!E60</f>
        <v>0</v>
      </c>
      <c r="D193" s="194">
        <f>'М04'!M74</f>
        <v>0</v>
      </c>
      <c r="E193" s="195">
        <f>'М04'!L74</f>
        <v>0</v>
      </c>
    </row>
    <row r="194" spans="1:5" ht="12.75">
      <c r="A194" s="191">
        <v>193</v>
      </c>
      <c r="B194" s="192">
        <f>'М04'!D64</f>
        <v>0</v>
      </c>
      <c r="C194" s="193">
        <f>'М04'!E64</f>
        <v>0</v>
      </c>
      <c r="D194" s="194" t="str">
        <f>'М04'!M76</f>
        <v>_</v>
      </c>
      <c r="E194" s="195">
        <f>'М04'!L76</f>
        <v>0</v>
      </c>
    </row>
    <row r="195" spans="1:5" ht="12.75">
      <c r="A195" s="191">
        <v>194</v>
      </c>
      <c r="B195" s="192">
        <f>'М04'!D68</f>
        <v>0</v>
      </c>
      <c r="C195" s="193">
        <f>'М04'!E68</f>
        <v>0</v>
      </c>
      <c r="D195" s="194" t="str">
        <f>'М04'!M78</f>
        <v>_</v>
      </c>
      <c r="E195" s="195">
        <f>'М04'!L78</f>
        <v>0</v>
      </c>
    </row>
    <row r="196" spans="1:5" ht="12.75">
      <c r="A196" s="191">
        <v>195</v>
      </c>
      <c r="B196" s="192">
        <f>'М04'!D72</f>
        <v>0</v>
      </c>
      <c r="C196" s="193">
        <f>'М04'!E72</f>
        <v>0</v>
      </c>
      <c r="D196" s="194" t="str">
        <f>'М04'!M80</f>
        <v>_</v>
      </c>
      <c r="E196" s="195">
        <f>'М04'!L80</f>
        <v>0</v>
      </c>
    </row>
    <row r="197" spans="1:5" ht="12.75">
      <c r="A197" s="191">
        <v>196</v>
      </c>
      <c r="B197" s="192">
        <f>'М04'!D76</f>
        <v>0</v>
      </c>
      <c r="C197" s="193">
        <f>'М04'!E76</f>
        <v>0</v>
      </c>
      <c r="D197" s="194" t="str">
        <f>'М04'!M82</f>
        <v>_</v>
      </c>
      <c r="E197" s="195">
        <f>'М04'!L82</f>
        <v>0</v>
      </c>
    </row>
    <row r="198" spans="1:5" ht="12.75">
      <c r="A198" s="191">
        <v>197</v>
      </c>
      <c r="B198" s="192">
        <f>'М04'!D80</f>
        <v>0</v>
      </c>
      <c r="C198" s="193">
        <f>'М04'!E80</f>
        <v>0</v>
      </c>
      <c r="D198" s="194" t="str">
        <f>'М04'!M84</f>
        <v>_</v>
      </c>
      <c r="E198" s="195">
        <f>'М04'!L84</f>
        <v>0</v>
      </c>
    </row>
    <row r="199" spans="1:5" ht="12.75">
      <c r="A199" s="191">
        <v>198</v>
      </c>
      <c r="B199" s="192">
        <f>'М04'!D84</f>
        <v>0</v>
      </c>
      <c r="C199" s="193">
        <f>'М04'!E84</f>
        <v>0</v>
      </c>
      <c r="D199" s="194" t="str">
        <f>'М04'!M86</f>
        <v>_</v>
      </c>
      <c r="E199" s="195">
        <f>'М04'!L86</f>
        <v>0</v>
      </c>
    </row>
    <row r="200" spans="1:5" ht="12.75">
      <c r="A200" s="191">
        <v>199</v>
      </c>
      <c r="B200" s="192">
        <f>'М04'!F58</f>
        <v>0</v>
      </c>
      <c r="C200" s="193">
        <f>'М04'!G58</f>
        <v>0</v>
      </c>
      <c r="D200" s="194">
        <f>'М04'!O65</f>
        <v>0</v>
      </c>
      <c r="E200" s="195">
        <f>'М04'!N65</f>
        <v>0</v>
      </c>
    </row>
    <row r="201" spans="1:5" ht="12.75">
      <c r="A201" s="191">
        <v>200</v>
      </c>
      <c r="B201" s="192">
        <f>'М04'!F66</f>
        <v>0</v>
      </c>
      <c r="C201" s="193">
        <f>'М04'!G66</f>
        <v>0</v>
      </c>
      <c r="D201" s="194">
        <f>'М04'!O67</f>
        <v>0</v>
      </c>
      <c r="E201" s="195">
        <f>'М04'!N67</f>
        <v>0</v>
      </c>
    </row>
    <row r="202" spans="1:5" ht="12.75">
      <c r="A202" s="191">
        <v>201</v>
      </c>
      <c r="B202" s="192">
        <f>'М04'!F74</f>
        <v>0</v>
      </c>
      <c r="C202" s="193">
        <f>'М04'!G74</f>
        <v>0</v>
      </c>
      <c r="D202" s="194">
        <f>'М04'!O69</f>
        <v>0</v>
      </c>
      <c r="E202" s="195">
        <f>'М04'!N69</f>
        <v>0</v>
      </c>
    </row>
    <row r="203" spans="1:5" ht="12.75">
      <c r="A203" s="191">
        <v>202</v>
      </c>
      <c r="B203" s="192">
        <f>'М04'!F82</f>
        <v>0</v>
      </c>
      <c r="C203" s="193">
        <f>'М04'!G82</f>
        <v>0</v>
      </c>
      <c r="D203" s="194">
        <f>'М04'!O71</f>
        <v>0</v>
      </c>
      <c r="E203" s="195">
        <f>'М04'!N71</f>
        <v>0</v>
      </c>
    </row>
    <row r="204" spans="1:5" ht="12.75">
      <c r="A204" s="191">
        <v>203</v>
      </c>
      <c r="B204" s="192">
        <f>'М04'!H62</f>
        <v>0</v>
      </c>
      <c r="C204" s="193">
        <f>'М04'!I62</f>
        <v>0</v>
      </c>
      <c r="D204" s="194">
        <f>'М04'!K59</f>
        <v>0</v>
      </c>
      <c r="E204" s="195">
        <f>'М04'!J59</f>
        <v>0</v>
      </c>
    </row>
    <row r="205" spans="1:5" ht="12.75">
      <c r="A205" s="191">
        <v>204</v>
      </c>
      <c r="B205" s="192">
        <f>'М04'!H78</f>
        <v>0</v>
      </c>
      <c r="C205" s="193">
        <f>'М04'!I78</f>
        <v>0</v>
      </c>
      <c r="D205" s="194">
        <f>'М04'!K61</f>
        <v>0</v>
      </c>
      <c r="E205" s="195">
        <f>'М04'!J61</f>
        <v>0</v>
      </c>
    </row>
    <row r="206" spans="1:5" ht="12.75">
      <c r="A206" s="191">
        <v>205</v>
      </c>
      <c r="B206" s="192">
        <f>'М04'!H69</f>
        <v>0</v>
      </c>
      <c r="C206" s="193">
        <f>'М04'!I69</f>
        <v>0</v>
      </c>
      <c r="D206" s="194">
        <f>'М04'!I72</f>
        <v>0</v>
      </c>
      <c r="E206" s="195">
        <f>'М04'!H72</f>
        <v>0</v>
      </c>
    </row>
    <row r="207" spans="1:5" ht="12.75">
      <c r="A207" s="191">
        <v>206</v>
      </c>
      <c r="B207" s="192">
        <f>'М04'!L60</f>
        <v>0</v>
      </c>
      <c r="C207" s="193">
        <f>'М04'!M60</f>
        <v>0</v>
      </c>
      <c r="D207" s="194">
        <f>'М04'!M62</f>
        <v>0</v>
      </c>
      <c r="E207" s="195">
        <f>'М04'!L62</f>
        <v>0</v>
      </c>
    </row>
    <row r="208" spans="1:5" ht="12.75">
      <c r="A208" s="191">
        <v>207</v>
      </c>
      <c r="B208" s="192">
        <f>'М04'!P66</f>
        <v>0</v>
      </c>
      <c r="C208" s="193">
        <f>'М04'!Q66</f>
        <v>0</v>
      </c>
      <c r="D208" s="194">
        <f>'М04'!I86</f>
        <v>0</v>
      </c>
      <c r="E208" s="195">
        <f>'М04'!H86</f>
        <v>0</v>
      </c>
    </row>
    <row r="209" spans="1:5" ht="12.75">
      <c r="A209" s="191">
        <v>208</v>
      </c>
      <c r="B209" s="192">
        <f>'М04'!P70</f>
        <v>0</v>
      </c>
      <c r="C209" s="193">
        <f>'М04'!Q70</f>
        <v>0</v>
      </c>
      <c r="D209" s="194">
        <f>'М04'!I88</f>
        <v>0</v>
      </c>
      <c r="E209" s="195">
        <f>'М04'!H88</f>
        <v>0</v>
      </c>
    </row>
    <row r="210" spans="1:5" ht="12.75">
      <c r="A210" s="191">
        <v>209</v>
      </c>
      <c r="B210" s="192">
        <f>'М04'!R68</f>
        <v>0</v>
      </c>
      <c r="C210" s="193">
        <f>'М04'!S68</f>
        <v>0</v>
      </c>
      <c r="D210" s="194">
        <f>'М04'!S71</f>
        <v>0</v>
      </c>
      <c r="E210" s="195">
        <f>'М04'!R71</f>
        <v>0</v>
      </c>
    </row>
    <row r="211" spans="1:5" ht="12.75">
      <c r="A211" s="191">
        <v>210</v>
      </c>
      <c r="B211" s="192">
        <f>'М04'!J87</f>
        <v>0</v>
      </c>
      <c r="C211" s="193">
        <f>'М04'!K87</f>
        <v>0</v>
      </c>
      <c r="D211" s="194">
        <f>'М04'!K89</f>
        <v>0</v>
      </c>
      <c r="E211" s="195">
        <f>'М04'!J89</f>
        <v>0</v>
      </c>
    </row>
    <row r="212" spans="1:5" ht="12.75">
      <c r="A212" s="191">
        <v>211</v>
      </c>
      <c r="B212" s="192">
        <f>'М04'!N73</f>
        <v>0</v>
      </c>
      <c r="C212" s="193">
        <f>'М04'!O73</f>
        <v>0</v>
      </c>
      <c r="D212" s="194" t="str">
        <f>'М04'!C87</f>
        <v>_</v>
      </c>
      <c r="E212" s="195">
        <f>'М04'!B87</f>
        <v>0</v>
      </c>
    </row>
    <row r="213" spans="1:5" ht="12.75">
      <c r="A213" s="191">
        <v>212</v>
      </c>
      <c r="B213" s="192">
        <f>'М04'!N77</f>
        <v>0</v>
      </c>
      <c r="C213" s="193">
        <f>'М04'!O77</f>
        <v>0</v>
      </c>
      <c r="D213" s="194">
        <f>'М04'!C89</f>
        <v>0</v>
      </c>
      <c r="E213" s="195">
        <f>'М04'!B89</f>
        <v>0</v>
      </c>
    </row>
    <row r="214" spans="1:5" ht="12.75">
      <c r="A214" s="191">
        <v>213</v>
      </c>
      <c r="B214" s="192">
        <f>'М04'!N81</f>
        <v>0</v>
      </c>
      <c r="C214" s="193">
        <f>'М04'!O81</f>
        <v>0</v>
      </c>
      <c r="D214" s="194">
        <f>'М04'!C91</f>
        <v>0</v>
      </c>
      <c r="E214" s="195">
        <f>'М04'!B91</f>
        <v>0</v>
      </c>
    </row>
    <row r="215" spans="1:5" ht="12.75">
      <c r="A215" s="191">
        <v>214</v>
      </c>
      <c r="B215" s="192">
        <f>'М04'!N85</f>
        <v>0</v>
      </c>
      <c r="C215" s="193">
        <f>'М04'!O85</f>
        <v>0</v>
      </c>
      <c r="D215" s="194">
        <f>'М04'!C93</f>
        <v>0</v>
      </c>
      <c r="E215" s="195">
        <f>'М04'!B93</f>
        <v>0</v>
      </c>
    </row>
    <row r="216" spans="1:5" ht="12.75">
      <c r="A216" s="191">
        <v>215</v>
      </c>
      <c r="B216" s="192">
        <f>'М04'!P75</f>
        <v>0</v>
      </c>
      <c r="C216" s="193">
        <f>'М04'!Q75</f>
        <v>0</v>
      </c>
      <c r="D216" s="194">
        <f>'М04'!Q88</f>
        <v>0</v>
      </c>
      <c r="E216" s="195">
        <f>'М04'!P88</f>
        <v>0</v>
      </c>
    </row>
    <row r="217" spans="1:5" ht="12.75">
      <c r="A217" s="191">
        <v>216</v>
      </c>
      <c r="B217" s="192">
        <f>'М04'!P83</f>
        <v>0</v>
      </c>
      <c r="C217" s="193">
        <f>'М04'!Q83</f>
        <v>0</v>
      </c>
      <c r="D217" s="194">
        <f>'М04'!Q90</f>
        <v>0</v>
      </c>
      <c r="E217" s="195">
        <f>'М04'!P90</f>
        <v>0</v>
      </c>
    </row>
    <row r="218" spans="1:5" ht="12.75">
      <c r="A218" s="191">
        <v>217</v>
      </c>
      <c r="B218" s="192">
        <f>'М04'!R79</f>
        <v>0</v>
      </c>
      <c r="C218" s="193">
        <f>'М04'!S79</f>
        <v>0</v>
      </c>
      <c r="D218" s="194">
        <f>'М04'!S85</f>
        <v>0</v>
      </c>
      <c r="E218" s="195">
        <f>'М04'!R85</f>
        <v>0</v>
      </c>
    </row>
    <row r="219" spans="1:5" ht="12.75">
      <c r="A219" s="191">
        <v>218</v>
      </c>
      <c r="B219" s="192">
        <f>'М04'!R89</f>
        <v>0</v>
      </c>
      <c r="C219" s="193">
        <f>'М04'!S89</f>
        <v>0</v>
      </c>
      <c r="D219" s="194">
        <f>'М04'!S91</f>
        <v>0</v>
      </c>
      <c r="E219" s="195">
        <f>'М04'!R91</f>
        <v>0</v>
      </c>
    </row>
    <row r="220" spans="1:5" ht="12.75">
      <c r="A220" s="191">
        <v>219</v>
      </c>
      <c r="B220" s="192">
        <f>'М04'!D88</f>
        <v>0</v>
      </c>
      <c r="C220" s="193">
        <f>'М04'!E88</f>
        <v>0</v>
      </c>
      <c r="D220" s="194" t="str">
        <f>'М04'!K92</f>
        <v>_</v>
      </c>
      <c r="E220" s="195">
        <f>'М04'!J92</f>
        <v>0</v>
      </c>
    </row>
    <row r="221" spans="1:5" ht="12.75">
      <c r="A221" s="191">
        <v>220</v>
      </c>
      <c r="B221" s="192">
        <f>'М04'!D92</f>
        <v>0</v>
      </c>
      <c r="C221" s="193">
        <f>'М04'!E92</f>
        <v>0</v>
      </c>
      <c r="D221" s="194">
        <f>'М04'!K94</f>
        <v>0</v>
      </c>
      <c r="E221" s="195">
        <f>'М04'!J94</f>
        <v>0</v>
      </c>
    </row>
    <row r="222" spans="1:5" ht="12.75">
      <c r="A222" s="191">
        <v>221</v>
      </c>
      <c r="B222" s="192">
        <f>'М04'!F90</f>
        <v>0</v>
      </c>
      <c r="C222" s="193">
        <f>'М04'!G90</f>
        <v>0</v>
      </c>
      <c r="D222" s="194">
        <f>'М04'!G93</f>
        <v>0</v>
      </c>
      <c r="E222" s="195">
        <f>'М04'!F93</f>
        <v>0</v>
      </c>
    </row>
    <row r="223" spans="1:5" ht="12.75">
      <c r="A223" s="191">
        <v>222</v>
      </c>
      <c r="B223" s="192">
        <f>'М04'!L93</f>
        <v>0</v>
      </c>
      <c r="C223" s="193">
        <f>'М04'!M93</f>
        <v>0</v>
      </c>
      <c r="D223" s="194" t="str">
        <f>'М04'!M95</f>
        <v>_</v>
      </c>
      <c r="E223" s="195">
        <f>'М04'!L95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Y117"/>
  <sheetViews>
    <sheetView showRowColHeaders="0" showZeros="0" showOutlineSymbols="0" zoomScaleSheetLayoutView="100" workbookViewId="0" topLeftCell="A1">
      <pane xSplit="13" ySplit="1" topLeftCell="N2" activePane="bottomRight" state="frozen"/>
      <selection pane="topLeft" activeCell="A2" sqref="A2:E2"/>
      <selection pane="topRight" activeCell="A2" sqref="A2:E2"/>
      <selection pane="bottomLeft" activeCell="A2" sqref="A2:E2"/>
      <selection pane="bottomRight" activeCell="A1" sqref="A1:M1"/>
    </sheetView>
  </sheetViews>
  <sheetFormatPr defaultColWidth="9.00390625" defaultRowHeight="12.75"/>
  <cols>
    <col min="1" max="1" width="4.375" style="84" customWidth="1"/>
    <col min="2" max="2" width="4.75390625" style="84" customWidth="1"/>
    <col min="3" max="3" width="16.75390625" style="84" customWidth="1"/>
    <col min="4" max="4" width="3.75390625" style="84" customWidth="1"/>
    <col min="5" max="5" width="14.75390625" style="84" customWidth="1"/>
    <col min="6" max="6" width="3.75390625" style="84" customWidth="1"/>
    <col min="7" max="7" width="15.75390625" style="84" customWidth="1"/>
    <col min="8" max="8" width="3.75390625" style="84" customWidth="1"/>
    <col min="9" max="9" width="15.75390625" style="84" customWidth="1"/>
    <col min="10" max="10" width="3.75390625" style="84" customWidth="1"/>
    <col min="11" max="11" width="15.75390625" style="84" customWidth="1"/>
    <col min="12" max="12" width="3.75390625" style="84" customWidth="1"/>
    <col min="13" max="13" width="22.75390625" style="84" customWidth="1"/>
    <col min="14" max="16384" width="9.125" style="84" customWidth="1"/>
  </cols>
  <sheetData>
    <row r="1" spans="1:13" s="81" customFormat="1" ht="45.75" thickBot="1">
      <c r="A1" s="103" t="s">
        <v>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s="81" customFormat="1" ht="0.75" customHeight="1" thickBot="1">
      <c r="A2" s="99"/>
      <c r="B2" s="99"/>
      <c r="C2" s="99"/>
      <c r="D2" s="99"/>
      <c r="E2" s="99"/>
      <c r="F2" s="99"/>
      <c r="G2" s="99"/>
      <c r="H2" s="99"/>
      <c r="I2" s="100"/>
      <c r="J2" s="100"/>
      <c r="K2" s="100"/>
      <c r="L2" s="98"/>
      <c r="M2" s="98"/>
    </row>
    <row r="3" spans="1:13" ht="23.25">
      <c r="A3" s="109" t="str">
        <f>CONCATENATE(сД0!A3," ",сД0!F3,сД0!G3," ",сД0!H3," ",сД0!I3)</f>
        <v>Юниорское Первенство Республики Башкортостан 2018   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8.75">
      <c r="A4" s="107" t="str">
        <f>CONCATENATE(сД0!A4," ",сД0!C4)</f>
        <v>Юниорки 2000 г.р. и мл. 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15">
      <c r="A5" s="108">
        <f>сД0!A5</f>
        <v>43105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25" ht="10.5" customHeight="1">
      <c r="A7" s="25">
        <v>1</v>
      </c>
      <c r="B7" s="44">
        <f>сД0!A8</f>
        <v>1222</v>
      </c>
      <c r="C7" s="26" t="str">
        <f>сД0!B8</f>
        <v>Лончакова Юлия</v>
      </c>
      <c r="D7" s="41"/>
      <c r="E7" s="24"/>
      <c r="F7" s="24"/>
      <c r="G7" s="24"/>
      <c r="H7" s="24"/>
      <c r="I7" s="24"/>
      <c r="J7" s="24"/>
      <c r="K7" s="24"/>
      <c r="L7" s="24"/>
      <c r="M7" s="24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10.5" customHeight="1">
      <c r="A8" s="25"/>
      <c r="B8" s="48"/>
      <c r="C8" s="27">
        <v>1</v>
      </c>
      <c r="D8" s="49">
        <v>1222</v>
      </c>
      <c r="E8" s="28" t="s">
        <v>41</v>
      </c>
      <c r="F8" s="52"/>
      <c r="G8" s="24"/>
      <c r="H8" s="32"/>
      <c r="I8" s="24"/>
      <c r="J8" s="32"/>
      <c r="K8" s="24"/>
      <c r="L8" s="32"/>
      <c r="M8" s="24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</row>
    <row r="9" spans="1:25" ht="10.5" customHeight="1">
      <c r="A9" s="25">
        <v>32</v>
      </c>
      <c r="B9" s="44">
        <f>сД0!A39</f>
        <v>0</v>
      </c>
      <c r="C9" s="29" t="str">
        <f>сД0!B39</f>
        <v>_</v>
      </c>
      <c r="D9" s="50"/>
      <c r="E9" s="30"/>
      <c r="F9" s="52"/>
      <c r="G9" s="24"/>
      <c r="H9" s="32"/>
      <c r="I9" s="24"/>
      <c r="J9" s="32"/>
      <c r="K9" s="24"/>
      <c r="L9" s="32"/>
      <c r="M9" s="24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</row>
    <row r="10" spans="1:25" ht="10.5" customHeight="1">
      <c r="A10" s="25"/>
      <c r="B10" s="48"/>
      <c r="C10" s="24"/>
      <c r="D10" s="32"/>
      <c r="E10" s="27">
        <v>17</v>
      </c>
      <c r="F10" s="49">
        <v>1222</v>
      </c>
      <c r="G10" s="28" t="s">
        <v>41</v>
      </c>
      <c r="H10" s="52"/>
      <c r="I10" s="24"/>
      <c r="J10" s="32"/>
      <c r="K10" s="24"/>
      <c r="L10" s="32"/>
      <c r="M10" s="24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</row>
    <row r="11" spans="1:25" ht="10.5" customHeight="1">
      <c r="A11" s="25">
        <v>17</v>
      </c>
      <c r="B11" s="44">
        <f>сД0!A24</f>
        <v>1545</v>
      </c>
      <c r="C11" s="26" t="str">
        <f>сД0!B24</f>
        <v>Абдул Самира</v>
      </c>
      <c r="D11" s="45"/>
      <c r="E11" s="27"/>
      <c r="F11" s="53"/>
      <c r="G11" s="30"/>
      <c r="H11" s="52"/>
      <c r="I11" s="24"/>
      <c r="J11" s="32"/>
      <c r="K11" s="24"/>
      <c r="L11" s="32"/>
      <c r="M11" s="24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</row>
    <row r="12" spans="1:25" ht="10.5" customHeight="1">
      <c r="A12" s="25"/>
      <c r="B12" s="48"/>
      <c r="C12" s="27">
        <v>2</v>
      </c>
      <c r="D12" s="49">
        <v>1650</v>
      </c>
      <c r="E12" s="31" t="s">
        <v>56</v>
      </c>
      <c r="F12" s="54"/>
      <c r="G12" s="30"/>
      <c r="H12" s="52"/>
      <c r="I12" s="24"/>
      <c r="J12" s="32"/>
      <c r="K12" s="24"/>
      <c r="L12" s="32"/>
      <c r="M12" s="24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</row>
    <row r="13" spans="1:25" ht="10.5" customHeight="1">
      <c r="A13" s="25">
        <v>16</v>
      </c>
      <c r="B13" s="44">
        <f>сД0!A23</f>
        <v>1650</v>
      </c>
      <c r="C13" s="29" t="str">
        <f>сД0!B23</f>
        <v>Рахимова Амина</v>
      </c>
      <c r="D13" s="50"/>
      <c r="E13" s="25"/>
      <c r="F13" s="47"/>
      <c r="G13" s="30"/>
      <c r="H13" s="52"/>
      <c r="I13" s="24"/>
      <c r="J13" s="32"/>
      <c r="K13" s="24"/>
      <c r="L13" s="32"/>
      <c r="M13" s="24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</row>
    <row r="14" spans="1:25" ht="10.5" customHeight="1">
      <c r="A14" s="25"/>
      <c r="B14" s="48"/>
      <c r="C14" s="24"/>
      <c r="D14" s="32"/>
      <c r="E14" s="25"/>
      <c r="F14" s="47"/>
      <c r="G14" s="27">
        <v>25</v>
      </c>
      <c r="H14" s="49">
        <v>1222</v>
      </c>
      <c r="I14" s="28" t="s">
        <v>41</v>
      </c>
      <c r="J14" s="52"/>
      <c r="K14" s="24"/>
      <c r="L14" s="32"/>
      <c r="M14" s="32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</row>
    <row r="15" spans="1:25" ht="12" customHeight="1">
      <c r="A15" s="25">
        <v>9</v>
      </c>
      <c r="B15" s="44">
        <f>сД0!A16</f>
        <v>1704</v>
      </c>
      <c r="C15" s="26" t="str">
        <f>сД0!B16</f>
        <v>Сабирова Полина</v>
      </c>
      <c r="D15" s="45"/>
      <c r="E15" s="25"/>
      <c r="F15" s="47"/>
      <c r="G15" s="27"/>
      <c r="H15" s="53"/>
      <c r="I15" s="30"/>
      <c r="J15" s="52"/>
      <c r="K15" s="24"/>
      <c r="L15" s="32"/>
      <c r="M15" s="32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</row>
    <row r="16" spans="1:25" ht="12" customHeight="1">
      <c r="A16" s="25"/>
      <c r="B16" s="48"/>
      <c r="C16" s="27">
        <v>3</v>
      </c>
      <c r="D16" s="49">
        <v>1704</v>
      </c>
      <c r="E16" s="33" t="s">
        <v>49</v>
      </c>
      <c r="F16" s="51"/>
      <c r="G16" s="27"/>
      <c r="H16" s="54"/>
      <c r="I16" s="30"/>
      <c r="J16" s="52"/>
      <c r="K16" s="24"/>
      <c r="L16" s="32"/>
      <c r="M16" s="32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</row>
    <row r="17" spans="1:25" ht="12" customHeight="1">
      <c r="A17" s="25">
        <v>24</v>
      </c>
      <c r="B17" s="44">
        <f>сД0!A31</f>
        <v>0</v>
      </c>
      <c r="C17" s="29" t="str">
        <f>сД0!B31</f>
        <v>_</v>
      </c>
      <c r="D17" s="50"/>
      <c r="E17" s="27"/>
      <c r="F17" s="52"/>
      <c r="G17" s="27"/>
      <c r="H17" s="54"/>
      <c r="I17" s="30"/>
      <c r="J17" s="52"/>
      <c r="K17" s="24"/>
      <c r="L17" s="32"/>
      <c r="M17" s="32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</row>
    <row r="18" spans="1:25" ht="12" customHeight="1">
      <c r="A18" s="25"/>
      <c r="B18" s="48"/>
      <c r="C18" s="24"/>
      <c r="D18" s="32"/>
      <c r="E18" s="27">
        <v>18</v>
      </c>
      <c r="F18" s="49">
        <v>1508</v>
      </c>
      <c r="G18" s="31" t="s">
        <v>48</v>
      </c>
      <c r="H18" s="54"/>
      <c r="I18" s="30"/>
      <c r="J18" s="52"/>
      <c r="K18" s="24"/>
      <c r="L18" s="32"/>
      <c r="M18" s="32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</row>
    <row r="19" spans="1:25" ht="12" customHeight="1">
      <c r="A19" s="25">
        <v>25</v>
      </c>
      <c r="B19" s="44">
        <f>сД0!A32</f>
        <v>0</v>
      </c>
      <c r="C19" s="26" t="str">
        <f>сД0!B32</f>
        <v>_</v>
      </c>
      <c r="D19" s="45"/>
      <c r="E19" s="27"/>
      <c r="F19" s="53"/>
      <c r="G19" s="25"/>
      <c r="H19" s="47"/>
      <c r="I19" s="30"/>
      <c r="J19" s="52"/>
      <c r="K19" s="24"/>
      <c r="L19" s="32"/>
      <c r="M19" s="32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</row>
    <row r="20" spans="1:25" ht="12" customHeight="1">
      <c r="A20" s="25"/>
      <c r="B20" s="48"/>
      <c r="C20" s="27">
        <v>4</v>
      </c>
      <c r="D20" s="49">
        <v>1508</v>
      </c>
      <c r="E20" s="31" t="s">
        <v>48</v>
      </c>
      <c r="F20" s="54"/>
      <c r="G20" s="25"/>
      <c r="H20" s="47"/>
      <c r="I20" s="30"/>
      <c r="J20" s="52"/>
      <c r="K20" s="24"/>
      <c r="L20" s="32"/>
      <c r="M20" s="24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</row>
    <row r="21" spans="1:25" ht="12" customHeight="1">
      <c r="A21" s="25">
        <v>8</v>
      </c>
      <c r="B21" s="44">
        <f>сД0!A15</f>
        <v>1508</v>
      </c>
      <c r="C21" s="29" t="str">
        <f>сД0!B15</f>
        <v>Апсатарова Дарина</v>
      </c>
      <c r="D21" s="50"/>
      <c r="E21" s="25"/>
      <c r="F21" s="47"/>
      <c r="G21" s="25"/>
      <c r="H21" s="47"/>
      <c r="I21" s="30"/>
      <c r="J21" s="52"/>
      <c r="K21" s="24"/>
      <c r="L21" s="32"/>
      <c r="M21" s="24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</row>
    <row r="22" spans="1:25" ht="12" customHeight="1">
      <c r="A22" s="25"/>
      <c r="B22" s="48"/>
      <c r="C22" s="24"/>
      <c r="D22" s="32"/>
      <c r="E22" s="25"/>
      <c r="F22" s="47"/>
      <c r="G22" s="25"/>
      <c r="H22" s="47"/>
      <c r="I22" s="27">
        <v>29</v>
      </c>
      <c r="J22" s="49">
        <v>1222</v>
      </c>
      <c r="K22" s="28" t="s">
        <v>41</v>
      </c>
      <c r="L22" s="52"/>
      <c r="M22" s="24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</row>
    <row r="23" spans="1:25" ht="12" customHeight="1">
      <c r="A23" s="25">
        <v>5</v>
      </c>
      <c r="B23" s="44">
        <f>сД0!A12</f>
        <v>1384</v>
      </c>
      <c r="C23" s="26" t="str">
        <f>сД0!B12</f>
        <v>Кириллова Анастасия</v>
      </c>
      <c r="D23" s="45"/>
      <c r="E23" s="25"/>
      <c r="F23" s="47"/>
      <c r="G23" s="25"/>
      <c r="H23" s="47"/>
      <c r="I23" s="30"/>
      <c r="J23" s="57"/>
      <c r="K23" s="30"/>
      <c r="L23" s="52"/>
      <c r="M23" s="24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</row>
    <row r="24" spans="1:25" ht="12" customHeight="1">
      <c r="A24" s="25"/>
      <c r="B24" s="48"/>
      <c r="C24" s="27">
        <v>5</v>
      </c>
      <c r="D24" s="49">
        <v>1384</v>
      </c>
      <c r="E24" s="33" t="s">
        <v>45</v>
      </c>
      <c r="F24" s="51"/>
      <c r="G24" s="25"/>
      <c r="H24" s="47"/>
      <c r="I24" s="30"/>
      <c r="J24" s="58"/>
      <c r="K24" s="30"/>
      <c r="L24" s="52"/>
      <c r="M24" s="24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</row>
    <row r="25" spans="1:25" ht="12" customHeight="1">
      <c r="A25" s="25">
        <v>28</v>
      </c>
      <c r="B25" s="44">
        <f>сД0!A35</f>
        <v>0</v>
      </c>
      <c r="C25" s="29" t="str">
        <f>сД0!B35</f>
        <v>_</v>
      </c>
      <c r="D25" s="50"/>
      <c r="E25" s="27"/>
      <c r="F25" s="52"/>
      <c r="G25" s="25"/>
      <c r="H25" s="47"/>
      <c r="I25" s="30"/>
      <c r="J25" s="58"/>
      <c r="K25" s="30"/>
      <c r="L25" s="52"/>
      <c r="M25" s="24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</row>
    <row r="26" spans="1:25" ht="12" customHeight="1">
      <c r="A26" s="25"/>
      <c r="B26" s="48"/>
      <c r="C26" s="24"/>
      <c r="D26" s="32"/>
      <c r="E26" s="27">
        <v>19</v>
      </c>
      <c r="F26" s="49">
        <v>1384</v>
      </c>
      <c r="G26" s="33" t="s">
        <v>45</v>
      </c>
      <c r="H26" s="51"/>
      <c r="I26" s="30"/>
      <c r="J26" s="58"/>
      <c r="K26" s="30"/>
      <c r="L26" s="52"/>
      <c r="M26" s="24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</row>
    <row r="27" spans="1:25" ht="12" customHeight="1">
      <c r="A27" s="25">
        <v>21</v>
      </c>
      <c r="B27" s="44">
        <f>сД0!A28</f>
        <v>1754</v>
      </c>
      <c r="C27" s="26" t="str">
        <f>сД0!B28</f>
        <v>Ганиева Светлана</v>
      </c>
      <c r="D27" s="45"/>
      <c r="E27" s="27"/>
      <c r="F27" s="53"/>
      <c r="G27" s="27"/>
      <c r="H27" s="52"/>
      <c r="I27" s="30"/>
      <c r="J27" s="58"/>
      <c r="K27" s="30"/>
      <c r="L27" s="52"/>
      <c r="M27" s="24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</row>
    <row r="28" spans="1:25" ht="12" customHeight="1">
      <c r="A28" s="25"/>
      <c r="B28" s="48"/>
      <c r="C28" s="27">
        <v>6</v>
      </c>
      <c r="D28" s="49">
        <v>1502</v>
      </c>
      <c r="E28" s="31" t="s">
        <v>52</v>
      </c>
      <c r="F28" s="54"/>
      <c r="G28" s="27"/>
      <c r="H28" s="52"/>
      <c r="I28" s="30"/>
      <c r="J28" s="58"/>
      <c r="K28" s="30"/>
      <c r="L28" s="52"/>
      <c r="M28" s="24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</row>
    <row r="29" spans="1:25" ht="12" customHeight="1">
      <c r="A29" s="25">
        <v>12</v>
      </c>
      <c r="B29" s="44">
        <f>сД0!A19</f>
        <v>1502</v>
      </c>
      <c r="C29" s="29" t="str">
        <f>сД0!B19</f>
        <v>Баранова Светлана</v>
      </c>
      <c r="D29" s="50"/>
      <c r="E29" s="25"/>
      <c r="F29" s="47"/>
      <c r="G29" s="27"/>
      <c r="H29" s="52"/>
      <c r="I29" s="30"/>
      <c r="J29" s="58"/>
      <c r="K29" s="30"/>
      <c r="L29" s="52"/>
      <c r="M29" s="24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</row>
    <row r="30" spans="1:25" ht="12" customHeight="1">
      <c r="A30" s="25"/>
      <c r="B30" s="48"/>
      <c r="C30" s="24"/>
      <c r="D30" s="32"/>
      <c r="E30" s="25"/>
      <c r="F30" s="47"/>
      <c r="G30" s="27">
        <v>26</v>
      </c>
      <c r="H30" s="49">
        <v>1706</v>
      </c>
      <c r="I30" s="34" t="s">
        <v>44</v>
      </c>
      <c r="J30" s="58"/>
      <c r="K30" s="30"/>
      <c r="L30" s="52"/>
      <c r="M30" s="24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</row>
    <row r="31" spans="1:25" ht="12" customHeight="1">
      <c r="A31" s="25">
        <v>13</v>
      </c>
      <c r="B31" s="44">
        <f>сД0!A20</f>
        <v>1512</v>
      </c>
      <c r="C31" s="26" t="str">
        <f>сД0!B20</f>
        <v>Ишкуватова Элеонора</v>
      </c>
      <c r="D31" s="45"/>
      <c r="E31" s="25"/>
      <c r="F31" s="47"/>
      <c r="G31" s="27"/>
      <c r="H31" s="53"/>
      <c r="I31" s="24"/>
      <c r="J31" s="32"/>
      <c r="K31" s="30"/>
      <c r="L31" s="52"/>
      <c r="M31" s="24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</row>
    <row r="32" spans="1:25" ht="12" customHeight="1">
      <c r="A32" s="25"/>
      <c r="B32" s="48"/>
      <c r="C32" s="27">
        <v>7</v>
      </c>
      <c r="D32" s="49">
        <v>1512</v>
      </c>
      <c r="E32" s="33" t="s">
        <v>53</v>
      </c>
      <c r="F32" s="51"/>
      <c r="G32" s="27"/>
      <c r="H32" s="54"/>
      <c r="I32" s="24"/>
      <c r="J32" s="32"/>
      <c r="K32" s="30"/>
      <c r="L32" s="52"/>
      <c r="M32" s="24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</row>
    <row r="33" spans="1:25" ht="12" customHeight="1">
      <c r="A33" s="25">
        <v>20</v>
      </c>
      <c r="B33" s="44">
        <f>сД0!A27</f>
        <v>1758</v>
      </c>
      <c r="C33" s="29" t="str">
        <f>сД0!B27</f>
        <v>Байгужина Назгуль</v>
      </c>
      <c r="D33" s="50"/>
      <c r="E33" s="27"/>
      <c r="F33" s="52"/>
      <c r="G33" s="27"/>
      <c r="H33" s="54"/>
      <c r="I33" s="24"/>
      <c r="J33" s="32"/>
      <c r="K33" s="30"/>
      <c r="L33" s="52"/>
      <c r="M33" s="24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</row>
    <row r="34" spans="1:25" ht="12" customHeight="1">
      <c r="A34" s="25"/>
      <c r="B34" s="48"/>
      <c r="C34" s="24"/>
      <c r="D34" s="32"/>
      <c r="E34" s="27">
        <v>20</v>
      </c>
      <c r="F34" s="49">
        <v>1706</v>
      </c>
      <c r="G34" s="31" t="s">
        <v>44</v>
      </c>
      <c r="H34" s="54"/>
      <c r="I34" s="24"/>
      <c r="J34" s="32"/>
      <c r="K34" s="30"/>
      <c r="L34" s="52"/>
      <c r="M34" s="24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</row>
    <row r="35" spans="1:25" ht="12" customHeight="1">
      <c r="A35" s="25">
        <v>29</v>
      </c>
      <c r="B35" s="44">
        <f>сД0!A36</f>
        <v>0</v>
      </c>
      <c r="C35" s="26" t="str">
        <f>сД0!B36</f>
        <v>_</v>
      </c>
      <c r="D35" s="45"/>
      <c r="E35" s="27"/>
      <c r="F35" s="53"/>
      <c r="G35" s="25"/>
      <c r="H35" s="47"/>
      <c r="I35" s="24"/>
      <c r="J35" s="32"/>
      <c r="K35" s="30"/>
      <c r="L35" s="52"/>
      <c r="M35" s="24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</row>
    <row r="36" spans="1:25" ht="12" customHeight="1">
      <c r="A36" s="25"/>
      <c r="B36" s="48"/>
      <c r="C36" s="27">
        <v>8</v>
      </c>
      <c r="D36" s="49">
        <v>1706</v>
      </c>
      <c r="E36" s="31" t="s">
        <v>44</v>
      </c>
      <c r="F36" s="54"/>
      <c r="G36" s="25"/>
      <c r="H36" s="47"/>
      <c r="I36" s="24"/>
      <c r="J36" s="32"/>
      <c r="K36" s="30"/>
      <c r="L36" s="52"/>
      <c r="M36" s="24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</row>
    <row r="37" spans="1:25" ht="12" customHeight="1">
      <c r="A37" s="25">
        <v>4</v>
      </c>
      <c r="B37" s="44">
        <f>сД0!A11</f>
        <v>1706</v>
      </c>
      <c r="C37" s="29" t="str">
        <f>сД0!B11</f>
        <v>Искакова Карина</v>
      </c>
      <c r="D37" s="50"/>
      <c r="E37" s="25"/>
      <c r="F37" s="47"/>
      <c r="G37" s="25"/>
      <c r="H37" s="47"/>
      <c r="I37" s="24"/>
      <c r="J37" s="32"/>
      <c r="K37" s="30"/>
      <c r="L37" s="52"/>
      <c r="M37" s="24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 ht="12" customHeight="1">
      <c r="A38" s="25"/>
      <c r="B38" s="48"/>
      <c r="C38" s="24"/>
      <c r="D38" s="32"/>
      <c r="E38" s="25"/>
      <c r="F38" s="47"/>
      <c r="G38" s="25"/>
      <c r="H38" s="47"/>
      <c r="I38" s="24"/>
      <c r="J38" s="32"/>
      <c r="K38" s="27">
        <v>31</v>
      </c>
      <c r="L38" s="46">
        <v>1222</v>
      </c>
      <c r="M38" s="28" t="s">
        <v>41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</row>
    <row r="39" spans="1:25" ht="12" customHeight="1">
      <c r="A39" s="25">
        <v>3</v>
      </c>
      <c r="B39" s="44">
        <f>сД0!A10</f>
        <v>1759</v>
      </c>
      <c r="C39" s="26" t="str">
        <f>сД0!B10</f>
        <v>Едренкина Анна</v>
      </c>
      <c r="D39" s="45"/>
      <c r="E39" s="25"/>
      <c r="F39" s="47"/>
      <c r="G39" s="25"/>
      <c r="H39" s="47"/>
      <c r="I39" s="24"/>
      <c r="J39" s="32"/>
      <c r="K39" s="30"/>
      <c r="L39" s="52"/>
      <c r="M39" s="35" t="s">
        <v>0</v>
      </c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</row>
    <row r="40" spans="1:25" ht="12" customHeight="1">
      <c r="A40" s="25"/>
      <c r="B40" s="48"/>
      <c r="C40" s="27">
        <v>9</v>
      </c>
      <c r="D40" s="49">
        <v>1759</v>
      </c>
      <c r="E40" s="33" t="s">
        <v>43</v>
      </c>
      <c r="F40" s="51"/>
      <c r="G40" s="25"/>
      <c r="H40" s="47"/>
      <c r="I40" s="24"/>
      <c r="J40" s="32"/>
      <c r="K40" s="30"/>
      <c r="L40" s="52"/>
      <c r="M40" s="24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</row>
    <row r="41" spans="1:25" ht="12" customHeight="1">
      <c r="A41" s="25">
        <v>30</v>
      </c>
      <c r="B41" s="44">
        <f>сД0!A37</f>
        <v>0</v>
      </c>
      <c r="C41" s="29" t="str">
        <f>сД0!B37</f>
        <v>_</v>
      </c>
      <c r="D41" s="50"/>
      <c r="E41" s="27"/>
      <c r="F41" s="52"/>
      <c r="G41" s="25"/>
      <c r="H41" s="47"/>
      <c r="I41" s="24"/>
      <c r="J41" s="32"/>
      <c r="K41" s="30"/>
      <c r="L41" s="52"/>
      <c r="M41" s="24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</row>
    <row r="42" spans="1:25" ht="12" customHeight="1">
      <c r="A42" s="25"/>
      <c r="B42" s="48"/>
      <c r="C42" s="24"/>
      <c r="D42" s="32"/>
      <c r="E42" s="27">
        <v>21</v>
      </c>
      <c r="F42" s="49">
        <v>1759</v>
      </c>
      <c r="G42" s="33" t="s">
        <v>43</v>
      </c>
      <c r="H42" s="51"/>
      <c r="I42" s="24"/>
      <c r="J42" s="32"/>
      <c r="K42" s="30"/>
      <c r="L42" s="52"/>
      <c r="M42" s="24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</row>
    <row r="43" spans="1:25" ht="12" customHeight="1">
      <c r="A43" s="25">
        <v>19</v>
      </c>
      <c r="B43" s="44">
        <f>сД0!A26</f>
        <v>1701</v>
      </c>
      <c r="C43" s="26" t="str">
        <f>сД0!B26</f>
        <v>Авдеева Алена</v>
      </c>
      <c r="D43" s="45"/>
      <c r="E43" s="27"/>
      <c r="F43" s="53"/>
      <c r="G43" s="27"/>
      <c r="H43" s="52"/>
      <c r="I43" s="24"/>
      <c r="J43" s="32"/>
      <c r="K43" s="30"/>
      <c r="L43" s="52"/>
      <c r="M43" s="24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2" customHeight="1">
      <c r="A44" s="25"/>
      <c r="B44" s="48"/>
      <c r="C44" s="27">
        <v>10</v>
      </c>
      <c r="D44" s="49">
        <v>1578</v>
      </c>
      <c r="E44" s="31" t="s">
        <v>54</v>
      </c>
      <c r="F44" s="54"/>
      <c r="G44" s="27"/>
      <c r="H44" s="52"/>
      <c r="I44" s="24"/>
      <c r="J44" s="32"/>
      <c r="K44" s="30"/>
      <c r="L44" s="52"/>
      <c r="M44" s="24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</row>
    <row r="45" spans="1:25" ht="12" customHeight="1">
      <c r="A45" s="25">
        <v>14</v>
      </c>
      <c r="B45" s="44">
        <f>сД0!A21</f>
        <v>1578</v>
      </c>
      <c r="C45" s="29" t="str">
        <f>сД0!B21</f>
        <v>Ишмухаметова Камила</v>
      </c>
      <c r="D45" s="50"/>
      <c r="E45" s="25"/>
      <c r="F45" s="47"/>
      <c r="G45" s="27"/>
      <c r="H45" s="52"/>
      <c r="I45" s="24"/>
      <c r="J45" s="32"/>
      <c r="K45" s="30"/>
      <c r="L45" s="52"/>
      <c r="M45" s="24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</row>
    <row r="46" spans="1:25" ht="12" customHeight="1">
      <c r="A46" s="25"/>
      <c r="B46" s="48"/>
      <c r="C46" s="24"/>
      <c r="D46" s="32"/>
      <c r="E46" s="25"/>
      <c r="F46" s="47"/>
      <c r="G46" s="27">
        <v>27</v>
      </c>
      <c r="H46" s="49">
        <v>1759</v>
      </c>
      <c r="I46" s="28" t="s">
        <v>43</v>
      </c>
      <c r="J46" s="52"/>
      <c r="K46" s="30"/>
      <c r="L46" s="52"/>
      <c r="M46" s="24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</row>
    <row r="47" spans="1:25" ht="12" customHeight="1">
      <c r="A47" s="25">
        <v>11</v>
      </c>
      <c r="B47" s="44">
        <f>сД0!A18</f>
        <v>1364</v>
      </c>
      <c r="C47" s="26" t="str">
        <f>сД0!B18</f>
        <v>Якупова Елена</v>
      </c>
      <c r="D47" s="45"/>
      <c r="E47" s="25"/>
      <c r="F47" s="47"/>
      <c r="G47" s="27"/>
      <c r="H47" s="53"/>
      <c r="I47" s="30"/>
      <c r="J47" s="52"/>
      <c r="K47" s="30"/>
      <c r="L47" s="52"/>
      <c r="M47" s="24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</row>
    <row r="48" spans="1:25" ht="12" customHeight="1">
      <c r="A48" s="25"/>
      <c r="B48" s="48"/>
      <c r="C48" s="27">
        <v>11</v>
      </c>
      <c r="D48" s="49">
        <v>1364</v>
      </c>
      <c r="E48" s="33" t="s">
        <v>51</v>
      </c>
      <c r="F48" s="51"/>
      <c r="G48" s="27"/>
      <c r="H48" s="54"/>
      <c r="I48" s="30"/>
      <c r="J48" s="52"/>
      <c r="K48" s="30"/>
      <c r="L48" s="52"/>
      <c r="M48" s="24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</row>
    <row r="49" spans="1:25" ht="12" customHeight="1">
      <c r="A49" s="25">
        <v>22</v>
      </c>
      <c r="B49" s="44">
        <f>сД0!A29</f>
        <v>1510</v>
      </c>
      <c r="C49" s="29" t="str">
        <f>сД0!B29</f>
        <v>Сомова Кира</v>
      </c>
      <c r="D49" s="50"/>
      <c r="E49" s="27"/>
      <c r="F49" s="52"/>
      <c r="G49" s="27"/>
      <c r="H49" s="54"/>
      <c r="I49" s="30"/>
      <c r="J49" s="52"/>
      <c r="K49" s="30"/>
      <c r="L49" s="52"/>
      <c r="M49" s="24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</row>
    <row r="50" spans="1:25" ht="12" customHeight="1">
      <c r="A50" s="25"/>
      <c r="B50" s="48"/>
      <c r="C50" s="24"/>
      <c r="D50" s="32"/>
      <c r="E50" s="27">
        <v>22</v>
      </c>
      <c r="F50" s="49">
        <v>1571</v>
      </c>
      <c r="G50" s="31" t="s">
        <v>46</v>
      </c>
      <c r="H50" s="54"/>
      <c r="I50" s="30"/>
      <c r="J50" s="52"/>
      <c r="K50" s="30"/>
      <c r="L50" s="52"/>
      <c r="M50" s="24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</row>
    <row r="51" spans="1:25" ht="12" customHeight="1">
      <c r="A51" s="25">
        <v>27</v>
      </c>
      <c r="B51" s="44">
        <f>сД0!A34</f>
        <v>0</v>
      </c>
      <c r="C51" s="26" t="str">
        <f>сД0!B34</f>
        <v>_</v>
      </c>
      <c r="D51" s="45"/>
      <c r="E51" s="27"/>
      <c r="F51" s="53"/>
      <c r="G51" s="25"/>
      <c r="H51" s="47"/>
      <c r="I51" s="30"/>
      <c r="J51" s="52"/>
      <c r="K51" s="30"/>
      <c r="L51" s="52"/>
      <c r="M51" s="24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</row>
    <row r="52" spans="1:25" ht="12" customHeight="1">
      <c r="A52" s="25"/>
      <c r="B52" s="48"/>
      <c r="C52" s="27">
        <v>12</v>
      </c>
      <c r="D52" s="49">
        <v>1571</v>
      </c>
      <c r="E52" s="31" t="s">
        <v>46</v>
      </c>
      <c r="F52" s="54"/>
      <c r="G52" s="25"/>
      <c r="H52" s="47"/>
      <c r="I52" s="30"/>
      <c r="J52" s="52"/>
      <c r="K52" s="30"/>
      <c r="L52" s="52"/>
      <c r="M52" s="24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</row>
    <row r="53" spans="1:25" ht="12" customHeight="1">
      <c r="A53" s="25">
        <v>6</v>
      </c>
      <c r="B53" s="44">
        <f>сД0!A13</f>
        <v>1571</v>
      </c>
      <c r="C53" s="29" t="str">
        <f>сД0!B13</f>
        <v>Кужина Ильгиза</v>
      </c>
      <c r="D53" s="50"/>
      <c r="E53" s="25"/>
      <c r="F53" s="47"/>
      <c r="G53" s="24"/>
      <c r="H53" s="32"/>
      <c r="I53" s="30"/>
      <c r="J53" s="52"/>
      <c r="K53" s="30"/>
      <c r="L53" s="52"/>
      <c r="M53" s="24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</row>
    <row r="54" spans="1:25" ht="12" customHeight="1">
      <c r="A54" s="25"/>
      <c r="B54" s="48"/>
      <c r="C54" s="24"/>
      <c r="D54" s="32"/>
      <c r="E54" s="25"/>
      <c r="F54" s="47"/>
      <c r="G54" s="24"/>
      <c r="H54" s="32"/>
      <c r="I54" s="27">
        <v>30</v>
      </c>
      <c r="J54" s="49">
        <v>1759</v>
      </c>
      <c r="K54" s="34" t="s">
        <v>43</v>
      </c>
      <c r="L54" s="52"/>
      <c r="M54" s="24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</row>
    <row r="55" spans="1:25" ht="12" customHeight="1">
      <c r="A55" s="25">
        <v>7</v>
      </c>
      <c r="B55" s="44">
        <f>сД0!A14</f>
        <v>1417</v>
      </c>
      <c r="C55" s="26" t="str">
        <f>сД0!B14</f>
        <v>Липатова Ксения</v>
      </c>
      <c r="D55" s="45"/>
      <c r="E55" s="25"/>
      <c r="F55" s="47"/>
      <c r="G55" s="24"/>
      <c r="H55" s="32"/>
      <c r="I55" s="30"/>
      <c r="J55" s="57"/>
      <c r="K55" s="24"/>
      <c r="L55" s="32"/>
      <c r="M55" s="24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</row>
    <row r="56" spans="1:25" ht="12" customHeight="1">
      <c r="A56" s="25"/>
      <c r="B56" s="48"/>
      <c r="C56" s="27">
        <v>13</v>
      </c>
      <c r="D56" s="49">
        <v>1417</v>
      </c>
      <c r="E56" s="33" t="s">
        <v>47</v>
      </c>
      <c r="F56" s="51"/>
      <c r="G56" s="24"/>
      <c r="H56" s="32"/>
      <c r="I56" s="30"/>
      <c r="J56" s="42"/>
      <c r="K56" s="24"/>
      <c r="L56" s="32"/>
      <c r="M56" s="24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</row>
    <row r="57" spans="1:25" ht="12" customHeight="1">
      <c r="A57" s="25">
        <v>26</v>
      </c>
      <c r="B57" s="44">
        <f>сД0!A33</f>
        <v>0</v>
      </c>
      <c r="C57" s="29" t="str">
        <f>сД0!B33</f>
        <v>_</v>
      </c>
      <c r="D57" s="50"/>
      <c r="E57" s="27"/>
      <c r="F57" s="52"/>
      <c r="G57" s="24"/>
      <c r="H57" s="32"/>
      <c r="I57" s="30"/>
      <c r="J57" s="42"/>
      <c r="K57" s="24"/>
      <c r="L57" s="32"/>
      <c r="M57" s="24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</row>
    <row r="58" spans="1:25" ht="12" customHeight="1">
      <c r="A58" s="25"/>
      <c r="B58" s="48"/>
      <c r="C58" s="24"/>
      <c r="D58" s="32"/>
      <c r="E58" s="27">
        <v>23</v>
      </c>
      <c r="F58" s="49">
        <v>1417</v>
      </c>
      <c r="G58" s="28" t="s">
        <v>47</v>
      </c>
      <c r="H58" s="52"/>
      <c r="I58" s="30"/>
      <c r="J58" s="42"/>
      <c r="K58" s="36">
        <v>-31</v>
      </c>
      <c r="L58" s="44">
        <f>IF(L38=J22,J54,IF(L38=J54,J22,0))</f>
        <v>1759</v>
      </c>
      <c r="M58" s="26" t="str">
        <f>IF(M38=K22,K54,IF(M38=K54,K22,0))</f>
        <v>Едренкина Анна</v>
      </c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</row>
    <row r="59" spans="1:25" ht="12" customHeight="1">
      <c r="A59" s="25">
        <v>23</v>
      </c>
      <c r="B59" s="44">
        <f>сД0!A30</f>
        <v>1781</v>
      </c>
      <c r="C59" s="26" t="str">
        <f>сД0!B30</f>
        <v>Шангареева Эльмира</v>
      </c>
      <c r="D59" s="45"/>
      <c r="E59" s="30"/>
      <c r="F59" s="53"/>
      <c r="G59" s="30"/>
      <c r="H59" s="52"/>
      <c r="I59" s="30"/>
      <c r="J59" s="42"/>
      <c r="K59" s="24"/>
      <c r="L59" s="32"/>
      <c r="M59" s="35" t="s">
        <v>1</v>
      </c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</row>
    <row r="60" spans="1:25" ht="12" customHeight="1">
      <c r="A60" s="25"/>
      <c r="B60" s="48"/>
      <c r="C60" s="27">
        <v>14</v>
      </c>
      <c r="D60" s="49">
        <v>1492</v>
      </c>
      <c r="E60" s="34" t="s">
        <v>50</v>
      </c>
      <c r="F60" s="54"/>
      <c r="G60" s="30"/>
      <c r="H60" s="52"/>
      <c r="I60" s="30"/>
      <c r="J60" s="42"/>
      <c r="K60" s="24"/>
      <c r="L60" s="32"/>
      <c r="M60" s="24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</row>
    <row r="61" spans="1:25" ht="12" customHeight="1">
      <c r="A61" s="25">
        <v>10</v>
      </c>
      <c r="B61" s="44">
        <f>сД0!A17</f>
        <v>1492</v>
      </c>
      <c r="C61" s="29" t="str">
        <f>сД0!B17</f>
        <v>Писарева Елена</v>
      </c>
      <c r="D61" s="50"/>
      <c r="E61" s="24"/>
      <c r="F61" s="47"/>
      <c r="G61" s="30"/>
      <c r="H61" s="52"/>
      <c r="I61" s="30"/>
      <c r="J61" s="42"/>
      <c r="K61" s="24"/>
      <c r="L61" s="32"/>
      <c r="M61" s="24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</row>
    <row r="62" spans="1:25" ht="12" customHeight="1">
      <c r="A62" s="25"/>
      <c r="B62" s="48"/>
      <c r="C62" s="24"/>
      <c r="D62" s="32"/>
      <c r="E62" s="24"/>
      <c r="F62" s="47"/>
      <c r="G62" s="27">
        <v>28</v>
      </c>
      <c r="H62" s="49">
        <v>1559</v>
      </c>
      <c r="I62" s="34" t="s">
        <v>42</v>
      </c>
      <c r="J62" s="43"/>
      <c r="K62" s="24"/>
      <c r="L62" s="32"/>
      <c r="M62" s="24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</row>
    <row r="63" spans="1:25" ht="12" customHeight="1">
      <c r="A63" s="25">
        <v>15</v>
      </c>
      <c r="B63" s="44">
        <f>сД0!A22</f>
        <v>1448</v>
      </c>
      <c r="C63" s="26" t="str">
        <f>сД0!B22</f>
        <v>Тараканова Ангелина</v>
      </c>
      <c r="D63" s="45"/>
      <c r="E63" s="24"/>
      <c r="F63" s="47"/>
      <c r="G63" s="30"/>
      <c r="H63" s="53"/>
      <c r="I63" s="24"/>
      <c r="J63" s="24"/>
      <c r="K63" s="24"/>
      <c r="L63" s="32"/>
      <c r="M63" s="24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</row>
    <row r="64" spans="1:25" ht="12" customHeight="1">
      <c r="A64" s="25"/>
      <c r="B64" s="48"/>
      <c r="C64" s="27">
        <v>15</v>
      </c>
      <c r="D64" s="49">
        <v>1730</v>
      </c>
      <c r="E64" s="28" t="s">
        <v>58</v>
      </c>
      <c r="F64" s="51"/>
      <c r="G64" s="30"/>
      <c r="H64" s="54"/>
      <c r="I64" s="25">
        <v>-58</v>
      </c>
      <c r="J64" s="44">
        <f>IF('Д02'!N17='Д02'!L13,'Д02'!L21,IF('Д02'!N17='Д02'!L21,'Д02'!L13,0))</f>
        <v>1508</v>
      </c>
      <c r="K64" s="26" t="str">
        <f>IF('Д02'!O17='Д02'!M13,'Д02'!M21,IF('Д02'!O17='Д02'!M21,'Д02'!M13,0))</f>
        <v>Апсатарова Дарина</v>
      </c>
      <c r="L64" s="45"/>
      <c r="M64" s="24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</row>
    <row r="65" spans="1:25" ht="12" customHeight="1">
      <c r="A65" s="25">
        <v>18</v>
      </c>
      <c r="B65" s="44">
        <f>сД0!A25</f>
        <v>1730</v>
      </c>
      <c r="C65" s="29" t="str">
        <f>сД0!B25</f>
        <v>Муратова Аделина</v>
      </c>
      <c r="D65" s="50"/>
      <c r="E65" s="30"/>
      <c r="F65" s="52"/>
      <c r="G65" s="30"/>
      <c r="H65" s="54"/>
      <c r="I65" s="25"/>
      <c r="J65" s="47"/>
      <c r="K65" s="27">
        <v>61</v>
      </c>
      <c r="L65" s="46">
        <v>1417</v>
      </c>
      <c r="M65" s="28" t="s">
        <v>47</v>
      </c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</row>
    <row r="66" spans="1:25" ht="12" customHeight="1">
      <c r="A66" s="25"/>
      <c r="B66" s="48"/>
      <c r="C66" s="24"/>
      <c r="D66" s="32"/>
      <c r="E66" s="27">
        <v>24</v>
      </c>
      <c r="F66" s="49">
        <v>1559</v>
      </c>
      <c r="G66" s="34" t="s">
        <v>42</v>
      </c>
      <c r="H66" s="54"/>
      <c r="I66" s="25">
        <v>-59</v>
      </c>
      <c r="J66" s="44">
        <f>IF('Д02'!N33='Д02'!L29,'Д02'!L37,IF('Д02'!N33='Д02'!L37,'Д02'!L29,0))</f>
        <v>1417</v>
      </c>
      <c r="K66" s="29" t="str">
        <f>IF('Д02'!O33='Д02'!M29,'Д02'!M37,IF('Д02'!O33='Д02'!M37,'Д02'!M29,0))</f>
        <v>Липатова Ксения</v>
      </c>
      <c r="L66" s="45"/>
      <c r="M66" s="35" t="s">
        <v>4</v>
      </c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</row>
    <row r="67" spans="1:25" ht="12" customHeight="1">
      <c r="A67" s="25">
        <v>31</v>
      </c>
      <c r="B67" s="44">
        <f>сД0!A38</f>
        <v>0</v>
      </c>
      <c r="C67" s="26" t="str">
        <f>сД0!B38</f>
        <v>_</v>
      </c>
      <c r="D67" s="45"/>
      <c r="E67" s="30"/>
      <c r="F67" s="53"/>
      <c r="G67" s="24"/>
      <c r="H67" s="32"/>
      <c r="I67" s="24"/>
      <c r="J67" s="32"/>
      <c r="K67" s="25">
        <v>-61</v>
      </c>
      <c r="L67" s="44">
        <f>IF(L65=J64,J66,IF(L65=J66,J64,0))</f>
        <v>1508</v>
      </c>
      <c r="M67" s="26" t="str">
        <f>IF(M65=K64,K66,IF(M65=K66,K64,0))</f>
        <v>Апсатарова Дарина</v>
      </c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</row>
    <row r="68" spans="1:25" ht="12" customHeight="1">
      <c r="A68" s="25"/>
      <c r="B68" s="48"/>
      <c r="C68" s="27">
        <v>16</v>
      </c>
      <c r="D68" s="49">
        <v>1559</v>
      </c>
      <c r="E68" s="34" t="s">
        <v>42</v>
      </c>
      <c r="F68" s="54"/>
      <c r="G68" s="24"/>
      <c r="H68" s="32"/>
      <c r="I68" s="24"/>
      <c r="J68" s="32"/>
      <c r="K68" s="24"/>
      <c r="L68" s="32"/>
      <c r="M68" s="35" t="s">
        <v>5</v>
      </c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</row>
    <row r="69" spans="1:25" ht="12" customHeight="1">
      <c r="A69" s="25">
        <v>2</v>
      </c>
      <c r="B69" s="44">
        <f>сД0!A9</f>
        <v>1559</v>
      </c>
      <c r="C69" s="29" t="str">
        <f>сД0!B9</f>
        <v>Галимуллина Алина</v>
      </c>
      <c r="D69" s="50"/>
      <c r="E69" s="24"/>
      <c r="F69" s="47"/>
      <c r="G69" s="24"/>
      <c r="H69" s="32"/>
      <c r="I69" s="25">
        <v>-56</v>
      </c>
      <c r="J69" s="44">
        <f>IF('Д02'!L13='Д02'!J9,'Д02'!J17,IF('Д02'!L13='Д02'!J17,'Д02'!J9,0))</f>
        <v>1578</v>
      </c>
      <c r="K69" s="26" t="str">
        <f>IF('Д02'!M13='Д02'!K9,'Д02'!K17,IF('Д02'!M13='Д02'!K17,'Д02'!K9,0))</f>
        <v>Ишмухаметова Камила</v>
      </c>
      <c r="L69" s="45"/>
      <c r="M69" s="24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</row>
    <row r="70" spans="1:25" ht="12" customHeight="1">
      <c r="A70" s="25"/>
      <c r="B70" s="48"/>
      <c r="C70" s="24"/>
      <c r="D70" s="32"/>
      <c r="E70" s="24"/>
      <c r="F70" s="47"/>
      <c r="G70" s="24"/>
      <c r="H70" s="32"/>
      <c r="I70" s="25"/>
      <c r="J70" s="47"/>
      <c r="K70" s="27">
        <v>62</v>
      </c>
      <c r="L70" s="46">
        <v>1578</v>
      </c>
      <c r="M70" s="28" t="s">
        <v>54</v>
      </c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</row>
    <row r="71" spans="1:25" ht="12" customHeight="1">
      <c r="A71" s="25">
        <v>-52</v>
      </c>
      <c r="B71" s="44">
        <f>IF('Д02'!J9='Д02'!H7,'Д02'!H11,IF('Д02'!J9='Д02'!H11,'Д02'!H7,0))</f>
        <v>1730</v>
      </c>
      <c r="C71" s="26" t="str">
        <f>IF('Д02'!K9='Д02'!I7,'Д02'!I11,IF('Д02'!K9='Д02'!I11,'Д02'!I7,0))</f>
        <v>Муратова Аделина</v>
      </c>
      <c r="D71" s="45"/>
      <c r="E71" s="24"/>
      <c r="F71" s="47"/>
      <c r="G71" s="24"/>
      <c r="H71" s="32"/>
      <c r="I71" s="25">
        <v>-57</v>
      </c>
      <c r="J71" s="44">
        <f>IF('Д02'!L29='Д02'!J25,'Д02'!J33,IF('Д02'!L29='Д02'!J33,'Д02'!J25,0))</f>
        <v>1571</v>
      </c>
      <c r="K71" s="29" t="str">
        <f>IF('Д02'!M29='Д02'!K25,'Д02'!K33,IF('Д02'!M29='Д02'!K33,'Д02'!K25,0))</f>
        <v>Кужина Ильгиза</v>
      </c>
      <c r="L71" s="45"/>
      <c r="M71" s="35" t="s">
        <v>7</v>
      </c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</row>
    <row r="72" spans="1:25" ht="12" customHeight="1">
      <c r="A72" s="25"/>
      <c r="B72" s="48"/>
      <c r="C72" s="27">
        <v>63</v>
      </c>
      <c r="D72" s="46">
        <v>1384</v>
      </c>
      <c r="E72" s="28" t="s">
        <v>45</v>
      </c>
      <c r="F72" s="51"/>
      <c r="G72" s="24"/>
      <c r="H72" s="32"/>
      <c r="I72" s="25"/>
      <c r="J72" s="47"/>
      <c r="K72" s="25">
        <v>-62</v>
      </c>
      <c r="L72" s="44">
        <f>IF(L70=J69,J71,IF(L70=J71,J69,0))</f>
        <v>1571</v>
      </c>
      <c r="M72" s="26" t="str">
        <f>IF(M70=K69,K71,IF(M70=K71,K69,0))</f>
        <v>Кужина Ильгиза</v>
      </c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</row>
    <row r="73" spans="1:25" ht="12" customHeight="1">
      <c r="A73" s="25">
        <v>-53</v>
      </c>
      <c r="B73" s="44">
        <f>IF('Д02'!J17='Д02'!H15,'Д02'!H19,IF('Д02'!J17='Д02'!H19,'Д02'!H15,0))</f>
        <v>1384</v>
      </c>
      <c r="C73" s="29" t="str">
        <f>IF('Д02'!K17='Д02'!I15,'Д02'!I19,IF('Д02'!K17='Д02'!I19,'Д02'!I15,0))</f>
        <v>Кириллова Анастасия</v>
      </c>
      <c r="D73" s="50"/>
      <c r="E73" s="30"/>
      <c r="F73" s="52"/>
      <c r="G73" s="37"/>
      <c r="H73" s="52"/>
      <c r="I73" s="25"/>
      <c r="J73" s="47"/>
      <c r="K73" s="24"/>
      <c r="L73" s="32"/>
      <c r="M73" s="35" t="s">
        <v>9</v>
      </c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</row>
    <row r="74" spans="1:25" ht="12" customHeight="1">
      <c r="A74" s="25"/>
      <c r="B74" s="48"/>
      <c r="C74" s="24"/>
      <c r="D74" s="32"/>
      <c r="E74" s="27">
        <v>65</v>
      </c>
      <c r="F74" s="46">
        <v>1384</v>
      </c>
      <c r="G74" s="28" t="s">
        <v>45</v>
      </c>
      <c r="H74" s="52"/>
      <c r="I74" s="25">
        <v>-63</v>
      </c>
      <c r="J74" s="44">
        <f>IF(D72=B71,B73,IF(D72=B73,B71,0))</f>
        <v>1730</v>
      </c>
      <c r="K74" s="26" t="str">
        <f>IF(E72=C71,C73,IF(E72=C73,C71,0))</f>
        <v>Муратова Аделина</v>
      </c>
      <c r="L74" s="45"/>
      <c r="M74" s="24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</row>
    <row r="75" spans="1:25" ht="12" customHeight="1">
      <c r="A75" s="25">
        <v>-54</v>
      </c>
      <c r="B75" s="44">
        <f>IF('Д02'!J25='Д02'!H23,'Д02'!H27,IF('Д02'!J25='Д02'!H27,'Д02'!H23,0))</f>
        <v>1701</v>
      </c>
      <c r="C75" s="26" t="str">
        <f>IF('Д02'!K25='Д02'!I23,'Д02'!I27,IF('Д02'!K25='Д02'!I27,'Д02'!I23,0))</f>
        <v>Авдеева Алена</v>
      </c>
      <c r="D75" s="45"/>
      <c r="E75" s="30"/>
      <c r="F75" s="52"/>
      <c r="G75" s="38" t="s">
        <v>6</v>
      </c>
      <c r="H75" s="55"/>
      <c r="I75" s="25"/>
      <c r="J75" s="47"/>
      <c r="K75" s="27">
        <v>66</v>
      </c>
      <c r="L75" s="46">
        <v>1704</v>
      </c>
      <c r="M75" s="28" t="s">
        <v>49</v>
      </c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</row>
    <row r="76" spans="1:25" ht="12" customHeight="1">
      <c r="A76" s="25"/>
      <c r="B76" s="48"/>
      <c r="C76" s="27">
        <v>64</v>
      </c>
      <c r="D76" s="46">
        <v>1701</v>
      </c>
      <c r="E76" s="34" t="s">
        <v>59</v>
      </c>
      <c r="F76" s="52"/>
      <c r="G76" s="39"/>
      <c r="H76" s="32"/>
      <c r="I76" s="25">
        <v>-64</v>
      </c>
      <c r="J76" s="44">
        <f>IF(D76=B75,B77,IF(D76=B77,B75,0))</f>
        <v>1704</v>
      </c>
      <c r="K76" s="29" t="str">
        <f>IF(E76=C75,C77,IF(E76=C77,C75,0))</f>
        <v>Сабирова Полина</v>
      </c>
      <c r="L76" s="45"/>
      <c r="M76" s="35" t="s">
        <v>10</v>
      </c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</row>
    <row r="77" spans="1:25" ht="12" customHeight="1">
      <c r="A77" s="25">
        <v>-55</v>
      </c>
      <c r="B77" s="44">
        <f>IF('Д02'!J33='Д02'!H31,'Д02'!H35,IF('Д02'!J33='Д02'!H35,'Д02'!H31,0))</f>
        <v>1704</v>
      </c>
      <c r="C77" s="29" t="str">
        <f>IF('Д02'!K33='Д02'!I31,'Д02'!I35,IF('Д02'!K33='Д02'!I35,'Д02'!I31,0))</f>
        <v>Сабирова Полина</v>
      </c>
      <c r="D77" s="45"/>
      <c r="E77" s="25">
        <v>-65</v>
      </c>
      <c r="F77" s="44">
        <f>IF(F74=D72,D76,IF(F74=D76,D72,0))</f>
        <v>1701</v>
      </c>
      <c r="G77" s="26" t="str">
        <f>IF(G74=E72,E76,IF(G74=E76,E72,0))</f>
        <v>Авдеева Алена</v>
      </c>
      <c r="H77" s="45"/>
      <c r="I77" s="24"/>
      <c r="J77" s="24"/>
      <c r="K77" s="25">
        <v>-66</v>
      </c>
      <c r="L77" s="44">
        <f>IF(L75=J74,J76,IF(L75=J76,J74,0))</f>
        <v>1730</v>
      </c>
      <c r="M77" s="26" t="str">
        <f>IF(M75=K74,K76,IF(M75=K76,K74,0))</f>
        <v>Муратова Аделина</v>
      </c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</row>
    <row r="78" spans="1:25" ht="12" customHeight="1">
      <c r="A78" s="25"/>
      <c r="B78" s="40"/>
      <c r="C78" s="24"/>
      <c r="D78" s="32"/>
      <c r="E78" s="24"/>
      <c r="F78" s="32"/>
      <c r="G78" s="35" t="s">
        <v>8</v>
      </c>
      <c r="H78" s="56"/>
      <c r="I78" s="24"/>
      <c r="J78" s="24"/>
      <c r="K78" s="24"/>
      <c r="L78" s="32"/>
      <c r="M78" s="35" t="s">
        <v>11</v>
      </c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ht="9" customHeight="1">
      <c r="A79" s="86"/>
      <c r="B79" s="87"/>
      <c r="C79" s="86"/>
      <c r="D79" s="88"/>
      <c r="E79" s="86"/>
      <c r="F79" s="88"/>
      <c r="G79" s="86"/>
      <c r="H79" s="88"/>
      <c r="I79" s="86"/>
      <c r="J79" s="86"/>
      <c r="K79" s="86"/>
      <c r="L79" s="88"/>
      <c r="M79" s="86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</row>
    <row r="80" spans="1:25" ht="9" customHeight="1">
      <c r="A80" s="86"/>
      <c r="B80" s="87"/>
      <c r="C80" s="86"/>
      <c r="D80" s="88"/>
      <c r="E80" s="86"/>
      <c r="F80" s="88"/>
      <c r="G80" s="86"/>
      <c r="H80" s="88"/>
      <c r="I80" s="86"/>
      <c r="J80" s="86"/>
      <c r="K80" s="86"/>
      <c r="L80" s="88"/>
      <c r="M80" s="86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</row>
    <row r="81" spans="1:25" ht="9" customHeight="1">
      <c r="A81" s="89"/>
      <c r="B81" s="90"/>
      <c r="C81" s="89"/>
      <c r="D81" s="91"/>
      <c r="E81" s="89"/>
      <c r="F81" s="91"/>
      <c r="G81" s="89"/>
      <c r="H81" s="91"/>
      <c r="I81" s="89"/>
      <c r="J81" s="89"/>
      <c r="K81" s="89"/>
      <c r="L81" s="91"/>
      <c r="M81" s="89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</row>
    <row r="82" spans="1:25" ht="12.75">
      <c r="A82" s="89"/>
      <c r="B82" s="90"/>
      <c r="C82" s="89"/>
      <c r="D82" s="91"/>
      <c r="E82" s="89"/>
      <c r="F82" s="91"/>
      <c r="G82" s="89"/>
      <c r="H82" s="91"/>
      <c r="I82" s="89"/>
      <c r="J82" s="89"/>
      <c r="K82" s="89"/>
      <c r="L82" s="91"/>
      <c r="M82" s="89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</row>
    <row r="83" spans="1:13" ht="12.75">
      <c r="A83" s="86"/>
      <c r="B83" s="87"/>
      <c r="C83" s="86"/>
      <c r="D83" s="88"/>
      <c r="E83" s="86"/>
      <c r="F83" s="88"/>
      <c r="G83" s="86"/>
      <c r="H83" s="88"/>
      <c r="I83" s="86"/>
      <c r="J83" s="86"/>
      <c r="K83" s="86"/>
      <c r="L83" s="88"/>
      <c r="M83" s="86"/>
    </row>
    <row r="84" spans="1:13" ht="12.75">
      <c r="A84" s="86"/>
      <c r="B84" s="86"/>
      <c r="C84" s="86"/>
      <c r="D84" s="88"/>
      <c r="E84" s="86"/>
      <c r="F84" s="88"/>
      <c r="G84" s="86"/>
      <c r="H84" s="88"/>
      <c r="I84" s="86"/>
      <c r="J84" s="86"/>
      <c r="K84" s="86"/>
      <c r="L84" s="88"/>
      <c r="M84" s="86"/>
    </row>
    <row r="85" spans="1:13" ht="12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1:13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1:13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1:13" ht="12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1:13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1:13" ht="12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1:13" ht="12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</row>
    <row r="92" spans="1:13" ht="12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</row>
    <row r="93" spans="1:13" ht="12.7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1:13" ht="12.7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</row>
    <row r="95" spans="1:13" ht="12.7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</row>
    <row r="96" spans="1:13" ht="12.7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1:13" ht="12.7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</row>
    <row r="98" spans="1:13" ht="12.7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</row>
    <row r="99" spans="1:13" ht="12.7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</row>
    <row r="100" spans="1:13" ht="12.7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1:13" ht="12.7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</row>
    <row r="102" spans="1:13" ht="12.7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</row>
    <row r="103" spans="1:13" ht="12.7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1:13" ht="12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1:13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1:13" ht="12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13" ht="12.7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1:13" ht="12.7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1:13" ht="12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1:13" ht="12.7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1:13" ht="12.7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1:13" ht="12.7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</row>
    <row r="113" spans="1:13" ht="12.7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</row>
    <row r="114" spans="1:13" ht="12.7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</row>
    <row r="115" spans="1:13" ht="12.7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</row>
    <row r="116" spans="1:13" ht="12.7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</row>
    <row r="117" spans="1:13" ht="12.7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5:M5"/>
    <mergeCell ref="A3:M3"/>
  </mergeCells>
  <conditionalFormatting sqref="A6:M78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blackAndWhite="1" horizontalDpi="300" verticalDpi="300" orientation="portrait" pageOrder="overThenDown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A80"/>
  <sheetViews>
    <sheetView showRowColHeaders="0" showZeros="0" showOutlineSymbols="0" zoomScaleSheetLayoutView="97" workbookViewId="0" topLeftCell="A1">
      <pane xSplit="19" ySplit="1" topLeftCell="T2" activePane="bottomRight" state="frozen"/>
      <selection pane="topLeft" activeCell="A2" sqref="A2:E2"/>
      <selection pane="topRight" activeCell="A2" sqref="A2:E2"/>
      <selection pane="bottomLeft" activeCell="A2" sqref="A2:E2"/>
      <selection pane="bottomRight" activeCell="A1" sqref="A1:S1"/>
    </sheetView>
  </sheetViews>
  <sheetFormatPr defaultColWidth="9.00390625" defaultRowHeight="12.75"/>
  <cols>
    <col min="1" max="1" width="4.375" style="82" customWidth="1"/>
    <col min="2" max="2" width="4.75390625" style="82" customWidth="1"/>
    <col min="3" max="3" width="12.75390625" style="82" customWidth="1"/>
    <col min="4" max="4" width="3.75390625" style="82" customWidth="1"/>
    <col min="5" max="5" width="10.75390625" style="82" customWidth="1"/>
    <col min="6" max="6" width="3.75390625" style="82" customWidth="1"/>
    <col min="7" max="7" width="9.75390625" style="82" customWidth="1"/>
    <col min="8" max="8" width="3.75390625" style="82" customWidth="1"/>
    <col min="9" max="9" width="9.75390625" style="82" customWidth="1"/>
    <col min="10" max="10" width="3.75390625" style="82" customWidth="1"/>
    <col min="11" max="11" width="9.75390625" style="82" customWidth="1"/>
    <col min="12" max="12" width="3.75390625" style="82" customWidth="1"/>
    <col min="13" max="13" width="10.75390625" style="82" customWidth="1"/>
    <col min="14" max="14" width="3.75390625" style="82" customWidth="1"/>
    <col min="15" max="15" width="10.75390625" style="82" customWidth="1"/>
    <col min="16" max="16" width="3.75390625" style="82" customWidth="1"/>
    <col min="17" max="17" width="9.75390625" style="82" customWidth="1"/>
    <col min="18" max="18" width="5.75390625" style="82" customWidth="1"/>
    <col min="19" max="19" width="4.75390625" style="82" customWidth="1"/>
    <col min="20" max="16384" width="9.125" style="82" customWidth="1"/>
  </cols>
  <sheetData>
    <row r="1" spans="1:19" s="81" customFormat="1" ht="45.75" thickBot="1">
      <c r="A1" s="103" t="s">
        <v>40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s="81" customFormat="1" ht="0.75" customHeight="1" thickBot="1">
      <c r="A2" s="99"/>
      <c r="B2" s="97"/>
      <c r="C2" s="97"/>
      <c r="D2" s="97"/>
      <c r="E2" s="97"/>
      <c r="F2" s="97"/>
      <c r="G2" s="97"/>
      <c r="H2" s="97"/>
      <c r="I2" s="101"/>
      <c r="J2" s="101"/>
      <c r="K2" s="101"/>
      <c r="L2" s="101"/>
      <c r="M2" s="101"/>
      <c r="N2" s="102"/>
      <c r="O2" s="102"/>
      <c r="P2" s="102"/>
      <c r="Q2" s="102"/>
      <c r="R2" s="102"/>
      <c r="S2" s="98"/>
    </row>
    <row r="3" spans="1:19" ht="23.25">
      <c r="A3" s="111" t="str">
        <f>'Д01'!A3</f>
        <v>Юниорское Первенство Республики Башкортостан 2018   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9.5" customHeight="1">
      <c r="A4" s="112" t="str">
        <f>'Д01'!A4:M4</f>
        <v>Юниорки 2000 г.р. и мл. 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1:19" ht="15" customHeight="1">
      <c r="A5" s="113">
        <f>сД0!A5</f>
        <v>43105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6" spans="1:19" ht="1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27" ht="12.75" customHeight="1">
      <c r="A7" s="21">
        <v>-1</v>
      </c>
      <c r="B7" s="61">
        <f>IF('Д01'!D8='Д01'!B7,'Д01'!B9,IF('Д01'!D8='Д01'!B9,'Д01'!B7,0))</f>
        <v>0</v>
      </c>
      <c r="C7" s="2" t="str">
        <f>IF('Д01'!E8='Д01'!C7,'Д01'!C9,IF('Д01'!E8='Д01'!C9,'Д01'!C7,0))</f>
        <v>_</v>
      </c>
      <c r="D7" s="62"/>
      <c r="E7" s="1"/>
      <c r="F7" s="1"/>
      <c r="G7" s="21">
        <v>-25</v>
      </c>
      <c r="H7" s="61">
        <f>IF('Д01'!H14='Д01'!F10,'Д01'!F18,IF('Д01'!H14='Д01'!F18,'Д01'!F10,0))</f>
        <v>1508</v>
      </c>
      <c r="I7" s="2" t="str">
        <f>IF('Д01'!I14='Д01'!G10,'Д01'!G18,IF('Д01'!I14='Д01'!G18,'Д01'!G10,0))</f>
        <v>Апсатарова Дарина</v>
      </c>
      <c r="J7" s="62"/>
      <c r="K7" s="1"/>
      <c r="L7" s="1"/>
      <c r="M7" s="1"/>
      <c r="N7" s="1"/>
      <c r="O7" s="1"/>
      <c r="P7" s="1"/>
      <c r="Q7" s="1"/>
      <c r="R7" s="1"/>
      <c r="S7" s="1"/>
      <c r="T7" s="83"/>
      <c r="U7" s="83"/>
      <c r="V7" s="83"/>
      <c r="W7" s="83"/>
      <c r="X7" s="83"/>
      <c r="Y7" s="83"/>
      <c r="Z7" s="83"/>
      <c r="AA7" s="83"/>
    </row>
    <row r="8" spans="1:27" ht="12.75" customHeight="1">
      <c r="A8" s="21"/>
      <c r="B8" s="21"/>
      <c r="C8" s="22">
        <v>32</v>
      </c>
      <c r="D8" s="64">
        <v>1545</v>
      </c>
      <c r="E8" s="6" t="s">
        <v>57</v>
      </c>
      <c r="F8" s="7"/>
      <c r="G8" s="1"/>
      <c r="H8" s="1"/>
      <c r="I8" s="5"/>
      <c r="J8" s="7"/>
      <c r="K8" s="1"/>
      <c r="L8" s="1"/>
      <c r="M8" s="1"/>
      <c r="N8" s="1"/>
      <c r="O8" s="1"/>
      <c r="P8" s="1"/>
      <c r="Q8" s="1"/>
      <c r="R8" s="1"/>
      <c r="S8" s="1"/>
      <c r="T8" s="83"/>
      <c r="U8" s="83"/>
      <c r="V8" s="83"/>
      <c r="W8" s="83"/>
      <c r="X8" s="83"/>
      <c r="Y8" s="83"/>
      <c r="Z8" s="83"/>
      <c r="AA8" s="83"/>
    </row>
    <row r="9" spans="1:27" ht="12.75" customHeight="1">
      <c r="A9" s="21">
        <v>-2</v>
      </c>
      <c r="B9" s="61">
        <f>IF('Д01'!D12='Д01'!B11,'Д01'!B13,IF('Д01'!D12='Д01'!B13,'Д01'!B11,0))</f>
        <v>1545</v>
      </c>
      <c r="C9" s="4" t="str">
        <f>IF('Д01'!E12='Д01'!C11,'Д01'!C13,IF('Д01'!E12='Д01'!C13,'Д01'!C11,0))</f>
        <v>Абдул Самира</v>
      </c>
      <c r="D9" s="75"/>
      <c r="E9" s="22">
        <v>40</v>
      </c>
      <c r="F9" s="64">
        <v>1730</v>
      </c>
      <c r="G9" s="6" t="s">
        <v>58</v>
      </c>
      <c r="H9" s="7"/>
      <c r="I9" s="22">
        <v>52</v>
      </c>
      <c r="J9" s="64">
        <v>1508</v>
      </c>
      <c r="K9" s="6" t="s">
        <v>48</v>
      </c>
      <c r="L9" s="7"/>
      <c r="M9" s="1"/>
      <c r="N9" s="1"/>
      <c r="O9" s="1"/>
      <c r="P9" s="1"/>
      <c r="Q9" s="1"/>
      <c r="R9" s="1"/>
      <c r="S9" s="1"/>
      <c r="T9" s="83"/>
      <c r="U9" s="83"/>
      <c r="V9" s="83"/>
      <c r="W9" s="83"/>
      <c r="X9" s="83"/>
      <c r="Y9" s="83"/>
      <c r="Z9" s="83"/>
      <c r="AA9" s="83"/>
    </row>
    <row r="10" spans="1:27" ht="12.75" customHeight="1">
      <c r="A10" s="21"/>
      <c r="B10" s="21"/>
      <c r="C10" s="21">
        <v>-24</v>
      </c>
      <c r="D10" s="61">
        <f>IF('Д01'!F66='Д01'!D64,'Д01'!D68,IF('Д01'!F66='Д01'!D68,'Д01'!D64,0))</f>
        <v>1730</v>
      </c>
      <c r="E10" s="4" t="str">
        <f>IF('Д01'!G66='Д01'!E64,'Д01'!E68,IF('Д01'!G66='Д01'!E68,'Д01'!E64,0))</f>
        <v>Муратова Аделина</v>
      </c>
      <c r="F10" s="63"/>
      <c r="G10" s="5"/>
      <c r="H10" s="65"/>
      <c r="I10" s="5"/>
      <c r="J10" s="67"/>
      <c r="K10" s="5"/>
      <c r="L10" s="7"/>
      <c r="M10" s="1"/>
      <c r="N10" s="1"/>
      <c r="O10" s="1"/>
      <c r="P10" s="1"/>
      <c r="Q10" s="1"/>
      <c r="R10" s="1"/>
      <c r="S10" s="1"/>
      <c r="T10" s="83"/>
      <c r="U10" s="83"/>
      <c r="V10" s="83"/>
      <c r="W10" s="83"/>
      <c r="X10" s="83"/>
      <c r="Y10" s="83"/>
      <c r="Z10" s="83"/>
      <c r="AA10" s="83"/>
    </row>
    <row r="11" spans="1:27" ht="12.75" customHeight="1">
      <c r="A11" s="21">
        <v>-3</v>
      </c>
      <c r="B11" s="61">
        <f>IF('Д01'!D16='Д01'!B15,'Д01'!B17,IF('Д01'!D16='Д01'!B17,'Д01'!B15,0))</f>
        <v>0</v>
      </c>
      <c r="C11" s="2" t="str">
        <f>IF('Д01'!E16='Д01'!C15,'Д01'!C17,IF('Д01'!E16='Д01'!C17,'Д01'!C15,0))</f>
        <v>_</v>
      </c>
      <c r="D11" s="76"/>
      <c r="E11" s="1"/>
      <c r="F11" s="1"/>
      <c r="G11" s="22">
        <v>48</v>
      </c>
      <c r="H11" s="66">
        <v>1730</v>
      </c>
      <c r="I11" s="11" t="s">
        <v>58</v>
      </c>
      <c r="J11" s="65"/>
      <c r="K11" s="5"/>
      <c r="L11" s="7"/>
      <c r="M11" s="1"/>
      <c r="N11" s="1"/>
      <c r="O11" s="1"/>
      <c r="P11" s="1"/>
      <c r="Q11" s="1"/>
      <c r="R11" s="1"/>
      <c r="S11" s="1"/>
      <c r="T11" s="83"/>
      <c r="U11" s="83"/>
      <c r="V11" s="83"/>
      <c r="W11" s="83"/>
      <c r="X11" s="83"/>
      <c r="Y11" s="83"/>
      <c r="Z11" s="83"/>
      <c r="AA11" s="83"/>
    </row>
    <row r="12" spans="1:27" ht="12.75" customHeight="1">
      <c r="A12" s="21"/>
      <c r="B12" s="21"/>
      <c r="C12" s="22">
        <v>33</v>
      </c>
      <c r="D12" s="64"/>
      <c r="E12" s="6"/>
      <c r="F12" s="7"/>
      <c r="G12" s="22"/>
      <c r="H12" s="23"/>
      <c r="I12" s="7"/>
      <c r="J12" s="7"/>
      <c r="K12" s="5"/>
      <c r="L12" s="7"/>
      <c r="M12" s="1"/>
      <c r="N12" s="1"/>
      <c r="O12" s="1"/>
      <c r="P12" s="1"/>
      <c r="Q12" s="1"/>
      <c r="R12" s="1"/>
      <c r="S12" s="1"/>
      <c r="T12" s="83"/>
      <c r="U12" s="83"/>
      <c r="V12" s="83"/>
      <c r="W12" s="83"/>
      <c r="X12" s="83"/>
      <c r="Y12" s="83"/>
      <c r="Z12" s="83"/>
      <c r="AA12" s="83"/>
    </row>
    <row r="13" spans="1:27" ht="12.75" customHeight="1">
      <c r="A13" s="21">
        <v>-4</v>
      </c>
      <c r="B13" s="61">
        <f>IF('Д01'!D20='Д01'!B19,'Д01'!B21,IF('Д01'!D20='Д01'!B21,'Д01'!B19,0))</f>
        <v>0</v>
      </c>
      <c r="C13" s="4" t="str">
        <f>IF('Д01'!E20='Д01'!C19,'Д01'!C21,IF('Д01'!E20='Д01'!C21,'Д01'!C19,0))</f>
        <v>_</v>
      </c>
      <c r="D13" s="75"/>
      <c r="E13" s="22">
        <v>41</v>
      </c>
      <c r="F13" s="64">
        <v>1492</v>
      </c>
      <c r="G13" s="59" t="s">
        <v>50</v>
      </c>
      <c r="H13" s="23"/>
      <c r="I13" s="7"/>
      <c r="J13" s="7"/>
      <c r="K13" s="22">
        <v>56</v>
      </c>
      <c r="L13" s="64">
        <v>1508</v>
      </c>
      <c r="M13" s="6" t="s">
        <v>48</v>
      </c>
      <c r="N13" s="7"/>
      <c r="O13" s="7"/>
      <c r="P13" s="7"/>
      <c r="Q13" s="1"/>
      <c r="R13" s="1"/>
      <c r="S13" s="1"/>
      <c r="T13" s="83"/>
      <c r="U13" s="83"/>
      <c r="V13" s="83"/>
      <c r="W13" s="83"/>
      <c r="X13" s="83"/>
      <c r="Y13" s="83"/>
      <c r="Z13" s="83"/>
      <c r="AA13" s="83"/>
    </row>
    <row r="14" spans="1:27" ht="12.75" customHeight="1">
      <c r="A14" s="21"/>
      <c r="B14" s="21"/>
      <c r="C14" s="21">
        <v>-23</v>
      </c>
      <c r="D14" s="61">
        <f>IF('Д01'!F58='Д01'!D56,'Д01'!D60,IF('Д01'!F58='Д01'!D60,'Д01'!D56,0))</f>
        <v>1492</v>
      </c>
      <c r="E14" s="4" t="str">
        <f>IF('Д01'!G58='Д01'!E56,'Д01'!E60,IF('Д01'!G58='Д01'!E60,'Д01'!E56,0))</f>
        <v>Писарева Елена</v>
      </c>
      <c r="F14" s="63"/>
      <c r="G14" s="21"/>
      <c r="H14" s="21"/>
      <c r="I14" s="7"/>
      <c r="J14" s="7"/>
      <c r="K14" s="5"/>
      <c r="L14" s="67"/>
      <c r="M14" s="5"/>
      <c r="N14" s="7"/>
      <c r="O14" s="7"/>
      <c r="P14" s="7"/>
      <c r="Q14" s="1"/>
      <c r="R14" s="1"/>
      <c r="S14" s="1"/>
      <c r="T14" s="83"/>
      <c r="U14" s="83"/>
      <c r="V14" s="83"/>
      <c r="W14" s="83"/>
      <c r="X14" s="83"/>
      <c r="Y14" s="83"/>
      <c r="Z14" s="83"/>
      <c r="AA14" s="83"/>
    </row>
    <row r="15" spans="1:27" ht="12.75" customHeight="1">
      <c r="A15" s="21">
        <v>-5</v>
      </c>
      <c r="B15" s="61">
        <f>IF('Д01'!D24='Д01'!B23,'Д01'!B25,IF('Д01'!D24='Д01'!B25,'Д01'!B23,0))</f>
        <v>0</v>
      </c>
      <c r="C15" s="2" t="str">
        <f>IF('Д01'!E24='Д01'!C23,'Д01'!C25,IF('Д01'!E24='Д01'!C25,'Д01'!C23,0))</f>
        <v>_</v>
      </c>
      <c r="D15" s="76"/>
      <c r="E15" s="1"/>
      <c r="F15" s="1"/>
      <c r="G15" s="21">
        <v>-26</v>
      </c>
      <c r="H15" s="61">
        <f>IF('Д01'!H30='Д01'!F26,'Д01'!F34,IF('Д01'!H30='Д01'!F34,'Д01'!F26,0))</f>
        <v>1384</v>
      </c>
      <c r="I15" s="2" t="str">
        <f>IF('Д01'!I30='Д01'!G26,'Д01'!G34,IF('Д01'!I30='Д01'!G34,'Д01'!G26,0))</f>
        <v>Кириллова Анастасия</v>
      </c>
      <c r="J15" s="62"/>
      <c r="K15" s="5"/>
      <c r="L15" s="65"/>
      <c r="M15" s="5"/>
      <c r="N15" s="7"/>
      <c r="O15" s="7"/>
      <c r="P15" s="7"/>
      <c r="Q15" s="1"/>
      <c r="R15" s="1"/>
      <c r="S15" s="1"/>
      <c r="T15" s="83"/>
      <c r="U15" s="83"/>
      <c r="V15" s="83"/>
      <c r="W15" s="83"/>
      <c r="X15" s="83"/>
      <c r="Y15" s="83"/>
      <c r="Z15" s="83"/>
      <c r="AA15" s="83"/>
    </row>
    <row r="16" spans="1:27" ht="12.75" customHeight="1">
      <c r="A16" s="21"/>
      <c r="B16" s="21"/>
      <c r="C16" s="22">
        <v>34</v>
      </c>
      <c r="D16" s="64">
        <v>1754</v>
      </c>
      <c r="E16" s="6" t="s">
        <v>61</v>
      </c>
      <c r="F16" s="7"/>
      <c r="G16" s="21"/>
      <c r="H16" s="21"/>
      <c r="I16" s="5"/>
      <c r="J16" s="7"/>
      <c r="K16" s="5"/>
      <c r="L16" s="65"/>
      <c r="M16" s="5"/>
      <c r="N16" s="7"/>
      <c r="O16" s="7"/>
      <c r="P16" s="7"/>
      <c r="Q16" s="1"/>
      <c r="R16" s="1"/>
      <c r="S16" s="1"/>
      <c r="T16" s="83"/>
      <c r="U16" s="83"/>
      <c r="V16" s="83"/>
      <c r="W16" s="83"/>
      <c r="X16" s="83"/>
      <c r="Y16" s="83"/>
      <c r="Z16" s="83"/>
      <c r="AA16" s="83"/>
    </row>
    <row r="17" spans="1:27" ht="12.75" customHeight="1">
      <c r="A17" s="21">
        <v>-6</v>
      </c>
      <c r="B17" s="61">
        <f>IF('Д01'!D28='Д01'!B27,'Д01'!B29,IF('Д01'!D28='Д01'!B29,'Д01'!B27,0))</f>
        <v>1754</v>
      </c>
      <c r="C17" s="4" t="str">
        <f>IF('Д01'!E28='Д01'!C27,'Д01'!C29,IF('Д01'!E28='Д01'!C29,'Д01'!C27,0))</f>
        <v>Ганиева Светлана</v>
      </c>
      <c r="D17" s="75"/>
      <c r="E17" s="22">
        <v>42</v>
      </c>
      <c r="F17" s="64">
        <v>1364</v>
      </c>
      <c r="G17" s="60" t="s">
        <v>51</v>
      </c>
      <c r="H17" s="23"/>
      <c r="I17" s="22">
        <v>53</v>
      </c>
      <c r="J17" s="64">
        <v>1578</v>
      </c>
      <c r="K17" s="11" t="s">
        <v>54</v>
      </c>
      <c r="L17" s="65"/>
      <c r="M17" s="22">
        <v>58</v>
      </c>
      <c r="N17" s="64">
        <v>1559</v>
      </c>
      <c r="O17" s="6" t="s">
        <v>42</v>
      </c>
      <c r="P17" s="7"/>
      <c r="Q17" s="1"/>
      <c r="R17" s="1"/>
      <c r="S17" s="1"/>
      <c r="T17" s="83"/>
      <c r="U17" s="83"/>
      <c r="V17" s="83"/>
      <c r="W17" s="83"/>
      <c r="X17" s="83"/>
      <c r="Y17" s="83"/>
      <c r="Z17" s="83"/>
      <c r="AA17" s="83"/>
    </row>
    <row r="18" spans="1:27" ht="12.75" customHeight="1">
      <c r="A18" s="21"/>
      <c r="B18" s="21"/>
      <c r="C18" s="21">
        <v>-22</v>
      </c>
      <c r="D18" s="61">
        <f>IF('Д01'!F50='Д01'!D48,'Д01'!D52,IF('Д01'!F50='Д01'!D52,'Д01'!D48,0))</f>
        <v>1364</v>
      </c>
      <c r="E18" s="4" t="str">
        <f>IF('Д01'!G50='Д01'!E48,'Д01'!E52,IF('Д01'!G50='Д01'!E52,'Д01'!E48,0))</f>
        <v>Якупова Елена</v>
      </c>
      <c r="F18" s="63"/>
      <c r="G18" s="22"/>
      <c r="H18" s="65"/>
      <c r="I18" s="5"/>
      <c r="J18" s="67"/>
      <c r="K18" s="1"/>
      <c r="L18" s="1"/>
      <c r="M18" s="5"/>
      <c r="N18" s="67"/>
      <c r="O18" s="5"/>
      <c r="P18" s="7"/>
      <c r="Q18" s="1"/>
      <c r="R18" s="1"/>
      <c r="S18" s="1"/>
      <c r="T18" s="83"/>
      <c r="U18" s="83"/>
      <c r="V18" s="83"/>
      <c r="W18" s="83"/>
      <c r="X18" s="83"/>
      <c r="Y18" s="83"/>
      <c r="Z18" s="83"/>
      <c r="AA18" s="83"/>
    </row>
    <row r="19" spans="1:27" ht="12.75" customHeight="1">
      <c r="A19" s="21">
        <v>-7</v>
      </c>
      <c r="B19" s="61">
        <f>IF('Д01'!D32='Д01'!B31,'Д01'!B33,IF('Д01'!D32='Д01'!B33,'Д01'!B31,0))</f>
        <v>1758</v>
      </c>
      <c r="C19" s="2" t="str">
        <f>IF('Д01'!E32='Д01'!C31,'Д01'!C33,IF('Д01'!E32='Д01'!C33,'Д01'!C31,0))</f>
        <v>Байгужина Назгуль</v>
      </c>
      <c r="D19" s="76"/>
      <c r="E19" s="1"/>
      <c r="F19" s="1"/>
      <c r="G19" s="22">
        <v>49</v>
      </c>
      <c r="H19" s="66">
        <v>1578</v>
      </c>
      <c r="I19" s="11" t="s">
        <v>54</v>
      </c>
      <c r="J19" s="65"/>
      <c r="K19" s="1"/>
      <c r="L19" s="1"/>
      <c r="M19" s="5"/>
      <c r="N19" s="65"/>
      <c r="O19" s="5"/>
      <c r="P19" s="7"/>
      <c r="Q19" s="1"/>
      <c r="R19" s="1"/>
      <c r="S19" s="1"/>
      <c r="T19" s="83"/>
      <c r="U19" s="83"/>
      <c r="V19" s="83"/>
      <c r="W19" s="83"/>
      <c r="X19" s="83"/>
      <c r="Y19" s="83"/>
      <c r="Z19" s="83"/>
      <c r="AA19" s="83"/>
    </row>
    <row r="20" spans="1:27" ht="12.75" customHeight="1">
      <c r="A20" s="21"/>
      <c r="B20" s="21"/>
      <c r="C20" s="22">
        <v>35</v>
      </c>
      <c r="D20" s="64">
        <v>1758</v>
      </c>
      <c r="E20" s="6" t="s">
        <v>60</v>
      </c>
      <c r="F20" s="7"/>
      <c r="G20" s="22"/>
      <c r="H20" s="23"/>
      <c r="I20" s="7"/>
      <c r="J20" s="7"/>
      <c r="K20" s="1"/>
      <c r="L20" s="1"/>
      <c r="M20" s="5"/>
      <c r="N20" s="65"/>
      <c r="O20" s="5"/>
      <c r="P20" s="7"/>
      <c r="Q20" s="1"/>
      <c r="R20" s="1"/>
      <c r="S20" s="1"/>
      <c r="T20" s="83"/>
      <c r="U20" s="83"/>
      <c r="V20" s="83"/>
      <c r="W20" s="83"/>
      <c r="X20" s="83"/>
      <c r="Y20" s="83"/>
      <c r="Z20" s="83"/>
      <c r="AA20" s="83"/>
    </row>
    <row r="21" spans="1:27" ht="12.75" customHeight="1">
      <c r="A21" s="21">
        <v>-8</v>
      </c>
      <c r="B21" s="61">
        <f>IF('Д01'!D36='Д01'!B35,'Д01'!B37,IF('Д01'!D36='Д01'!B37,'Д01'!B35,0))</f>
        <v>0</v>
      </c>
      <c r="C21" s="4" t="str">
        <f>IF('Д01'!E36='Д01'!C35,'Д01'!C37,IF('Д01'!E36='Д01'!C37,'Д01'!C35,0))</f>
        <v>_</v>
      </c>
      <c r="D21" s="75"/>
      <c r="E21" s="22">
        <v>43</v>
      </c>
      <c r="F21" s="64">
        <v>1578</v>
      </c>
      <c r="G21" s="59" t="s">
        <v>54</v>
      </c>
      <c r="H21" s="23"/>
      <c r="I21" s="7"/>
      <c r="J21" s="7"/>
      <c r="K21" s="21">
        <v>-30</v>
      </c>
      <c r="L21" s="61">
        <f>IF('Д01'!J54='Д01'!H46,'Д01'!H62,IF('Д01'!J54='Д01'!H62,'Д01'!H46,0))</f>
        <v>1559</v>
      </c>
      <c r="M21" s="4" t="str">
        <f>IF('Д01'!K54='Д01'!I46,'Д01'!I62,IF('Д01'!K54='Д01'!I62,'Д01'!I46,0))</f>
        <v>Галимуллина Алина</v>
      </c>
      <c r="N21" s="68"/>
      <c r="O21" s="5"/>
      <c r="P21" s="7"/>
      <c r="Q21" s="1"/>
      <c r="R21" s="1"/>
      <c r="S21" s="1"/>
      <c r="T21" s="83"/>
      <c r="U21" s="83"/>
      <c r="V21" s="83"/>
      <c r="W21" s="83"/>
      <c r="X21" s="83"/>
      <c r="Y21" s="83"/>
      <c r="Z21" s="83"/>
      <c r="AA21" s="83"/>
    </row>
    <row r="22" spans="1:27" ht="12.75" customHeight="1">
      <c r="A22" s="21"/>
      <c r="B22" s="21"/>
      <c r="C22" s="21">
        <v>-21</v>
      </c>
      <c r="D22" s="61">
        <f>IF('Д01'!F42='Д01'!D40,'Д01'!D44,IF('Д01'!F42='Д01'!D44,'Д01'!D40,0))</f>
        <v>1578</v>
      </c>
      <c r="E22" s="4" t="str">
        <f>IF('Д01'!G42='Д01'!E40,'Д01'!E44,IF('Д01'!G42='Д01'!E44,'Д01'!E40,0))</f>
        <v>Ишмухаметова Камила</v>
      </c>
      <c r="F22" s="63"/>
      <c r="G22" s="21"/>
      <c r="H22" s="21"/>
      <c r="I22" s="7"/>
      <c r="J22" s="7"/>
      <c r="K22" s="1"/>
      <c r="L22" s="1"/>
      <c r="M22" s="7"/>
      <c r="N22" s="7"/>
      <c r="O22" s="5"/>
      <c r="P22" s="7"/>
      <c r="Q22" s="1"/>
      <c r="R22" s="1"/>
      <c r="S22" s="1"/>
      <c r="T22" s="83"/>
      <c r="U22" s="83"/>
      <c r="V22" s="83"/>
      <c r="W22" s="83"/>
      <c r="X22" s="83"/>
      <c r="Y22" s="83"/>
      <c r="Z22" s="83"/>
      <c r="AA22" s="83"/>
    </row>
    <row r="23" spans="1:27" ht="12.75" customHeight="1">
      <c r="A23" s="21">
        <v>-9</v>
      </c>
      <c r="B23" s="61">
        <f>IF('Д01'!D40='Д01'!B39,'Д01'!B41,IF('Д01'!D40='Д01'!B41,'Д01'!B39,0))</f>
        <v>0</v>
      </c>
      <c r="C23" s="2" t="str">
        <f>IF('Д01'!E40='Д01'!C39,'Д01'!C41,IF('Д01'!E40='Д01'!C41,'Д01'!C39,0))</f>
        <v>_</v>
      </c>
      <c r="D23" s="76"/>
      <c r="E23" s="1"/>
      <c r="F23" s="1"/>
      <c r="G23" s="21">
        <v>-27</v>
      </c>
      <c r="H23" s="61">
        <f>IF('Д01'!H46='Д01'!F42,'Д01'!F50,IF('Д01'!H46='Д01'!F50,'Д01'!F42,0))</f>
        <v>1571</v>
      </c>
      <c r="I23" s="2" t="str">
        <f>IF('Д01'!I46='Д01'!G42,'Д01'!G50,IF('Д01'!I46='Д01'!G50,'Д01'!G42,0))</f>
        <v>Кужина Ильгиза</v>
      </c>
      <c r="J23" s="62"/>
      <c r="K23" s="1"/>
      <c r="L23" s="1"/>
      <c r="M23" s="7"/>
      <c r="N23" s="7"/>
      <c r="O23" s="5"/>
      <c r="P23" s="7"/>
      <c r="Q23" s="1"/>
      <c r="R23" s="1"/>
      <c r="S23" s="1"/>
      <c r="T23" s="83"/>
      <c r="U23" s="83"/>
      <c r="V23" s="83"/>
      <c r="W23" s="83"/>
      <c r="X23" s="83"/>
      <c r="Y23" s="83"/>
      <c r="Z23" s="83"/>
      <c r="AA23" s="83"/>
    </row>
    <row r="24" spans="1:27" ht="12.75" customHeight="1">
      <c r="A24" s="21"/>
      <c r="B24" s="21"/>
      <c r="C24" s="22">
        <v>36</v>
      </c>
      <c r="D24" s="64">
        <v>1701</v>
      </c>
      <c r="E24" s="6" t="s">
        <v>59</v>
      </c>
      <c r="F24" s="7"/>
      <c r="G24" s="21"/>
      <c r="H24" s="21"/>
      <c r="I24" s="5"/>
      <c r="J24" s="7"/>
      <c r="K24" s="1"/>
      <c r="L24" s="1"/>
      <c r="M24" s="7"/>
      <c r="N24" s="7"/>
      <c r="O24" s="5"/>
      <c r="P24" s="7"/>
      <c r="Q24" s="1"/>
      <c r="R24" s="1"/>
      <c r="S24" s="1"/>
      <c r="T24" s="83"/>
      <c r="U24" s="83"/>
      <c r="V24" s="83"/>
      <c r="W24" s="83"/>
      <c r="X24" s="83"/>
      <c r="Y24" s="83"/>
      <c r="Z24" s="83"/>
      <c r="AA24" s="83"/>
    </row>
    <row r="25" spans="1:27" ht="12.75" customHeight="1">
      <c r="A25" s="21">
        <v>-10</v>
      </c>
      <c r="B25" s="61">
        <f>IF('Д01'!D44='Д01'!B43,'Д01'!B45,IF('Д01'!D44='Д01'!B45,'Д01'!B43,0))</f>
        <v>1701</v>
      </c>
      <c r="C25" s="4" t="str">
        <f>IF('Д01'!E44='Д01'!C43,'Д01'!C45,IF('Д01'!E44='Д01'!C45,'Д01'!C43,0))</f>
        <v>Авдеева Алена</v>
      </c>
      <c r="D25" s="75"/>
      <c r="E25" s="22">
        <v>44</v>
      </c>
      <c r="F25" s="64">
        <v>1701</v>
      </c>
      <c r="G25" s="60" t="s">
        <v>59</v>
      </c>
      <c r="H25" s="23"/>
      <c r="I25" s="22">
        <v>54</v>
      </c>
      <c r="J25" s="64">
        <v>1571</v>
      </c>
      <c r="K25" s="6" t="s">
        <v>46</v>
      </c>
      <c r="L25" s="7"/>
      <c r="M25" s="7"/>
      <c r="N25" s="7"/>
      <c r="O25" s="22">
        <v>60</v>
      </c>
      <c r="P25" s="66">
        <v>1559</v>
      </c>
      <c r="Q25" s="6" t="s">
        <v>42</v>
      </c>
      <c r="R25" s="6"/>
      <c r="S25" s="6"/>
      <c r="T25" s="83"/>
      <c r="U25" s="83"/>
      <c r="V25" s="83"/>
      <c r="W25" s="83"/>
      <c r="X25" s="83"/>
      <c r="Y25" s="83"/>
      <c r="Z25" s="83"/>
      <c r="AA25" s="83"/>
    </row>
    <row r="26" spans="1:27" ht="12.75" customHeight="1">
      <c r="A26" s="21"/>
      <c r="B26" s="21"/>
      <c r="C26" s="21">
        <v>-20</v>
      </c>
      <c r="D26" s="61">
        <f>IF('Д01'!F34='Д01'!D32,'Д01'!D36,IF('Д01'!F34='Д01'!D36,'Д01'!D32,0))</f>
        <v>1512</v>
      </c>
      <c r="E26" s="4" t="str">
        <f>IF('Д01'!G34='Д01'!E32,'Д01'!E36,IF('Д01'!G34='Д01'!E36,'Д01'!E32,0))</f>
        <v>Ишкуватова Элеонора</v>
      </c>
      <c r="F26" s="63"/>
      <c r="G26" s="22"/>
      <c r="H26" s="65"/>
      <c r="I26" s="5"/>
      <c r="J26" s="67"/>
      <c r="K26" s="5"/>
      <c r="L26" s="7"/>
      <c r="M26" s="7"/>
      <c r="N26" s="7"/>
      <c r="O26" s="5"/>
      <c r="P26" s="7"/>
      <c r="Q26" s="10"/>
      <c r="R26" s="110" t="s">
        <v>2</v>
      </c>
      <c r="S26" s="110"/>
      <c r="T26" s="83"/>
      <c r="U26" s="83"/>
      <c r="V26" s="83"/>
      <c r="W26" s="83"/>
      <c r="X26" s="83"/>
      <c r="Y26" s="83"/>
      <c r="Z26" s="83"/>
      <c r="AA26" s="83"/>
    </row>
    <row r="27" spans="1:27" ht="12.75" customHeight="1">
      <c r="A27" s="21">
        <v>-11</v>
      </c>
      <c r="B27" s="61">
        <f>IF('Д01'!D48='Д01'!B47,'Д01'!B49,IF('Д01'!D48='Д01'!B49,'Д01'!B47,0))</f>
        <v>1510</v>
      </c>
      <c r="C27" s="2" t="str">
        <f>IF('Д01'!E48='Д01'!C47,'Д01'!C49,IF('Д01'!E48='Д01'!C49,'Д01'!C47,0))</f>
        <v>Сомова Кира</v>
      </c>
      <c r="D27" s="76"/>
      <c r="E27" s="1"/>
      <c r="F27" s="1"/>
      <c r="G27" s="22">
        <v>50</v>
      </c>
      <c r="H27" s="66">
        <v>1701</v>
      </c>
      <c r="I27" s="11" t="s">
        <v>59</v>
      </c>
      <c r="J27" s="65"/>
      <c r="K27" s="5"/>
      <c r="L27" s="7"/>
      <c r="M27" s="7"/>
      <c r="N27" s="7"/>
      <c r="O27" s="5"/>
      <c r="P27" s="7"/>
      <c r="Q27" s="1"/>
      <c r="R27" s="1"/>
      <c r="S27" s="1"/>
      <c r="T27" s="83"/>
      <c r="U27" s="83"/>
      <c r="V27" s="83"/>
      <c r="W27" s="83"/>
      <c r="X27" s="83"/>
      <c r="Y27" s="83"/>
      <c r="Z27" s="83"/>
      <c r="AA27" s="83"/>
    </row>
    <row r="28" spans="1:27" ht="12.75" customHeight="1">
      <c r="A28" s="21"/>
      <c r="B28" s="21"/>
      <c r="C28" s="22">
        <v>37</v>
      </c>
      <c r="D28" s="64">
        <v>1510</v>
      </c>
      <c r="E28" s="6" t="s">
        <v>62</v>
      </c>
      <c r="F28" s="7"/>
      <c r="G28" s="22"/>
      <c r="H28" s="23"/>
      <c r="I28" s="7"/>
      <c r="J28" s="7"/>
      <c r="K28" s="5"/>
      <c r="L28" s="7"/>
      <c r="M28" s="7"/>
      <c r="N28" s="7"/>
      <c r="O28" s="5"/>
      <c r="P28" s="7"/>
      <c r="Q28" s="1"/>
      <c r="R28" s="1"/>
      <c r="S28" s="1"/>
      <c r="T28" s="83"/>
      <c r="U28" s="83"/>
      <c r="V28" s="83"/>
      <c r="W28" s="83"/>
      <c r="X28" s="83"/>
      <c r="Y28" s="83"/>
      <c r="Z28" s="83"/>
      <c r="AA28" s="83"/>
    </row>
    <row r="29" spans="1:27" ht="12.75" customHeight="1">
      <c r="A29" s="21">
        <v>-12</v>
      </c>
      <c r="B29" s="61">
        <f>IF('Д01'!D52='Д01'!B51,'Д01'!B53,IF('Д01'!D52='Д01'!B53,'Д01'!B51,0))</f>
        <v>0</v>
      </c>
      <c r="C29" s="4" t="str">
        <f>IF('Д01'!E52='Д01'!C51,'Д01'!C53,IF('Д01'!E52='Д01'!C53,'Д01'!C51,0))</f>
        <v>_</v>
      </c>
      <c r="D29" s="75"/>
      <c r="E29" s="22">
        <v>45</v>
      </c>
      <c r="F29" s="64">
        <v>1502</v>
      </c>
      <c r="G29" s="59" t="s">
        <v>52</v>
      </c>
      <c r="H29" s="23"/>
      <c r="I29" s="7"/>
      <c r="J29" s="7"/>
      <c r="K29" s="22">
        <v>57</v>
      </c>
      <c r="L29" s="64">
        <v>1417</v>
      </c>
      <c r="M29" s="6" t="s">
        <v>47</v>
      </c>
      <c r="N29" s="7"/>
      <c r="O29" s="5"/>
      <c r="P29" s="7"/>
      <c r="Q29" s="1"/>
      <c r="R29" s="1"/>
      <c r="S29" s="1"/>
      <c r="T29" s="83"/>
      <c r="U29" s="83"/>
      <c r="V29" s="83"/>
      <c r="W29" s="83"/>
      <c r="X29" s="83"/>
      <c r="Y29" s="83"/>
      <c r="Z29" s="83"/>
      <c r="AA29" s="83"/>
    </row>
    <row r="30" spans="1:27" ht="12.75" customHeight="1">
      <c r="A30" s="21"/>
      <c r="B30" s="21"/>
      <c r="C30" s="21">
        <v>-19</v>
      </c>
      <c r="D30" s="61">
        <f>IF('Д01'!F26='Д01'!D24,'Д01'!D28,IF('Д01'!F26='Д01'!D28,'Д01'!D24,0))</f>
        <v>1502</v>
      </c>
      <c r="E30" s="4" t="str">
        <f>IF('Д01'!G26='Д01'!E24,'Д01'!E28,IF('Д01'!G26='Д01'!E28,'Д01'!E24,0))</f>
        <v>Баранова Светлана</v>
      </c>
      <c r="F30" s="63"/>
      <c r="G30" s="21"/>
      <c r="H30" s="21"/>
      <c r="I30" s="7"/>
      <c r="J30" s="7"/>
      <c r="K30" s="5"/>
      <c r="L30" s="67"/>
      <c r="M30" s="5"/>
      <c r="N30" s="7"/>
      <c r="O30" s="5"/>
      <c r="P30" s="7"/>
      <c r="Q30" s="1"/>
      <c r="R30" s="1"/>
      <c r="S30" s="1"/>
      <c r="T30" s="83"/>
      <c r="U30" s="83"/>
      <c r="V30" s="83"/>
      <c r="W30" s="83"/>
      <c r="X30" s="83"/>
      <c r="Y30" s="83"/>
      <c r="Z30" s="83"/>
      <c r="AA30" s="83"/>
    </row>
    <row r="31" spans="1:27" ht="12.75" customHeight="1">
      <c r="A31" s="21">
        <v>-13</v>
      </c>
      <c r="B31" s="61">
        <f>IF('Д01'!D56='Д01'!B55,'Д01'!B57,IF('Д01'!D56='Д01'!B57,'Д01'!B55,0))</f>
        <v>0</v>
      </c>
      <c r="C31" s="2" t="str">
        <f>IF('Д01'!E56='Д01'!C55,'Д01'!C57,IF('Д01'!E56='Д01'!C57,'Д01'!C55,0))</f>
        <v>_</v>
      </c>
      <c r="D31" s="76"/>
      <c r="E31" s="1"/>
      <c r="F31" s="1"/>
      <c r="G31" s="21">
        <v>-28</v>
      </c>
      <c r="H31" s="61">
        <f>IF('Д01'!H62='Д01'!F58,'Д01'!F66,IF('Д01'!H62='Д01'!F66,'Д01'!F58,0))</f>
        <v>1417</v>
      </c>
      <c r="I31" s="2" t="str">
        <f>IF('Д01'!I62='Д01'!G58,'Д01'!G66,IF('Д01'!I62='Д01'!G66,'Д01'!G58,0))</f>
        <v>Липатова Ксения</v>
      </c>
      <c r="J31" s="62"/>
      <c r="K31" s="5"/>
      <c r="L31" s="65"/>
      <c r="M31" s="5"/>
      <c r="N31" s="7"/>
      <c r="O31" s="5"/>
      <c r="P31" s="7"/>
      <c r="Q31" s="1"/>
      <c r="R31" s="1"/>
      <c r="S31" s="1"/>
      <c r="T31" s="83"/>
      <c r="U31" s="83"/>
      <c r="V31" s="83"/>
      <c r="W31" s="83"/>
      <c r="X31" s="83"/>
      <c r="Y31" s="83"/>
      <c r="Z31" s="83"/>
      <c r="AA31" s="83"/>
    </row>
    <row r="32" spans="1:27" ht="12.75" customHeight="1">
      <c r="A32" s="21"/>
      <c r="B32" s="21"/>
      <c r="C32" s="22">
        <v>38</v>
      </c>
      <c r="D32" s="64">
        <v>1781</v>
      </c>
      <c r="E32" s="6" t="s">
        <v>63</v>
      </c>
      <c r="F32" s="7"/>
      <c r="G32" s="21"/>
      <c r="H32" s="21"/>
      <c r="I32" s="5"/>
      <c r="J32" s="7"/>
      <c r="K32" s="5"/>
      <c r="L32" s="65"/>
      <c r="M32" s="5"/>
      <c r="N32" s="7"/>
      <c r="O32" s="5"/>
      <c r="P32" s="7"/>
      <c r="Q32" s="1"/>
      <c r="R32" s="1"/>
      <c r="S32" s="1"/>
      <c r="T32" s="83"/>
      <c r="U32" s="83"/>
      <c r="V32" s="83"/>
      <c r="W32" s="83"/>
      <c r="X32" s="83"/>
      <c r="Y32" s="83"/>
      <c r="Z32" s="83"/>
      <c r="AA32" s="83"/>
    </row>
    <row r="33" spans="1:27" ht="12.75" customHeight="1">
      <c r="A33" s="21">
        <v>-14</v>
      </c>
      <c r="B33" s="61">
        <f>IF('Д01'!D60='Д01'!B59,'Д01'!B61,IF('Д01'!D60='Д01'!B61,'Д01'!B59,0))</f>
        <v>1781</v>
      </c>
      <c r="C33" s="4" t="str">
        <f>IF('Д01'!E60='Д01'!C59,'Д01'!C61,IF('Д01'!E60='Д01'!C61,'Д01'!C59,0))</f>
        <v>Шангареева Эльмира</v>
      </c>
      <c r="D33" s="75"/>
      <c r="E33" s="22">
        <v>46</v>
      </c>
      <c r="F33" s="64">
        <v>1704</v>
      </c>
      <c r="G33" s="60" t="s">
        <v>49</v>
      </c>
      <c r="H33" s="23"/>
      <c r="I33" s="22">
        <v>55</v>
      </c>
      <c r="J33" s="64">
        <v>1417</v>
      </c>
      <c r="K33" s="11" t="s">
        <v>47</v>
      </c>
      <c r="L33" s="65"/>
      <c r="M33" s="22">
        <v>59</v>
      </c>
      <c r="N33" s="64">
        <v>1706</v>
      </c>
      <c r="O33" s="11" t="s">
        <v>44</v>
      </c>
      <c r="P33" s="7"/>
      <c r="Q33" s="1"/>
      <c r="R33" s="1"/>
      <c r="S33" s="1"/>
      <c r="T33" s="83"/>
      <c r="U33" s="83"/>
      <c r="V33" s="83"/>
      <c r="W33" s="83"/>
      <c r="X33" s="83"/>
      <c r="Y33" s="83"/>
      <c r="Z33" s="83"/>
      <c r="AA33" s="83"/>
    </row>
    <row r="34" spans="1:27" ht="12.75" customHeight="1">
      <c r="A34" s="21"/>
      <c r="B34" s="21"/>
      <c r="C34" s="21">
        <v>-18</v>
      </c>
      <c r="D34" s="61">
        <f>IF('Д01'!F18='Д01'!D16,'Д01'!D20,IF('Д01'!F18='Д01'!D20,'Д01'!D16,0))</f>
        <v>1704</v>
      </c>
      <c r="E34" s="4" t="str">
        <f>IF('Д01'!G18='Д01'!E16,'Д01'!E20,IF('Д01'!G18='Д01'!E20,'Д01'!E16,0))</f>
        <v>Сабирова Полина</v>
      </c>
      <c r="F34" s="63"/>
      <c r="G34" s="22"/>
      <c r="H34" s="65"/>
      <c r="I34" s="5"/>
      <c r="J34" s="67"/>
      <c r="K34" s="1"/>
      <c r="L34" s="1"/>
      <c r="M34" s="5"/>
      <c r="N34" s="67"/>
      <c r="O34" s="1"/>
      <c r="P34" s="1"/>
      <c r="Q34" s="1"/>
      <c r="R34" s="1"/>
      <c r="S34" s="1"/>
      <c r="T34" s="83"/>
      <c r="U34" s="83"/>
      <c r="V34" s="83"/>
      <c r="W34" s="83"/>
      <c r="X34" s="83"/>
      <c r="Y34" s="83"/>
      <c r="Z34" s="83"/>
      <c r="AA34" s="83"/>
    </row>
    <row r="35" spans="1:27" ht="12.75" customHeight="1">
      <c r="A35" s="21">
        <v>-15</v>
      </c>
      <c r="B35" s="61">
        <f>IF('Д01'!D64='Д01'!B63,'Д01'!B65,IF('Д01'!D64='Д01'!B65,'Д01'!B63,0))</f>
        <v>1448</v>
      </c>
      <c r="C35" s="2" t="str">
        <f>IF('Д01'!E64='Д01'!C63,'Д01'!C65,IF('Д01'!E64='Д01'!C65,'Д01'!C63,0))</f>
        <v>Тараканова Ангелина</v>
      </c>
      <c r="D35" s="76"/>
      <c r="E35" s="1"/>
      <c r="F35" s="1"/>
      <c r="G35" s="22">
        <v>51</v>
      </c>
      <c r="H35" s="66">
        <v>1704</v>
      </c>
      <c r="I35" s="11" t="s">
        <v>49</v>
      </c>
      <c r="J35" s="65"/>
      <c r="K35" s="1"/>
      <c r="L35" s="1"/>
      <c r="M35" s="5"/>
      <c r="N35" s="65"/>
      <c r="O35" s="21">
        <v>-60</v>
      </c>
      <c r="P35" s="61">
        <f>IF(P25=N17,N33,IF(P25=N33,N17,0))</f>
        <v>1706</v>
      </c>
      <c r="Q35" s="2" t="str">
        <f>IF(Q25=O17,O33,IF(Q25=O33,O17,0))</f>
        <v>Искакова Карина</v>
      </c>
      <c r="R35" s="2"/>
      <c r="S35" s="2"/>
      <c r="T35" s="83"/>
      <c r="U35" s="83"/>
      <c r="V35" s="83"/>
      <c r="W35" s="83"/>
      <c r="X35" s="83"/>
      <c r="Y35" s="83"/>
      <c r="Z35" s="83"/>
      <c r="AA35" s="83"/>
    </row>
    <row r="36" spans="1:27" ht="12.75" customHeight="1">
      <c r="A36" s="21"/>
      <c r="B36" s="21"/>
      <c r="C36" s="22">
        <v>39</v>
      </c>
      <c r="D36" s="64">
        <v>1448</v>
      </c>
      <c r="E36" s="6" t="s">
        <v>55</v>
      </c>
      <c r="F36" s="7"/>
      <c r="G36" s="5"/>
      <c r="H36" s="23"/>
      <c r="I36" s="7"/>
      <c r="J36" s="7"/>
      <c r="K36" s="1"/>
      <c r="L36" s="1"/>
      <c r="M36" s="5"/>
      <c r="N36" s="65"/>
      <c r="O36" s="1"/>
      <c r="P36" s="1"/>
      <c r="Q36" s="10"/>
      <c r="R36" s="110" t="s">
        <v>3</v>
      </c>
      <c r="S36" s="110"/>
      <c r="T36" s="83"/>
      <c r="U36" s="83"/>
      <c r="V36" s="83"/>
      <c r="W36" s="83"/>
      <c r="X36" s="83"/>
      <c r="Y36" s="83"/>
      <c r="Z36" s="83"/>
      <c r="AA36" s="83"/>
    </row>
    <row r="37" spans="1:27" ht="12.75" customHeight="1">
      <c r="A37" s="21">
        <v>-16</v>
      </c>
      <c r="B37" s="61">
        <f>IF('Д01'!D68='Д01'!B67,'Д01'!B69,IF('Д01'!D68='Д01'!B69,'Д01'!B67,0))</f>
        <v>0</v>
      </c>
      <c r="C37" s="4" t="str">
        <f>IF('Д01'!E68='Д01'!C67,'Д01'!C69,IF('Д01'!E68='Д01'!C69,'Д01'!C67,0))</f>
        <v>_</v>
      </c>
      <c r="D37" s="75"/>
      <c r="E37" s="22">
        <v>47</v>
      </c>
      <c r="F37" s="64">
        <v>1448</v>
      </c>
      <c r="G37" s="11" t="s">
        <v>55</v>
      </c>
      <c r="H37" s="23"/>
      <c r="I37" s="7"/>
      <c r="J37" s="7"/>
      <c r="K37" s="21">
        <v>-29</v>
      </c>
      <c r="L37" s="61">
        <f>IF('Д01'!J22='Д01'!H14,'Д01'!H30,IF('Д01'!J22='Д01'!H30,'Д01'!H14,0))</f>
        <v>1706</v>
      </c>
      <c r="M37" s="4" t="str">
        <f>IF('Д01'!K22='Д01'!I14,'Д01'!I30,IF('Д01'!K22='Д01'!I30,'Д01'!I14,0))</f>
        <v>Искакова Карина</v>
      </c>
      <c r="N37" s="68"/>
      <c r="O37" s="1"/>
      <c r="P37" s="1"/>
      <c r="Q37" s="1"/>
      <c r="R37" s="1"/>
      <c r="S37" s="1"/>
      <c r="T37" s="83"/>
      <c r="U37" s="83"/>
      <c r="V37" s="83"/>
      <c r="W37" s="83"/>
      <c r="X37" s="83"/>
      <c r="Y37" s="83"/>
      <c r="Z37" s="83"/>
      <c r="AA37" s="83"/>
    </row>
    <row r="38" spans="1:27" ht="12.75" customHeight="1">
      <c r="A38" s="21"/>
      <c r="B38" s="21"/>
      <c r="C38" s="21">
        <v>-17</v>
      </c>
      <c r="D38" s="61">
        <f>IF('Д01'!F10='Д01'!D8,'Д01'!D12,IF('Д01'!F10='Д01'!D12,'Д01'!D8,0))</f>
        <v>1650</v>
      </c>
      <c r="E38" s="4" t="str">
        <f>IF('Д01'!G10='Д01'!E8,'Д01'!E12,IF('Д01'!G10='Д01'!E12,'Д01'!E8,0))</f>
        <v>Рахимова Амина</v>
      </c>
      <c r="F38" s="63"/>
      <c r="G38" s="1"/>
      <c r="H38" s="21"/>
      <c r="I38" s="7"/>
      <c r="J38" s="7"/>
      <c r="K38" s="1"/>
      <c r="L38" s="1"/>
      <c r="M38" s="1"/>
      <c r="N38" s="1"/>
      <c r="O38" s="1"/>
      <c r="P38" s="1"/>
      <c r="Q38" s="1"/>
      <c r="R38" s="1"/>
      <c r="S38" s="1"/>
      <c r="T38" s="83"/>
      <c r="U38" s="83"/>
      <c r="V38" s="83"/>
      <c r="W38" s="83"/>
      <c r="X38" s="83"/>
      <c r="Y38" s="83"/>
      <c r="Z38" s="83"/>
      <c r="AA38" s="83"/>
    </row>
    <row r="39" spans="1:27" ht="12.75" customHeight="1">
      <c r="A39" s="21"/>
      <c r="B39" s="21"/>
      <c r="C39" s="1"/>
      <c r="D39" s="76"/>
      <c r="E39" s="1"/>
      <c r="F39" s="1"/>
      <c r="G39" s="1"/>
      <c r="H39" s="2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83"/>
      <c r="U39" s="83"/>
      <c r="V39" s="83"/>
      <c r="W39" s="83"/>
      <c r="X39" s="83"/>
      <c r="Y39" s="83"/>
      <c r="Z39" s="83"/>
      <c r="AA39" s="83"/>
    </row>
    <row r="40" spans="1:27" ht="12.75" customHeight="1">
      <c r="A40" s="21">
        <v>-40</v>
      </c>
      <c r="B40" s="61">
        <f>IF(F9=D8,D10,IF(F9=D10,D8,0))</f>
        <v>1545</v>
      </c>
      <c r="C40" s="2" t="str">
        <f>IF(G9=E8,E10,IF(G9=E10,E8,0))</f>
        <v>Абдул Самира</v>
      </c>
      <c r="D40" s="76"/>
      <c r="E40" s="1"/>
      <c r="F40" s="1"/>
      <c r="G40" s="1"/>
      <c r="H40" s="21"/>
      <c r="I40" s="1"/>
      <c r="J40" s="1"/>
      <c r="K40" s="21">
        <v>-48</v>
      </c>
      <c r="L40" s="61">
        <f>IF(H11=F9,F13,IF(H11=F13,F9,0))</f>
        <v>1492</v>
      </c>
      <c r="M40" s="2" t="str">
        <f>IF(I11=G9,G13,IF(I11=G13,G9,0))</f>
        <v>Писарева Елена</v>
      </c>
      <c r="N40" s="62"/>
      <c r="O40" s="1"/>
      <c r="P40" s="1"/>
      <c r="Q40" s="1"/>
      <c r="R40" s="1"/>
      <c r="S40" s="1"/>
      <c r="T40" s="83"/>
      <c r="U40" s="83"/>
      <c r="V40" s="83"/>
      <c r="W40" s="83"/>
      <c r="X40" s="83"/>
      <c r="Y40" s="83"/>
      <c r="Z40" s="83"/>
      <c r="AA40" s="83"/>
    </row>
    <row r="41" spans="1:27" ht="12.75" customHeight="1">
      <c r="A41" s="21"/>
      <c r="B41" s="21"/>
      <c r="C41" s="22">
        <v>71</v>
      </c>
      <c r="D41" s="66">
        <v>1545</v>
      </c>
      <c r="E41" s="6" t="s">
        <v>57</v>
      </c>
      <c r="F41" s="7"/>
      <c r="G41" s="1"/>
      <c r="H41" s="23"/>
      <c r="I41" s="1"/>
      <c r="J41" s="1"/>
      <c r="K41" s="21"/>
      <c r="L41" s="21"/>
      <c r="M41" s="22">
        <v>67</v>
      </c>
      <c r="N41" s="66">
        <v>1492</v>
      </c>
      <c r="O41" s="6" t="s">
        <v>50</v>
      </c>
      <c r="P41" s="7"/>
      <c r="Q41" s="1"/>
      <c r="R41" s="1"/>
      <c r="S41" s="1"/>
      <c r="T41" s="83"/>
      <c r="U41" s="83"/>
      <c r="V41" s="83"/>
      <c r="W41" s="83"/>
      <c r="X41" s="83"/>
      <c r="Y41" s="83"/>
      <c r="Z41" s="83"/>
      <c r="AA41" s="83"/>
    </row>
    <row r="42" spans="1:27" ht="12.75" customHeight="1">
      <c r="A42" s="21">
        <v>-41</v>
      </c>
      <c r="B42" s="61">
        <f>IF(F13=D12,D14,IF(F13=D14,D12,0))</f>
        <v>0</v>
      </c>
      <c r="C42" s="4">
        <f>IF(G13=E12,E14,IF(G13=E14,E12,0))</f>
        <v>0</v>
      </c>
      <c r="D42" s="77"/>
      <c r="E42" s="5"/>
      <c r="F42" s="7"/>
      <c r="G42" s="1"/>
      <c r="H42" s="1"/>
      <c r="I42" s="1"/>
      <c r="J42" s="1"/>
      <c r="K42" s="21">
        <v>-49</v>
      </c>
      <c r="L42" s="61">
        <f>IF(H19=F17,F21,IF(H19=F21,F17,0))</f>
        <v>1364</v>
      </c>
      <c r="M42" s="4" t="str">
        <f>IF(I19=G17,G21,IF(I19=G21,G17,0))</f>
        <v>Якупова Елена</v>
      </c>
      <c r="N42" s="7"/>
      <c r="O42" s="5"/>
      <c r="P42" s="7"/>
      <c r="Q42" s="7"/>
      <c r="R42" s="1"/>
      <c r="S42" s="7"/>
      <c r="T42" s="83"/>
      <c r="U42" s="83"/>
      <c r="V42" s="83"/>
      <c r="W42" s="83"/>
      <c r="X42" s="83"/>
      <c r="Y42" s="83"/>
      <c r="Z42" s="83"/>
      <c r="AA42" s="83"/>
    </row>
    <row r="43" spans="1:27" ht="12.75" customHeight="1">
      <c r="A43" s="21"/>
      <c r="B43" s="21"/>
      <c r="C43" s="1"/>
      <c r="D43" s="78"/>
      <c r="E43" s="22">
        <v>75</v>
      </c>
      <c r="F43" s="66">
        <v>1758</v>
      </c>
      <c r="G43" s="6" t="s">
        <v>60</v>
      </c>
      <c r="H43" s="7"/>
      <c r="I43" s="1"/>
      <c r="J43" s="1"/>
      <c r="K43" s="21"/>
      <c r="L43" s="21"/>
      <c r="M43" s="1"/>
      <c r="N43" s="1"/>
      <c r="O43" s="22">
        <v>69</v>
      </c>
      <c r="P43" s="66">
        <v>1448</v>
      </c>
      <c r="Q43" s="3" t="s">
        <v>55</v>
      </c>
      <c r="R43" s="3"/>
      <c r="S43" s="3"/>
      <c r="T43" s="83"/>
      <c r="U43" s="83"/>
      <c r="V43" s="83"/>
      <c r="W43" s="83"/>
      <c r="X43" s="83"/>
      <c r="Y43" s="83"/>
      <c r="Z43" s="83"/>
      <c r="AA43" s="83"/>
    </row>
    <row r="44" spans="1:27" ht="12.75" customHeight="1">
      <c r="A44" s="21">
        <v>-42</v>
      </c>
      <c r="B44" s="61">
        <f>IF(F17=D16,D18,IF(F17=D18,D16,0))</f>
        <v>1754</v>
      </c>
      <c r="C44" s="2" t="str">
        <f>IF(G17=E16,E18,IF(G17=E18,E16,0))</f>
        <v>Ганиева Светлана</v>
      </c>
      <c r="D44" s="76"/>
      <c r="E44" s="5"/>
      <c r="F44" s="67"/>
      <c r="G44" s="5"/>
      <c r="H44" s="7"/>
      <c r="I44" s="1"/>
      <c r="J44" s="1"/>
      <c r="K44" s="21">
        <v>-50</v>
      </c>
      <c r="L44" s="61">
        <f>IF(H27=F25,F29,IF(H27=F29,F25,0))</f>
        <v>1502</v>
      </c>
      <c r="M44" s="2" t="str">
        <f>IF(I27=G25,G29,IF(I27=G29,G25,0))</f>
        <v>Баранова Светлана</v>
      </c>
      <c r="N44" s="62"/>
      <c r="O44" s="5"/>
      <c r="P44" s="7"/>
      <c r="Q44" s="9"/>
      <c r="R44" s="110" t="s">
        <v>12</v>
      </c>
      <c r="S44" s="110"/>
      <c r="T44" s="83"/>
      <c r="U44" s="83"/>
      <c r="V44" s="83"/>
      <c r="W44" s="83"/>
      <c r="X44" s="83"/>
      <c r="Y44" s="83"/>
      <c r="Z44" s="83"/>
      <c r="AA44" s="83"/>
    </row>
    <row r="45" spans="1:27" ht="12.75" customHeight="1">
      <c r="A45" s="21"/>
      <c r="B45" s="21"/>
      <c r="C45" s="22">
        <v>72</v>
      </c>
      <c r="D45" s="66">
        <v>1758</v>
      </c>
      <c r="E45" s="11" t="s">
        <v>60</v>
      </c>
      <c r="F45" s="65"/>
      <c r="G45" s="5"/>
      <c r="H45" s="7"/>
      <c r="I45" s="1"/>
      <c r="J45" s="1"/>
      <c r="K45" s="21"/>
      <c r="L45" s="21"/>
      <c r="M45" s="22">
        <v>68</v>
      </c>
      <c r="N45" s="66">
        <v>1448</v>
      </c>
      <c r="O45" s="11" t="s">
        <v>55</v>
      </c>
      <c r="P45" s="7"/>
      <c r="Q45" s="10"/>
      <c r="R45" s="1"/>
      <c r="S45" s="10"/>
      <c r="T45" s="83"/>
      <c r="U45" s="83"/>
      <c r="V45" s="83"/>
      <c r="W45" s="83"/>
      <c r="X45" s="83"/>
      <c r="Y45" s="83"/>
      <c r="Z45" s="83"/>
      <c r="AA45" s="83"/>
    </row>
    <row r="46" spans="1:27" ht="12.75" customHeight="1">
      <c r="A46" s="21">
        <v>-43</v>
      </c>
      <c r="B46" s="61">
        <f>IF(F21=D20,D22,IF(F21=D22,D20,0))</f>
        <v>1758</v>
      </c>
      <c r="C46" s="4" t="str">
        <f>IF(G21=E20,E22,IF(G21=E22,E20,0))</f>
        <v>Байгужина Назгуль</v>
      </c>
      <c r="D46" s="77"/>
      <c r="E46" s="1"/>
      <c r="F46" s="1"/>
      <c r="G46" s="5"/>
      <c r="H46" s="7"/>
      <c r="I46" s="1"/>
      <c r="J46" s="1"/>
      <c r="K46" s="21">
        <v>-51</v>
      </c>
      <c r="L46" s="61">
        <f>IF(H35=F33,F37,IF(H35=F37,F33,0))</f>
        <v>1448</v>
      </c>
      <c r="M46" s="4" t="str">
        <f>IF(I35=G33,G37,IF(I35=G37,G33,0))</f>
        <v>Тараканова Ангелина</v>
      </c>
      <c r="N46" s="7"/>
      <c r="O46" s="1"/>
      <c r="P46" s="1"/>
      <c r="Q46" s="1"/>
      <c r="R46" s="1"/>
      <c r="S46" s="1"/>
      <c r="T46" s="83"/>
      <c r="U46" s="83"/>
      <c r="V46" s="83"/>
      <c r="W46" s="83"/>
      <c r="X46" s="83"/>
      <c r="Y46" s="83"/>
      <c r="Z46" s="83"/>
      <c r="AA46" s="83"/>
    </row>
    <row r="47" spans="1:27" ht="12.75" customHeight="1">
      <c r="A47" s="21"/>
      <c r="B47" s="21"/>
      <c r="C47" s="7"/>
      <c r="D47" s="77"/>
      <c r="E47" s="1"/>
      <c r="F47" s="1"/>
      <c r="G47" s="22">
        <v>77</v>
      </c>
      <c r="H47" s="66">
        <v>1512</v>
      </c>
      <c r="I47" s="6" t="s">
        <v>53</v>
      </c>
      <c r="J47" s="7"/>
      <c r="K47" s="21"/>
      <c r="L47" s="21"/>
      <c r="M47" s="1"/>
      <c r="N47" s="1"/>
      <c r="O47" s="21">
        <v>-69</v>
      </c>
      <c r="P47" s="61">
        <f>IF(P43=N41,N45,IF(P43=N45,N41,0))</f>
        <v>1492</v>
      </c>
      <c r="Q47" s="2" t="str">
        <f>IF(Q43=O41,O45,IF(Q43=O45,O41,0))</f>
        <v>Писарева Елена</v>
      </c>
      <c r="R47" s="6"/>
      <c r="S47" s="6"/>
      <c r="T47" s="83"/>
      <c r="U47" s="83"/>
      <c r="V47" s="83"/>
      <c r="W47" s="83"/>
      <c r="X47" s="83"/>
      <c r="Y47" s="83"/>
      <c r="Z47" s="83"/>
      <c r="AA47" s="83"/>
    </row>
    <row r="48" spans="1:27" ht="12.75" customHeight="1">
      <c r="A48" s="21">
        <v>-44</v>
      </c>
      <c r="B48" s="61">
        <f>IF(F25=D24,D26,IF(F25=D26,D24,0))</f>
        <v>1512</v>
      </c>
      <c r="C48" s="2" t="str">
        <f>IF(G25=E24,E26,IF(G25=E26,E24,0))</f>
        <v>Ишкуватова Элеонора</v>
      </c>
      <c r="D48" s="76"/>
      <c r="E48" s="1"/>
      <c r="F48" s="1"/>
      <c r="G48" s="5"/>
      <c r="H48" s="67"/>
      <c r="I48" s="8" t="s">
        <v>16</v>
      </c>
      <c r="J48" s="8"/>
      <c r="K48" s="1"/>
      <c r="L48" s="1"/>
      <c r="M48" s="21">
        <v>-67</v>
      </c>
      <c r="N48" s="61">
        <f>IF(N41=L40,L42,IF(N41=L42,L40,0))</f>
        <v>1364</v>
      </c>
      <c r="O48" s="2" t="str">
        <f>IF(O41=M40,M42,IF(O41=M42,M40,0))</f>
        <v>Якупова Елена</v>
      </c>
      <c r="P48" s="62"/>
      <c r="Q48" s="10"/>
      <c r="R48" s="110" t="s">
        <v>14</v>
      </c>
      <c r="S48" s="110"/>
      <c r="T48" s="83"/>
      <c r="U48" s="83"/>
      <c r="V48" s="83"/>
      <c r="W48" s="83"/>
      <c r="X48" s="83"/>
      <c r="Y48" s="83"/>
      <c r="Z48" s="83"/>
      <c r="AA48" s="83"/>
    </row>
    <row r="49" spans="1:27" ht="12.75" customHeight="1">
      <c r="A49" s="21"/>
      <c r="B49" s="21"/>
      <c r="C49" s="22">
        <v>73</v>
      </c>
      <c r="D49" s="66">
        <v>1512</v>
      </c>
      <c r="E49" s="6" t="s">
        <v>53</v>
      </c>
      <c r="F49" s="7"/>
      <c r="G49" s="5"/>
      <c r="H49" s="65"/>
      <c r="I49" s="1"/>
      <c r="J49" s="1"/>
      <c r="K49" s="1"/>
      <c r="L49" s="1"/>
      <c r="M49" s="21"/>
      <c r="N49" s="21"/>
      <c r="O49" s="22">
        <v>70</v>
      </c>
      <c r="P49" s="66">
        <v>1502</v>
      </c>
      <c r="Q49" s="6" t="s">
        <v>52</v>
      </c>
      <c r="R49" s="6"/>
      <c r="S49" s="6"/>
      <c r="T49" s="83"/>
      <c r="U49" s="83"/>
      <c r="V49" s="83"/>
      <c r="W49" s="83"/>
      <c r="X49" s="83"/>
      <c r="Y49" s="83"/>
      <c r="Z49" s="83"/>
      <c r="AA49" s="83"/>
    </row>
    <row r="50" spans="1:27" ht="12.75" customHeight="1">
      <c r="A50" s="21">
        <v>-45</v>
      </c>
      <c r="B50" s="61">
        <f>IF(F29=D28,D30,IF(F29=D30,D28,0))</f>
        <v>1510</v>
      </c>
      <c r="C50" s="4" t="str">
        <f>IF(G29=E28,E30,IF(G29=E30,E28,0))</f>
        <v>Сомова Кира</v>
      </c>
      <c r="D50" s="77"/>
      <c r="E50" s="5"/>
      <c r="F50" s="7"/>
      <c r="G50" s="5"/>
      <c r="H50" s="7"/>
      <c r="I50" s="1"/>
      <c r="J50" s="1"/>
      <c r="K50" s="1"/>
      <c r="L50" s="1"/>
      <c r="M50" s="21">
        <v>-68</v>
      </c>
      <c r="N50" s="61">
        <f>IF(N45=L44,L46,IF(N45=L46,L44,0))</f>
        <v>1502</v>
      </c>
      <c r="O50" s="4" t="str">
        <f>IF(O45=M44,M46,IF(O45=M46,M44,0))</f>
        <v>Баранова Светлана</v>
      </c>
      <c r="P50" s="7"/>
      <c r="Q50" s="10"/>
      <c r="R50" s="110" t="s">
        <v>13</v>
      </c>
      <c r="S50" s="110"/>
      <c r="T50" s="83"/>
      <c r="U50" s="83"/>
      <c r="V50" s="83"/>
      <c r="W50" s="83"/>
      <c r="X50" s="83"/>
      <c r="Y50" s="83"/>
      <c r="Z50" s="83"/>
      <c r="AA50" s="83"/>
    </row>
    <row r="51" spans="1:27" ht="12.75" customHeight="1">
      <c r="A51" s="21"/>
      <c r="B51" s="21"/>
      <c r="C51" s="1"/>
      <c r="D51" s="78"/>
      <c r="E51" s="22">
        <v>76</v>
      </c>
      <c r="F51" s="66">
        <v>1512</v>
      </c>
      <c r="G51" s="11" t="s">
        <v>53</v>
      </c>
      <c r="H51" s="7"/>
      <c r="I51" s="1"/>
      <c r="J51" s="1"/>
      <c r="K51" s="1"/>
      <c r="L51" s="1"/>
      <c r="M51" s="1"/>
      <c r="N51" s="1"/>
      <c r="O51" s="21">
        <v>-70</v>
      </c>
      <c r="P51" s="61">
        <f>IF(P49=N48,N50,IF(P49=N50,N48,0))</f>
        <v>1364</v>
      </c>
      <c r="Q51" s="2" t="str">
        <f>IF(Q49=O48,O50,IF(Q49=O50,O48,0))</f>
        <v>Якупова Елена</v>
      </c>
      <c r="R51" s="6"/>
      <c r="S51" s="6"/>
      <c r="T51" s="83"/>
      <c r="U51" s="83"/>
      <c r="V51" s="83"/>
      <c r="W51" s="83"/>
      <c r="X51" s="83"/>
      <c r="Y51" s="83"/>
      <c r="Z51" s="83"/>
      <c r="AA51" s="83"/>
    </row>
    <row r="52" spans="1:27" ht="12.75" customHeight="1">
      <c r="A52" s="21">
        <v>-46</v>
      </c>
      <c r="B52" s="61">
        <f>IF(F33=D32,D34,IF(F33=D34,D32,0))</f>
        <v>1781</v>
      </c>
      <c r="C52" s="2" t="str">
        <f>IF(G33=E32,E34,IF(G33=E34,E32,0))</f>
        <v>Шангареева Эльмира</v>
      </c>
      <c r="D52" s="76"/>
      <c r="E52" s="5"/>
      <c r="F52" s="67"/>
      <c r="G52" s="1"/>
      <c r="H52" s="1"/>
      <c r="I52" s="1"/>
      <c r="J52" s="1"/>
      <c r="K52" s="1"/>
      <c r="L52" s="1"/>
      <c r="M52" s="7"/>
      <c r="N52" s="7"/>
      <c r="O52" s="1"/>
      <c r="P52" s="1"/>
      <c r="Q52" s="10"/>
      <c r="R52" s="110" t="s">
        <v>15</v>
      </c>
      <c r="S52" s="110"/>
      <c r="T52" s="83"/>
      <c r="U52" s="83"/>
      <c r="V52" s="83"/>
      <c r="W52" s="83"/>
      <c r="X52" s="83"/>
      <c r="Y52" s="83"/>
      <c r="Z52" s="83"/>
      <c r="AA52" s="83"/>
    </row>
    <row r="53" spans="1:27" ht="12.75" customHeight="1">
      <c r="A53" s="21"/>
      <c r="B53" s="21"/>
      <c r="C53" s="22">
        <v>74</v>
      </c>
      <c r="D53" s="66">
        <v>1650</v>
      </c>
      <c r="E53" s="11" t="s">
        <v>56</v>
      </c>
      <c r="F53" s="65"/>
      <c r="G53" s="21">
        <v>-77</v>
      </c>
      <c r="H53" s="61">
        <f>IF(H47=F43,F51,IF(H47=F51,F43,0))</f>
        <v>1758</v>
      </c>
      <c r="I53" s="2" t="str">
        <f>IF(I47=G43,G51,IF(I47=G51,G43,0))</f>
        <v>Байгужина Назгуль</v>
      </c>
      <c r="J53" s="62"/>
      <c r="K53" s="21">
        <v>-71</v>
      </c>
      <c r="L53" s="61">
        <f>IF(D41=B40,B42,IF(D41=B42,B40,0))</f>
        <v>0</v>
      </c>
      <c r="M53" s="2">
        <f>IF(E41=C40,C42,IF(E41=C42,C40,0))</f>
        <v>0</v>
      </c>
      <c r="N53" s="62"/>
      <c r="O53" s="1"/>
      <c r="P53" s="1"/>
      <c r="Q53" s="1"/>
      <c r="R53" s="1"/>
      <c r="S53" s="1"/>
      <c r="T53" s="83"/>
      <c r="U53" s="83"/>
      <c r="V53" s="83"/>
      <c r="W53" s="83"/>
      <c r="X53" s="83"/>
      <c r="Y53" s="83"/>
      <c r="Z53" s="83"/>
      <c r="AA53" s="83"/>
    </row>
    <row r="54" spans="1:27" ht="12.75" customHeight="1">
      <c r="A54" s="21">
        <v>-47</v>
      </c>
      <c r="B54" s="61">
        <f>IF(F37=D36,D38,IF(F37=D38,D36,0))</f>
        <v>1650</v>
      </c>
      <c r="C54" s="4" t="str">
        <f>IF(G37=E36,E38,IF(G37=E38,E36,0))</f>
        <v>Рахимова Амина</v>
      </c>
      <c r="D54" s="77"/>
      <c r="E54" s="1"/>
      <c r="F54" s="1"/>
      <c r="G54" s="1"/>
      <c r="H54" s="1"/>
      <c r="I54" s="8" t="s">
        <v>17</v>
      </c>
      <c r="J54" s="8"/>
      <c r="K54" s="21"/>
      <c r="L54" s="21"/>
      <c r="M54" s="22">
        <v>79</v>
      </c>
      <c r="N54" s="66">
        <v>1754</v>
      </c>
      <c r="O54" s="6" t="s">
        <v>61</v>
      </c>
      <c r="P54" s="7"/>
      <c r="Q54" s="1"/>
      <c r="R54" s="1"/>
      <c r="S54" s="1"/>
      <c r="T54" s="83"/>
      <c r="U54" s="83"/>
      <c r="V54" s="83"/>
      <c r="W54" s="83"/>
      <c r="X54" s="83"/>
      <c r="Y54" s="83"/>
      <c r="Z54" s="83"/>
      <c r="AA54" s="83"/>
    </row>
    <row r="55" spans="1:27" ht="12.75" customHeight="1">
      <c r="A55" s="21"/>
      <c r="B55" s="21"/>
      <c r="C55" s="1"/>
      <c r="D55" s="78"/>
      <c r="E55" s="21">
        <v>-75</v>
      </c>
      <c r="F55" s="61">
        <f>IF(F43=D41,D45,IF(F43=D45,D41,0))</f>
        <v>1545</v>
      </c>
      <c r="G55" s="2" t="str">
        <f>IF(G43=E41,E45,IF(G43=E45,E41,0))</f>
        <v>Абдул Самира</v>
      </c>
      <c r="H55" s="62"/>
      <c r="I55" s="10"/>
      <c r="J55" s="10"/>
      <c r="K55" s="21">
        <v>-72</v>
      </c>
      <c r="L55" s="61">
        <f>IF(D45=B44,B46,IF(D45=B46,B44,0))</f>
        <v>1754</v>
      </c>
      <c r="M55" s="4" t="str">
        <f>IF(E45=C44,C46,IF(E45=C46,C44,0))</f>
        <v>Ганиева Светлана</v>
      </c>
      <c r="N55" s="7"/>
      <c r="O55" s="5"/>
      <c r="P55" s="7"/>
      <c r="Q55" s="7"/>
      <c r="R55" s="1"/>
      <c r="S55" s="7"/>
      <c r="T55" s="83"/>
      <c r="U55" s="83"/>
      <c r="V55" s="83"/>
      <c r="W55" s="83"/>
      <c r="X55" s="83"/>
      <c r="Y55" s="83"/>
      <c r="Z55" s="83"/>
      <c r="AA55" s="83"/>
    </row>
    <row r="56" spans="1:27" ht="12.75" customHeight="1">
      <c r="A56" s="21"/>
      <c r="B56" s="21"/>
      <c r="C56" s="1"/>
      <c r="D56" s="78"/>
      <c r="E56" s="21"/>
      <c r="F56" s="21"/>
      <c r="G56" s="22">
        <v>78</v>
      </c>
      <c r="H56" s="66">
        <v>1650</v>
      </c>
      <c r="I56" s="6" t="s">
        <v>56</v>
      </c>
      <c r="J56" s="7"/>
      <c r="K56" s="21"/>
      <c r="L56" s="21"/>
      <c r="M56" s="1"/>
      <c r="N56" s="1"/>
      <c r="O56" s="22">
        <v>81</v>
      </c>
      <c r="P56" s="66">
        <v>1510</v>
      </c>
      <c r="Q56" s="3" t="s">
        <v>62</v>
      </c>
      <c r="R56" s="3"/>
      <c r="S56" s="3"/>
      <c r="T56" s="83"/>
      <c r="U56" s="83"/>
      <c r="V56" s="83"/>
      <c r="W56" s="83"/>
      <c r="X56" s="83"/>
      <c r="Y56" s="83"/>
      <c r="Z56" s="83"/>
      <c r="AA56" s="83"/>
    </row>
    <row r="57" spans="1:27" ht="12.75" customHeight="1">
      <c r="A57" s="21"/>
      <c r="B57" s="21"/>
      <c r="C57" s="1"/>
      <c r="D57" s="78"/>
      <c r="E57" s="21">
        <v>-76</v>
      </c>
      <c r="F57" s="61">
        <f>IF(F51=D49,D53,IF(F51=D53,D49,0))</f>
        <v>1650</v>
      </c>
      <c r="G57" s="4" t="str">
        <f>IF(G51=E49,E53,IF(G51=E53,E49,0))</f>
        <v>Рахимова Амина</v>
      </c>
      <c r="H57" s="7"/>
      <c r="I57" s="8" t="s">
        <v>31</v>
      </c>
      <c r="J57" s="8"/>
      <c r="K57" s="21">
        <v>-73</v>
      </c>
      <c r="L57" s="61">
        <f>IF(D49=B48,B50,IF(D49=B50,B48,0))</f>
        <v>1510</v>
      </c>
      <c r="M57" s="2" t="str">
        <f>IF(E49=C48,C50,IF(E49=C50,C48,0))</f>
        <v>Сомова Кира</v>
      </c>
      <c r="N57" s="62"/>
      <c r="O57" s="5"/>
      <c r="P57" s="7"/>
      <c r="Q57" s="9"/>
      <c r="R57" s="110" t="s">
        <v>18</v>
      </c>
      <c r="S57" s="110"/>
      <c r="T57" s="83"/>
      <c r="U57" s="83"/>
      <c r="V57" s="83"/>
      <c r="W57" s="83"/>
      <c r="X57" s="83"/>
      <c r="Y57" s="83"/>
      <c r="Z57" s="83"/>
      <c r="AA57" s="83"/>
    </row>
    <row r="58" spans="1:27" ht="12.75" customHeight="1">
      <c r="A58" s="21"/>
      <c r="B58" s="21"/>
      <c r="C58" s="1"/>
      <c r="D58" s="78"/>
      <c r="E58" s="1"/>
      <c r="F58" s="1"/>
      <c r="G58" s="21">
        <v>-78</v>
      </c>
      <c r="H58" s="61">
        <f>IF(H56=F55,F57,IF(H56=F57,F55,0))</f>
        <v>1545</v>
      </c>
      <c r="I58" s="2" t="str">
        <f>IF(I56=G55,G57,IF(I56=G57,G55,0))</f>
        <v>Абдул Самира</v>
      </c>
      <c r="J58" s="62"/>
      <c r="K58" s="21"/>
      <c r="L58" s="21"/>
      <c r="M58" s="22">
        <v>80</v>
      </c>
      <c r="N58" s="66">
        <v>1510</v>
      </c>
      <c r="O58" s="11" t="s">
        <v>62</v>
      </c>
      <c r="P58" s="7"/>
      <c r="Q58" s="10"/>
      <c r="R58" s="1"/>
      <c r="S58" s="10"/>
      <c r="T58" s="83"/>
      <c r="U58" s="83"/>
      <c r="V58" s="83"/>
      <c r="W58" s="83"/>
      <c r="X58" s="83"/>
      <c r="Y58" s="83"/>
      <c r="Z58" s="83"/>
      <c r="AA58" s="83"/>
    </row>
    <row r="59" spans="1:27" ht="12.75" customHeight="1">
      <c r="A59" s="21">
        <v>-32</v>
      </c>
      <c r="B59" s="61">
        <f>IF(D8=B7,B9,IF(D8=B9,B7,0))</f>
        <v>0</v>
      </c>
      <c r="C59" s="2" t="str">
        <f>IF(E8=C7,C9,IF(E8=C9,C7,0))</f>
        <v>_</v>
      </c>
      <c r="D59" s="76"/>
      <c r="E59" s="7"/>
      <c r="F59" s="7"/>
      <c r="G59" s="1"/>
      <c r="H59" s="1"/>
      <c r="I59" s="8" t="s">
        <v>19</v>
      </c>
      <c r="J59" s="8"/>
      <c r="K59" s="21">
        <v>-74</v>
      </c>
      <c r="L59" s="61">
        <f>IF(D53=B52,B54,IF(D53=B54,B52,0))</f>
        <v>1781</v>
      </c>
      <c r="M59" s="4" t="str">
        <f>IF(E53=C52,C54,IF(E53=C54,C52,0))</f>
        <v>Шангареева Эльмира</v>
      </c>
      <c r="N59" s="7"/>
      <c r="O59" s="1"/>
      <c r="P59" s="1"/>
      <c r="Q59" s="1"/>
      <c r="R59" s="1"/>
      <c r="S59" s="1"/>
      <c r="T59" s="83"/>
      <c r="U59" s="83"/>
      <c r="V59" s="83"/>
      <c r="W59" s="83"/>
      <c r="X59" s="83"/>
      <c r="Y59" s="83"/>
      <c r="Z59" s="83"/>
      <c r="AA59" s="83"/>
    </row>
    <row r="60" spans="1:27" ht="12.75" customHeight="1">
      <c r="A60" s="21"/>
      <c r="B60" s="21"/>
      <c r="C60" s="22">
        <v>83</v>
      </c>
      <c r="D60" s="66"/>
      <c r="E60" s="6"/>
      <c r="F60" s="7"/>
      <c r="G60" s="1"/>
      <c r="H60" s="1"/>
      <c r="I60" s="1"/>
      <c r="J60" s="1"/>
      <c r="K60" s="1"/>
      <c r="L60" s="1"/>
      <c r="M60" s="1"/>
      <c r="N60" s="1"/>
      <c r="O60" s="21">
        <v>-81</v>
      </c>
      <c r="P60" s="61">
        <f>IF(P56=N54,N58,IF(P56=N58,N54,0))</f>
        <v>1754</v>
      </c>
      <c r="Q60" s="2" t="str">
        <f>IF(Q56=O54,O58,IF(Q56=O58,O54,0))</f>
        <v>Ганиева Светлана</v>
      </c>
      <c r="R60" s="6"/>
      <c r="S60" s="6"/>
      <c r="T60" s="83"/>
      <c r="U60" s="83"/>
      <c r="V60" s="83"/>
      <c r="W60" s="83"/>
      <c r="X60" s="83"/>
      <c r="Y60" s="83"/>
      <c r="Z60" s="83"/>
      <c r="AA60" s="83"/>
    </row>
    <row r="61" spans="1:27" ht="12.75" customHeight="1">
      <c r="A61" s="21">
        <v>-33</v>
      </c>
      <c r="B61" s="61">
        <f>IF(D12=B11,B13,IF(D12=B13,B11,0))</f>
        <v>0</v>
      </c>
      <c r="C61" s="4">
        <f>IF(E12=C11,C13,IF(E12=C13,C11,0))</f>
        <v>0</v>
      </c>
      <c r="D61" s="79"/>
      <c r="E61" s="5"/>
      <c r="F61" s="7"/>
      <c r="G61" s="1"/>
      <c r="H61" s="1"/>
      <c r="I61" s="1"/>
      <c r="J61" s="1"/>
      <c r="K61" s="1"/>
      <c r="L61" s="1"/>
      <c r="M61" s="21">
        <v>-79</v>
      </c>
      <c r="N61" s="61">
        <f>IF(N54=L53,L55,IF(N54=L55,L53,0))</f>
        <v>0</v>
      </c>
      <c r="O61" s="2">
        <f>IF(O54=M53,M55,IF(O54=M55,M53,0))</f>
        <v>0</v>
      </c>
      <c r="P61" s="62"/>
      <c r="Q61" s="10"/>
      <c r="R61" s="110" t="s">
        <v>20</v>
      </c>
      <c r="S61" s="110"/>
      <c r="T61" s="83"/>
      <c r="U61" s="83"/>
      <c r="V61" s="83"/>
      <c r="W61" s="83"/>
      <c r="X61" s="83"/>
      <c r="Y61" s="83"/>
      <c r="Z61" s="83"/>
      <c r="AA61" s="83"/>
    </row>
    <row r="62" spans="1:27" ht="12.75" customHeight="1">
      <c r="A62" s="21"/>
      <c r="B62" s="21"/>
      <c r="C62" s="1"/>
      <c r="D62" s="77"/>
      <c r="E62" s="22">
        <v>87</v>
      </c>
      <c r="F62" s="66"/>
      <c r="G62" s="6"/>
      <c r="H62" s="7"/>
      <c r="I62" s="1"/>
      <c r="J62" s="1"/>
      <c r="K62" s="1"/>
      <c r="L62" s="1"/>
      <c r="M62" s="21"/>
      <c r="N62" s="21"/>
      <c r="O62" s="22">
        <v>82</v>
      </c>
      <c r="P62" s="66">
        <v>1781</v>
      </c>
      <c r="Q62" s="6" t="s">
        <v>63</v>
      </c>
      <c r="R62" s="6"/>
      <c r="S62" s="6"/>
      <c r="T62" s="83"/>
      <c r="U62" s="83"/>
      <c r="V62" s="83"/>
      <c r="W62" s="83"/>
      <c r="X62" s="83"/>
      <c r="Y62" s="83"/>
      <c r="Z62" s="83"/>
      <c r="AA62" s="83"/>
    </row>
    <row r="63" spans="1:27" ht="12.75" customHeight="1">
      <c r="A63" s="21">
        <v>-34</v>
      </c>
      <c r="B63" s="61">
        <f>IF(D16=B15,B17,IF(D16=B17,B15,0))</f>
        <v>0</v>
      </c>
      <c r="C63" s="2" t="str">
        <f>IF(E16=C15,C17,IF(E16=C17,C15,0))</f>
        <v>_</v>
      </c>
      <c r="D63" s="76"/>
      <c r="E63" s="5"/>
      <c r="F63" s="69"/>
      <c r="G63" s="5"/>
      <c r="H63" s="7"/>
      <c r="I63" s="1"/>
      <c r="J63" s="1"/>
      <c r="K63" s="1"/>
      <c r="L63" s="1"/>
      <c r="M63" s="21">
        <v>-80</v>
      </c>
      <c r="N63" s="61">
        <f>IF(N58=L57,L59,IF(N58=L59,L57,0))</f>
        <v>1781</v>
      </c>
      <c r="O63" s="4" t="str">
        <f>IF(O58=M57,M59,IF(O58=M59,M57,0))</f>
        <v>Шангареева Эльмира</v>
      </c>
      <c r="P63" s="62"/>
      <c r="Q63" s="10"/>
      <c r="R63" s="110" t="s">
        <v>21</v>
      </c>
      <c r="S63" s="110"/>
      <c r="T63" s="83"/>
      <c r="U63" s="83"/>
      <c r="V63" s="83"/>
      <c r="W63" s="83"/>
      <c r="X63" s="83"/>
      <c r="Y63" s="83"/>
      <c r="Z63" s="83"/>
      <c r="AA63" s="83"/>
    </row>
    <row r="64" spans="1:27" ht="12.75" customHeight="1">
      <c r="A64" s="21"/>
      <c r="B64" s="21"/>
      <c r="C64" s="22">
        <v>84</v>
      </c>
      <c r="D64" s="66"/>
      <c r="E64" s="11"/>
      <c r="F64" s="7"/>
      <c r="G64" s="5"/>
      <c r="H64" s="7"/>
      <c r="I64" s="1"/>
      <c r="J64" s="1"/>
      <c r="K64" s="1"/>
      <c r="L64" s="1"/>
      <c r="M64" s="1"/>
      <c r="N64" s="1"/>
      <c r="O64" s="21">
        <v>-82</v>
      </c>
      <c r="P64" s="61">
        <f>IF(P62=N61,N63,IF(P62=N63,N61,0))</f>
        <v>0</v>
      </c>
      <c r="Q64" s="2">
        <f>IF(Q62=O61,O63,IF(Q62=O63,O61,0))</f>
        <v>0</v>
      </c>
      <c r="R64" s="6"/>
      <c r="S64" s="6"/>
      <c r="T64" s="83"/>
      <c r="U64" s="83"/>
      <c r="V64" s="83"/>
      <c r="W64" s="83"/>
      <c r="X64" s="83"/>
      <c r="Y64" s="83"/>
      <c r="Z64" s="83"/>
      <c r="AA64" s="83"/>
    </row>
    <row r="65" spans="1:27" ht="12.75" customHeight="1">
      <c r="A65" s="21">
        <v>-35</v>
      </c>
      <c r="B65" s="61">
        <f>IF(D20=B19,B21,IF(D20=B21,B19,0))</f>
        <v>0</v>
      </c>
      <c r="C65" s="4" t="str">
        <f>IF(E20=C19,C21,IF(E20=C21,C19,0))</f>
        <v>_</v>
      </c>
      <c r="D65" s="76"/>
      <c r="E65" s="1"/>
      <c r="F65" s="7"/>
      <c r="G65" s="5"/>
      <c r="H65" s="7"/>
      <c r="I65" s="1"/>
      <c r="J65" s="1"/>
      <c r="K65" s="1"/>
      <c r="L65" s="1"/>
      <c r="M65" s="7"/>
      <c r="N65" s="7"/>
      <c r="O65" s="1"/>
      <c r="P65" s="1"/>
      <c r="Q65" s="10"/>
      <c r="R65" s="110" t="s">
        <v>22</v>
      </c>
      <c r="S65" s="110"/>
      <c r="T65" s="83"/>
      <c r="U65" s="83"/>
      <c r="V65" s="83"/>
      <c r="W65" s="83"/>
      <c r="X65" s="83"/>
      <c r="Y65" s="83"/>
      <c r="Z65" s="83"/>
      <c r="AA65" s="83"/>
    </row>
    <row r="66" spans="1:27" ht="12.75" customHeight="1">
      <c r="A66" s="21"/>
      <c r="B66" s="21"/>
      <c r="C66" s="7"/>
      <c r="D66" s="77"/>
      <c r="E66" s="1"/>
      <c r="F66" s="7"/>
      <c r="G66" s="22">
        <v>89</v>
      </c>
      <c r="H66" s="66"/>
      <c r="I66" s="6"/>
      <c r="J66" s="7"/>
      <c r="K66" s="21">
        <v>-83</v>
      </c>
      <c r="L66" s="61">
        <f>IF(D60=B59,B61,IF(D60=B61,B59,0))</f>
        <v>0</v>
      </c>
      <c r="M66" s="2" t="str">
        <f>IF(E60=C59,C61,IF(E60=C61,C59,0))</f>
        <v>_</v>
      </c>
      <c r="N66" s="62"/>
      <c r="O66" s="1"/>
      <c r="P66" s="1"/>
      <c r="Q66" s="1"/>
      <c r="R66" s="1"/>
      <c r="S66" s="1"/>
      <c r="T66" s="83"/>
      <c r="U66" s="83"/>
      <c r="V66" s="83"/>
      <c r="W66" s="83"/>
      <c r="X66" s="83"/>
      <c r="Y66" s="83"/>
      <c r="Z66" s="83"/>
      <c r="AA66" s="83"/>
    </row>
    <row r="67" spans="1:27" ht="12.75" customHeight="1">
      <c r="A67" s="21">
        <v>-36</v>
      </c>
      <c r="B67" s="61">
        <f>IF(D24=B23,B25,IF(D24=B25,B23,0))</f>
        <v>0</v>
      </c>
      <c r="C67" s="2" t="str">
        <f>IF(E24=C23,C25,IF(E24=C25,C23,0))</f>
        <v>_</v>
      </c>
      <c r="D67" s="76"/>
      <c r="E67" s="1"/>
      <c r="F67" s="7"/>
      <c r="G67" s="5"/>
      <c r="H67" s="7"/>
      <c r="I67" s="8" t="s">
        <v>23</v>
      </c>
      <c r="J67" s="8"/>
      <c r="K67" s="21"/>
      <c r="L67" s="21"/>
      <c r="M67" s="22">
        <v>91</v>
      </c>
      <c r="N67" s="66"/>
      <c r="O67" s="6"/>
      <c r="P67" s="7"/>
      <c r="Q67" s="1"/>
      <c r="R67" s="1"/>
      <c r="S67" s="1"/>
      <c r="T67" s="83"/>
      <c r="U67" s="83"/>
      <c r="V67" s="83"/>
      <c r="W67" s="83"/>
      <c r="X67" s="83"/>
      <c r="Y67" s="83"/>
      <c r="Z67" s="83"/>
      <c r="AA67" s="83"/>
    </row>
    <row r="68" spans="1:27" ht="12.75" customHeight="1">
      <c r="A68" s="21"/>
      <c r="B68" s="21"/>
      <c r="C68" s="22">
        <v>85</v>
      </c>
      <c r="D68" s="66"/>
      <c r="E68" s="6"/>
      <c r="F68" s="7"/>
      <c r="G68" s="5"/>
      <c r="H68" s="7"/>
      <c r="I68" s="1"/>
      <c r="J68" s="1"/>
      <c r="K68" s="21">
        <v>-84</v>
      </c>
      <c r="L68" s="61">
        <f>IF(D64=B63,B65,IF(D64=B65,B63,0))</f>
        <v>0</v>
      </c>
      <c r="M68" s="4">
        <f>IF(E64=C63,C65,IF(E64=C65,C63,0))</f>
        <v>0</v>
      </c>
      <c r="N68" s="70"/>
      <c r="O68" s="5"/>
      <c r="P68" s="7"/>
      <c r="Q68" s="7"/>
      <c r="R68" s="1"/>
      <c r="S68" s="7"/>
      <c r="T68" s="83"/>
      <c r="U68" s="83"/>
      <c r="V68" s="83"/>
      <c r="W68" s="83"/>
      <c r="X68" s="83"/>
      <c r="Y68" s="83"/>
      <c r="Z68" s="83"/>
      <c r="AA68" s="83"/>
    </row>
    <row r="69" spans="1:27" ht="12.75" customHeight="1">
      <c r="A69" s="21">
        <v>-37</v>
      </c>
      <c r="B69" s="61">
        <f>IF(D28=B27,B29,IF(D28=B29,B27,0))</f>
        <v>0</v>
      </c>
      <c r="C69" s="4" t="str">
        <f>IF(E28=C27,C29,IF(E28=C29,C27,0))</f>
        <v>_</v>
      </c>
      <c r="D69" s="76"/>
      <c r="E69" s="5"/>
      <c r="F69" s="7"/>
      <c r="G69" s="5"/>
      <c r="H69" s="7"/>
      <c r="I69" s="1"/>
      <c r="J69" s="1"/>
      <c r="K69" s="21"/>
      <c r="L69" s="21"/>
      <c r="M69" s="1"/>
      <c r="N69" s="1"/>
      <c r="O69" s="22">
        <v>93</v>
      </c>
      <c r="P69" s="66"/>
      <c r="Q69" s="3"/>
      <c r="R69" s="3"/>
      <c r="S69" s="3"/>
      <c r="T69" s="83"/>
      <c r="U69" s="83"/>
      <c r="V69" s="83"/>
      <c r="W69" s="83"/>
      <c r="X69" s="83"/>
      <c r="Y69" s="83"/>
      <c r="Z69" s="83"/>
      <c r="AA69" s="83"/>
    </row>
    <row r="70" spans="1:27" ht="12.75" customHeight="1">
      <c r="A70" s="21"/>
      <c r="B70" s="21"/>
      <c r="C70" s="1"/>
      <c r="D70" s="78"/>
      <c r="E70" s="22">
        <v>88</v>
      </c>
      <c r="F70" s="66"/>
      <c r="G70" s="11"/>
      <c r="H70" s="7"/>
      <c r="I70" s="1"/>
      <c r="J70" s="1"/>
      <c r="K70" s="21">
        <v>-85</v>
      </c>
      <c r="L70" s="61">
        <f>IF(D68=B67,B69,IF(D68=B69,B67,0))</f>
        <v>0</v>
      </c>
      <c r="M70" s="2">
        <f>IF(E68=C67,C69,IF(E68=C69,C67,0))</f>
        <v>0</v>
      </c>
      <c r="N70" s="62"/>
      <c r="O70" s="5"/>
      <c r="P70" s="7"/>
      <c r="Q70" s="9"/>
      <c r="R70" s="110" t="s">
        <v>24</v>
      </c>
      <c r="S70" s="110"/>
      <c r="T70" s="83"/>
      <c r="U70" s="83"/>
      <c r="V70" s="83"/>
      <c r="W70" s="83"/>
      <c r="X70" s="83"/>
      <c r="Y70" s="83"/>
      <c r="Z70" s="83"/>
      <c r="AA70" s="83"/>
    </row>
    <row r="71" spans="1:27" ht="12.75" customHeight="1">
      <c r="A71" s="21">
        <v>-38</v>
      </c>
      <c r="B71" s="61">
        <f>IF(D32=B31,B33,IF(D32=B33,B31,0))</f>
        <v>0</v>
      </c>
      <c r="C71" s="2" t="str">
        <f>IF(E32=C31,C33,IF(E32=C33,C31,0))</f>
        <v>_</v>
      </c>
      <c r="D71" s="76"/>
      <c r="E71" s="5"/>
      <c r="F71" s="7"/>
      <c r="G71" s="1"/>
      <c r="H71" s="1"/>
      <c r="I71" s="1"/>
      <c r="J71" s="1"/>
      <c r="K71" s="21"/>
      <c r="L71" s="21"/>
      <c r="M71" s="22">
        <v>92</v>
      </c>
      <c r="N71" s="66"/>
      <c r="O71" s="11"/>
      <c r="P71" s="7"/>
      <c r="Q71" s="10"/>
      <c r="R71" s="1"/>
      <c r="S71" s="10"/>
      <c r="T71" s="83"/>
      <c r="U71" s="83"/>
      <c r="V71" s="83"/>
      <c r="W71" s="83"/>
      <c r="X71" s="83"/>
      <c r="Y71" s="83"/>
      <c r="Z71" s="83"/>
      <c r="AA71" s="83"/>
    </row>
    <row r="72" spans="1:27" ht="12.75" customHeight="1">
      <c r="A72" s="21"/>
      <c r="B72" s="21"/>
      <c r="C72" s="22">
        <v>86</v>
      </c>
      <c r="D72" s="66"/>
      <c r="E72" s="11"/>
      <c r="F72" s="7"/>
      <c r="G72" s="21">
        <v>-89</v>
      </c>
      <c r="H72" s="61">
        <f>IF(H66=F62,F70,IF(H66=F70,F62,0))</f>
        <v>0</v>
      </c>
      <c r="I72" s="2">
        <f>IF(I66=G62,G70,IF(I66=G70,G62,0))</f>
        <v>0</v>
      </c>
      <c r="J72" s="62"/>
      <c r="K72" s="21">
        <v>-86</v>
      </c>
      <c r="L72" s="61">
        <f>IF(D72=B71,B73,IF(D72=B73,B71,0))</f>
        <v>0</v>
      </c>
      <c r="M72" s="4">
        <f>IF(E72=C71,C73,IF(E72=C73,C71,0))</f>
        <v>0</v>
      </c>
      <c r="N72" s="70"/>
      <c r="O72" s="1"/>
      <c r="P72" s="1"/>
      <c r="Q72" s="1"/>
      <c r="R72" s="1"/>
      <c r="S72" s="1"/>
      <c r="T72" s="83"/>
      <c r="U72" s="83"/>
      <c r="V72" s="83"/>
      <c r="W72" s="83"/>
      <c r="X72" s="83"/>
      <c r="Y72" s="83"/>
      <c r="Z72" s="83"/>
      <c r="AA72" s="83"/>
    </row>
    <row r="73" spans="1:27" ht="12.75" customHeight="1">
      <c r="A73" s="21">
        <v>-39</v>
      </c>
      <c r="B73" s="61">
        <f>IF(D36=B35,B37,IF(D36=B37,B35,0))</f>
        <v>0</v>
      </c>
      <c r="C73" s="4" t="str">
        <f>IF(E36=C35,C37,IF(E36=C37,C35,0))</f>
        <v>_</v>
      </c>
      <c r="D73" s="76"/>
      <c r="E73" s="1"/>
      <c r="F73" s="1"/>
      <c r="G73" s="1"/>
      <c r="H73" s="1"/>
      <c r="I73" s="8" t="s">
        <v>25</v>
      </c>
      <c r="J73" s="8"/>
      <c r="K73" s="1"/>
      <c r="L73" s="1"/>
      <c r="M73" s="1"/>
      <c r="N73" s="1"/>
      <c r="O73" s="21">
        <v>-93</v>
      </c>
      <c r="P73" s="61">
        <f>IF(P69=N67,N71,IF(P69=N71,N67,0))</f>
        <v>0</v>
      </c>
      <c r="Q73" s="2">
        <f>IF(Q69=O67,O71,IF(Q69=O71,O67,0))</f>
        <v>0</v>
      </c>
      <c r="R73" s="6"/>
      <c r="S73" s="6"/>
      <c r="T73" s="83"/>
      <c r="U73" s="83"/>
      <c r="V73" s="83"/>
      <c r="W73" s="83"/>
      <c r="X73" s="83"/>
      <c r="Y73" s="83"/>
      <c r="Z73" s="83"/>
      <c r="AA73" s="83"/>
    </row>
    <row r="74" spans="1:27" ht="12.75" customHeight="1">
      <c r="A74" s="21"/>
      <c r="B74" s="21"/>
      <c r="C74" s="1"/>
      <c r="D74" s="78"/>
      <c r="E74" s="21">
        <v>-87</v>
      </c>
      <c r="F74" s="61">
        <f>IF(F62=D60,D64,IF(F62=D64,D60,0))</f>
        <v>0</v>
      </c>
      <c r="G74" s="2">
        <f>IF(G62=E60,E64,IF(G62=E64,E60,0))</f>
        <v>0</v>
      </c>
      <c r="H74" s="62"/>
      <c r="I74" s="10"/>
      <c r="J74" s="10"/>
      <c r="K74" s="1"/>
      <c r="L74" s="1"/>
      <c r="M74" s="21">
        <v>-91</v>
      </c>
      <c r="N74" s="61">
        <f>IF(N67=L66,L68,IF(N67=L68,L66,0))</f>
        <v>0</v>
      </c>
      <c r="O74" s="2" t="str">
        <f>IF(O67=M66,M68,IF(O67=M68,M66,0))</f>
        <v>_</v>
      </c>
      <c r="P74" s="62"/>
      <c r="Q74" s="10"/>
      <c r="R74" s="110" t="s">
        <v>26</v>
      </c>
      <c r="S74" s="110"/>
      <c r="T74" s="83"/>
      <c r="U74" s="83"/>
      <c r="V74" s="83"/>
      <c r="W74" s="83"/>
      <c r="X74" s="83"/>
      <c r="Y74" s="83"/>
      <c r="Z74" s="83"/>
      <c r="AA74" s="83"/>
    </row>
    <row r="75" spans="1:27" ht="12.75" customHeight="1">
      <c r="A75" s="21"/>
      <c r="B75" s="21"/>
      <c r="C75" s="1"/>
      <c r="D75" s="78"/>
      <c r="E75" s="21"/>
      <c r="F75" s="21"/>
      <c r="G75" s="22">
        <v>90</v>
      </c>
      <c r="H75" s="66"/>
      <c r="I75" s="6"/>
      <c r="J75" s="7"/>
      <c r="K75" s="1"/>
      <c r="L75" s="1"/>
      <c r="M75" s="21"/>
      <c r="N75" s="21"/>
      <c r="O75" s="22">
        <v>94</v>
      </c>
      <c r="P75" s="66"/>
      <c r="Q75" s="6"/>
      <c r="R75" s="6"/>
      <c r="S75" s="6"/>
      <c r="T75" s="83"/>
      <c r="U75" s="83"/>
      <c r="V75" s="83"/>
      <c r="W75" s="83"/>
      <c r="X75" s="83"/>
      <c r="Y75" s="83"/>
      <c r="Z75" s="83"/>
      <c r="AA75" s="83"/>
    </row>
    <row r="76" spans="1:27" ht="12.75" customHeight="1">
      <c r="A76" s="1"/>
      <c r="B76" s="1"/>
      <c r="C76" s="1"/>
      <c r="D76" s="78"/>
      <c r="E76" s="21">
        <v>-88</v>
      </c>
      <c r="F76" s="61">
        <f>IF(F70=D68,D72,IF(F70=D72,D68,0))</f>
        <v>0</v>
      </c>
      <c r="G76" s="4">
        <f>IF(G70=E68,E72,IF(G70=E72,E68,0))</f>
        <v>0</v>
      </c>
      <c r="H76" s="62"/>
      <c r="I76" s="8" t="s">
        <v>27</v>
      </c>
      <c r="J76" s="8"/>
      <c r="K76" s="1"/>
      <c r="L76" s="1"/>
      <c r="M76" s="21">
        <v>-92</v>
      </c>
      <c r="N76" s="61">
        <f>IF(N71=L70,L72,IF(N71=L72,L70,0))</f>
        <v>0</v>
      </c>
      <c r="O76" s="4">
        <f>IF(O71=M70,M72,IF(O71=M72,M70,0))</f>
        <v>0</v>
      </c>
      <c r="P76" s="62"/>
      <c r="Q76" s="10"/>
      <c r="R76" s="110" t="s">
        <v>28</v>
      </c>
      <c r="S76" s="110"/>
      <c r="T76" s="83"/>
      <c r="U76" s="83"/>
      <c r="V76" s="83"/>
      <c r="W76" s="83"/>
      <c r="X76" s="83"/>
      <c r="Y76" s="83"/>
      <c r="Z76" s="83"/>
      <c r="AA76" s="83"/>
    </row>
    <row r="77" spans="1:27" ht="12.75" customHeight="1">
      <c r="A77" s="1"/>
      <c r="B77" s="1"/>
      <c r="C77" s="1"/>
      <c r="D77" s="1"/>
      <c r="E77" s="1"/>
      <c r="F77" s="1"/>
      <c r="G77" s="21">
        <v>-90</v>
      </c>
      <c r="H77" s="61">
        <f>IF(H75=F74,F76,IF(H75=F76,F74,0))</f>
        <v>0</v>
      </c>
      <c r="I77" s="2">
        <f>IF(I75=G74,G76,IF(I75=G76,G74,0))</f>
        <v>0</v>
      </c>
      <c r="J77" s="62"/>
      <c r="K77" s="1"/>
      <c r="L77" s="1"/>
      <c r="M77" s="1"/>
      <c r="N77" s="1"/>
      <c r="O77" s="21">
        <v>-94</v>
      </c>
      <c r="P77" s="61">
        <f>IF(P75=N74,N76,IF(P75=N76,N74,0))</f>
        <v>0</v>
      </c>
      <c r="Q77" s="2" t="str">
        <f>IF(Q75=O74,O76,IF(Q75=O76,O74,0))</f>
        <v>_</v>
      </c>
      <c r="R77" s="6"/>
      <c r="S77" s="6"/>
      <c r="T77" s="83"/>
      <c r="U77" s="83"/>
      <c r="V77" s="83"/>
      <c r="W77" s="83"/>
      <c r="X77" s="83"/>
      <c r="Y77" s="83"/>
      <c r="Z77" s="83"/>
      <c r="AA77" s="83"/>
    </row>
    <row r="78" spans="1:27" ht="12.75" customHeight="1">
      <c r="A78" s="1"/>
      <c r="B78" s="1"/>
      <c r="C78" s="1"/>
      <c r="D78" s="1"/>
      <c r="E78" s="7"/>
      <c r="F78" s="7"/>
      <c r="G78" s="1"/>
      <c r="H78" s="1"/>
      <c r="I78" s="8" t="s">
        <v>29</v>
      </c>
      <c r="J78" s="8"/>
      <c r="K78" s="1"/>
      <c r="L78" s="1"/>
      <c r="M78" s="7"/>
      <c r="N78" s="7"/>
      <c r="O78" s="1"/>
      <c r="P78" s="1"/>
      <c r="Q78" s="10"/>
      <c r="R78" s="110" t="s">
        <v>30</v>
      </c>
      <c r="S78" s="110"/>
      <c r="T78" s="83"/>
      <c r="U78" s="83"/>
      <c r="V78" s="83"/>
      <c r="W78" s="83"/>
      <c r="X78" s="83"/>
      <c r="Y78" s="83"/>
      <c r="Z78" s="83"/>
      <c r="AA78" s="83"/>
    </row>
    <row r="79" spans="1:27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</row>
    <row r="80" spans="1:27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4:S4"/>
    <mergeCell ref="R44:S44"/>
    <mergeCell ref="R52:S52"/>
    <mergeCell ref="R50:S50"/>
    <mergeCell ref="R48:S48"/>
    <mergeCell ref="A5:S5"/>
    <mergeCell ref="R26:S26"/>
    <mergeCell ref="R36:S36"/>
    <mergeCell ref="A1:S1"/>
    <mergeCell ref="R57:S57"/>
    <mergeCell ref="R78:S78"/>
    <mergeCell ref="R61:S61"/>
    <mergeCell ref="R63:S63"/>
    <mergeCell ref="R65:S65"/>
    <mergeCell ref="R70:S70"/>
    <mergeCell ref="R76:S76"/>
    <mergeCell ref="R74:S74"/>
    <mergeCell ref="A3:S3"/>
  </mergeCells>
  <conditionalFormatting sqref="A4:B78 C7:S78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95"/>
  <sheetViews>
    <sheetView zoomScale="97" zoomScaleNormal="97" workbookViewId="0" topLeftCell="A1">
      <selection activeCell="A2" sqref="A2:E95"/>
    </sheetView>
  </sheetViews>
  <sheetFormatPr defaultColWidth="9.00390625" defaultRowHeight="12.75"/>
  <cols>
    <col min="1" max="1" width="9.125" style="16" customWidth="1"/>
    <col min="2" max="2" width="5.75390625" style="16" customWidth="1"/>
    <col min="3" max="4" width="25.75390625" style="0" customWidth="1"/>
    <col min="5" max="5" width="5.75390625" style="0" customWidth="1"/>
  </cols>
  <sheetData>
    <row r="1" spans="1:5" ht="12.75">
      <c r="A1" s="73" t="s">
        <v>37</v>
      </c>
      <c r="B1" s="116" t="s">
        <v>35</v>
      </c>
      <c r="C1" s="117"/>
      <c r="D1" s="114" t="s">
        <v>36</v>
      </c>
      <c r="E1" s="115"/>
    </row>
    <row r="2" spans="1:5" ht="12.75">
      <c r="A2" s="74">
        <v>1</v>
      </c>
      <c r="B2" s="71">
        <f>'Д01'!D8</f>
        <v>1222</v>
      </c>
      <c r="C2" s="17" t="str">
        <f>'Д01'!E8</f>
        <v>Лончакова Юлия</v>
      </c>
      <c r="D2" s="18" t="str">
        <f>'Д02'!C7</f>
        <v>_</v>
      </c>
      <c r="E2" s="72">
        <f>'Д02'!B7</f>
        <v>0</v>
      </c>
    </row>
    <row r="3" spans="1:5" ht="12.75">
      <c r="A3" s="74">
        <v>2</v>
      </c>
      <c r="B3" s="71">
        <f>'Д01'!D12</f>
        <v>1650</v>
      </c>
      <c r="C3" s="17" t="str">
        <f>'Д01'!E12</f>
        <v>Рахимова Амина</v>
      </c>
      <c r="D3" s="18" t="str">
        <f>'Д02'!C9</f>
        <v>Абдул Самира</v>
      </c>
      <c r="E3" s="72">
        <f>'Д02'!B9</f>
        <v>1545</v>
      </c>
    </row>
    <row r="4" spans="1:5" ht="12.75">
      <c r="A4" s="74">
        <v>3</v>
      </c>
      <c r="B4" s="71">
        <f>'Д01'!D16</f>
        <v>1704</v>
      </c>
      <c r="C4" s="17" t="str">
        <f>'Д01'!E16</f>
        <v>Сабирова Полина</v>
      </c>
      <c r="D4" s="18" t="str">
        <f>'Д02'!C11</f>
        <v>_</v>
      </c>
      <c r="E4" s="72">
        <f>'Д02'!B11</f>
        <v>0</v>
      </c>
    </row>
    <row r="5" spans="1:5" ht="12.75">
      <c r="A5" s="74">
        <v>4</v>
      </c>
      <c r="B5" s="71">
        <f>'Д01'!D20</f>
        <v>1508</v>
      </c>
      <c r="C5" s="17" t="str">
        <f>'Д01'!E20</f>
        <v>Апсатарова Дарина</v>
      </c>
      <c r="D5" s="18" t="str">
        <f>'Д02'!C13</f>
        <v>_</v>
      </c>
      <c r="E5" s="72">
        <f>'Д02'!B13</f>
        <v>0</v>
      </c>
    </row>
    <row r="6" spans="1:5" ht="12.75">
      <c r="A6" s="74">
        <v>5</v>
      </c>
      <c r="B6" s="71">
        <f>'Д01'!D24</f>
        <v>1384</v>
      </c>
      <c r="C6" s="17" t="str">
        <f>'Д01'!E24</f>
        <v>Кириллова Анастасия</v>
      </c>
      <c r="D6" s="18" t="str">
        <f>'Д02'!C15</f>
        <v>_</v>
      </c>
      <c r="E6" s="72">
        <f>'Д02'!B15</f>
        <v>0</v>
      </c>
    </row>
    <row r="7" spans="1:5" ht="12.75">
      <c r="A7" s="74">
        <v>6</v>
      </c>
      <c r="B7" s="71">
        <f>'Д01'!D28</f>
        <v>1502</v>
      </c>
      <c r="C7" s="17" t="str">
        <f>'Д01'!E28</f>
        <v>Баранова Светлана</v>
      </c>
      <c r="D7" s="18" t="str">
        <f>'Д02'!C17</f>
        <v>Ганиева Светлана</v>
      </c>
      <c r="E7" s="72">
        <f>'Д02'!B17</f>
        <v>1754</v>
      </c>
    </row>
    <row r="8" spans="1:5" ht="12.75">
      <c r="A8" s="74">
        <v>7</v>
      </c>
      <c r="B8" s="71">
        <f>'Д01'!D32</f>
        <v>1512</v>
      </c>
      <c r="C8" s="17" t="str">
        <f>'Д01'!E32</f>
        <v>Ишкуватова Элеонора</v>
      </c>
      <c r="D8" s="18" t="str">
        <f>'Д02'!C19</f>
        <v>Байгужина Назгуль</v>
      </c>
      <c r="E8" s="72">
        <f>'Д02'!B19</f>
        <v>1758</v>
      </c>
    </row>
    <row r="9" spans="1:5" ht="12.75">
      <c r="A9" s="74">
        <v>8</v>
      </c>
      <c r="B9" s="71">
        <f>'Д01'!D36</f>
        <v>1706</v>
      </c>
      <c r="C9" s="17" t="str">
        <f>'Д01'!E36</f>
        <v>Искакова Карина</v>
      </c>
      <c r="D9" s="18" t="str">
        <f>'Д02'!C21</f>
        <v>_</v>
      </c>
      <c r="E9" s="72">
        <f>'Д02'!B21</f>
        <v>0</v>
      </c>
    </row>
    <row r="10" spans="1:5" ht="12.75">
      <c r="A10" s="74">
        <v>9</v>
      </c>
      <c r="B10" s="71">
        <f>'Д01'!D40</f>
        <v>1759</v>
      </c>
      <c r="C10" s="17" t="str">
        <f>'Д01'!E40</f>
        <v>Едренкина Анна</v>
      </c>
      <c r="D10" s="18" t="str">
        <f>'Д02'!C23</f>
        <v>_</v>
      </c>
      <c r="E10" s="72">
        <f>'Д02'!B23</f>
        <v>0</v>
      </c>
    </row>
    <row r="11" spans="1:5" ht="12.75">
      <c r="A11" s="74">
        <v>10</v>
      </c>
      <c r="B11" s="71">
        <f>'Д01'!D44</f>
        <v>1578</v>
      </c>
      <c r="C11" s="17" t="str">
        <f>'Д01'!E44</f>
        <v>Ишмухаметова Камила</v>
      </c>
      <c r="D11" s="18" t="str">
        <f>'Д02'!C25</f>
        <v>Авдеева Алена</v>
      </c>
      <c r="E11" s="72">
        <f>'Д02'!B25</f>
        <v>1701</v>
      </c>
    </row>
    <row r="12" spans="1:5" ht="12.75">
      <c r="A12" s="74">
        <v>11</v>
      </c>
      <c r="B12" s="71">
        <f>'Д01'!D48</f>
        <v>1364</v>
      </c>
      <c r="C12" s="17" t="str">
        <f>'Д01'!E48</f>
        <v>Якупова Елена</v>
      </c>
      <c r="D12" s="18" t="str">
        <f>'Д02'!C27</f>
        <v>Сомова Кира</v>
      </c>
      <c r="E12" s="72">
        <f>'Д02'!B27</f>
        <v>1510</v>
      </c>
    </row>
    <row r="13" spans="1:5" ht="12.75">
      <c r="A13" s="74">
        <v>12</v>
      </c>
      <c r="B13" s="71">
        <f>'Д01'!D52</f>
        <v>1571</v>
      </c>
      <c r="C13" s="17" t="str">
        <f>'Д01'!E52</f>
        <v>Кужина Ильгиза</v>
      </c>
      <c r="D13" s="18" t="str">
        <f>'Д02'!C29</f>
        <v>_</v>
      </c>
      <c r="E13" s="72">
        <f>'Д02'!B29</f>
        <v>0</v>
      </c>
    </row>
    <row r="14" spans="1:5" ht="12.75">
      <c r="A14" s="74">
        <v>13</v>
      </c>
      <c r="B14" s="71">
        <f>'Д01'!D56</f>
        <v>1417</v>
      </c>
      <c r="C14" s="17" t="str">
        <f>'Д01'!E56</f>
        <v>Липатова Ксения</v>
      </c>
      <c r="D14" s="18" t="str">
        <f>'Д02'!C31</f>
        <v>_</v>
      </c>
      <c r="E14" s="72">
        <f>'Д02'!B31</f>
        <v>0</v>
      </c>
    </row>
    <row r="15" spans="1:5" ht="12.75">
      <c r="A15" s="74">
        <v>14</v>
      </c>
      <c r="B15" s="71">
        <f>'Д01'!D60</f>
        <v>1492</v>
      </c>
      <c r="C15" s="17" t="str">
        <f>'Д01'!E60</f>
        <v>Писарева Елена</v>
      </c>
      <c r="D15" s="18" t="str">
        <f>'Д02'!C33</f>
        <v>Шангареева Эльмира</v>
      </c>
      <c r="E15" s="72">
        <f>'Д02'!B33</f>
        <v>1781</v>
      </c>
    </row>
    <row r="16" spans="1:5" ht="12.75">
      <c r="A16" s="74">
        <v>15</v>
      </c>
      <c r="B16" s="71">
        <f>'Д01'!D64</f>
        <v>1730</v>
      </c>
      <c r="C16" s="17" t="str">
        <f>'Д01'!E64</f>
        <v>Муратова Аделина</v>
      </c>
      <c r="D16" s="18" t="str">
        <f>'Д02'!C35</f>
        <v>Тараканова Ангелина</v>
      </c>
      <c r="E16" s="72">
        <f>'Д02'!B35</f>
        <v>1448</v>
      </c>
    </row>
    <row r="17" spans="1:5" ht="12.75">
      <c r="A17" s="74">
        <v>16</v>
      </c>
      <c r="B17" s="71">
        <f>'Д01'!D68</f>
        <v>1559</v>
      </c>
      <c r="C17" s="17" t="str">
        <f>'Д01'!E68</f>
        <v>Галимуллина Алина</v>
      </c>
      <c r="D17" s="18" t="str">
        <f>'Д02'!C37</f>
        <v>_</v>
      </c>
      <c r="E17" s="72">
        <f>'Д02'!B37</f>
        <v>0</v>
      </c>
    </row>
    <row r="18" spans="1:5" ht="12.75">
      <c r="A18" s="74">
        <v>17</v>
      </c>
      <c r="B18" s="71">
        <f>'Д01'!F10</f>
        <v>1222</v>
      </c>
      <c r="C18" s="17" t="str">
        <f>'Д01'!G10</f>
        <v>Лончакова Юлия</v>
      </c>
      <c r="D18" s="18" t="str">
        <f>'Д02'!E38</f>
        <v>Рахимова Амина</v>
      </c>
      <c r="E18" s="72">
        <f>'Д02'!D38</f>
        <v>1650</v>
      </c>
    </row>
    <row r="19" spans="1:5" ht="12.75">
      <c r="A19" s="74">
        <v>18</v>
      </c>
      <c r="B19" s="71">
        <f>'Д01'!F18</f>
        <v>1508</v>
      </c>
      <c r="C19" s="17" t="str">
        <f>'Д01'!G18</f>
        <v>Апсатарова Дарина</v>
      </c>
      <c r="D19" s="18" t="str">
        <f>'Д02'!E34</f>
        <v>Сабирова Полина</v>
      </c>
      <c r="E19" s="72">
        <f>'Д02'!D34</f>
        <v>1704</v>
      </c>
    </row>
    <row r="20" spans="1:5" ht="12.75">
      <c r="A20" s="74">
        <v>19</v>
      </c>
      <c r="B20" s="71">
        <f>'Д01'!F26</f>
        <v>1384</v>
      </c>
      <c r="C20" s="17" t="str">
        <f>'Д01'!G26</f>
        <v>Кириллова Анастасия</v>
      </c>
      <c r="D20" s="18" t="str">
        <f>'Д02'!E30</f>
        <v>Баранова Светлана</v>
      </c>
      <c r="E20" s="72">
        <f>'Д02'!D30</f>
        <v>1502</v>
      </c>
    </row>
    <row r="21" spans="1:5" ht="12.75">
      <c r="A21" s="74">
        <v>20</v>
      </c>
      <c r="B21" s="71">
        <f>'Д01'!F34</f>
        <v>1706</v>
      </c>
      <c r="C21" s="17" t="str">
        <f>'Д01'!G34</f>
        <v>Искакова Карина</v>
      </c>
      <c r="D21" s="18" t="str">
        <f>'Д02'!E26</f>
        <v>Ишкуватова Элеонора</v>
      </c>
      <c r="E21" s="72">
        <f>'Д02'!D26</f>
        <v>1512</v>
      </c>
    </row>
    <row r="22" spans="1:5" ht="12.75">
      <c r="A22" s="74">
        <v>21</v>
      </c>
      <c r="B22" s="71">
        <f>'Д01'!F42</f>
        <v>1759</v>
      </c>
      <c r="C22" s="17" t="str">
        <f>'Д01'!G42</f>
        <v>Едренкина Анна</v>
      </c>
      <c r="D22" s="18" t="str">
        <f>'Д02'!E22</f>
        <v>Ишмухаметова Камила</v>
      </c>
      <c r="E22" s="72">
        <f>'Д02'!D22</f>
        <v>1578</v>
      </c>
    </row>
    <row r="23" spans="1:5" ht="12.75">
      <c r="A23" s="74">
        <v>22</v>
      </c>
      <c r="B23" s="71">
        <f>'Д01'!F50</f>
        <v>1571</v>
      </c>
      <c r="C23" s="17" t="str">
        <f>'Д01'!G50</f>
        <v>Кужина Ильгиза</v>
      </c>
      <c r="D23" s="18" t="str">
        <f>'Д02'!E18</f>
        <v>Якупова Елена</v>
      </c>
      <c r="E23" s="72">
        <f>'Д02'!D18</f>
        <v>1364</v>
      </c>
    </row>
    <row r="24" spans="1:5" ht="12.75">
      <c r="A24" s="74">
        <v>23</v>
      </c>
      <c r="B24" s="71">
        <f>'Д01'!F58</f>
        <v>1417</v>
      </c>
      <c r="C24" s="17" t="str">
        <f>'Д01'!G58</f>
        <v>Липатова Ксения</v>
      </c>
      <c r="D24" s="18" t="str">
        <f>'Д02'!E14</f>
        <v>Писарева Елена</v>
      </c>
      <c r="E24" s="72">
        <f>'Д02'!D14</f>
        <v>1492</v>
      </c>
    </row>
    <row r="25" spans="1:5" ht="12.75">
      <c r="A25" s="74">
        <v>24</v>
      </c>
      <c r="B25" s="71">
        <f>'Д01'!F66</f>
        <v>1559</v>
      </c>
      <c r="C25" s="17" t="str">
        <f>'Д01'!G66</f>
        <v>Галимуллина Алина</v>
      </c>
      <c r="D25" s="18" t="str">
        <f>'Д02'!E10</f>
        <v>Муратова Аделина</v>
      </c>
      <c r="E25" s="72">
        <f>'Д02'!D10</f>
        <v>1730</v>
      </c>
    </row>
    <row r="26" spans="1:5" ht="12.75">
      <c r="A26" s="74">
        <v>25</v>
      </c>
      <c r="B26" s="71">
        <f>'Д01'!H14</f>
        <v>1222</v>
      </c>
      <c r="C26" s="17" t="str">
        <f>'Д01'!I14</f>
        <v>Лончакова Юлия</v>
      </c>
      <c r="D26" s="18" t="str">
        <f>'Д02'!I7</f>
        <v>Апсатарова Дарина</v>
      </c>
      <c r="E26" s="72">
        <f>'Д02'!H7</f>
        <v>1508</v>
      </c>
    </row>
    <row r="27" spans="1:5" ht="12.75">
      <c r="A27" s="74">
        <v>26</v>
      </c>
      <c r="B27" s="71">
        <f>'Д01'!H30</f>
        <v>1706</v>
      </c>
      <c r="C27" s="17" t="str">
        <f>'Д01'!I30</f>
        <v>Искакова Карина</v>
      </c>
      <c r="D27" s="18" t="str">
        <f>'Д02'!I15</f>
        <v>Кириллова Анастасия</v>
      </c>
      <c r="E27" s="72">
        <f>'Д02'!H15</f>
        <v>1384</v>
      </c>
    </row>
    <row r="28" spans="1:5" ht="12.75">
      <c r="A28" s="74">
        <v>27</v>
      </c>
      <c r="B28" s="71">
        <f>'Д01'!H46</f>
        <v>1759</v>
      </c>
      <c r="C28" s="17" t="str">
        <f>'Д01'!I46</f>
        <v>Едренкина Анна</v>
      </c>
      <c r="D28" s="18" t="str">
        <f>'Д02'!I23</f>
        <v>Кужина Ильгиза</v>
      </c>
      <c r="E28" s="72">
        <f>'Д02'!H23</f>
        <v>1571</v>
      </c>
    </row>
    <row r="29" spans="1:5" ht="12.75">
      <c r="A29" s="74">
        <v>28</v>
      </c>
      <c r="B29" s="71">
        <f>'Д01'!H62</f>
        <v>1559</v>
      </c>
      <c r="C29" s="17" t="str">
        <f>'Д01'!I62</f>
        <v>Галимуллина Алина</v>
      </c>
      <c r="D29" s="18" t="str">
        <f>'Д02'!I31</f>
        <v>Липатова Ксения</v>
      </c>
      <c r="E29" s="72">
        <f>'Д02'!H31</f>
        <v>1417</v>
      </c>
    </row>
    <row r="30" spans="1:5" ht="12.75">
      <c r="A30" s="74">
        <v>29</v>
      </c>
      <c r="B30" s="71">
        <f>'Д01'!J22</f>
        <v>1222</v>
      </c>
      <c r="C30" s="17" t="str">
        <f>'Д01'!K22</f>
        <v>Лончакова Юлия</v>
      </c>
      <c r="D30" s="18" t="str">
        <f>'Д02'!M37</f>
        <v>Искакова Карина</v>
      </c>
      <c r="E30" s="72">
        <f>'Д02'!L37</f>
        <v>1706</v>
      </c>
    </row>
    <row r="31" spans="1:5" ht="12.75">
      <c r="A31" s="74">
        <v>30</v>
      </c>
      <c r="B31" s="71">
        <f>'Д01'!J54</f>
        <v>1759</v>
      </c>
      <c r="C31" s="17" t="str">
        <f>'Д01'!K54</f>
        <v>Едренкина Анна</v>
      </c>
      <c r="D31" s="18" t="str">
        <f>'Д02'!M21</f>
        <v>Галимуллина Алина</v>
      </c>
      <c r="E31" s="72">
        <f>'Д02'!L21</f>
        <v>1559</v>
      </c>
    </row>
    <row r="32" spans="1:5" ht="12.75">
      <c r="A32" s="74">
        <v>31</v>
      </c>
      <c r="B32" s="71">
        <f>'Д01'!L38</f>
        <v>1222</v>
      </c>
      <c r="C32" s="17" t="str">
        <f>'Д01'!M38</f>
        <v>Лончакова Юлия</v>
      </c>
      <c r="D32" s="18" t="str">
        <f>'Д01'!M58</f>
        <v>Едренкина Анна</v>
      </c>
      <c r="E32" s="72">
        <f>'Д01'!L58</f>
        <v>1759</v>
      </c>
    </row>
    <row r="33" spans="1:5" ht="12.75">
      <c r="A33" s="74">
        <v>32</v>
      </c>
      <c r="B33" s="71">
        <f>'Д02'!D8</f>
        <v>1545</v>
      </c>
      <c r="C33" s="17" t="str">
        <f>'Д02'!E8</f>
        <v>Абдул Самира</v>
      </c>
      <c r="D33" s="18" t="str">
        <f>'Д02'!C59</f>
        <v>_</v>
      </c>
      <c r="E33" s="72">
        <f>'Д02'!B59</f>
        <v>0</v>
      </c>
    </row>
    <row r="34" spans="1:5" ht="12.75">
      <c r="A34" s="74">
        <v>33</v>
      </c>
      <c r="B34" s="71">
        <f>'Д02'!D12</f>
        <v>0</v>
      </c>
      <c r="C34" s="17">
        <f>'Д02'!E12</f>
        <v>0</v>
      </c>
      <c r="D34" s="18">
        <f>'Д02'!C61</f>
        <v>0</v>
      </c>
      <c r="E34" s="72">
        <f>'Д02'!B61</f>
        <v>0</v>
      </c>
    </row>
    <row r="35" spans="1:5" ht="12.75">
      <c r="A35" s="74">
        <v>34</v>
      </c>
      <c r="B35" s="71">
        <f>'Д02'!D16</f>
        <v>1754</v>
      </c>
      <c r="C35" s="17" t="str">
        <f>'Д02'!E16</f>
        <v>Ганиева Светлана</v>
      </c>
      <c r="D35" s="18" t="str">
        <f>'Д02'!C63</f>
        <v>_</v>
      </c>
      <c r="E35" s="72">
        <f>'Д02'!B63</f>
        <v>0</v>
      </c>
    </row>
    <row r="36" spans="1:5" ht="12.75">
      <c r="A36" s="74">
        <v>35</v>
      </c>
      <c r="B36" s="71">
        <f>'Д02'!D20</f>
        <v>1758</v>
      </c>
      <c r="C36" s="17" t="str">
        <f>'Д02'!E20</f>
        <v>Байгужина Назгуль</v>
      </c>
      <c r="D36" s="18" t="str">
        <f>'Д02'!C65</f>
        <v>_</v>
      </c>
      <c r="E36" s="72">
        <f>'Д02'!B65</f>
        <v>0</v>
      </c>
    </row>
    <row r="37" spans="1:5" ht="12.75">
      <c r="A37" s="74">
        <v>36</v>
      </c>
      <c r="B37" s="71">
        <f>'Д02'!D24</f>
        <v>1701</v>
      </c>
      <c r="C37" s="17" t="str">
        <f>'Д02'!E24</f>
        <v>Авдеева Алена</v>
      </c>
      <c r="D37" s="18" t="str">
        <f>'Д02'!C67</f>
        <v>_</v>
      </c>
      <c r="E37" s="72">
        <f>'Д02'!B67</f>
        <v>0</v>
      </c>
    </row>
    <row r="38" spans="1:5" ht="12.75">
      <c r="A38" s="74">
        <v>37</v>
      </c>
      <c r="B38" s="71">
        <f>'Д02'!D28</f>
        <v>1510</v>
      </c>
      <c r="C38" s="17" t="str">
        <f>'Д02'!E28</f>
        <v>Сомова Кира</v>
      </c>
      <c r="D38" s="18" t="str">
        <f>'Д02'!C69</f>
        <v>_</v>
      </c>
      <c r="E38" s="72">
        <f>'Д02'!B69</f>
        <v>0</v>
      </c>
    </row>
    <row r="39" spans="1:5" ht="12.75">
      <c r="A39" s="74">
        <v>38</v>
      </c>
      <c r="B39" s="71">
        <f>'Д02'!D32</f>
        <v>1781</v>
      </c>
      <c r="C39" s="17" t="str">
        <f>'Д02'!E32</f>
        <v>Шангареева Эльмира</v>
      </c>
      <c r="D39" s="18" t="str">
        <f>'Д02'!C71</f>
        <v>_</v>
      </c>
      <c r="E39" s="72">
        <f>'Д02'!B71</f>
        <v>0</v>
      </c>
    </row>
    <row r="40" spans="1:5" ht="12.75">
      <c r="A40" s="74">
        <v>39</v>
      </c>
      <c r="B40" s="71">
        <f>'Д02'!D36</f>
        <v>1448</v>
      </c>
      <c r="C40" s="17" t="str">
        <f>'Д02'!E36</f>
        <v>Тараканова Ангелина</v>
      </c>
      <c r="D40" s="18" t="str">
        <f>'Д02'!C73</f>
        <v>_</v>
      </c>
      <c r="E40" s="72">
        <f>'Д02'!B73</f>
        <v>0</v>
      </c>
    </row>
    <row r="41" spans="1:5" ht="12.75">
      <c r="A41" s="74">
        <v>40</v>
      </c>
      <c r="B41" s="71">
        <f>'Д02'!F9</f>
        <v>1730</v>
      </c>
      <c r="C41" s="17" t="str">
        <f>'Д02'!G9</f>
        <v>Муратова Аделина</v>
      </c>
      <c r="D41" s="18" t="str">
        <f>'Д02'!C40</f>
        <v>Абдул Самира</v>
      </c>
      <c r="E41" s="72">
        <f>'Д02'!B40</f>
        <v>1545</v>
      </c>
    </row>
    <row r="42" spans="1:5" ht="12.75">
      <c r="A42" s="74">
        <v>41</v>
      </c>
      <c r="B42" s="71">
        <f>'Д02'!F13</f>
        <v>1492</v>
      </c>
      <c r="C42" s="17" t="str">
        <f>'Д02'!G13</f>
        <v>Писарева Елена</v>
      </c>
      <c r="D42" s="18">
        <f>'Д02'!C42</f>
        <v>0</v>
      </c>
      <c r="E42" s="72">
        <f>'Д02'!B42</f>
        <v>0</v>
      </c>
    </row>
    <row r="43" spans="1:5" ht="12.75">
      <c r="A43" s="74">
        <v>42</v>
      </c>
      <c r="B43" s="71">
        <f>'Д02'!F17</f>
        <v>1364</v>
      </c>
      <c r="C43" s="17" t="str">
        <f>'Д02'!G17</f>
        <v>Якупова Елена</v>
      </c>
      <c r="D43" s="18" t="str">
        <f>'Д02'!C44</f>
        <v>Ганиева Светлана</v>
      </c>
      <c r="E43" s="72">
        <f>'Д02'!B44</f>
        <v>1754</v>
      </c>
    </row>
    <row r="44" spans="1:5" ht="12.75">
      <c r="A44" s="74">
        <v>43</v>
      </c>
      <c r="B44" s="71">
        <f>'Д02'!F21</f>
        <v>1578</v>
      </c>
      <c r="C44" s="17" t="str">
        <f>'Д02'!G21</f>
        <v>Ишмухаметова Камила</v>
      </c>
      <c r="D44" s="18" t="str">
        <f>'Д02'!C46</f>
        <v>Байгужина Назгуль</v>
      </c>
      <c r="E44" s="72">
        <f>'Д02'!B46</f>
        <v>1758</v>
      </c>
    </row>
    <row r="45" spans="1:5" ht="12.75">
      <c r="A45" s="74">
        <v>44</v>
      </c>
      <c r="B45" s="71">
        <f>'Д02'!F25</f>
        <v>1701</v>
      </c>
      <c r="C45" s="17" t="str">
        <f>'Д02'!G25</f>
        <v>Авдеева Алена</v>
      </c>
      <c r="D45" s="18" t="str">
        <f>'Д02'!C48</f>
        <v>Ишкуватова Элеонора</v>
      </c>
      <c r="E45" s="72">
        <f>'Д02'!B48</f>
        <v>1512</v>
      </c>
    </row>
    <row r="46" spans="1:5" ht="12.75">
      <c r="A46" s="74">
        <v>45</v>
      </c>
      <c r="B46" s="71">
        <f>'Д02'!F29</f>
        <v>1502</v>
      </c>
      <c r="C46" s="17" t="str">
        <f>'Д02'!G29</f>
        <v>Баранова Светлана</v>
      </c>
      <c r="D46" s="18" t="str">
        <f>'Д02'!C50</f>
        <v>Сомова Кира</v>
      </c>
      <c r="E46" s="72">
        <f>'Д02'!B50</f>
        <v>1510</v>
      </c>
    </row>
    <row r="47" spans="1:5" ht="12.75">
      <c r="A47" s="74">
        <v>46</v>
      </c>
      <c r="B47" s="71">
        <f>'Д02'!F33</f>
        <v>1704</v>
      </c>
      <c r="C47" s="17" t="str">
        <f>'Д02'!G33</f>
        <v>Сабирова Полина</v>
      </c>
      <c r="D47" s="18" t="str">
        <f>'Д02'!C52</f>
        <v>Шангареева Эльмира</v>
      </c>
      <c r="E47" s="72">
        <f>'Д02'!B52</f>
        <v>1781</v>
      </c>
    </row>
    <row r="48" spans="1:5" ht="12.75">
      <c r="A48" s="74">
        <v>47</v>
      </c>
      <c r="B48" s="71">
        <f>'Д02'!F37</f>
        <v>1448</v>
      </c>
      <c r="C48" s="17" t="str">
        <f>'Д02'!G37</f>
        <v>Тараканова Ангелина</v>
      </c>
      <c r="D48" s="18" t="str">
        <f>'Д02'!C54</f>
        <v>Рахимова Амина</v>
      </c>
      <c r="E48" s="72">
        <f>'Д02'!B54</f>
        <v>1650</v>
      </c>
    </row>
    <row r="49" spans="1:5" ht="12.75">
      <c r="A49" s="74">
        <v>48</v>
      </c>
      <c r="B49" s="71">
        <f>'Д02'!H11</f>
        <v>1730</v>
      </c>
      <c r="C49" s="17" t="str">
        <f>'Д02'!I11</f>
        <v>Муратова Аделина</v>
      </c>
      <c r="D49" s="18" t="str">
        <f>'Д02'!M40</f>
        <v>Писарева Елена</v>
      </c>
      <c r="E49" s="72">
        <f>'Д02'!L40</f>
        <v>1492</v>
      </c>
    </row>
    <row r="50" spans="1:5" ht="12.75">
      <c r="A50" s="74">
        <v>49</v>
      </c>
      <c r="B50" s="71">
        <f>'Д02'!H19</f>
        <v>1578</v>
      </c>
      <c r="C50" s="17" t="str">
        <f>'Д02'!I19</f>
        <v>Ишмухаметова Камила</v>
      </c>
      <c r="D50" s="18" t="str">
        <f>'Д02'!M42</f>
        <v>Якупова Елена</v>
      </c>
      <c r="E50" s="72">
        <f>'Д02'!L42</f>
        <v>1364</v>
      </c>
    </row>
    <row r="51" spans="1:5" ht="12.75">
      <c r="A51" s="74">
        <v>50</v>
      </c>
      <c r="B51" s="71">
        <f>'Д02'!H27</f>
        <v>1701</v>
      </c>
      <c r="C51" s="17" t="str">
        <f>'Д02'!I27</f>
        <v>Авдеева Алена</v>
      </c>
      <c r="D51" s="18" t="str">
        <f>'Д02'!M44</f>
        <v>Баранова Светлана</v>
      </c>
      <c r="E51" s="72">
        <f>'Д02'!L44</f>
        <v>1502</v>
      </c>
    </row>
    <row r="52" spans="1:5" ht="12.75">
      <c r="A52" s="74">
        <v>51</v>
      </c>
      <c r="B52" s="71">
        <f>'Д02'!H35</f>
        <v>1704</v>
      </c>
      <c r="C52" s="17" t="str">
        <f>'Д02'!I35</f>
        <v>Сабирова Полина</v>
      </c>
      <c r="D52" s="18" t="str">
        <f>'Д02'!M46</f>
        <v>Тараканова Ангелина</v>
      </c>
      <c r="E52" s="72">
        <f>'Д02'!L46</f>
        <v>1448</v>
      </c>
    </row>
    <row r="53" spans="1:5" ht="12.75">
      <c r="A53" s="74">
        <v>52</v>
      </c>
      <c r="B53" s="71">
        <f>'Д02'!J9</f>
        <v>1508</v>
      </c>
      <c r="C53" s="17" t="str">
        <f>'Д02'!K9</f>
        <v>Апсатарова Дарина</v>
      </c>
      <c r="D53" s="18" t="str">
        <f>'Д01'!C71</f>
        <v>Муратова Аделина</v>
      </c>
      <c r="E53" s="72">
        <f>'Д01'!B71</f>
        <v>1730</v>
      </c>
    </row>
    <row r="54" spans="1:5" ht="12.75">
      <c r="A54" s="74">
        <v>53</v>
      </c>
      <c r="B54" s="71">
        <f>'Д02'!J17</f>
        <v>1578</v>
      </c>
      <c r="C54" s="17" t="str">
        <f>'Д02'!K17</f>
        <v>Ишмухаметова Камила</v>
      </c>
      <c r="D54" s="18" t="str">
        <f>'Д01'!C73</f>
        <v>Кириллова Анастасия</v>
      </c>
      <c r="E54" s="72">
        <f>'Д01'!B73</f>
        <v>1384</v>
      </c>
    </row>
    <row r="55" spans="1:5" ht="12.75">
      <c r="A55" s="74">
        <v>54</v>
      </c>
      <c r="B55" s="71">
        <f>'Д02'!J25</f>
        <v>1571</v>
      </c>
      <c r="C55" s="17" t="str">
        <f>'Д02'!K25</f>
        <v>Кужина Ильгиза</v>
      </c>
      <c r="D55" s="18" t="str">
        <f>'Д01'!C75</f>
        <v>Авдеева Алена</v>
      </c>
      <c r="E55" s="72">
        <f>'Д01'!B75</f>
        <v>1701</v>
      </c>
    </row>
    <row r="56" spans="1:5" ht="12.75">
      <c r="A56" s="74">
        <v>55</v>
      </c>
      <c r="B56" s="71">
        <f>'Д02'!J33</f>
        <v>1417</v>
      </c>
      <c r="C56" s="17" t="str">
        <f>'Д02'!K33</f>
        <v>Липатова Ксения</v>
      </c>
      <c r="D56" s="18" t="str">
        <f>'Д01'!C77</f>
        <v>Сабирова Полина</v>
      </c>
      <c r="E56" s="72">
        <f>'Д01'!B77</f>
        <v>1704</v>
      </c>
    </row>
    <row r="57" spans="1:5" ht="12.75">
      <c r="A57" s="74">
        <v>56</v>
      </c>
      <c r="B57" s="71">
        <f>'Д02'!L13</f>
        <v>1508</v>
      </c>
      <c r="C57" s="17" t="str">
        <f>'Д02'!M13</f>
        <v>Апсатарова Дарина</v>
      </c>
      <c r="D57" s="18" t="str">
        <f>'Д01'!K69</f>
        <v>Ишмухаметова Камила</v>
      </c>
      <c r="E57" s="72">
        <f>'Д01'!J69</f>
        <v>1578</v>
      </c>
    </row>
    <row r="58" spans="1:5" ht="12.75">
      <c r="A58" s="74">
        <v>57</v>
      </c>
      <c r="B58" s="71">
        <f>'Д02'!L29</f>
        <v>1417</v>
      </c>
      <c r="C58" s="17" t="str">
        <f>'Д02'!M29</f>
        <v>Липатова Ксения</v>
      </c>
      <c r="D58" s="18" t="str">
        <f>'Д01'!K71</f>
        <v>Кужина Ильгиза</v>
      </c>
      <c r="E58" s="72">
        <f>'Д01'!J71</f>
        <v>1571</v>
      </c>
    </row>
    <row r="59" spans="1:5" ht="12.75">
      <c r="A59" s="74">
        <v>58</v>
      </c>
      <c r="B59" s="71">
        <f>'Д02'!N17</f>
        <v>1559</v>
      </c>
      <c r="C59" s="17" t="str">
        <f>'Д02'!O17</f>
        <v>Галимуллина Алина</v>
      </c>
      <c r="D59" s="18" t="str">
        <f>'Д01'!K64</f>
        <v>Апсатарова Дарина</v>
      </c>
      <c r="E59" s="72">
        <f>'Д01'!J64</f>
        <v>1508</v>
      </c>
    </row>
    <row r="60" spans="1:5" ht="12.75">
      <c r="A60" s="74">
        <v>59</v>
      </c>
      <c r="B60" s="71">
        <f>'Д02'!N33</f>
        <v>1706</v>
      </c>
      <c r="C60" s="17" t="str">
        <f>'Д02'!O33</f>
        <v>Искакова Карина</v>
      </c>
      <c r="D60" s="18" t="str">
        <f>'Д01'!K66</f>
        <v>Липатова Ксения</v>
      </c>
      <c r="E60" s="72">
        <f>'Д01'!J66</f>
        <v>1417</v>
      </c>
    </row>
    <row r="61" spans="1:5" ht="12.75">
      <c r="A61" s="74">
        <v>60</v>
      </c>
      <c r="B61" s="71">
        <f>'Д02'!P25</f>
        <v>1559</v>
      </c>
      <c r="C61" s="17" t="str">
        <f>'Д02'!Q25</f>
        <v>Галимуллина Алина</v>
      </c>
      <c r="D61" s="18" t="str">
        <f>'Д02'!Q35</f>
        <v>Искакова Карина</v>
      </c>
      <c r="E61" s="72">
        <f>'Д02'!P35</f>
        <v>1706</v>
      </c>
    </row>
    <row r="62" spans="1:5" ht="12.75">
      <c r="A62" s="74">
        <v>61</v>
      </c>
      <c r="B62" s="71">
        <f>'Д01'!L65</f>
        <v>1417</v>
      </c>
      <c r="C62" s="17" t="str">
        <f>'Д01'!M65</f>
        <v>Липатова Ксения</v>
      </c>
      <c r="D62" s="18" t="str">
        <f>'Д01'!M67</f>
        <v>Апсатарова Дарина</v>
      </c>
      <c r="E62" s="72">
        <f>'Д01'!L67</f>
        <v>1508</v>
      </c>
    </row>
    <row r="63" spans="1:5" ht="12.75">
      <c r="A63" s="74">
        <v>62</v>
      </c>
      <c r="B63" s="71">
        <f>'Д01'!L70</f>
        <v>1578</v>
      </c>
      <c r="C63" s="17" t="str">
        <f>'Д01'!M70</f>
        <v>Ишмухаметова Камила</v>
      </c>
      <c r="D63" s="18" t="str">
        <f>'Д01'!M72</f>
        <v>Кужина Ильгиза</v>
      </c>
      <c r="E63" s="72">
        <f>'Д01'!L72</f>
        <v>1571</v>
      </c>
    </row>
    <row r="64" spans="1:5" ht="12.75">
      <c r="A64" s="74">
        <v>63</v>
      </c>
      <c r="B64" s="71">
        <f>'Д01'!D72</f>
        <v>1384</v>
      </c>
      <c r="C64" s="17" t="str">
        <f>'Д01'!E72</f>
        <v>Кириллова Анастасия</v>
      </c>
      <c r="D64" s="18" t="str">
        <f>'Д01'!K74</f>
        <v>Муратова Аделина</v>
      </c>
      <c r="E64" s="72">
        <f>'Д01'!J74</f>
        <v>1730</v>
      </c>
    </row>
    <row r="65" spans="1:5" ht="12.75">
      <c r="A65" s="74">
        <v>64</v>
      </c>
      <c r="B65" s="71">
        <f>'Д01'!D76</f>
        <v>1701</v>
      </c>
      <c r="C65" s="17" t="str">
        <f>'Д01'!E76</f>
        <v>Авдеева Алена</v>
      </c>
      <c r="D65" s="18" t="str">
        <f>'Д01'!K76</f>
        <v>Сабирова Полина</v>
      </c>
      <c r="E65" s="72">
        <f>'Д01'!J76</f>
        <v>1704</v>
      </c>
    </row>
    <row r="66" spans="1:5" ht="12.75">
      <c r="A66" s="74">
        <v>65</v>
      </c>
      <c r="B66" s="71">
        <f>'Д01'!F74</f>
        <v>1384</v>
      </c>
      <c r="C66" s="17" t="str">
        <f>'Д01'!G74</f>
        <v>Кириллова Анастасия</v>
      </c>
      <c r="D66" s="18" t="str">
        <f>'Д01'!G77</f>
        <v>Авдеева Алена</v>
      </c>
      <c r="E66" s="72">
        <f>'Д01'!F77</f>
        <v>1701</v>
      </c>
    </row>
    <row r="67" spans="1:5" ht="12.75">
      <c r="A67" s="74">
        <v>66</v>
      </c>
      <c r="B67" s="71">
        <f>'Д01'!L75</f>
        <v>1704</v>
      </c>
      <c r="C67" s="17" t="str">
        <f>'Д01'!M75</f>
        <v>Сабирова Полина</v>
      </c>
      <c r="D67" s="18" t="str">
        <f>'Д01'!M77</f>
        <v>Муратова Аделина</v>
      </c>
      <c r="E67" s="72">
        <f>'Д01'!L77</f>
        <v>1730</v>
      </c>
    </row>
    <row r="68" spans="1:5" ht="12.75">
      <c r="A68" s="74">
        <v>67</v>
      </c>
      <c r="B68" s="71">
        <f>'Д02'!N41</f>
        <v>1492</v>
      </c>
      <c r="C68" s="17" t="str">
        <f>'Д02'!O41</f>
        <v>Писарева Елена</v>
      </c>
      <c r="D68" s="18" t="str">
        <f>'Д02'!O48</f>
        <v>Якупова Елена</v>
      </c>
      <c r="E68" s="72">
        <f>'Д02'!N48</f>
        <v>1364</v>
      </c>
    </row>
    <row r="69" spans="1:5" ht="12.75">
      <c r="A69" s="74">
        <v>68</v>
      </c>
      <c r="B69" s="71">
        <f>'Д02'!N45</f>
        <v>1448</v>
      </c>
      <c r="C69" s="17" t="str">
        <f>'Д02'!O45</f>
        <v>Тараканова Ангелина</v>
      </c>
      <c r="D69" s="18" t="str">
        <f>'Д02'!O50</f>
        <v>Баранова Светлана</v>
      </c>
      <c r="E69" s="72">
        <f>'Д02'!N50</f>
        <v>1502</v>
      </c>
    </row>
    <row r="70" spans="1:5" ht="12.75">
      <c r="A70" s="74">
        <v>69</v>
      </c>
      <c r="B70" s="71">
        <f>'Д02'!P43</f>
        <v>1448</v>
      </c>
      <c r="C70" s="17" t="str">
        <f>'Д02'!Q43</f>
        <v>Тараканова Ангелина</v>
      </c>
      <c r="D70" s="18" t="str">
        <f>'Д02'!Q47</f>
        <v>Писарева Елена</v>
      </c>
      <c r="E70" s="72">
        <f>'Д02'!P47</f>
        <v>1492</v>
      </c>
    </row>
    <row r="71" spans="1:5" ht="12.75">
      <c r="A71" s="74">
        <v>70</v>
      </c>
      <c r="B71" s="71">
        <f>'Д02'!P49</f>
        <v>1502</v>
      </c>
      <c r="C71" s="17" t="str">
        <f>'Д02'!Q49</f>
        <v>Баранова Светлана</v>
      </c>
      <c r="D71" s="18" t="str">
        <f>'Д02'!Q51</f>
        <v>Якупова Елена</v>
      </c>
      <c r="E71" s="72">
        <f>'Д02'!P51</f>
        <v>1364</v>
      </c>
    </row>
    <row r="72" spans="1:5" ht="12.75">
      <c r="A72" s="74">
        <v>71</v>
      </c>
      <c r="B72" s="71">
        <f>'Д02'!D41</f>
        <v>1545</v>
      </c>
      <c r="C72" s="17" t="str">
        <f>'Д02'!E41</f>
        <v>Абдул Самира</v>
      </c>
      <c r="D72" s="18">
        <f>'Д02'!M53</f>
        <v>0</v>
      </c>
      <c r="E72" s="72">
        <f>'Д02'!L53</f>
        <v>0</v>
      </c>
    </row>
    <row r="73" spans="1:5" ht="12.75">
      <c r="A73" s="74">
        <v>72</v>
      </c>
      <c r="B73" s="71">
        <f>'Д02'!D45</f>
        <v>1758</v>
      </c>
      <c r="C73" s="17" t="str">
        <f>'Д02'!E45</f>
        <v>Байгужина Назгуль</v>
      </c>
      <c r="D73" s="18" t="str">
        <f>'Д02'!M55</f>
        <v>Ганиева Светлана</v>
      </c>
      <c r="E73" s="72">
        <f>'Д02'!L55</f>
        <v>1754</v>
      </c>
    </row>
    <row r="74" spans="1:5" ht="12.75">
      <c r="A74" s="74">
        <v>73</v>
      </c>
      <c r="B74" s="71">
        <f>'Д02'!D49</f>
        <v>1512</v>
      </c>
      <c r="C74" s="17" t="str">
        <f>'Д02'!E49</f>
        <v>Ишкуватова Элеонора</v>
      </c>
      <c r="D74" s="18" t="str">
        <f>'Д02'!M57</f>
        <v>Сомова Кира</v>
      </c>
      <c r="E74" s="72">
        <f>'Д02'!L57</f>
        <v>1510</v>
      </c>
    </row>
    <row r="75" spans="1:5" ht="12.75">
      <c r="A75" s="74">
        <v>74</v>
      </c>
      <c r="B75" s="71">
        <f>'Д02'!D53</f>
        <v>1650</v>
      </c>
      <c r="C75" s="17" t="str">
        <f>'Д02'!E53</f>
        <v>Рахимова Амина</v>
      </c>
      <c r="D75" s="18" t="str">
        <f>'Д02'!M59</f>
        <v>Шангареева Эльмира</v>
      </c>
      <c r="E75" s="72">
        <f>'Д02'!L59</f>
        <v>1781</v>
      </c>
    </row>
    <row r="76" spans="1:5" ht="12.75">
      <c r="A76" s="74">
        <v>75</v>
      </c>
      <c r="B76" s="71">
        <f>'Д02'!F43</f>
        <v>1758</v>
      </c>
      <c r="C76" s="17" t="str">
        <f>'Д02'!G43</f>
        <v>Байгужина Назгуль</v>
      </c>
      <c r="D76" s="18" t="str">
        <f>'Д02'!G55</f>
        <v>Абдул Самира</v>
      </c>
      <c r="E76" s="72">
        <f>'Д02'!F55</f>
        <v>1545</v>
      </c>
    </row>
    <row r="77" spans="1:5" ht="12.75">
      <c r="A77" s="74">
        <v>76</v>
      </c>
      <c r="B77" s="71">
        <f>'Д02'!F51</f>
        <v>1512</v>
      </c>
      <c r="C77" s="17" t="str">
        <f>'Д02'!G51</f>
        <v>Ишкуватова Элеонора</v>
      </c>
      <c r="D77" s="18" t="str">
        <f>'Д02'!G57</f>
        <v>Рахимова Амина</v>
      </c>
      <c r="E77" s="72">
        <f>'Д02'!F57</f>
        <v>1650</v>
      </c>
    </row>
    <row r="78" spans="1:5" ht="12.75">
      <c r="A78" s="74">
        <v>77</v>
      </c>
      <c r="B78" s="71">
        <f>'Д02'!H47</f>
        <v>1512</v>
      </c>
      <c r="C78" s="17" t="str">
        <f>'Д02'!I47</f>
        <v>Ишкуватова Элеонора</v>
      </c>
      <c r="D78" s="18" t="str">
        <f>'Д02'!I53</f>
        <v>Байгужина Назгуль</v>
      </c>
      <c r="E78" s="72">
        <f>'Д02'!H53</f>
        <v>1758</v>
      </c>
    </row>
    <row r="79" spans="1:5" ht="12.75">
      <c r="A79" s="74">
        <v>78</v>
      </c>
      <c r="B79" s="71">
        <f>'Д02'!H56</f>
        <v>1650</v>
      </c>
      <c r="C79" s="17" t="str">
        <f>'Д02'!I56</f>
        <v>Рахимова Амина</v>
      </c>
      <c r="D79" s="18" t="str">
        <f>'Д02'!I58</f>
        <v>Абдул Самира</v>
      </c>
      <c r="E79" s="72">
        <f>'Д02'!H58</f>
        <v>1545</v>
      </c>
    </row>
    <row r="80" spans="1:5" ht="12.75">
      <c r="A80" s="74">
        <v>79</v>
      </c>
      <c r="B80" s="71">
        <f>'Д02'!N54</f>
        <v>1754</v>
      </c>
      <c r="C80" s="17" t="str">
        <f>'Д02'!O54</f>
        <v>Ганиева Светлана</v>
      </c>
      <c r="D80" s="18">
        <f>'Д02'!O61</f>
        <v>0</v>
      </c>
      <c r="E80" s="72">
        <f>'Д02'!N61</f>
        <v>0</v>
      </c>
    </row>
    <row r="81" spans="1:5" ht="12.75">
      <c r="A81" s="74">
        <v>80</v>
      </c>
      <c r="B81" s="71">
        <f>'Д02'!N58</f>
        <v>1510</v>
      </c>
      <c r="C81" s="17" t="str">
        <f>'Д02'!O58</f>
        <v>Сомова Кира</v>
      </c>
      <c r="D81" s="18" t="str">
        <f>'Д02'!O63</f>
        <v>Шангареева Эльмира</v>
      </c>
      <c r="E81" s="72">
        <f>'Д02'!N63</f>
        <v>1781</v>
      </c>
    </row>
    <row r="82" spans="1:5" ht="12.75">
      <c r="A82" s="74">
        <v>81</v>
      </c>
      <c r="B82" s="71">
        <f>'Д02'!P56</f>
        <v>1510</v>
      </c>
      <c r="C82" s="17" t="str">
        <f>'Д02'!Q56</f>
        <v>Сомова Кира</v>
      </c>
      <c r="D82" s="18" t="str">
        <f>'Д02'!Q60</f>
        <v>Ганиева Светлана</v>
      </c>
      <c r="E82" s="72">
        <f>'Д02'!P60</f>
        <v>1754</v>
      </c>
    </row>
    <row r="83" spans="1:5" ht="12.75">
      <c r="A83" s="74">
        <v>82</v>
      </c>
      <c r="B83" s="71">
        <f>'Д02'!P62</f>
        <v>1781</v>
      </c>
      <c r="C83" s="17" t="str">
        <f>'Д02'!Q62</f>
        <v>Шангареева Эльмира</v>
      </c>
      <c r="D83" s="18">
        <f>'Д02'!Q64</f>
        <v>0</v>
      </c>
      <c r="E83" s="72">
        <f>'Д02'!P64</f>
        <v>0</v>
      </c>
    </row>
    <row r="84" spans="1:5" ht="12.75">
      <c r="A84" s="74">
        <v>83</v>
      </c>
      <c r="B84" s="71">
        <f>'Д02'!D60</f>
        <v>0</v>
      </c>
      <c r="C84" s="17">
        <f>'Д02'!E60</f>
        <v>0</v>
      </c>
      <c r="D84" s="18" t="str">
        <f>'Д02'!M66</f>
        <v>_</v>
      </c>
      <c r="E84" s="72">
        <f>'Д02'!L66</f>
        <v>0</v>
      </c>
    </row>
    <row r="85" spans="1:5" ht="12.75">
      <c r="A85" s="74">
        <v>84</v>
      </c>
      <c r="B85" s="71">
        <f>'Д02'!D64</f>
        <v>0</v>
      </c>
      <c r="C85" s="17">
        <f>'Д02'!E64</f>
        <v>0</v>
      </c>
      <c r="D85" s="18">
        <f>'Д02'!M68</f>
        <v>0</v>
      </c>
      <c r="E85" s="72">
        <f>'Д02'!L68</f>
        <v>0</v>
      </c>
    </row>
    <row r="86" spans="1:5" ht="12.75">
      <c r="A86" s="74">
        <v>85</v>
      </c>
      <c r="B86" s="71">
        <f>'Д02'!D68</f>
        <v>0</v>
      </c>
      <c r="C86" s="17">
        <f>'Д02'!E68</f>
        <v>0</v>
      </c>
      <c r="D86" s="18">
        <f>'Д02'!M70</f>
        <v>0</v>
      </c>
      <c r="E86" s="72">
        <f>'Д02'!L70</f>
        <v>0</v>
      </c>
    </row>
    <row r="87" spans="1:5" ht="12.75">
      <c r="A87" s="74">
        <v>86</v>
      </c>
      <c r="B87" s="71">
        <f>'Д02'!D72</f>
        <v>0</v>
      </c>
      <c r="C87" s="17">
        <f>'Д02'!E72</f>
        <v>0</v>
      </c>
      <c r="D87" s="18">
        <f>'Д02'!M72</f>
        <v>0</v>
      </c>
      <c r="E87" s="72">
        <f>'Д02'!L72</f>
        <v>0</v>
      </c>
    </row>
    <row r="88" spans="1:5" ht="12.75">
      <c r="A88" s="74">
        <v>87</v>
      </c>
      <c r="B88" s="71">
        <f>'Д02'!F62</f>
        <v>0</v>
      </c>
      <c r="C88" s="17">
        <f>'Д02'!G62</f>
        <v>0</v>
      </c>
      <c r="D88" s="18">
        <f>'Д02'!G74</f>
        <v>0</v>
      </c>
      <c r="E88" s="72">
        <f>'Д02'!F74</f>
        <v>0</v>
      </c>
    </row>
    <row r="89" spans="1:5" ht="12.75">
      <c r="A89" s="74">
        <v>88</v>
      </c>
      <c r="B89" s="71">
        <f>'Д02'!F70</f>
        <v>0</v>
      </c>
      <c r="C89" s="17">
        <f>'Д02'!G70</f>
        <v>0</v>
      </c>
      <c r="D89" s="18">
        <f>'Д02'!G76</f>
        <v>0</v>
      </c>
      <c r="E89" s="72">
        <f>'Д02'!F76</f>
        <v>0</v>
      </c>
    </row>
    <row r="90" spans="1:5" ht="12.75">
      <c r="A90" s="74">
        <v>89</v>
      </c>
      <c r="B90" s="71">
        <f>'Д02'!H66</f>
        <v>0</v>
      </c>
      <c r="C90" s="17">
        <f>'Д02'!I66</f>
        <v>0</v>
      </c>
      <c r="D90" s="18">
        <f>'Д02'!I72</f>
        <v>0</v>
      </c>
      <c r="E90" s="72">
        <f>'Д02'!H72</f>
        <v>0</v>
      </c>
    </row>
    <row r="91" spans="1:5" ht="12.75">
      <c r="A91" s="74">
        <v>90</v>
      </c>
      <c r="B91" s="71">
        <f>'Д02'!H75</f>
        <v>0</v>
      </c>
      <c r="C91" s="17">
        <f>'Д02'!I75</f>
        <v>0</v>
      </c>
      <c r="D91" s="18">
        <f>'Д02'!I77</f>
        <v>0</v>
      </c>
      <c r="E91" s="72">
        <f>'Д02'!H77</f>
        <v>0</v>
      </c>
    </row>
    <row r="92" spans="1:5" ht="12.75">
      <c r="A92" s="74">
        <v>91</v>
      </c>
      <c r="B92" s="71">
        <f>'Д02'!N67</f>
        <v>0</v>
      </c>
      <c r="C92" s="17">
        <f>'Д02'!O67</f>
        <v>0</v>
      </c>
      <c r="D92" s="18" t="str">
        <f>'Д02'!O74</f>
        <v>_</v>
      </c>
      <c r="E92" s="72">
        <f>'Д02'!N74</f>
        <v>0</v>
      </c>
    </row>
    <row r="93" spans="1:5" ht="12.75">
      <c r="A93" s="74">
        <v>92</v>
      </c>
      <c r="B93" s="71">
        <f>'Д02'!N71</f>
        <v>0</v>
      </c>
      <c r="C93" s="17">
        <f>'Д02'!O71</f>
        <v>0</v>
      </c>
      <c r="D93" s="18">
        <f>'Д02'!O76</f>
        <v>0</v>
      </c>
      <c r="E93" s="72">
        <f>'Д02'!N76</f>
        <v>0</v>
      </c>
    </row>
    <row r="94" spans="1:5" ht="12.75">
      <c r="A94" s="74">
        <v>93</v>
      </c>
      <c r="B94" s="71">
        <f>'Д02'!P69</f>
        <v>0</v>
      </c>
      <c r="C94" s="17">
        <f>'Д02'!Q69</f>
        <v>0</v>
      </c>
      <c r="D94" s="18">
        <f>'Д02'!Q73</f>
        <v>0</v>
      </c>
      <c r="E94" s="72">
        <f>'Д02'!P73</f>
        <v>0</v>
      </c>
    </row>
    <row r="95" spans="1:5" ht="12.75">
      <c r="A95" s="74">
        <v>94</v>
      </c>
      <c r="B95" s="71">
        <f>'Д02'!P75</f>
        <v>0</v>
      </c>
      <c r="C95" s="17">
        <f>'Д02'!Q75</f>
        <v>0</v>
      </c>
      <c r="D95" s="18" t="str">
        <f>'Д02'!Q77</f>
        <v>_</v>
      </c>
      <c r="E95" s="72">
        <f>'Д02'!P77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71"/>
  <sheetViews>
    <sheetView showRowColHeaders="0" showZeros="0" showOutlineSymbols="0" zoomScaleSheetLayoutView="100" zoomScalePageLayoutView="0" workbookViewId="0" topLeftCell="A1">
      <pane xSplit="9" ySplit="1" topLeftCell="J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12.75"/>
  <cols>
    <col min="1" max="1" width="5.75390625" style="81" customWidth="1"/>
    <col min="2" max="2" width="37.75390625" style="81" customWidth="1"/>
    <col min="3" max="3" width="9.125" style="81" customWidth="1"/>
    <col min="4" max="4" width="30.75390625" style="81" customWidth="1"/>
    <col min="5" max="5" width="8.75390625" style="81" customWidth="1"/>
    <col min="6" max="6" width="5.75390625" style="81" customWidth="1"/>
    <col min="7" max="7" width="9.75390625" style="81" customWidth="1"/>
    <col min="8" max="8" width="20.75390625" style="81" customWidth="1"/>
    <col min="9" max="9" width="7.125" style="81" customWidth="1"/>
    <col min="10" max="16384" width="9.125" style="81" customWidth="1"/>
  </cols>
  <sheetData>
    <row r="1" spans="1:9" ht="45.75" thickBot="1">
      <c r="A1" s="118" t="s">
        <v>39</v>
      </c>
      <c r="B1" s="118"/>
      <c r="C1" s="118"/>
      <c r="D1" s="118"/>
      <c r="E1" s="118"/>
      <c r="F1" s="118"/>
      <c r="G1" s="118"/>
      <c r="H1" s="118"/>
      <c r="I1" s="118"/>
    </row>
    <row r="2" spans="1:9" ht="0.75" customHeight="1" thickBot="1">
      <c r="A2" s="119"/>
      <c r="B2" s="119"/>
      <c r="C2" s="119"/>
      <c r="D2" s="119"/>
      <c r="E2" s="119"/>
      <c r="F2" s="119"/>
      <c r="G2" s="119"/>
      <c r="H2" s="119"/>
      <c r="I2" s="120"/>
    </row>
    <row r="3" spans="1:10" ht="25.5">
      <c r="A3" s="104" t="s">
        <v>64</v>
      </c>
      <c r="B3" s="104"/>
      <c r="C3" s="104"/>
      <c r="D3" s="104"/>
      <c r="E3" s="104"/>
      <c r="F3" s="104"/>
      <c r="G3" s="104"/>
      <c r="H3" s="104"/>
      <c r="I3" s="104"/>
      <c r="J3" s="92"/>
    </row>
    <row r="4" spans="1:10" ht="19.5" customHeight="1">
      <c r="A4" s="105" t="s">
        <v>66</v>
      </c>
      <c r="B4" s="105"/>
      <c r="C4" s="105"/>
      <c r="D4" s="105"/>
      <c r="E4" s="105"/>
      <c r="F4" s="105"/>
      <c r="G4" s="105"/>
      <c r="H4" s="105"/>
      <c r="I4" s="105"/>
      <c r="J4" s="93"/>
    </row>
    <row r="5" spans="1:10" ht="15.75">
      <c r="A5" s="106">
        <v>43105</v>
      </c>
      <c r="B5" s="106"/>
      <c r="C5" s="106"/>
      <c r="D5" s="106"/>
      <c r="E5" s="106"/>
      <c r="F5" s="106"/>
      <c r="G5" s="106"/>
      <c r="H5" s="106"/>
      <c r="I5" s="106"/>
      <c r="J5" s="94"/>
    </row>
    <row r="6" spans="1:10" ht="15.75">
      <c r="A6" s="80"/>
      <c r="B6" s="80"/>
      <c r="C6" s="80"/>
      <c r="D6" s="80"/>
      <c r="E6" s="80"/>
      <c r="F6" s="80"/>
      <c r="G6" s="80"/>
      <c r="H6" s="80"/>
      <c r="I6" s="80"/>
      <c r="J6" s="94"/>
    </row>
    <row r="7" spans="1:9" ht="10.5" customHeight="1">
      <c r="A7" s="12"/>
      <c r="B7" s="14" t="s">
        <v>32</v>
      </c>
      <c r="C7" s="15" t="s">
        <v>33</v>
      </c>
      <c r="D7" s="12" t="s">
        <v>34</v>
      </c>
      <c r="E7" s="12"/>
      <c r="F7" s="12"/>
      <c r="G7" s="12"/>
      <c r="H7" s="12"/>
      <c r="I7" s="12"/>
    </row>
    <row r="8" spans="1:9" ht="15.75" customHeight="1">
      <c r="A8" s="121">
        <v>4423</v>
      </c>
      <c r="B8" s="122" t="s">
        <v>67</v>
      </c>
      <c r="C8" s="95">
        <v>1</v>
      </c>
      <c r="D8" s="13" t="str">
        <f>'М01'!K69</f>
        <v>Коврижников Максим</v>
      </c>
      <c r="E8" s="12"/>
      <c r="F8" s="12"/>
      <c r="G8" s="12"/>
      <c r="H8" s="12"/>
      <c r="I8" s="12"/>
    </row>
    <row r="9" spans="1:9" ht="15.75" customHeight="1">
      <c r="A9" s="121">
        <v>4556</v>
      </c>
      <c r="B9" s="122" t="s">
        <v>68</v>
      </c>
      <c r="C9" s="95">
        <v>2</v>
      </c>
      <c r="D9" s="13" t="str">
        <f>'М02'!K9</f>
        <v>Хафизов Булат</v>
      </c>
      <c r="E9" s="12"/>
      <c r="F9" s="12"/>
      <c r="G9" s="12"/>
      <c r="H9" s="12"/>
      <c r="I9" s="12"/>
    </row>
    <row r="10" spans="1:9" ht="15.75" customHeight="1">
      <c r="A10" s="121">
        <v>5962</v>
      </c>
      <c r="B10" s="122" t="s">
        <v>69</v>
      </c>
      <c r="C10" s="95">
        <v>3</v>
      </c>
      <c r="D10" s="13" t="str">
        <f>'М03'!S32</f>
        <v>Хисматуллин Эмиль</v>
      </c>
      <c r="E10" s="12"/>
      <c r="F10" s="12"/>
      <c r="G10" s="12"/>
      <c r="H10" s="12"/>
      <c r="I10" s="12"/>
    </row>
    <row r="11" spans="1:9" ht="15.75" customHeight="1">
      <c r="A11" s="121">
        <v>5363</v>
      </c>
      <c r="B11" s="122" t="s">
        <v>70</v>
      </c>
      <c r="C11" s="95">
        <v>4</v>
      </c>
      <c r="D11" s="13" t="str">
        <f>'М03'!S37</f>
        <v>Рогачев Дмитрий</v>
      </c>
      <c r="E11" s="12"/>
      <c r="F11" s="12"/>
      <c r="G11" s="12"/>
      <c r="H11" s="12"/>
      <c r="I11" s="12"/>
    </row>
    <row r="12" spans="1:9" ht="15.75" customHeight="1">
      <c r="A12" s="121">
        <v>4656</v>
      </c>
      <c r="B12" s="122" t="s">
        <v>71</v>
      </c>
      <c r="C12" s="95">
        <v>5</v>
      </c>
      <c r="D12" s="13" t="str">
        <f>'М03'!S68</f>
        <v>Абулаев Салават</v>
      </c>
      <c r="E12" s="12"/>
      <c r="F12" s="12"/>
      <c r="G12" s="12"/>
      <c r="H12" s="12"/>
      <c r="I12" s="12"/>
    </row>
    <row r="13" spans="1:9" ht="15.75" customHeight="1">
      <c r="A13" s="121">
        <v>4584</v>
      </c>
      <c r="B13" s="122" t="s">
        <v>72</v>
      </c>
      <c r="C13" s="95">
        <v>6</v>
      </c>
      <c r="D13" s="13" t="str">
        <f>'М03'!S70</f>
        <v>Насыров Эмиль</v>
      </c>
      <c r="E13" s="12"/>
      <c r="F13" s="12"/>
      <c r="G13" s="12"/>
      <c r="H13" s="12"/>
      <c r="I13" s="12"/>
    </row>
    <row r="14" spans="1:9" ht="15.75" customHeight="1">
      <c r="A14" s="121">
        <v>4693</v>
      </c>
      <c r="B14" s="122" t="s">
        <v>73</v>
      </c>
      <c r="C14" s="95">
        <v>7</v>
      </c>
      <c r="D14" s="13" t="str">
        <f>'М03'!S72</f>
        <v>Исянбаев Тагир</v>
      </c>
      <c r="E14" s="12"/>
      <c r="F14" s="12"/>
      <c r="G14" s="12"/>
      <c r="H14" s="12"/>
      <c r="I14" s="12"/>
    </row>
    <row r="15" spans="1:9" ht="15.75" customHeight="1">
      <c r="A15" s="121">
        <v>5346</v>
      </c>
      <c r="B15" s="122" t="s">
        <v>74</v>
      </c>
      <c r="C15" s="95">
        <v>8</v>
      </c>
      <c r="D15" s="13" t="str">
        <f>'М03'!S74</f>
        <v>Золотихин Филипп</v>
      </c>
      <c r="E15" s="12"/>
      <c r="F15" s="12"/>
      <c r="G15" s="12"/>
      <c r="H15" s="12"/>
      <c r="I15" s="12"/>
    </row>
    <row r="16" spans="1:9" ht="15.75" customHeight="1">
      <c r="A16" s="121">
        <v>5705</v>
      </c>
      <c r="B16" s="122" t="s">
        <v>75</v>
      </c>
      <c r="C16" s="95">
        <v>9</v>
      </c>
      <c r="D16" s="13" t="str">
        <f>'М03'!G74</f>
        <v>Абулаев Айрат</v>
      </c>
      <c r="E16" s="12"/>
      <c r="F16" s="12"/>
      <c r="G16" s="12"/>
      <c r="H16" s="12"/>
      <c r="I16" s="12"/>
    </row>
    <row r="17" spans="1:9" ht="15.75" customHeight="1">
      <c r="A17" s="121">
        <v>6245</v>
      </c>
      <c r="B17" s="122" t="s">
        <v>76</v>
      </c>
      <c r="C17" s="95">
        <v>10</v>
      </c>
      <c r="D17" s="13" t="str">
        <f>'М03'!G77</f>
        <v>Байназаров Азамат</v>
      </c>
      <c r="E17" s="12"/>
      <c r="F17" s="12"/>
      <c r="G17" s="12"/>
      <c r="H17" s="12"/>
      <c r="I17" s="12"/>
    </row>
    <row r="18" spans="1:9" ht="15.75" customHeight="1">
      <c r="A18" s="121">
        <v>5147</v>
      </c>
      <c r="B18" s="122" t="s">
        <v>77</v>
      </c>
      <c r="C18" s="95">
        <v>11</v>
      </c>
      <c r="D18" s="13" t="str">
        <f>'М03'!M72</f>
        <v>Суюндуков Гайса</v>
      </c>
      <c r="E18" s="12"/>
      <c r="F18" s="12"/>
      <c r="G18" s="12"/>
      <c r="H18" s="12"/>
      <c r="I18" s="12"/>
    </row>
    <row r="19" spans="1:9" ht="15.75" customHeight="1">
      <c r="A19" s="121">
        <v>5700</v>
      </c>
      <c r="B19" s="122" t="s">
        <v>78</v>
      </c>
      <c r="C19" s="95">
        <v>12</v>
      </c>
      <c r="D19" s="13" t="str">
        <f>'М03'!M74</f>
        <v>Асфандияров Роман</v>
      </c>
      <c r="E19" s="12"/>
      <c r="F19" s="12"/>
      <c r="G19" s="12"/>
      <c r="H19" s="12"/>
      <c r="I19" s="12"/>
    </row>
    <row r="20" spans="1:9" ht="15.75" customHeight="1">
      <c r="A20" s="121">
        <v>5149</v>
      </c>
      <c r="B20" s="122" t="s">
        <v>79</v>
      </c>
      <c r="C20" s="95">
        <v>13</v>
      </c>
      <c r="D20" s="13" t="str">
        <f>'М03'!O78</f>
        <v>Круподёров Даниил</v>
      </c>
      <c r="E20" s="12"/>
      <c r="F20" s="12"/>
      <c r="G20" s="12"/>
      <c r="H20" s="12"/>
      <c r="I20" s="12"/>
    </row>
    <row r="21" spans="1:9" ht="15.75" customHeight="1">
      <c r="A21" s="121">
        <v>5849</v>
      </c>
      <c r="B21" s="122" t="s">
        <v>80</v>
      </c>
      <c r="C21" s="95">
        <v>14</v>
      </c>
      <c r="D21" s="13" t="str">
        <f>'М03'!O81</f>
        <v>Шакиров Сабур</v>
      </c>
      <c r="E21" s="12"/>
      <c r="F21" s="12"/>
      <c r="G21" s="12"/>
      <c r="H21" s="12"/>
      <c r="I21" s="12"/>
    </row>
    <row r="22" spans="1:9" ht="15.75" customHeight="1">
      <c r="A22" s="121">
        <v>4800</v>
      </c>
      <c r="B22" s="122" t="s">
        <v>81</v>
      </c>
      <c r="C22" s="95">
        <v>15</v>
      </c>
      <c r="D22" s="13" t="str">
        <f>'М03'!S76</f>
        <v>Суюндуков Фанис</v>
      </c>
      <c r="E22" s="12"/>
      <c r="F22" s="12"/>
      <c r="G22" s="12"/>
      <c r="H22" s="12"/>
      <c r="I22" s="12"/>
    </row>
    <row r="23" spans="1:9" ht="15.75" customHeight="1">
      <c r="A23" s="121">
        <v>5350</v>
      </c>
      <c r="B23" s="122" t="s">
        <v>82</v>
      </c>
      <c r="C23" s="95">
        <v>16</v>
      </c>
      <c r="D23" s="13" t="str">
        <f>'М03'!S78</f>
        <v>Можайко Владислав</v>
      </c>
      <c r="E23" s="12"/>
      <c r="F23" s="12"/>
      <c r="G23" s="12"/>
      <c r="H23" s="12"/>
      <c r="I23" s="12"/>
    </row>
    <row r="24" spans="1:9" ht="15.75" customHeight="1">
      <c r="A24" s="121">
        <v>5703</v>
      </c>
      <c r="B24" s="122" t="s">
        <v>83</v>
      </c>
      <c r="C24" s="95">
        <v>17</v>
      </c>
      <c r="D24" s="13" t="str">
        <f>'М03'!I86</f>
        <v>Андрющенко Александр</v>
      </c>
      <c r="E24" s="12"/>
      <c r="F24" s="12"/>
      <c r="G24" s="12"/>
      <c r="H24" s="12"/>
      <c r="I24" s="12"/>
    </row>
    <row r="25" spans="1:9" ht="15.75" customHeight="1">
      <c r="A25" s="121">
        <v>5732</v>
      </c>
      <c r="B25" s="122" t="s">
        <v>84</v>
      </c>
      <c r="C25" s="95">
        <v>18</v>
      </c>
      <c r="D25" s="13" t="str">
        <f>'М03'!I92</f>
        <v>Янситов Дмитрий</v>
      </c>
      <c r="E25" s="12"/>
      <c r="F25" s="12"/>
      <c r="G25" s="12"/>
      <c r="H25" s="12"/>
      <c r="I25" s="12"/>
    </row>
    <row r="26" spans="1:9" ht="15.75" customHeight="1">
      <c r="A26" s="121">
        <v>5609</v>
      </c>
      <c r="B26" s="122" t="s">
        <v>85</v>
      </c>
      <c r="C26" s="95">
        <v>19</v>
      </c>
      <c r="D26" s="13" t="str">
        <f>'М03'!Q84</f>
        <v>Альмухаметов Артур</v>
      </c>
      <c r="E26" s="12"/>
      <c r="F26" s="12"/>
      <c r="G26" s="12"/>
      <c r="H26" s="12"/>
      <c r="I26" s="12"/>
    </row>
    <row r="27" spans="1:9" ht="15.75" customHeight="1">
      <c r="A27" s="121">
        <v>5904</v>
      </c>
      <c r="B27" s="122" t="s">
        <v>86</v>
      </c>
      <c r="C27" s="95">
        <v>20</v>
      </c>
      <c r="D27" s="13" t="str">
        <f>'М03'!Q86</f>
        <v>Аксенов Артем</v>
      </c>
      <c r="E27" s="12"/>
      <c r="F27" s="12"/>
      <c r="G27" s="12"/>
      <c r="H27" s="12"/>
      <c r="I27" s="12"/>
    </row>
    <row r="28" spans="1:9" ht="15.75" customHeight="1">
      <c r="A28" s="121">
        <v>5731</v>
      </c>
      <c r="B28" s="122" t="s">
        <v>87</v>
      </c>
      <c r="C28" s="95">
        <v>21</v>
      </c>
      <c r="D28" s="13" t="str">
        <f>'М03'!Q89</f>
        <v>Гумеров Ильсур</v>
      </c>
      <c r="E28" s="12"/>
      <c r="F28" s="12"/>
      <c r="G28" s="12"/>
      <c r="H28" s="12"/>
      <c r="I28" s="12"/>
    </row>
    <row r="29" spans="1:9" ht="15.75" customHeight="1">
      <c r="A29" s="121">
        <v>5704</v>
      </c>
      <c r="B29" s="122" t="s">
        <v>88</v>
      </c>
      <c r="C29" s="95">
        <v>22</v>
      </c>
      <c r="D29" s="13" t="str">
        <f>'М03'!Q92</f>
        <v>Селезнев Владислав</v>
      </c>
      <c r="E29" s="12"/>
      <c r="F29" s="12"/>
      <c r="G29" s="12"/>
      <c r="H29" s="12"/>
      <c r="I29" s="12"/>
    </row>
    <row r="30" spans="1:9" ht="15.75" customHeight="1">
      <c r="A30" s="121">
        <v>6029</v>
      </c>
      <c r="B30" s="122" t="s">
        <v>89</v>
      </c>
      <c r="C30" s="95">
        <v>23</v>
      </c>
      <c r="D30" s="13" t="str">
        <f>'М04'!K7</f>
        <v>Хуснутдинов Радмир</v>
      </c>
      <c r="E30" s="12"/>
      <c r="F30" s="12"/>
      <c r="G30" s="12"/>
      <c r="H30" s="12"/>
      <c r="I30" s="12"/>
    </row>
    <row r="31" spans="1:9" ht="15.75" customHeight="1">
      <c r="A31" s="121">
        <v>5352</v>
      </c>
      <c r="B31" s="122" t="s">
        <v>90</v>
      </c>
      <c r="C31" s="95">
        <v>24</v>
      </c>
      <c r="D31" s="13" t="str">
        <f>'М04'!K9</f>
        <v>Исянбаев Ильсур</v>
      </c>
      <c r="E31" s="12"/>
      <c r="F31" s="12"/>
      <c r="G31" s="12"/>
      <c r="H31" s="12"/>
      <c r="I31" s="12"/>
    </row>
    <row r="32" spans="1:9" ht="15.75" customHeight="1">
      <c r="A32" s="121">
        <v>5737</v>
      </c>
      <c r="B32" s="122" t="s">
        <v>91</v>
      </c>
      <c r="C32" s="95">
        <v>25</v>
      </c>
      <c r="D32" s="13" t="str">
        <f>'М04'!I13</f>
        <v>Юнусов Искандар</v>
      </c>
      <c r="E32" s="12"/>
      <c r="F32" s="12"/>
      <c r="G32" s="12"/>
      <c r="H32" s="12"/>
      <c r="I32" s="12"/>
    </row>
    <row r="33" spans="1:9" ht="15.75" customHeight="1">
      <c r="A33" s="121">
        <v>5702</v>
      </c>
      <c r="B33" s="122" t="s">
        <v>92</v>
      </c>
      <c r="C33" s="95">
        <v>26</v>
      </c>
      <c r="D33" s="13" t="str">
        <f>'М04'!I19</f>
        <v>Макаров Егор</v>
      </c>
      <c r="E33" s="12"/>
      <c r="F33" s="12"/>
      <c r="G33" s="12"/>
      <c r="H33" s="12"/>
      <c r="I33" s="12"/>
    </row>
    <row r="34" spans="1:9" ht="15.75" customHeight="1">
      <c r="A34" s="121">
        <v>4566</v>
      </c>
      <c r="B34" s="122" t="s">
        <v>93</v>
      </c>
      <c r="C34" s="95">
        <v>27</v>
      </c>
      <c r="D34" s="13" t="str">
        <f>'М04'!Q6</f>
        <v>Фирсов Денис</v>
      </c>
      <c r="E34" s="12"/>
      <c r="F34" s="12"/>
      <c r="G34" s="12"/>
      <c r="H34" s="12"/>
      <c r="I34" s="12"/>
    </row>
    <row r="35" spans="1:9" ht="15.75" customHeight="1">
      <c r="A35" s="121">
        <v>5774</v>
      </c>
      <c r="B35" s="122" t="s">
        <v>94</v>
      </c>
      <c r="C35" s="95">
        <v>28</v>
      </c>
      <c r="D35" s="13" t="str">
        <f>'М04'!Q8</f>
        <v>Хисматуллин Артур</v>
      </c>
      <c r="E35" s="12"/>
      <c r="F35" s="12"/>
      <c r="G35" s="12"/>
      <c r="H35" s="12"/>
      <c r="I35" s="12"/>
    </row>
    <row r="36" spans="1:9" ht="15.75" customHeight="1">
      <c r="A36" s="121">
        <v>6175</v>
      </c>
      <c r="B36" s="122" t="s">
        <v>95</v>
      </c>
      <c r="C36" s="95">
        <v>29</v>
      </c>
      <c r="D36" s="13" t="str">
        <f>'М04'!S13</f>
        <v>Макаров Роман</v>
      </c>
      <c r="E36" s="12"/>
      <c r="F36" s="12"/>
      <c r="G36" s="12"/>
      <c r="H36" s="12"/>
      <c r="I36" s="12"/>
    </row>
    <row r="37" spans="1:9" ht="15.75" customHeight="1">
      <c r="A37" s="121">
        <v>5949</v>
      </c>
      <c r="B37" s="122" t="s">
        <v>96</v>
      </c>
      <c r="C37" s="95">
        <v>30</v>
      </c>
      <c r="D37" s="13" t="str">
        <f>'М04'!S16</f>
        <v>Кальмин Евгений</v>
      </c>
      <c r="E37" s="12"/>
      <c r="F37" s="12"/>
      <c r="G37" s="12"/>
      <c r="H37" s="12"/>
      <c r="I37" s="12"/>
    </row>
    <row r="38" spans="1:9" ht="15.75" customHeight="1">
      <c r="A38" s="121">
        <v>6016</v>
      </c>
      <c r="B38" s="122" t="s">
        <v>97</v>
      </c>
      <c r="C38" s="95">
        <v>31</v>
      </c>
      <c r="D38" s="13" t="str">
        <f>'М04'!O18</f>
        <v>Бычков Артем</v>
      </c>
      <c r="E38" s="12"/>
      <c r="F38" s="12"/>
      <c r="G38" s="12"/>
      <c r="H38" s="12"/>
      <c r="I38" s="12"/>
    </row>
    <row r="39" spans="1:9" ht="15.75" customHeight="1">
      <c r="A39" s="121">
        <v>4955</v>
      </c>
      <c r="B39" s="122" t="s">
        <v>98</v>
      </c>
      <c r="C39" s="95">
        <v>32</v>
      </c>
      <c r="D39" s="13" t="str">
        <f>'М04'!O20</f>
        <v>Мингазов Динар</v>
      </c>
      <c r="E39" s="12"/>
      <c r="F39" s="12"/>
      <c r="G39" s="12"/>
      <c r="H39" s="12"/>
      <c r="I39" s="12"/>
    </row>
    <row r="40" spans="1:9" ht="15.75" customHeight="1">
      <c r="A40" s="121">
        <v>4530</v>
      </c>
      <c r="B40" s="122" t="s">
        <v>99</v>
      </c>
      <c r="C40" s="95">
        <v>33</v>
      </c>
      <c r="D40" s="13" t="str">
        <f>'М04'!I36</f>
        <v>Гумеров Мансур</v>
      </c>
      <c r="E40" s="12"/>
      <c r="F40" s="12"/>
      <c r="G40" s="12"/>
      <c r="H40" s="12"/>
      <c r="I40" s="12"/>
    </row>
    <row r="41" spans="1:9" ht="15.75" customHeight="1">
      <c r="A41" s="121">
        <v>6708</v>
      </c>
      <c r="B41" s="122" t="s">
        <v>100</v>
      </c>
      <c r="C41" s="95">
        <v>34</v>
      </c>
      <c r="D41" s="13" t="str">
        <f>'М04'!I39</f>
        <v>Гавриков Илья</v>
      </c>
      <c r="E41" s="12"/>
      <c r="F41" s="12"/>
      <c r="G41" s="12"/>
      <c r="H41" s="12"/>
      <c r="I41" s="12"/>
    </row>
    <row r="42" spans="1:9" ht="15.75" customHeight="1">
      <c r="A42" s="121">
        <v>5751</v>
      </c>
      <c r="B42" s="122" t="s">
        <v>101</v>
      </c>
      <c r="C42" s="95">
        <v>35</v>
      </c>
      <c r="D42" s="13" t="str">
        <f>'М04'!S23</f>
        <v>Даутов Радмир</v>
      </c>
      <c r="E42" s="12"/>
      <c r="F42" s="12"/>
      <c r="G42" s="12"/>
      <c r="H42" s="12"/>
      <c r="I42" s="12"/>
    </row>
    <row r="43" spans="1:9" ht="15.75" customHeight="1">
      <c r="A43" s="121">
        <v>6171</v>
      </c>
      <c r="B43" s="122" t="s">
        <v>102</v>
      </c>
      <c r="C43" s="95">
        <v>36</v>
      </c>
      <c r="D43" s="13" t="str">
        <f>'М04'!S25</f>
        <v>Исланов Альберт</v>
      </c>
      <c r="E43" s="12"/>
      <c r="F43" s="12"/>
      <c r="G43" s="12"/>
      <c r="H43" s="12"/>
      <c r="I43" s="12"/>
    </row>
    <row r="44" spans="1:9" ht="15.75" customHeight="1">
      <c r="A44" s="121">
        <v>6388</v>
      </c>
      <c r="B44" s="122" t="s">
        <v>103</v>
      </c>
      <c r="C44" s="95">
        <v>37</v>
      </c>
      <c r="D44" s="13" t="str">
        <f>'М04'!S29</f>
        <v>Горшков Вадим</v>
      </c>
      <c r="E44" s="12"/>
      <c r="F44" s="12"/>
      <c r="G44" s="12"/>
      <c r="H44" s="12"/>
      <c r="I44" s="12"/>
    </row>
    <row r="45" spans="1:9" ht="15.75" customHeight="1">
      <c r="A45" s="121">
        <v>6334</v>
      </c>
      <c r="B45" s="122" t="s">
        <v>104</v>
      </c>
      <c r="C45" s="95">
        <v>38</v>
      </c>
      <c r="D45" s="13" t="str">
        <f>'М04'!S32</f>
        <v>Биткулов Марат</v>
      </c>
      <c r="E45" s="12"/>
      <c r="F45" s="12"/>
      <c r="G45" s="12"/>
      <c r="H45" s="12"/>
      <c r="I45" s="12"/>
    </row>
    <row r="46" spans="1:9" ht="15.75" customHeight="1">
      <c r="A46" s="121">
        <v>5263</v>
      </c>
      <c r="B46" s="122" t="s">
        <v>105</v>
      </c>
      <c r="C46" s="95">
        <v>39</v>
      </c>
      <c r="D46" s="13" t="str">
        <f>'М04'!O34</f>
        <v>Сидоров Роман</v>
      </c>
      <c r="E46" s="12"/>
      <c r="F46" s="12"/>
      <c r="G46" s="12"/>
      <c r="H46" s="12"/>
      <c r="I46" s="12"/>
    </row>
    <row r="47" spans="1:9" ht="15.75" customHeight="1">
      <c r="A47" s="121"/>
      <c r="B47" s="122" t="s">
        <v>38</v>
      </c>
      <c r="C47" s="95">
        <v>40</v>
      </c>
      <c r="D47" s="13">
        <f>'М04'!O36</f>
        <v>0</v>
      </c>
      <c r="E47" s="12"/>
      <c r="F47" s="12"/>
      <c r="G47" s="12"/>
      <c r="H47" s="12"/>
      <c r="I47" s="12"/>
    </row>
    <row r="48" spans="1:9" ht="15.75" customHeight="1">
      <c r="A48" s="121"/>
      <c r="B48" s="122" t="s">
        <v>38</v>
      </c>
      <c r="C48" s="95">
        <v>41</v>
      </c>
      <c r="D48" s="13">
        <f>'М04'!S44</f>
        <v>0</v>
      </c>
      <c r="E48" s="12"/>
      <c r="F48" s="12"/>
      <c r="G48" s="12"/>
      <c r="H48" s="12"/>
      <c r="I48" s="12"/>
    </row>
    <row r="49" spans="1:9" ht="15.75" customHeight="1">
      <c r="A49" s="121"/>
      <c r="B49" s="122" t="s">
        <v>38</v>
      </c>
      <c r="C49" s="95">
        <v>42</v>
      </c>
      <c r="D49" s="13">
        <f>'М04'!S50</f>
        <v>0</v>
      </c>
      <c r="E49" s="12"/>
      <c r="F49" s="12"/>
      <c r="G49" s="12"/>
      <c r="H49" s="12"/>
      <c r="I49" s="12"/>
    </row>
    <row r="50" spans="1:9" ht="15.75" customHeight="1">
      <c r="A50" s="121"/>
      <c r="B50" s="122" t="s">
        <v>38</v>
      </c>
      <c r="C50" s="95">
        <v>43</v>
      </c>
      <c r="D50" s="13">
        <f>'М04'!S53</f>
        <v>0</v>
      </c>
      <c r="E50" s="12"/>
      <c r="F50" s="12"/>
      <c r="G50" s="12"/>
      <c r="H50" s="12"/>
      <c r="I50" s="12"/>
    </row>
    <row r="51" spans="1:9" ht="15.75" customHeight="1">
      <c r="A51" s="121"/>
      <c r="B51" s="122" t="s">
        <v>38</v>
      </c>
      <c r="C51" s="95">
        <v>44</v>
      </c>
      <c r="D51" s="13">
        <f>'М04'!S55</f>
        <v>0</v>
      </c>
      <c r="E51" s="12"/>
      <c r="F51" s="12"/>
      <c r="G51" s="12"/>
      <c r="H51" s="12"/>
      <c r="I51" s="12"/>
    </row>
    <row r="52" spans="1:9" ht="15.75" customHeight="1">
      <c r="A52" s="121"/>
      <c r="B52" s="122" t="s">
        <v>38</v>
      </c>
      <c r="C52" s="95">
        <v>45</v>
      </c>
      <c r="D52" s="13">
        <f>'М04'!M54</f>
        <v>0</v>
      </c>
      <c r="E52" s="12"/>
      <c r="F52" s="12"/>
      <c r="G52" s="12"/>
      <c r="H52" s="12"/>
      <c r="I52" s="12"/>
    </row>
    <row r="53" spans="1:9" ht="15.75" customHeight="1">
      <c r="A53" s="121"/>
      <c r="B53" s="122" t="s">
        <v>38</v>
      </c>
      <c r="C53" s="95">
        <v>46</v>
      </c>
      <c r="D53" s="13">
        <f>'М04'!M57</f>
        <v>0</v>
      </c>
      <c r="E53" s="12"/>
      <c r="F53" s="12"/>
      <c r="G53" s="12"/>
      <c r="H53" s="12"/>
      <c r="I53" s="12"/>
    </row>
    <row r="54" spans="1:9" ht="15.75" customHeight="1">
      <c r="A54" s="121"/>
      <c r="B54" s="122" t="s">
        <v>38</v>
      </c>
      <c r="C54" s="95">
        <v>47</v>
      </c>
      <c r="D54" s="13">
        <f>'М04'!S57</f>
        <v>0</v>
      </c>
      <c r="E54" s="12"/>
      <c r="F54" s="12"/>
      <c r="G54" s="12"/>
      <c r="H54" s="12"/>
      <c r="I54" s="12"/>
    </row>
    <row r="55" spans="1:9" ht="15.75" customHeight="1">
      <c r="A55" s="121"/>
      <c r="B55" s="122" t="s">
        <v>38</v>
      </c>
      <c r="C55" s="95">
        <v>48</v>
      </c>
      <c r="D55" s="13">
        <f>'М04'!S59</f>
        <v>0</v>
      </c>
      <c r="E55" s="12"/>
      <c r="F55" s="12"/>
      <c r="G55" s="12"/>
      <c r="H55" s="12"/>
      <c r="I55" s="12"/>
    </row>
    <row r="56" spans="1:9" ht="15.75" customHeight="1">
      <c r="A56" s="121"/>
      <c r="B56" s="122" t="s">
        <v>38</v>
      </c>
      <c r="C56" s="95">
        <v>49</v>
      </c>
      <c r="D56" s="13">
        <f>'М04'!I69</f>
        <v>0</v>
      </c>
      <c r="E56" s="12"/>
      <c r="F56" s="12"/>
      <c r="G56" s="12"/>
      <c r="H56" s="12"/>
      <c r="I56" s="12"/>
    </row>
    <row r="57" spans="1:9" ht="15.75" customHeight="1">
      <c r="A57" s="121"/>
      <c r="B57" s="122" t="s">
        <v>38</v>
      </c>
      <c r="C57" s="95">
        <v>50</v>
      </c>
      <c r="D57" s="13">
        <f>'М04'!I72</f>
        <v>0</v>
      </c>
      <c r="E57" s="12"/>
      <c r="F57" s="12"/>
      <c r="G57" s="12"/>
      <c r="H57" s="12"/>
      <c r="I57" s="12"/>
    </row>
    <row r="58" spans="1:9" ht="15.75" customHeight="1">
      <c r="A58" s="121"/>
      <c r="B58" s="122" t="s">
        <v>38</v>
      </c>
      <c r="C58" s="95">
        <v>51</v>
      </c>
      <c r="D58" s="13">
        <f>'М04'!M60</f>
        <v>0</v>
      </c>
      <c r="E58" s="12"/>
      <c r="F58" s="12"/>
      <c r="G58" s="12"/>
      <c r="H58" s="12"/>
      <c r="I58" s="12"/>
    </row>
    <row r="59" spans="1:9" ht="15.75" customHeight="1">
      <c r="A59" s="121"/>
      <c r="B59" s="122" t="s">
        <v>38</v>
      </c>
      <c r="C59" s="95">
        <v>52</v>
      </c>
      <c r="D59" s="13">
        <f>'М04'!M62</f>
        <v>0</v>
      </c>
      <c r="E59" s="12"/>
      <c r="F59" s="12"/>
      <c r="G59" s="12"/>
      <c r="H59" s="12"/>
      <c r="I59" s="12"/>
    </row>
    <row r="60" spans="1:9" ht="15.75" customHeight="1">
      <c r="A60" s="121"/>
      <c r="B60" s="122" t="s">
        <v>38</v>
      </c>
      <c r="C60" s="95">
        <v>53</v>
      </c>
      <c r="D60" s="13">
        <f>'М04'!S68</f>
        <v>0</v>
      </c>
      <c r="E60" s="12"/>
      <c r="F60" s="12"/>
      <c r="G60" s="12"/>
      <c r="H60" s="12"/>
      <c r="I60" s="12"/>
    </row>
    <row r="61" spans="1:9" ht="15.75" customHeight="1">
      <c r="A61" s="121"/>
      <c r="B61" s="122" t="s">
        <v>38</v>
      </c>
      <c r="C61" s="95">
        <v>54</v>
      </c>
      <c r="D61" s="13">
        <f>'М04'!S71</f>
        <v>0</v>
      </c>
      <c r="E61" s="12"/>
      <c r="F61" s="12"/>
      <c r="G61" s="12"/>
      <c r="H61" s="12"/>
      <c r="I61" s="12"/>
    </row>
    <row r="62" spans="1:9" ht="15.75" customHeight="1">
      <c r="A62" s="121"/>
      <c r="B62" s="122" t="s">
        <v>38</v>
      </c>
      <c r="C62" s="95">
        <v>55</v>
      </c>
      <c r="D62" s="13">
        <f>'М04'!K87</f>
        <v>0</v>
      </c>
      <c r="E62" s="12"/>
      <c r="F62" s="12"/>
      <c r="G62" s="12"/>
      <c r="H62" s="12"/>
      <c r="I62" s="12"/>
    </row>
    <row r="63" spans="1:9" ht="15.75" customHeight="1">
      <c r="A63" s="121"/>
      <c r="B63" s="122" t="s">
        <v>38</v>
      </c>
      <c r="C63" s="95">
        <v>56</v>
      </c>
      <c r="D63" s="13">
        <f>'М04'!K89</f>
        <v>0</v>
      </c>
      <c r="E63" s="12"/>
      <c r="F63" s="12"/>
      <c r="G63" s="12"/>
      <c r="H63" s="12"/>
      <c r="I63" s="12"/>
    </row>
    <row r="64" spans="1:9" ht="15.75" customHeight="1">
      <c r="A64" s="121"/>
      <c r="B64" s="122" t="s">
        <v>38</v>
      </c>
      <c r="C64" s="95">
        <v>57</v>
      </c>
      <c r="D64" s="13">
        <f>'М04'!S79</f>
        <v>0</v>
      </c>
      <c r="E64" s="12"/>
      <c r="F64" s="12"/>
      <c r="G64" s="12"/>
      <c r="H64" s="12"/>
      <c r="I64" s="12"/>
    </row>
    <row r="65" spans="1:9" ht="15.75" customHeight="1">
      <c r="A65" s="121"/>
      <c r="B65" s="122" t="s">
        <v>38</v>
      </c>
      <c r="C65" s="95">
        <v>58</v>
      </c>
      <c r="D65" s="13">
        <f>'М04'!S85</f>
        <v>0</v>
      </c>
      <c r="E65" s="12"/>
      <c r="F65" s="12"/>
      <c r="G65" s="12"/>
      <c r="H65" s="12"/>
      <c r="I65" s="12"/>
    </row>
    <row r="66" spans="1:9" ht="15.75" customHeight="1">
      <c r="A66" s="121"/>
      <c r="B66" s="122" t="s">
        <v>38</v>
      </c>
      <c r="C66" s="95">
        <v>59</v>
      </c>
      <c r="D66" s="13">
        <f>'М04'!S89</f>
        <v>0</v>
      </c>
      <c r="E66" s="12"/>
      <c r="F66" s="12"/>
      <c r="G66" s="12"/>
      <c r="H66" s="12"/>
      <c r="I66" s="12"/>
    </row>
    <row r="67" spans="1:9" ht="15.75" customHeight="1">
      <c r="A67" s="121"/>
      <c r="B67" s="122" t="s">
        <v>38</v>
      </c>
      <c r="C67" s="95">
        <v>60</v>
      </c>
      <c r="D67" s="13">
        <f>'М04'!S91</f>
        <v>0</v>
      </c>
      <c r="E67" s="12"/>
      <c r="F67" s="12"/>
      <c r="G67" s="12"/>
      <c r="H67" s="12"/>
      <c r="I67" s="12"/>
    </row>
    <row r="68" spans="1:9" ht="15.75" customHeight="1">
      <c r="A68" s="121"/>
      <c r="B68" s="122" t="s">
        <v>38</v>
      </c>
      <c r="C68" s="95">
        <v>61</v>
      </c>
      <c r="D68" s="13">
        <f>'М04'!G90</f>
        <v>0</v>
      </c>
      <c r="E68" s="12"/>
      <c r="F68" s="12"/>
      <c r="G68" s="12"/>
      <c r="H68" s="12"/>
      <c r="I68" s="12"/>
    </row>
    <row r="69" spans="1:9" ht="15.75" customHeight="1">
      <c r="A69" s="121"/>
      <c r="B69" s="122" t="s">
        <v>38</v>
      </c>
      <c r="C69" s="95">
        <v>62</v>
      </c>
      <c r="D69" s="13">
        <f>'М04'!G93</f>
        <v>0</v>
      </c>
      <c r="E69" s="12"/>
      <c r="F69" s="12"/>
      <c r="G69" s="12"/>
      <c r="H69" s="12"/>
      <c r="I69" s="12"/>
    </row>
    <row r="70" spans="1:9" ht="15.75" customHeight="1">
      <c r="A70" s="121"/>
      <c r="B70" s="122" t="s">
        <v>38</v>
      </c>
      <c r="C70" s="95">
        <v>63</v>
      </c>
      <c r="D70" s="13">
        <f>'М04'!M93</f>
        <v>0</v>
      </c>
      <c r="E70" s="12"/>
      <c r="F70" s="12"/>
      <c r="G70" s="12"/>
      <c r="H70" s="12"/>
      <c r="I70" s="12"/>
    </row>
    <row r="71" spans="1:9" ht="15.75" customHeight="1">
      <c r="A71" s="121"/>
      <c r="B71" s="122" t="s">
        <v>38</v>
      </c>
      <c r="C71" s="95">
        <v>64</v>
      </c>
      <c r="D71" s="13" t="str">
        <f>'М04'!M95</f>
        <v>_</v>
      </c>
      <c r="E71" s="12"/>
      <c r="F71" s="12"/>
      <c r="G71" s="12"/>
      <c r="H71" s="12"/>
      <c r="I71" s="1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I1"/>
    <mergeCell ref="A3:I3"/>
    <mergeCell ref="A4:I4"/>
    <mergeCell ref="A5:I5"/>
  </mergeCells>
  <conditionalFormatting sqref="D8:D71">
    <cfRule type="cellIs" priority="1" dxfId="0" operator="equal" stopIfTrue="1">
      <formula>0</formula>
    </cfRule>
  </conditionalFormatting>
  <conditionalFormatting sqref="B8:B71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7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AS83"/>
  <sheetViews>
    <sheetView showRowColHeaders="0" showZeros="0" showOutlineSymbols="0" zoomScaleSheetLayoutView="100" zoomScalePageLayoutView="0" workbookViewId="0" topLeftCell="A1">
      <pane xSplit="15" ySplit="1" topLeftCell="P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6" customHeight="1"/>
  <cols>
    <col min="1" max="1" width="4.75390625" style="128" customWidth="1"/>
    <col min="2" max="2" width="3.75390625" style="128" customWidth="1"/>
    <col min="3" max="3" width="20.75390625" style="128" customWidth="1"/>
    <col min="4" max="4" width="3.75390625" style="128" customWidth="1"/>
    <col min="5" max="5" width="15.75390625" style="128" customWidth="1"/>
    <col min="6" max="6" width="3.75390625" style="128" customWidth="1"/>
    <col min="7" max="7" width="15.75390625" style="128" customWidth="1"/>
    <col min="8" max="8" width="3.75390625" style="128" customWidth="1"/>
    <col min="9" max="9" width="15.75390625" style="128" customWidth="1"/>
    <col min="10" max="10" width="3.75390625" style="128" customWidth="1"/>
    <col min="11" max="11" width="18.75390625" style="128" customWidth="1"/>
    <col min="12" max="12" width="3.75390625" style="128" customWidth="1"/>
    <col min="13" max="13" width="9.75390625" style="128" customWidth="1"/>
    <col min="14" max="15" width="5.75390625" style="128" customWidth="1"/>
    <col min="16" max="17" width="6.75390625" style="127" customWidth="1"/>
    <col min="18" max="45" width="9.125" style="127" customWidth="1"/>
    <col min="46" max="16384" width="9.125" style="128" customWidth="1"/>
  </cols>
  <sheetData>
    <row r="1" spans="1:18" s="81" customFormat="1" ht="45.75" thickBot="1">
      <c r="A1" s="118" t="s">
        <v>39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83"/>
      <c r="Q1" s="83"/>
      <c r="R1" s="83"/>
    </row>
    <row r="2" spans="1:18" s="81" customFormat="1" ht="0.75" customHeight="1" thickBot="1">
      <c r="A2" s="123"/>
      <c r="B2" s="123"/>
      <c r="C2" s="123"/>
      <c r="D2" s="123"/>
      <c r="E2" s="123"/>
      <c r="F2" s="123"/>
      <c r="G2" s="123"/>
      <c r="H2" s="123"/>
      <c r="I2" s="124"/>
      <c r="J2" s="124"/>
      <c r="K2" s="124"/>
      <c r="L2" s="124"/>
      <c r="M2" s="124"/>
      <c r="N2" s="125"/>
      <c r="O2" s="125"/>
      <c r="P2" s="83"/>
      <c r="Q2" s="83"/>
      <c r="R2" s="83"/>
    </row>
    <row r="3" spans="1:15" ht="33" customHeight="1">
      <c r="A3" s="126" t="str">
        <f>CONCATENATE(сМ0!A3," ",сМ0!F3,сМ0!G3," ",сМ0!H3," ",сМ0!I3)</f>
        <v>Юниорское Первенство Республики Башкортостан 2018   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19.5" customHeight="1">
      <c r="A4" s="107" t="str">
        <f>CONCATENATE(сМ0!A4," ",сМ0!C4)</f>
        <v>Юниоры 2000 г.р. и мл. 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15">
      <c r="A5" s="113">
        <f>сМ0!A5</f>
        <v>43105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45" ht="13.5" customHeight="1">
      <c r="A6" s="129">
        <v>1</v>
      </c>
      <c r="B6" s="130">
        <f>сМ0!A8</f>
        <v>4423</v>
      </c>
      <c r="C6" s="131" t="str">
        <f>сМ0!B8</f>
        <v>Коврижников Максим</v>
      </c>
      <c r="D6" s="41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</row>
    <row r="7" spans="1:45" ht="13.5" customHeight="1">
      <c r="A7" s="129"/>
      <c r="B7" s="39"/>
      <c r="C7" s="132">
        <v>1</v>
      </c>
      <c r="D7" s="49">
        <v>4423</v>
      </c>
      <c r="E7" s="133" t="s">
        <v>67</v>
      </c>
      <c r="F7" s="134"/>
      <c r="G7" s="39"/>
      <c r="H7" s="39"/>
      <c r="I7" s="39"/>
      <c r="J7" s="39"/>
      <c r="K7" s="39"/>
      <c r="L7" s="39"/>
      <c r="M7" s="39"/>
      <c r="N7" s="39"/>
      <c r="O7" s="39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</row>
    <row r="8" spans="1:45" ht="13.5" customHeight="1">
      <c r="A8" s="129">
        <v>64</v>
      </c>
      <c r="B8" s="130">
        <f>сМ0!A71</f>
        <v>0</v>
      </c>
      <c r="C8" s="135" t="str">
        <f>сМ0!B71</f>
        <v>_</v>
      </c>
      <c r="D8" s="136"/>
      <c r="E8" s="137"/>
      <c r="F8" s="138"/>
      <c r="G8" s="39"/>
      <c r="H8" s="39"/>
      <c r="I8" s="39"/>
      <c r="J8" s="39"/>
      <c r="K8" s="39"/>
      <c r="L8" s="39"/>
      <c r="M8" s="39"/>
      <c r="N8" s="39"/>
      <c r="O8" s="39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</row>
    <row r="9" spans="1:45" ht="13.5" customHeight="1">
      <c r="A9" s="129"/>
      <c r="B9" s="39"/>
      <c r="C9" s="39"/>
      <c r="D9" s="39"/>
      <c r="E9" s="132">
        <v>33</v>
      </c>
      <c r="F9" s="49">
        <v>4423</v>
      </c>
      <c r="G9" s="133" t="s">
        <v>67</v>
      </c>
      <c r="H9" s="134"/>
      <c r="I9" s="39"/>
      <c r="J9" s="39"/>
      <c r="K9" s="39"/>
      <c r="L9" s="39"/>
      <c r="M9" s="39"/>
      <c r="N9" s="39"/>
      <c r="O9" s="39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</row>
    <row r="10" spans="1:45" ht="13.5" customHeight="1">
      <c r="A10" s="129">
        <v>33</v>
      </c>
      <c r="B10" s="130">
        <f>сМ0!A40</f>
        <v>4530</v>
      </c>
      <c r="C10" s="131" t="str">
        <f>сМ0!B40</f>
        <v>Гавриков Илья</v>
      </c>
      <c r="D10" s="41"/>
      <c r="E10" s="137"/>
      <c r="F10" s="136"/>
      <c r="G10" s="137"/>
      <c r="H10" s="138"/>
      <c r="I10" s="39"/>
      <c r="J10" s="39"/>
      <c r="K10" s="39"/>
      <c r="L10" s="39"/>
      <c r="M10" s="39"/>
      <c r="N10" s="39"/>
      <c r="O10" s="39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</row>
    <row r="11" spans="1:45" ht="13.5" customHeight="1">
      <c r="A11" s="129"/>
      <c r="B11" s="39"/>
      <c r="C11" s="132">
        <v>2</v>
      </c>
      <c r="D11" s="49">
        <v>4955</v>
      </c>
      <c r="E11" s="139" t="s">
        <v>98</v>
      </c>
      <c r="F11" s="140"/>
      <c r="G11" s="137"/>
      <c r="H11" s="138"/>
      <c r="I11" s="39"/>
      <c r="J11" s="39"/>
      <c r="K11" s="39"/>
      <c r="L11" s="39"/>
      <c r="M11" s="39"/>
      <c r="N11" s="39"/>
      <c r="O11" s="39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</row>
    <row r="12" spans="1:45" ht="13.5" customHeight="1">
      <c r="A12" s="129">
        <v>32</v>
      </c>
      <c r="B12" s="130">
        <f>сМ0!A39</f>
        <v>4955</v>
      </c>
      <c r="C12" s="135" t="str">
        <f>сМ0!B39</f>
        <v>Макаров Роман</v>
      </c>
      <c r="D12" s="136"/>
      <c r="E12" s="39"/>
      <c r="F12" s="39"/>
      <c r="G12" s="137"/>
      <c r="H12" s="138"/>
      <c r="I12" s="39"/>
      <c r="J12" s="39"/>
      <c r="K12" s="39"/>
      <c r="L12" s="39"/>
      <c r="M12" s="39"/>
      <c r="N12" s="39"/>
      <c r="O12" s="39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</row>
    <row r="13" spans="1:45" ht="13.5" customHeight="1">
      <c r="A13" s="129"/>
      <c r="B13" s="39"/>
      <c r="C13" s="39"/>
      <c r="D13" s="39"/>
      <c r="E13" s="39"/>
      <c r="F13" s="39"/>
      <c r="G13" s="132">
        <v>49</v>
      </c>
      <c r="H13" s="49">
        <v>4423</v>
      </c>
      <c r="I13" s="133" t="s">
        <v>67</v>
      </c>
      <c r="J13" s="134"/>
      <c r="K13" s="39"/>
      <c r="L13" s="39"/>
      <c r="M13" s="39"/>
      <c r="N13" s="39"/>
      <c r="O13" s="39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</row>
    <row r="14" spans="1:45" ht="13.5" customHeight="1">
      <c r="A14" s="129">
        <v>17</v>
      </c>
      <c r="B14" s="130">
        <f>сМ0!A24</f>
        <v>5703</v>
      </c>
      <c r="C14" s="131" t="str">
        <f>сМ0!B24</f>
        <v>Суюндуков Фанис</v>
      </c>
      <c r="D14" s="41"/>
      <c r="E14" s="39"/>
      <c r="F14" s="39"/>
      <c r="G14" s="137"/>
      <c r="H14" s="136"/>
      <c r="I14" s="137"/>
      <c r="J14" s="138"/>
      <c r="K14" s="39"/>
      <c r="L14" s="39"/>
      <c r="M14" s="39"/>
      <c r="N14" s="39"/>
      <c r="O14" s="39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</row>
    <row r="15" spans="1:45" ht="13.5" customHeight="1">
      <c r="A15" s="129"/>
      <c r="B15" s="39"/>
      <c r="C15" s="132">
        <v>3</v>
      </c>
      <c r="D15" s="49">
        <v>5703</v>
      </c>
      <c r="E15" s="133" t="s">
        <v>83</v>
      </c>
      <c r="F15" s="134"/>
      <c r="G15" s="137"/>
      <c r="H15" s="140"/>
      <c r="I15" s="137"/>
      <c r="J15" s="138"/>
      <c r="K15" s="39"/>
      <c r="L15" s="39"/>
      <c r="M15" s="39"/>
      <c r="N15" s="39"/>
      <c r="O15" s="39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</row>
    <row r="16" spans="1:45" ht="13.5" customHeight="1">
      <c r="A16" s="129">
        <v>48</v>
      </c>
      <c r="B16" s="130">
        <f>сМ0!A55</f>
        <v>0</v>
      </c>
      <c r="C16" s="135" t="str">
        <f>сМ0!B55</f>
        <v>_</v>
      </c>
      <c r="D16" s="136"/>
      <c r="E16" s="137"/>
      <c r="F16" s="138"/>
      <c r="G16" s="137"/>
      <c r="H16" s="39"/>
      <c r="I16" s="137"/>
      <c r="J16" s="138"/>
      <c r="K16" s="39"/>
      <c r="L16" s="39"/>
      <c r="M16" s="39"/>
      <c r="N16" s="39"/>
      <c r="O16" s="39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</row>
    <row r="17" spans="1:45" ht="13.5" customHeight="1">
      <c r="A17" s="129"/>
      <c r="B17" s="39"/>
      <c r="C17" s="39"/>
      <c r="D17" s="39"/>
      <c r="E17" s="132">
        <v>34</v>
      </c>
      <c r="F17" s="49">
        <v>5703</v>
      </c>
      <c r="G17" s="139" t="s">
        <v>83</v>
      </c>
      <c r="H17" s="39"/>
      <c r="I17" s="137"/>
      <c r="J17" s="138"/>
      <c r="K17" s="39"/>
      <c r="L17" s="39"/>
      <c r="M17" s="39"/>
      <c r="N17" s="39"/>
      <c r="O17" s="39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</row>
    <row r="18" spans="1:45" ht="13.5" customHeight="1">
      <c r="A18" s="129">
        <v>49</v>
      </c>
      <c r="B18" s="130">
        <f>сМ0!A56</f>
        <v>0</v>
      </c>
      <c r="C18" s="131" t="str">
        <f>сМ0!B56</f>
        <v>_</v>
      </c>
      <c r="D18" s="41"/>
      <c r="E18" s="137"/>
      <c r="F18" s="136"/>
      <c r="G18" s="39"/>
      <c r="H18" s="39"/>
      <c r="I18" s="137"/>
      <c r="J18" s="138"/>
      <c r="K18" s="39"/>
      <c r="L18" s="39"/>
      <c r="M18" s="39"/>
      <c r="N18" s="39"/>
      <c r="O18" s="39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</row>
    <row r="19" spans="1:45" ht="13.5" customHeight="1">
      <c r="A19" s="129"/>
      <c r="B19" s="39"/>
      <c r="C19" s="132">
        <v>4</v>
      </c>
      <c r="D19" s="49">
        <v>5350</v>
      </c>
      <c r="E19" s="139" t="s">
        <v>82</v>
      </c>
      <c r="F19" s="140"/>
      <c r="G19" s="39"/>
      <c r="H19" s="39"/>
      <c r="I19" s="137"/>
      <c r="J19" s="138"/>
      <c r="K19" s="39"/>
      <c r="L19" s="39"/>
      <c r="M19" s="39"/>
      <c r="N19" s="39"/>
      <c r="O19" s="39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</row>
    <row r="20" spans="1:45" ht="13.5" customHeight="1">
      <c r="A20" s="129">
        <v>16</v>
      </c>
      <c r="B20" s="130">
        <f>сМ0!A23</f>
        <v>5350</v>
      </c>
      <c r="C20" s="135" t="str">
        <f>сМ0!B23</f>
        <v>Янситов Дмитрий</v>
      </c>
      <c r="D20" s="136"/>
      <c r="E20" s="39"/>
      <c r="F20" s="39"/>
      <c r="G20" s="39"/>
      <c r="H20" s="39"/>
      <c r="I20" s="137"/>
      <c r="J20" s="138"/>
      <c r="K20" s="39"/>
      <c r="L20" s="39"/>
      <c r="M20" s="39"/>
      <c r="N20" s="39"/>
      <c r="O20" s="39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</row>
    <row r="21" spans="1:45" ht="13.5" customHeight="1">
      <c r="A21" s="129"/>
      <c r="B21" s="39"/>
      <c r="C21" s="39"/>
      <c r="D21" s="39"/>
      <c r="E21" s="39"/>
      <c r="F21" s="39"/>
      <c r="G21" s="39"/>
      <c r="H21" s="39"/>
      <c r="I21" s="132">
        <v>57</v>
      </c>
      <c r="J21" s="49">
        <v>4423</v>
      </c>
      <c r="K21" s="133" t="s">
        <v>67</v>
      </c>
      <c r="L21" s="134"/>
      <c r="M21" s="138"/>
      <c r="N21" s="138"/>
      <c r="O21" s="39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</row>
    <row r="22" spans="1:45" ht="13.5" customHeight="1">
      <c r="A22" s="129">
        <v>9</v>
      </c>
      <c r="B22" s="130">
        <f>сМ0!A16</f>
        <v>5705</v>
      </c>
      <c r="C22" s="131" t="str">
        <f>сМ0!B16</f>
        <v>Исянбаев Тагир</v>
      </c>
      <c r="D22" s="41"/>
      <c r="E22" s="39"/>
      <c r="F22" s="39"/>
      <c r="G22" s="39"/>
      <c r="H22" s="39"/>
      <c r="I22" s="137"/>
      <c r="J22" s="136"/>
      <c r="K22" s="137"/>
      <c r="L22" s="138"/>
      <c r="M22" s="138"/>
      <c r="N22" s="138"/>
      <c r="O22" s="39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</row>
    <row r="23" spans="1:45" ht="13.5" customHeight="1">
      <c r="A23" s="129"/>
      <c r="B23" s="39"/>
      <c r="C23" s="132">
        <v>5</v>
      </c>
      <c r="D23" s="49">
        <v>5705</v>
      </c>
      <c r="E23" s="133" t="s">
        <v>75</v>
      </c>
      <c r="F23" s="134"/>
      <c r="G23" s="39"/>
      <c r="H23" s="39"/>
      <c r="I23" s="137"/>
      <c r="J23" s="140"/>
      <c r="K23" s="137"/>
      <c r="L23" s="138"/>
      <c r="M23" s="138"/>
      <c r="N23" s="138"/>
      <c r="O23" s="39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</row>
    <row r="24" spans="1:45" ht="13.5" customHeight="1">
      <c r="A24" s="129">
        <v>56</v>
      </c>
      <c r="B24" s="130">
        <f>сМ0!A63</f>
        <v>0</v>
      </c>
      <c r="C24" s="135" t="str">
        <f>сМ0!B63</f>
        <v>_</v>
      </c>
      <c r="D24" s="136"/>
      <c r="E24" s="137"/>
      <c r="F24" s="138"/>
      <c r="G24" s="39"/>
      <c r="H24" s="39"/>
      <c r="I24" s="137"/>
      <c r="J24" s="39"/>
      <c r="K24" s="137"/>
      <c r="L24" s="138"/>
      <c r="M24" s="138"/>
      <c r="N24" s="138"/>
      <c r="O24" s="39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</row>
    <row r="25" spans="1:45" ht="13.5" customHeight="1">
      <c r="A25" s="129"/>
      <c r="B25" s="39"/>
      <c r="C25" s="39"/>
      <c r="D25" s="39"/>
      <c r="E25" s="132">
        <v>35</v>
      </c>
      <c r="F25" s="49">
        <v>5705</v>
      </c>
      <c r="G25" s="133" t="s">
        <v>75</v>
      </c>
      <c r="H25" s="134"/>
      <c r="I25" s="137"/>
      <c r="J25" s="39"/>
      <c r="K25" s="137"/>
      <c r="L25" s="138"/>
      <c r="M25" s="138"/>
      <c r="N25" s="138"/>
      <c r="O25" s="39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</row>
    <row r="26" spans="1:45" ht="13.5" customHeight="1">
      <c r="A26" s="129">
        <v>41</v>
      </c>
      <c r="B26" s="130">
        <f>сМ0!A48</f>
        <v>0</v>
      </c>
      <c r="C26" s="131" t="str">
        <f>сМ0!B48</f>
        <v>_</v>
      </c>
      <c r="D26" s="41"/>
      <c r="E26" s="137"/>
      <c r="F26" s="136"/>
      <c r="G26" s="137"/>
      <c r="H26" s="138"/>
      <c r="I26" s="137"/>
      <c r="J26" s="141"/>
      <c r="K26" s="137"/>
      <c r="L26" s="138"/>
      <c r="M26" s="138"/>
      <c r="N26" s="138"/>
      <c r="O26" s="39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</row>
    <row r="27" spans="1:45" ht="13.5" customHeight="1">
      <c r="A27" s="129"/>
      <c r="B27" s="39"/>
      <c r="C27" s="132">
        <v>6</v>
      </c>
      <c r="D27" s="49">
        <v>5352</v>
      </c>
      <c r="E27" s="139" t="s">
        <v>90</v>
      </c>
      <c r="F27" s="140"/>
      <c r="G27" s="137"/>
      <c r="H27" s="138"/>
      <c r="I27" s="137"/>
      <c r="J27" s="141"/>
      <c r="K27" s="137"/>
      <c r="L27" s="138"/>
      <c r="M27" s="138"/>
      <c r="N27" s="138"/>
      <c r="O27" s="39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</row>
    <row r="28" spans="1:45" ht="13.5" customHeight="1">
      <c r="A28" s="129">
        <v>24</v>
      </c>
      <c r="B28" s="130">
        <f>сМ0!A31</f>
        <v>5352</v>
      </c>
      <c r="C28" s="135" t="str">
        <f>сМ0!B31</f>
        <v>Юнусов Искандар</v>
      </c>
      <c r="D28" s="136"/>
      <c r="E28" s="39"/>
      <c r="F28" s="39"/>
      <c r="G28" s="137"/>
      <c r="H28" s="138"/>
      <c r="I28" s="137"/>
      <c r="J28" s="141"/>
      <c r="K28" s="137"/>
      <c r="L28" s="138"/>
      <c r="M28" s="138"/>
      <c r="N28" s="138"/>
      <c r="O28" s="39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</row>
    <row r="29" spans="1:45" ht="13.5" customHeight="1">
      <c r="A29" s="129"/>
      <c r="B29" s="39"/>
      <c r="C29" s="39"/>
      <c r="D29" s="39"/>
      <c r="E29" s="39"/>
      <c r="F29" s="39"/>
      <c r="G29" s="132">
        <v>50</v>
      </c>
      <c r="H29" s="49">
        <v>5346</v>
      </c>
      <c r="I29" s="139" t="s">
        <v>74</v>
      </c>
      <c r="J29" s="140"/>
      <c r="K29" s="137"/>
      <c r="L29" s="138"/>
      <c r="M29" s="138"/>
      <c r="N29" s="138"/>
      <c r="O29" s="39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</row>
    <row r="30" spans="1:45" ht="13.5" customHeight="1">
      <c r="A30" s="129">
        <v>25</v>
      </c>
      <c r="B30" s="130">
        <f>сМ0!A32</f>
        <v>5737</v>
      </c>
      <c r="C30" s="131" t="str">
        <f>сМ0!B32</f>
        <v>Селезнев Владислав</v>
      </c>
      <c r="D30" s="41"/>
      <c r="E30" s="39"/>
      <c r="F30" s="39"/>
      <c r="G30" s="137"/>
      <c r="H30" s="136"/>
      <c r="I30" s="39"/>
      <c r="J30" s="39"/>
      <c r="K30" s="137"/>
      <c r="L30" s="138"/>
      <c r="M30" s="138"/>
      <c r="N30" s="138"/>
      <c r="O30" s="39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</row>
    <row r="31" spans="1:45" ht="13.5" customHeight="1">
      <c r="A31" s="129"/>
      <c r="B31" s="39"/>
      <c r="C31" s="132">
        <v>7</v>
      </c>
      <c r="D31" s="49">
        <v>5737</v>
      </c>
      <c r="E31" s="133" t="s">
        <v>91</v>
      </c>
      <c r="F31" s="134"/>
      <c r="G31" s="137"/>
      <c r="H31" s="140"/>
      <c r="I31" s="39"/>
      <c r="J31" s="39"/>
      <c r="K31" s="137"/>
      <c r="L31" s="138"/>
      <c r="M31" s="138"/>
      <c r="N31" s="138"/>
      <c r="O31" s="39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</row>
    <row r="32" spans="1:45" ht="13.5" customHeight="1">
      <c r="A32" s="129">
        <v>40</v>
      </c>
      <c r="B32" s="130">
        <f>сМ0!A47</f>
        <v>0</v>
      </c>
      <c r="C32" s="135" t="str">
        <f>сМ0!B47</f>
        <v>_</v>
      </c>
      <c r="D32" s="136"/>
      <c r="E32" s="137"/>
      <c r="F32" s="138"/>
      <c r="G32" s="137"/>
      <c r="H32" s="39"/>
      <c r="I32" s="39"/>
      <c r="J32" s="39"/>
      <c r="K32" s="137"/>
      <c r="L32" s="138"/>
      <c r="M32" s="138"/>
      <c r="N32" s="138"/>
      <c r="O32" s="39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</row>
    <row r="33" spans="1:45" ht="13.5" customHeight="1">
      <c r="A33" s="129"/>
      <c r="B33" s="39"/>
      <c r="C33" s="39"/>
      <c r="D33" s="39"/>
      <c r="E33" s="132">
        <v>36</v>
      </c>
      <c r="F33" s="49">
        <v>5346</v>
      </c>
      <c r="G33" s="139" t="s">
        <v>74</v>
      </c>
      <c r="H33" s="39"/>
      <c r="I33" s="39"/>
      <c r="J33" s="39"/>
      <c r="K33" s="137"/>
      <c r="L33" s="138"/>
      <c r="M33" s="138"/>
      <c r="N33" s="138"/>
      <c r="O33" s="39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</row>
    <row r="34" spans="1:45" ht="13.5" customHeight="1">
      <c r="A34" s="129">
        <v>57</v>
      </c>
      <c r="B34" s="130">
        <f>сМ0!A64</f>
        <v>0</v>
      </c>
      <c r="C34" s="131" t="str">
        <f>сМ0!B64</f>
        <v>_</v>
      </c>
      <c r="D34" s="41"/>
      <c r="E34" s="137"/>
      <c r="F34" s="136"/>
      <c r="G34" s="39"/>
      <c r="H34" s="39"/>
      <c r="I34" s="39"/>
      <c r="J34" s="39"/>
      <c r="K34" s="137"/>
      <c r="L34" s="138"/>
      <c r="M34" s="138"/>
      <c r="N34" s="138"/>
      <c r="O34" s="39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</row>
    <row r="35" spans="1:45" ht="13.5" customHeight="1">
      <c r="A35" s="129"/>
      <c r="B35" s="39"/>
      <c r="C35" s="132">
        <v>8</v>
      </c>
      <c r="D35" s="49">
        <v>5346</v>
      </c>
      <c r="E35" s="139" t="s">
        <v>74</v>
      </c>
      <c r="F35" s="140"/>
      <c r="G35" s="39"/>
      <c r="H35" s="39"/>
      <c r="I35" s="39"/>
      <c r="J35" s="39"/>
      <c r="K35" s="137"/>
      <c r="L35" s="138"/>
      <c r="M35" s="138"/>
      <c r="N35" s="138"/>
      <c r="O35" s="39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</row>
    <row r="36" spans="1:45" ht="13.5" customHeight="1">
      <c r="A36" s="129">
        <v>8</v>
      </c>
      <c r="B36" s="130">
        <f>сМ0!A15</f>
        <v>5346</v>
      </c>
      <c r="C36" s="135" t="str">
        <f>сМ0!B15</f>
        <v>Байназаров Азамат</v>
      </c>
      <c r="D36" s="136"/>
      <c r="E36" s="39"/>
      <c r="F36" s="39"/>
      <c r="G36" s="39"/>
      <c r="H36" s="39"/>
      <c r="I36" s="39"/>
      <c r="J36" s="39"/>
      <c r="K36" s="137"/>
      <c r="L36" s="138"/>
      <c r="M36" s="138"/>
      <c r="N36" s="138"/>
      <c r="O36" s="39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</row>
    <row r="37" spans="1:45" ht="13.5" customHeight="1">
      <c r="A37" s="129"/>
      <c r="B37" s="39"/>
      <c r="C37" s="39"/>
      <c r="D37" s="39"/>
      <c r="E37" s="39"/>
      <c r="F37" s="39"/>
      <c r="G37" s="39"/>
      <c r="H37" s="39"/>
      <c r="I37" s="39"/>
      <c r="J37" s="39"/>
      <c r="K37" s="132">
        <v>61</v>
      </c>
      <c r="L37" s="142">
        <v>4423</v>
      </c>
      <c r="M37" s="133" t="s">
        <v>67</v>
      </c>
      <c r="N37" s="133"/>
      <c r="O37" s="133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</row>
    <row r="38" spans="1:45" ht="13.5" customHeight="1">
      <c r="A38" s="129">
        <v>5</v>
      </c>
      <c r="B38" s="130">
        <f>сМ0!A12</f>
        <v>4656</v>
      </c>
      <c r="C38" s="131" t="str">
        <f>сМ0!B12</f>
        <v>Хуснутдинов Радмир</v>
      </c>
      <c r="D38" s="41"/>
      <c r="E38" s="39"/>
      <c r="F38" s="39"/>
      <c r="G38" s="39"/>
      <c r="H38" s="39"/>
      <c r="I38" s="39"/>
      <c r="J38" s="39"/>
      <c r="K38" s="137"/>
      <c r="L38" s="136"/>
      <c r="M38" s="138"/>
      <c r="N38" s="138"/>
      <c r="O38" s="137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</row>
    <row r="39" spans="1:45" ht="13.5" customHeight="1">
      <c r="A39" s="129"/>
      <c r="B39" s="39"/>
      <c r="C39" s="132">
        <v>9</v>
      </c>
      <c r="D39" s="49">
        <v>4656</v>
      </c>
      <c r="E39" s="133" t="s">
        <v>71</v>
      </c>
      <c r="F39" s="134"/>
      <c r="G39" s="39"/>
      <c r="H39" s="39"/>
      <c r="I39" s="39"/>
      <c r="J39" s="39"/>
      <c r="K39" s="137"/>
      <c r="L39" s="140"/>
      <c r="M39" s="138"/>
      <c r="N39" s="138"/>
      <c r="O39" s="137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</row>
    <row r="40" spans="1:45" ht="13.5" customHeight="1">
      <c r="A40" s="129">
        <v>60</v>
      </c>
      <c r="B40" s="130">
        <f>сМ0!A67</f>
        <v>0</v>
      </c>
      <c r="C40" s="135" t="str">
        <f>сМ0!B67</f>
        <v>_</v>
      </c>
      <c r="D40" s="136"/>
      <c r="E40" s="137"/>
      <c r="F40" s="138"/>
      <c r="G40" s="39"/>
      <c r="H40" s="39"/>
      <c r="I40" s="39"/>
      <c r="J40" s="39"/>
      <c r="K40" s="137"/>
      <c r="L40" s="39"/>
      <c r="M40" s="138"/>
      <c r="N40" s="138"/>
      <c r="O40" s="137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</row>
    <row r="41" spans="1:45" ht="13.5" customHeight="1">
      <c r="A41" s="129"/>
      <c r="B41" s="39"/>
      <c r="C41" s="39"/>
      <c r="D41" s="39"/>
      <c r="E41" s="132">
        <v>37</v>
      </c>
      <c r="F41" s="49">
        <v>4656</v>
      </c>
      <c r="G41" s="133" t="s">
        <v>71</v>
      </c>
      <c r="H41" s="134"/>
      <c r="I41" s="39"/>
      <c r="J41" s="39"/>
      <c r="K41" s="137"/>
      <c r="L41" s="39"/>
      <c r="M41" s="138"/>
      <c r="N41" s="138"/>
      <c r="O41" s="137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</row>
    <row r="42" spans="1:45" ht="13.5" customHeight="1">
      <c r="A42" s="129">
        <v>37</v>
      </c>
      <c r="B42" s="130">
        <f>сМ0!A44</f>
        <v>6388</v>
      </c>
      <c r="C42" s="131" t="str">
        <f>сМ0!B44</f>
        <v>Биткулов Марат</v>
      </c>
      <c r="D42" s="41"/>
      <c r="E42" s="137"/>
      <c r="F42" s="136"/>
      <c r="G42" s="137"/>
      <c r="H42" s="138"/>
      <c r="I42" s="39"/>
      <c r="J42" s="39"/>
      <c r="K42" s="137"/>
      <c r="L42" s="141"/>
      <c r="M42" s="138"/>
      <c r="N42" s="138"/>
      <c r="O42" s="137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</row>
    <row r="43" spans="1:45" ht="13.5" customHeight="1">
      <c r="A43" s="129"/>
      <c r="B43" s="39"/>
      <c r="C43" s="132">
        <v>10</v>
      </c>
      <c r="D43" s="49">
        <v>5774</v>
      </c>
      <c r="E43" s="139" t="s">
        <v>94</v>
      </c>
      <c r="F43" s="140"/>
      <c r="G43" s="137"/>
      <c r="H43" s="138"/>
      <c r="I43" s="39"/>
      <c r="J43" s="39"/>
      <c r="K43" s="137"/>
      <c r="L43" s="141"/>
      <c r="M43" s="138"/>
      <c r="N43" s="138"/>
      <c r="O43" s="137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</row>
    <row r="44" spans="1:45" ht="13.5" customHeight="1">
      <c r="A44" s="129">
        <v>28</v>
      </c>
      <c r="B44" s="130">
        <f>сМ0!A35</f>
        <v>5774</v>
      </c>
      <c r="C44" s="135" t="str">
        <f>сМ0!B35</f>
        <v>Мингазов Динар</v>
      </c>
      <c r="D44" s="136"/>
      <c r="E44" s="39"/>
      <c r="F44" s="39"/>
      <c r="G44" s="137"/>
      <c r="H44" s="138"/>
      <c r="I44" s="39"/>
      <c r="J44" s="39"/>
      <c r="K44" s="137"/>
      <c r="L44" s="141"/>
      <c r="M44" s="138"/>
      <c r="N44" s="138"/>
      <c r="O44" s="137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</row>
    <row r="45" spans="1:45" ht="13.5" customHeight="1">
      <c r="A45" s="129"/>
      <c r="B45" s="39"/>
      <c r="C45" s="39"/>
      <c r="D45" s="39"/>
      <c r="E45" s="39"/>
      <c r="F45" s="39"/>
      <c r="G45" s="132">
        <v>51</v>
      </c>
      <c r="H45" s="49">
        <v>5700</v>
      </c>
      <c r="I45" s="133" t="s">
        <v>78</v>
      </c>
      <c r="J45" s="134"/>
      <c r="K45" s="137"/>
      <c r="L45" s="140"/>
      <c r="M45" s="138"/>
      <c r="N45" s="138"/>
      <c r="O45" s="137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</row>
    <row r="46" spans="1:45" ht="13.5" customHeight="1">
      <c r="A46" s="129">
        <v>21</v>
      </c>
      <c r="B46" s="130">
        <f>сМ0!A28</f>
        <v>5731</v>
      </c>
      <c r="C46" s="131" t="str">
        <f>сМ0!B28</f>
        <v>Исянбаев Ильсур</v>
      </c>
      <c r="D46" s="41"/>
      <c r="E46" s="39"/>
      <c r="F46" s="39"/>
      <c r="G46" s="137"/>
      <c r="H46" s="136"/>
      <c r="I46" s="137"/>
      <c r="J46" s="138"/>
      <c r="K46" s="137"/>
      <c r="L46" s="138"/>
      <c r="M46" s="138"/>
      <c r="N46" s="138"/>
      <c r="O46" s="137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</row>
    <row r="47" spans="1:45" ht="13.5" customHeight="1">
      <c r="A47" s="129"/>
      <c r="B47" s="39"/>
      <c r="C47" s="132">
        <v>11</v>
      </c>
      <c r="D47" s="49">
        <v>5731</v>
      </c>
      <c r="E47" s="133" t="s">
        <v>87</v>
      </c>
      <c r="F47" s="134"/>
      <c r="G47" s="137"/>
      <c r="H47" s="140"/>
      <c r="I47" s="137"/>
      <c r="J47" s="138"/>
      <c r="K47" s="137"/>
      <c r="L47" s="138"/>
      <c r="M47" s="138"/>
      <c r="N47" s="138"/>
      <c r="O47" s="137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</row>
    <row r="48" spans="1:45" ht="13.5" customHeight="1">
      <c r="A48" s="129">
        <v>44</v>
      </c>
      <c r="B48" s="130">
        <f>сМ0!A51</f>
        <v>0</v>
      </c>
      <c r="C48" s="135" t="str">
        <f>сМ0!B51</f>
        <v>_</v>
      </c>
      <c r="D48" s="136"/>
      <c r="E48" s="137"/>
      <c r="F48" s="138"/>
      <c r="G48" s="137"/>
      <c r="H48" s="39"/>
      <c r="I48" s="137"/>
      <c r="J48" s="138"/>
      <c r="K48" s="137"/>
      <c r="L48" s="138"/>
      <c r="M48" s="138"/>
      <c r="N48" s="138"/>
      <c r="O48" s="137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</row>
    <row r="49" spans="1:45" ht="13.5" customHeight="1">
      <c r="A49" s="129"/>
      <c r="B49" s="39"/>
      <c r="C49" s="39"/>
      <c r="D49" s="39"/>
      <c r="E49" s="132">
        <v>38</v>
      </c>
      <c r="F49" s="49">
        <v>5700</v>
      </c>
      <c r="G49" s="139" t="s">
        <v>78</v>
      </c>
      <c r="H49" s="39"/>
      <c r="I49" s="137"/>
      <c r="J49" s="138"/>
      <c r="K49" s="137"/>
      <c r="L49" s="138"/>
      <c r="M49" s="138"/>
      <c r="N49" s="138"/>
      <c r="O49" s="137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</row>
    <row r="50" spans="1:45" ht="13.5" customHeight="1">
      <c r="A50" s="129">
        <v>53</v>
      </c>
      <c r="B50" s="130">
        <f>сМ0!A60</f>
        <v>0</v>
      </c>
      <c r="C50" s="131" t="str">
        <f>сМ0!B60</f>
        <v>_</v>
      </c>
      <c r="D50" s="41"/>
      <c r="E50" s="137"/>
      <c r="F50" s="136"/>
      <c r="G50" s="39"/>
      <c r="H50" s="39"/>
      <c r="I50" s="137"/>
      <c r="J50" s="138"/>
      <c r="K50" s="137"/>
      <c r="L50" s="138"/>
      <c r="M50" s="138"/>
      <c r="N50" s="138"/>
      <c r="O50" s="137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</row>
    <row r="51" spans="1:45" ht="13.5" customHeight="1">
      <c r="A51" s="129"/>
      <c r="B51" s="39"/>
      <c r="C51" s="132">
        <v>12</v>
      </c>
      <c r="D51" s="49">
        <v>5700</v>
      </c>
      <c r="E51" s="139" t="s">
        <v>78</v>
      </c>
      <c r="F51" s="140"/>
      <c r="G51" s="39"/>
      <c r="H51" s="39"/>
      <c r="I51" s="137"/>
      <c r="J51" s="138"/>
      <c r="K51" s="137"/>
      <c r="L51" s="138"/>
      <c r="M51" s="138"/>
      <c r="N51" s="138"/>
      <c r="O51" s="137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</row>
    <row r="52" spans="1:45" ht="13.5" customHeight="1">
      <c r="A52" s="129">
        <v>12</v>
      </c>
      <c r="B52" s="130">
        <f>сМ0!A19</f>
        <v>5700</v>
      </c>
      <c r="C52" s="135" t="str">
        <f>сМ0!B19</f>
        <v>Насыров Эмиль</v>
      </c>
      <c r="D52" s="136"/>
      <c r="E52" s="39"/>
      <c r="F52" s="39"/>
      <c r="G52" s="39"/>
      <c r="H52" s="39"/>
      <c r="I52" s="137"/>
      <c r="J52" s="138"/>
      <c r="K52" s="137"/>
      <c r="L52" s="138"/>
      <c r="M52" s="138"/>
      <c r="N52" s="138"/>
      <c r="O52" s="137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</row>
    <row r="53" spans="1:45" ht="13.5" customHeight="1">
      <c r="A53" s="129"/>
      <c r="B53" s="39"/>
      <c r="C53" s="39"/>
      <c r="D53" s="39"/>
      <c r="E53" s="39"/>
      <c r="F53" s="39"/>
      <c r="G53" s="39"/>
      <c r="H53" s="39"/>
      <c r="I53" s="132">
        <v>58</v>
      </c>
      <c r="J53" s="49">
        <v>5700</v>
      </c>
      <c r="K53" s="139" t="s">
        <v>78</v>
      </c>
      <c r="L53" s="134"/>
      <c r="M53" s="138"/>
      <c r="N53" s="138"/>
      <c r="O53" s="137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</row>
    <row r="54" spans="1:45" ht="13.5" customHeight="1">
      <c r="A54" s="129">
        <v>13</v>
      </c>
      <c r="B54" s="130">
        <f>сМ0!A20</f>
        <v>5149</v>
      </c>
      <c r="C54" s="131" t="str">
        <f>сМ0!B20</f>
        <v>Золотихин Филипп</v>
      </c>
      <c r="D54" s="41"/>
      <c r="E54" s="39"/>
      <c r="F54" s="39"/>
      <c r="G54" s="39"/>
      <c r="H54" s="39"/>
      <c r="I54" s="137"/>
      <c r="J54" s="136"/>
      <c r="K54" s="39"/>
      <c r="L54" s="39"/>
      <c r="M54" s="39"/>
      <c r="N54" s="39"/>
      <c r="O54" s="137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</row>
    <row r="55" spans="1:45" ht="13.5" customHeight="1">
      <c r="A55" s="129"/>
      <c r="B55" s="39"/>
      <c r="C55" s="132">
        <v>13</v>
      </c>
      <c r="D55" s="49">
        <v>5149</v>
      </c>
      <c r="E55" s="133" t="s">
        <v>79</v>
      </c>
      <c r="F55" s="134"/>
      <c r="G55" s="39"/>
      <c r="H55" s="39"/>
      <c r="I55" s="137"/>
      <c r="J55" s="140"/>
      <c r="K55" s="39"/>
      <c r="L55" s="39"/>
      <c r="M55" s="39"/>
      <c r="N55" s="39"/>
      <c r="O55" s="137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</row>
    <row r="56" spans="1:45" ht="13.5" customHeight="1">
      <c r="A56" s="129">
        <v>52</v>
      </c>
      <c r="B56" s="130">
        <f>сМ0!A59</f>
        <v>0</v>
      </c>
      <c r="C56" s="135" t="str">
        <f>сМ0!B59</f>
        <v>_</v>
      </c>
      <c r="D56" s="136"/>
      <c r="E56" s="137"/>
      <c r="F56" s="138"/>
      <c r="G56" s="39"/>
      <c r="H56" s="39"/>
      <c r="I56" s="137"/>
      <c r="J56" s="39"/>
      <c r="K56" s="39"/>
      <c r="L56" s="39"/>
      <c r="M56" s="39"/>
      <c r="N56" s="39"/>
      <c r="O56" s="137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</row>
    <row r="57" spans="1:45" ht="13.5" customHeight="1">
      <c r="A57" s="129"/>
      <c r="B57" s="39"/>
      <c r="C57" s="39"/>
      <c r="D57" s="39"/>
      <c r="E57" s="132">
        <v>39</v>
      </c>
      <c r="F57" s="49">
        <v>5904</v>
      </c>
      <c r="G57" s="133" t="s">
        <v>86</v>
      </c>
      <c r="H57" s="134"/>
      <c r="I57" s="137"/>
      <c r="J57" s="39"/>
      <c r="K57" s="39"/>
      <c r="L57" s="39"/>
      <c r="M57" s="39"/>
      <c r="N57" s="39"/>
      <c r="O57" s="137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</row>
    <row r="58" spans="1:45" ht="13.5" customHeight="1">
      <c r="A58" s="129">
        <v>45</v>
      </c>
      <c r="B58" s="130">
        <f>сМ0!A52</f>
        <v>0</v>
      </c>
      <c r="C58" s="131" t="str">
        <f>сМ0!B52</f>
        <v>_</v>
      </c>
      <c r="D58" s="41"/>
      <c r="E58" s="137"/>
      <c r="F58" s="136"/>
      <c r="G58" s="137"/>
      <c r="H58" s="138"/>
      <c r="I58" s="137"/>
      <c r="J58" s="141"/>
      <c r="K58" s="39"/>
      <c r="L58" s="39"/>
      <c r="M58" s="39"/>
      <c r="N58" s="39"/>
      <c r="O58" s="137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</row>
    <row r="59" spans="1:45" ht="13.5" customHeight="1">
      <c r="A59" s="129"/>
      <c r="B59" s="39"/>
      <c r="C59" s="132">
        <v>14</v>
      </c>
      <c r="D59" s="49">
        <v>5904</v>
      </c>
      <c r="E59" s="139" t="s">
        <v>86</v>
      </c>
      <c r="F59" s="140"/>
      <c r="G59" s="137"/>
      <c r="H59" s="138"/>
      <c r="I59" s="137"/>
      <c r="J59" s="141"/>
      <c r="K59" s="39"/>
      <c r="L59" s="39"/>
      <c r="M59" s="39"/>
      <c r="N59" s="39"/>
      <c r="O59" s="137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</row>
    <row r="60" spans="1:45" ht="13.5" customHeight="1">
      <c r="A60" s="129">
        <v>20</v>
      </c>
      <c r="B60" s="130">
        <f>сМ0!A27</f>
        <v>5904</v>
      </c>
      <c r="C60" s="135" t="str">
        <f>сМ0!B27</f>
        <v>Асфандияров Роман</v>
      </c>
      <c r="D60" s="136"/>
      <c r="E60" s="39"/>
      <c r="F60" s="39"/>
      <c r="G60" s="137"/>
      <c r="H60" s="138"/>
      <c r="I60" s="137"/>
      <c r="J60" s="141"/>
      <c r="K60" s="39"/>
      <c r="L60" s="39"/>
      <c r="M60" s="39"/>
      <c r="N60" s="39"/>
      <c r="O60" s="137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</row>
    <row r="61" spans="1:45" ht="13.5" customHeight="1">
      <c r="A61" s="129"/>
      <c r="B61" s="39"/>
      <c r="C61" s="39"/>
      <c r="D61" s="39"/>
      <c r="E61" s="39"/>
      <c r="F61" s="39"/>
      <c r="G61" s="132">
        <v>52</v>
      </c>
      <c r="H61" s="49">
        <v>5904</v>
      </c>
      <c r="I61" s="139" t="s">
        <v>86</v>
      </c>
      <c r="J61" s="140"/>
      <c r="K61" s="39"/>
      <c r="L61" s="39"/>
      <c r="M61" s="39"/>
      <c r="N61" s="39"/>
      <c r="O61" s="137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</row>
    <row r="62" spans="1:45" ht="13.5" customHeight="1">
      <c r="A62" s="129">
        <v>29</v>
      </c>
      <c r="B62" s="130">
        <f>сМ0!A36</f>
        <v>6175</v>
      </c>
      <c r="C62" s="131" t="str">
        <f>сМ0!B36</f>
        <v>Хисматуллин Артур</v>
      </c>
      <c r="D62" s="41"/>
      <c r="E62" s="39"/>
      <c r="F62" s="39"/>
      <c r="G62" s="137"/>
      <c r="H62" s="136"/>
      <c r="I62" s="39"/>
      <c r="J62" s="39"/>
      <c r="K62" s="39"/>
      <c r="L62" s="39"/>
      <c r="M62" s="39"/>
      <c r="N62" s="39"/>
      <c r="O62" s="137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</row>
    <row r="63" spans="1:45" ht="13.5" customHeight="1">
      <c r="A63" s="129"/>
      <c r="B63" s="39"/>
      <c r="C63" s="132">
        <v>15</v>
      </c>
      <c r="D63" s="49">
        <v>6175</v>
      </c>
      <c r="E63" s="133" t="s">
        <v>95</v>
      </c>
      <c r="F63" s="134"/>
      <c r="G63" s="137"/>
      <c r="H63" s="140"/>
      <c r="I63" s="39"/>
      <c r="J63" s="39"/>
      <c r="K63" s="39"/>
      <c r="L63" s="39"/>
      <c r="M63" s="39"/>
      <c r="N63" s="39"/>
      <c r="O63" s="137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</row>
    <row r="64" spans="1:45" ht="13.5" customHeight="1">
      <c r="A64" s="129">
        <v>36</v>
      </c>
      <c r="B64" s="130">
        <f>сМ0!A43</f>
        <v>6171</v>
      </c>
      <c r="C64" s="135" t="str">
        <f>сМ0!B43</f>
        <v>Исланов Альберт</v>
      </c>
      <c r="D64" s="136"/>
      <c r="E64" s="137"/>
      <c r="F64" s="138"/>
      <c r="G64" s="137"/>
      <c r="H64" s="39"/>
      <c r="I64" s="39"/>
      <c r="J64" s="39"/>
      <c r="K64" s="39"/>
      <c r="L64" s="39"/>
      <c r="M64" s="39"/>
      <c r="N64" s="39"/>
      <c r="O64" s="137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</row>
    <row r="65" spans="1:45" ht="13.5" customHeight="1">
      <c r="A65" s="129"/>
      <c r="B65" s="39"/>
      <c r="C65" s="39"/>
      <c r="D65" s="39"/>
      <c r="E65" s="132">
        <v>40</v>
      </c>
      <c r="F65" s="49">
        <v>5363</v>
      </c>
      <c r="G65" s="139" t="s">
        <v>70</v>
      </c>
      <c r="H65" s="39"/>
      <c r="I65" s="39"/>
      <c r="J65" s="39"/>
      <c r="K65" s="39"/>
      <c r="L65" s="39"/>
      <c r="M65" s="39"/>
      <c r="N65" s="39"/>
      <c r="O65" s="137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</row>
    <row r="66" spans="1:45" ht="13.5" customHeight="1">
      <c r="A66" s="129">
        <v>61</v>
      </c>
      <c r="B66" s="130">
        <f>сМ0!A68</f>
        <v>0</v>
      </c>
      <c r="C66" s="131" t="str">
        <f>сМ0!B68</f>
        <v>_</v>
      </c>
      <c r="D66" s="41"/>
      <c r="E66" s="137"/>
      <c r="F66" s="136"/>
      <c r="G66" s="39"/>
      <c r="H66" s="39"/>
      <c r="I66" s="39"/>
      <c r="J66" s="39"/>
      <c r="K66" s="39"/>
      <c r="L66" s="39"/>
      <c r="M66" s="39"/>
      <c r="N66" s="39"/>
      <c r="O66" s="137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</row>
    <row r="67" spans="1:45" ht="13.5" customHeight="1">
      <c r="A67" s="129"/>
      <c r="B67" s="39"/>
      <c r="C67" s="132">
        <v>16</v>
      </c>
      <c r="D67" s="49">
        <v>5363</v>
      </c>
      <c r="E67" s="139" t="s">
        <v>70</v>
      </c>
      <c r="F67" s="140"/>
      <c r="G67" s="39"/>
      <c r="H67" s="39"/>
      <c r="I67" s="39"/>
      <c r="J67" s="39"/>
      <c r="K67" s="39"/>
      <c r="L67" s="39"/>
      <c r="M67" s="39"/>
      <c r="N67" s="39"/>
      <c r="O67" s="137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</row>
    <row r="68" spans="1:45" ht="13.5" customHeight="1">
      <c r="A68" s="129">
        <v>4</v>
      </c>
      <c r="B68" s="130">
        <f>сМ0!A11</f>
        <v>5363</v>
      </c>
      <c r="C68" s="135" t="str">
        <f>сМ0!B11</f>
        <v>Хисматуллин Эмиль</v>
      </c>
      <c r="D68" s="13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137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</row>
    <row r="69" spans="1:45" ht="13.5" customHeight="1">
      <c r="A69" s="129"/>
      <c r="B69" s="39"/>
      <c r="C69" s="39"/>
      <c r="D69" s="39"/>
      <c r="E69" s="39"/>
      <c r="F69" s="39"/>
      <c r="G69" s="39"/>
      <c r="H69" s="39"/>
      <c r="I69" s="39"/>
      <c r="J69" s="130">
        <v>4423</v>
      </c>
      <c r="K69" s="133" t="s">
        <v>67</v>
      </c>
      <c r="L69" s="133"/>
      <c r="M69" s="133"/>
      <c r="N69" s="133"/>
      <c r="O69" s="139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</row>
    <row r="70" spans="1:45" ht="13.5" customHeight="1">
      <c r="A70" s="129"/>
      <c r="B70" s="39"/>
      <c r="C70" s="131"/>
      <c r="D70" s="39"/>
      <c r="E70" s="39"/>
      <c r="F70" s="39"/>
      <c r="G70" s="39"/>
      <c r="H70" s="39"/>
      <c r="I70" s="39"/>
      <c r="J70" s="39"/>
      <c r="K70" s="143" t="s">
        <v>0</v>
      </c>
      <c r="L70" s="143"/>
      <c r="M70" s="144"/>
      <c r="N70" s="144"/>
      <c r="O70" s="129">
        <v>63</v>
      </c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</row>
    <row r="71" spans="1:45" ht="6.75" customHeigh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</row>
    <row r="72" spans="1:45" ht="6.7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</row>
    <row r="73" spans="1:45" ht="6.75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</row>
    <row r="74" spans="1:45" ht="6.75" customHeight="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</row>
    <row r="75" spans="1:45" ht="6.75" customHeight="1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</row>
    <row r="76" spans="1:45" ht="6.75" customHeight="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</row>
    <row r="77" spans="1:45" ht="6.75" customHeight="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</row>
    <row r="78" spans="1:45" ht="6.75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</row>
    <row r="79" spans="1:45" ht="6.75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</row>
    <row r="80" spans="1:45" ht="6.75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</row>
    <row r="81" spans="1:45" ht="6.75" customHeigh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</row>
    <row r="82" spans="1:45" ht="6.75" customHeight="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</row>
    <row r="83" spans="1:45" ht="6.75" customHeight="1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</row>
  </sheetData>
  <sheetProtection sheet="1"/>
  <mergeCells count="4">
    <mergeCell ref="A4:O4"/>
    <mergeCell ref="A5:O5"/>
    <mergeCell ref="A3:O3"/>
    <mergeCell ref="A1:O1"/>
  </mergeCells>
  <conditionalFormatting sqref="M3:O3 E3:J3 A6:O70 E5:M5 O5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S69"/>
  <sheetViews>
    <sheetView showRowColHeaders="0" showZeros="0" showOutlineSymbols="0" zoomScaleSheetLayoutView="100" zoomScalePageLayoutView="0" workbookViewId="0" topLeftCell="A1">
      <pane xSplit="15" ySplit="1" topLeftCell="P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6" customHeight="1"/>
  <cols>
    <col min="1" max="1" width="4.75390625" style="128" customWidth="1"/>
    <col min="2" max="2" width="3.75390625" style="128" customWidth="1"/>
    <col min="3" max="3" width="20.75390625" style="128" customWidth="1"/>
    <col min="4" max="4" width="3.75390625" style="128" customWidth="1"/>
    <col min="5" max="5" width="18.75390625" style="128" customWidth="1"/>
    <col min="6" max="6" width="3.75390625" style="128" customWidth="1"/>
    <col min="7" max="7" width="15.75390625" style="128" customWidth="1"/>
    <col min="8" max="8" width="3.75390625" style="128" customWidth="1"/>
    <col min="9" max="9" width="15.75390625" style="128" customWidth="1"/>
    <col min="10" max="10" width="3.75390625" style="128" customWidth="1"/>
    <col min="11" max="11" width="15.75390625" style="128" customWidth="1"/>
    <col min="12" max="12" width="3.75390625" style="128" customWidth="1"/>
    <col min="13" max="13" width="9.75390625" style="128" customWidth="1"/>
    <col min="14" max="15" width="5.75390625" style="128" customWidth="1"/>
    <col min="16" max="17" width="6.75390625" style="127" customWidth="1"/>
    <col min="18" max="45" width="9.125" style="127" customWidth="1"/>
    <col min="46" max="16384" width="9.125" style="128" customWidth="1"/>
  </cols>
  <sheetData>
    <row r="1" spans="1:15" s="81" customFormat="1" ht="45.75" thickBot="1">
      <c r="A1" s="118" t="s">
        <v>39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8" s="81" customFormat="1" ht="0.75" customHeight="1" thickBot="1">
      <c r="A2" s="123"/>
      <c r="B2" s="123"/>
      <c r="C2" s="123"/>
      <c r="D2" s="123"/>
      <c r="E2" s="123"/>
      <c r="F2" s="123"/>
      <c r="G2" s="123"/>
      <c r="H2" s="123"/>
      <c r="I2" s="124"/>
      <c r="J2" s="124"/>
      <c r="K2" s="124"/>
      <c r="L2" s="124"/>
      <c r="M2" s="124"/>
      <c r="N2" s="125"/>
      <c r="O2" s="125"/>
      <c r="P2" s="83"/>
      <c r="Q2" s="83"/>
      <c r="R2" s="83"/>
    </row>
    <row r="3" spans="1:15" ht="33" customHeight="1">
      <c r="A3" s="126" t="str">
        <f>'М01'!A3:O3</f>
        <v>Юниорское Первенство Республики Башкортостан 2018   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15" ht="19.5" customHeight="1">
      <c r="A4" s="107" t="str">
        <f>CONCATENATE(сМ0!A4," ",сМ0!C4)</f>
        <v>Юниоры 2000 г.р. и мл. 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15">
      <c r="A5" s="113">
        <f>сМ0!A5</f>
        <v>43105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spans="1:45" ht="15" customHeight="1">
      <c r="A6" s="129">
        <v>3</v>
      </c>
      <c r="B6" s="130">
        <f>сМ0!A10</f>
        <v>5962</v>
      </c>
      <c r="C6" s="131" t="str">
        <f>сМ0!B10</f>
        <v>Абулаев Салават</v>
      </c>
      <c r="D6" s="41"/>
      <c r="E6" s="39"/>
      <c r="F6" s="39"/>
      <c r="G6" s="39"/>
      <c r="H6" s="39"/>
      <c r="I6" s="39"/>
      <c r="J6" s="39"/>
      <c r="K6" s="145"/>
      <c r="L6" s="145"/>
      <c r="M6" s="145"/>
      <c r="N6" s="145"/>
      <c r="O6" s="137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</row>
    <row r="7" spans="1:45" ht="15" customHeight="1">
      <c r="A7" s="129"/>
      <c r="B7" s="39"/>
      <c r="C7" s="132">
        <v>17</v>
      </c>
      <c r="D7" s="49">
        <v>5962</v>
      </c>
      <c r="E7" s="133" t="s">
        <v>69</v>
      </c>
      <c r="F7" s="134"/>
      <c r="G7" s="39"/>
      <c r="H7" s="39"/>
      <c r="I7" s="39"/>
      <c r="J7" s="39"/>
      <c r="K7" s="39"/>
      <c r="L7" s="39"/>
      <c r="M7" s="39"/>
      <c r="N7" s="39"/>
      <c r="O7" s="137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</row>
    <row r="8" spans="1:45" ht="15" customHeight="1">
      <c r="A8" s="129">
        <v>62</v>
      </c>
      <c r="B8" s="130">
        <f>сМ0!A69</f>
        <v>0</v>
      </c>
      <c r="C8" s="135" t="str">
        <f>сМ0!B69</f>
        <v>_</v>
      </c>
      <c r="D8" s="136"/>
      <c r="E8" s="137"/>
      <c r="F8" s="138"/>
      <c r="G8" s="39"/>
      <c r="H8" s="39"/>
      <c r="I8" s="39"/>
      <c r="J8" s="39"/>
      <c r="K8" s="39"/>
      <c r="L8" s="39"/>
      <c r="M8" s="39"/>
      <c r="N8" s="39"/>
      <c r="O8" s="137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</row>
    <row r="9" spans="1:45" ht="15" customHeight="1">
      <c r="A9" s="129"/>
      <c r="B9" s="39"/>
      <c r="C9" s="39"/>
      <c r="D9" s="39"/>
      <c r="E9" s="132">
        <v>41</v>
      </c>
      <c r="F9" s="49">
        <v>5962</v>
      </c>
      <c r="G9" s="133" t="s">
        <v>69</v>
      </c>
      <c r="H9" s="134"/>
      <c r="I9" s="39"/>
      <c r="J9" s="130">
        <f>IF('М01'!J69='М01'!L37,'М02'!L37,IF('М01'!J69='М02'!L37,'М01'!L37,0))</f>
        <v>4556</v>
      </c>
      <c r="K9" s="146" t="str">
        <f>IF('М01'!K69='М01'!M37,'М02'!M37,IF('М01'!K69='М02'!M37,'М01'!M37,0))</f>
        <v>Хафизов Булат</v>
      </c>
      <c r="L9" s="146"/>
      <c r="M9" s="146"/>
      <c r="N9" s="146"/>
      <c r="O9" s="147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</row>
    <row r="10" spans="1:45" ht="15" customHeight="1">
      <c r="A10" s="129">
        <v>35</v>
      </c>
      <c r="B10" s="130">
        <f>сМ0!A42</f>
        <v>5751</v>
      </c>
      <c r="C10" s="131" t="str">
        <f>сМ0!B42</f>
        <v>Горшков Вадим</v>
      </c>
      <c r="D10" s="41"/>
      <c r="E10" s="137"/>
      <c r="F10" s="136"/>
      <c r="G10" s="137"/>
      <c r="H10" s="138"/>
      <c r="I10" s="39"/>
      <c r="J10" s="39"/>
      <c r="K10" s="148" t="s">
        <v>1</v>
      </c>
      <c r="L10" s="148"/>
      <c r="M10" s="145"/>
      <c r="N10" s="145"/>
      <c r="O10" s="132">
        <v>-63</v>
      </c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</row>
    <row r="11" spans="1:45" ht="15" customHeight="1">
      <c r="A11" s="129"/>
      <c r="B11" s="39"/>
      <c r="C11" s="132">
        <v>18</v>
      </c>
      <c r="D11" s="49">
        <v>5949</v>
      </c>
      <c r="E11" s="139" t="s">
        <v>96</v>
      </c>
      <c r="F11" s="140"/>
      <c r="G11" s="137"/>
      <c r="H11" s="138"/>
      <c r="I11" s="39"/>
      <c r="J11" s="39"/>
      <c r="K11" s="39"/>
      <c r="L11" s="39"/>
      <c r="M11" s="39"/>
      <c r="N11" s="39"/>
      <c r="O11" s="137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</row>
    <row r="12" spans="1:45" ht="15" customHeight="1">
      <c r="A12" s="129">
        <v>30</v>
      </c>
      <c r="B12" s="130">
        <f>сМ0!A37</f>
        <v>5949</v>
      </c>
      <c r="C12" s="135" t="str">
        <f>сМ0!B37</f>
        <v>Кальмин Евгений</v>
      </c>
      <c r="D12" s="136"/>
      <c r="E12" s="39"/>
      <c r="F12" s="39"/>
      <c r="G12" s="137"/>
      <c r="H12" s="138"/>
      <c r="I12" s="39"/>
      <c r="J12" s="39"/>
      <c r="K12" s="39"/>
      <c r="L12" s="39"/>
      <c r="M12" s="39"/>
      <c r="N12" s="39"/>
      <c r="O12" s="137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</row>
    <row r="13" spans="1:45" ht="15" customHeight="1">
      <c r="A13" s="129"/>
      <c r="B13" s="39"/>
      <c r="C13" s="39"/>
      <c r="D13" s="39"/>
      <c r="E13" s="39"/>
      <c r="F13" s="39"/>
      <c r="G13" s="132">
        <v>53</v>
      </c>
      <c r="H13" s="49">
        <v>5962</v>
      </c>
      <c r="I13" s="133" t="s">
        <v>69</v>
      </c>
      <c r="J13" s="134"/>
      <c r="K13" s="39"/>
      <c r="L13" s="39"/>
      <c r="M13" s="39"/>
      <c r="N13" s="39"/>
      <c r="O13" s="137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</row>
    <row r="14" spans="1:45" ht="15" customHeight="1">
      <c r="A14" s="129">
        <v>19</v>
      </c>
      <c r="B14" s="130">
        <f>сМ0!A26</f>
        <v>5609</v>
      </c>
      <c r="C14" s="131" t="str">
        <f>сМ0!B26</f>
        <v>Альмухаметов Артур</v>
      </c>
      <c r="D14" s="41"/>
      <c r="E14" s="39"/>
      <c r="F14" s="39"/>
      <c r="G14" s="137"/>
      <c r="H14" s="136"/>
      <c r="I14" s="137"/>
      <c r="J14" s="138"/>
      <c r="K14" s="39"/>
      <c r="L14" s="39"/>
      <c r="M14" s="39"/>
      <c r="N14" s="39"/>
      <c r="O14" s="137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</row>
    <row r="15" spans="1:45" ht="15" customHeight="1">
      <c r="A15" s="129"/>
      <c r="B15" s="39"/>
      <c r="C15" s="132">
        <v>19</v>
      </c>
      <c r="D15" s="49">
        <v>5609</v>
      </c>
      <c r="E15" s="133" t="s">
        <v>85</v>
      </c>
      <c r="F15" s="134"/>
      <c r="G15" s="137"/>
      <c r="H15" s="140"/>
      <c r="I15" s="137"/>
      <c r="J15" s="138"/>
      <c r="K15" s="39"/>
      <c r="L15" s="39"/>
      <c r="M15" s="39"/>
      <c r="N15" s="39"/>
      <c r="O15" s="137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</row>
    <row r="16" spans="1:45" ht="15" customHeight="1">
      <c r="A16" s="129">
        <v>46</v>
      </c>
      <c r="B16" s="130">
        <f>сМ0!A53</f>
        <v>0</v>
      </c>
      <c r="C16" s="135" t="str">
        <f>сМ0!B53</f>
        <v>_</v>
      </c>
      <c r="D16" s="136"/>
      <c r="E16" s="137"/>
      <c r="F16" s="138"/>
      <c r="G16" s="137"/>
      <c r="H16" s="39"/>
      <c r="I16" s="137"/>
      <c r="J16" s="138"/>
      <c r="K16" s="39"/>
      <c r="L16" s="39"/>
      <c r="M16" s="39"/>
      <c r="N16" s="39"/>
      <c r="O16" s="137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</row>
    <row r="17" spans="1:45" ht="15" customHeight="1">
      <c r="A17" s="129"/>
      <c r="B17" s="39"/>
      <c r="C17" s="39"/>
      <c r="D17" s="39"/>
      <c r="E17" s="132">
        <v>42</v>
      </c>
      <c r="F17" s="49">
        <v>5609</v>
      </c>
      <c r="G17" s="139" t="s">
        <v>85</v>
      </c>
      <c r="H17" s="39"/>
      <c r="I17" s="137"/>
      <c r="J17" s="138"/>
      <c r="K17" s="39"/>
      <c r="L17" s="39"/>
      <c r="M17" s="39"/>
      <c r="N17" s="39"/>
      <c r="O17" s="137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</row>
    <row r="18" spans="1:45" ht="15" customHeight="1">
      <c r="A18" s="129">
        <v>51</v>
      </c>
      <c r="B18" s="130">
        <f>сМ0!A58</f>
        <v>0</v>
      </c>
      <c r="C18" s="131" t="str">
        <f>сМ0!B58</f>
        <v>_</v>
      </c>
      <c r="D18" s="41"/>
      <c r="E18" s="137"/>
      <c r="F18" s="136"/>
      <c r="G18" s="39"/>
      <c r="H18" s="39"/>
      <c r="I18" s="137"/>
      <c r="J18" s="138"/>
      <c r="K18" s="39"/>
      <c r="L18" s="39"/>
      <c r="M18" s="39"/>
      <c r="N18" s="39"/>
      <c r="O18" s="137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</row>
    <row r="19" spans="1:45" ht="15" customHeight="1">
      <c r="A19" s="129"/>
      <c r="B19" s="39"/>
      <c r="C19" s="132">
        <v>20</v>
      </c>
      <c r="D19" s="49">
        <v>5849</v>
      </c>
      <c r="E19" s="139" t="s">
        <v>80</v>
      </c>
      <c r="F19" s="140"/>
      <c r="G19" s="39"/>
      <c r="H19" s="39"/>
      <c r="I19" s="137"/>
      <c r="J19" s="138"/>
      <c r="K19" s="39"/>
      <c r="L19" s="39"/>
      <c r="M19" s="39"/>
      <c r="N19" s="39"/>
      <c r="O19" s="137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</row>
    <row r="20" spans="1:45" ht="15" customHeight="1">
      <c r="A20" s="129">
        <v>14</v>
      </c>
      <c r="B20" s="130">
        <f>сМ0!A21</f>
        <v>5849</v>
      </c>
      <c r="C20" s="135" t="str">
        <f>сМ0!B21</f>
        <v>Андрющенко Александр</v>
      </c>
      <c r="D20" s="136"/>
      <c r="E20" s="39"/>
      <c r="F20" s="39"/>
      <c r="G20" s="39"/>
      <c r="H20" s="39"/>
      <c r="I20" s="137"/>
      <c r="J20" s="138"/>
      <c r="K20" s="39"/>
      <c r="L20" s="39"/>
      <c r="M20" s="39"/>
      <c r="N20" s="39"/>
      <c r="O20" s="137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</row>
    <row r="21" spans="1:45" ht="15" customHeight="1">
      <c r="A21" s="129"/>
      <c r="B21" s="39"/>
      <c r="C21" s="39"/>
      <c r="D21" s="39"/>
      <c r="E21" s="39"/>
      <c r="F21" s="39"/>
      <c r="G21" s="39"/>
      <c r="H21" s="39"/>
      <c r="I21" s="132">
        <v>59</v>
      </c>
      <c r="J21" s="49">
        <v>5962</v>
      </c>
      <c r="K21" s="133" t="s">
        <v>69</v>
      </c>
      <c r="L21" s="134"/>
      <c r="M21" s="138"/>
      <c r="N21" s="138"/>
      <c r="O21" s="137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</row>
    <row r="22" spans="1:45" ht="15" customHeight="1">
      <c r="A22" s="129">
        <v>11</v>
      </c>
      <c r="B22" s="130">
        <f>сМ0!A18</f>
        <v>5147</v>
      </c>
      <c r="C22" s="131" t="str">
        <f>сМ0!B18</f>
        <v>Круподёров Даниил</v>
      </c>
      <c r="D22" s="41"/>
      <c r="E22" s="39"/>
      <c r="F22" s="39"/>
      <c r="G22" s="39"/>
      <c r="H22" s="39"/>
      <c r="I22" s="137"/>
      <c r="J22" s="136"/>
      <c r="K22" s="137"/>
      <c r="L22" s="138"/>
      <c r="M22" s="138"/>
      <c r="N22" s="138"/>
      <c r="O22" s="137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</row>
    <row r="23" spans="1:45" ht="15" customHeight="1">
      <c r="A23" s="129"/>
      <c r="B23" s="39"/>
      <c r="C23" s="132">
        <v>21</v>
      </c>
      <c r="D23" s="49">
        <v>5147</v>
      </c>
      <c r="E23" s="133" t="s">
        <v>77</v>
      </c>
      <c r="F23" s="134"/>
      <c r="G23" s="39"/>
      <c r="H23" s="39"/>
      <c r="I23" s="137"/>
      <c r="J23" s="140"/>
      <c r="K23" s="137"/>
      <c r="L23" s="138"/>
      <c r="M23" s="138"/>
      <c r="N23" s="138"/>
      <c r="O23" s="137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</row>
    <row r="24" spans="1:45" ht="15" customHeight="1">
      <c r="A24" s="129">
        <v>54</v>
      </c>
      <c r="B24" s="130">
        <f>сМ0!A61</f>
        <v>0</v>
      </c>
      <c r="C24" s="135" t="str">
        <f>сМ0!B61</f>
        <v>_</v>
      </c>
      <c r="D24" s="136"/>
      <c r="E24" s="137"/>
      <c r="F24" s="138"/>
      <c r="G24" s="39"/>
      <c r="H24" s="39"/>
      <c r="I24" s="137"/>
      <c r="J24" s="39"/>
      <c r="K24" s="137"/>
      <c r="L24" s="138"/>
      <c r="M24" s="138"/>
      <c r="N24" s="138"/>
      <c r="O24" s="137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</row>
    <row r="25" spans="1:45" ht="15" customHeight="1">
      <c r="A25" s="129"/>
      <c r="B25" s="39"/>
      <c r="C25" s="39"/>
      <c r="D25" s="39"/>
      <c r="E25" s="132">
        <v>43</v>
      </c>
      <c r="F25" s="49">
        <v>5704</v>
      </c>
      <c r="G25" s="133" t="s">
        <v>88</v>
      </c>
      <c r="H25" s="134"/>
      <c r="I25" s="137"/>
      <c r="J25" s="39"/>
      <c r="K25" s="137"/>
      <c r="L25" s="138"/>
      <c r="M25" s="138"/>
      <c r="N25" s="138"/>
      <c r="O25" s="137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</row>
    <row r="26" spans="1:45" ht="15" customHeight="1">
      <c r="A26" s="129">
        <v>43</v>
      </c>
      <c r="B26" s="130">
        <f>сМ0!A50</f>
        <v>0</v>
      </c>
      <c r="C26" s="131" t="str">
        <f>сМ0!B50</f>
        <v>_</v>
      </c>
      <c r="D26" s="41"/>
      <c r="E26" s="137"/>
      <c r="F26" s="136"/>
      <c r="G26" s="137"/>
      <c r="H26" s="138"/>
      <c r="I26" s="137"/>
      <c r="J26" s="141"/>
      <c r="K26" s="137"/>
      <c r="L26" s="138"/>
      <c r="M26" s="138"/>
      <c r="N26" s="138"/>
      <c r="O26" s="137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</row>
    <row r="27" spans="1:45" ht="15" customHeight="1">
      <c r="A27" s="129"/>
      <c r="B27" s="39"/>
      <c r="C27" s="132">
        <v>22</v>
      </c>
      <c r="D27" s="49">
        <v>5704</v>
      </c>
      <c r="E27" s="139" t="s">
        <v>88</v>
      </c>
      <c r="F27" s="140"/>
      <c r="G27" s="137"/>
      <c r="H27" s="138"/>
      <c r="I27" s="137"/>
      <c r="J27" s="141"/>
      <c r="K27" s="137"/>
      <c r="L27" s="138"/>
      <c r="M27" s="138"/>
      <c r="N27" s="138"/>
      <c r="O27" s="137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</row>
    <row r="28" spans="1:45" ht="15" customHeight="1">
      <c r="A28" s="129">
        <v>22</v>
      </c>
      <c r="B28" s="130">
        <f>сМ0!A29</f>
        <v>5704</v>
      </c>
      <c r="C28" s="135" t="str">
        <f>сМ0!B29</f>
        <v>Суюндуков Гайса</v>
      </c>
      <c r="D28" s="136"/>
      <c r="E28" s="39"/>
      <c r="F28" s="39"/>
      <c r="G28" s="137"/>
      <c r="H28" s="138"/>
      <c r="I28" s="137"/>
      <c r="J28" s="141"/>
      <c r="K28" s="137"/>
      <c r="L28" s="138"/>
      <c r="M28" s="138"/>
      <c r="N28" s="138"/>
      <c r="O28" s="137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</row>
    <row r="29" spans="1:45" ht="15" customHeight="1">
      <c r="A29" s="129"/>
      <c r="B29" s="39"/>
      <c r="C29" s="39"/>
      <c r="D29" s="39"/>
      <c r="E29" s="39"/>
      <c r="F29" s="39"/>
      <c r="G29" s="132">
        <v>54</v>
      </c>
      <c r="H29" s="49">
        <v>5704</v>
      </c>
      <c r="I29" s="139" t="s">
        <v>88</v>
      </c>
      <c r="J29" s="140"/>
      <c r="K29" s="137"/>
      <c r="L29" s="138"/>
      <c r="M29" s="138"/>
      <c r="N29" s="138"/>
      <c r="O29" s="137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</row>
    <row r="30" spans="1:45" ht="15" customHeight="1">
      <c r="A30" s="129">
        <v>27</v>
      </c>
      <c r="B30" s="130">
        <f>сМ0!A34</f>
        <v>4566</v>
      </c>
      <c r="C30" s="131" t="str">
        <f>сМ0!B34</f>
        <v>Макаров Егор</v>
      </c>
      <c r="D30" s="41"/>
      <c r="E30" s="39"/>
      <c r="F30" s="39"/>
      <c r="G30" s="137"/>
      <c r="H30" s="136"/>
      <c r="I30" s="39"/>
      <c r="J30" s="39"/>
      <c r="K30" s="137"/>
      <c r="L30" s="138"/>
      <c r="M30" s="138"/>
      <c r="N30" s="138"/>
      <c r="O30" s="137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</row>
    <row r="31" spans="1:45" ht="15" customHeight="1">
      <c r="A31" s="129"/>
      <c r="B31" s="39"/>
      <c r="C31" s="132">
        <v>23</v>
      </c>
      <c r="D31" s="49">
        <v>4566</v>
      </c>
      <c r="E31" s="133" t="s">
        <v>93</v>
      </c>
      <c r="F31" s="134"/>
      <c r="G31" s="137"/>
      <c r="H31" s="140"/>
      <c r="I31" s="39"/>
      <c r="J31" s="39"/>
      <c r="K31" s="137"/>
      <c r="L31" s="138"/>
      <c r="M31" s="138"/>
      <c r="N31" s="138"/>
      <c r="O31" s="137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</row>
    <row r="32" spans="1:45" ht="15" customHeight="1">
      <c r="A32" s="129">
        <v>38</v>
      </c>
      <c r="B32" s="130">
        <f>сМ0!A45</f>
        <v>6334</v>
      </c>
      <c r="C32" s="135" t="str">
        <f>сМ0!B45</f>
        <v>Даутов Радмир</v>
      </c>
      <c r="D32" s="136"/>
      <c r="E32" s="137"/>
      <c r="F32" s="138"/>
      <c r="G32" s="137"/>
      <c r="H32" s="39"/>
      <c r="I32" s="39"/>
      <c r="J32" s="39"/>
      <c r="K32" s="137"/>
      <c r="L32" s="138"/>
      <c r="M32" s="138"/>
      <c r="N32" s="138"/>
      <c r="O32" s="137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</row>
    <row r="33" spans="1:45" ht="15" customHeight="1">
      <c r="A33" s="129"/>
      <c r="B33" s="39"/>
      <c r="C33" s="39"/>
      <c r="D33" s="39"/>
      <c r="E33" s="132">
        <v>44</v>
      </c>
      <c r="F33" s="49">
        <v>4584</v>
      </c>
      <c r="G33" s="139" t="s">
        <v>72</v>
      </c>
      <c r="H33" s="39"/>
      <c r="I33" s="39"/>
      <c r="J33" s="39"/>
      <c r="K33" s="137"/>
      <c r="L33" s="138"/>
      <c r="M33" s="138"/>
      <c r="N33" s="138"/>
      <c r="O33" s="137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</row>
    <row r="34" spans="1:45" ht="15" customHeight="1">
      <c r="A34" s="129">
        <v>59</v>
      </c>
      <c r="B34" s="130">
        <f>сМ0!A66</f>
        <v>0</v>
      </c>
      <c r="C34" s="131" t="str">
        <f>сМ0!B66</f>
        <v>_</v>
      </c>
      <c r="D34" s="41"/>
      <c r="E34" s="137"/>
      <c r="F34" s="136"/>
      <c r="G34" s="39"/>
      <c r="H34" s="39"/>
      <c r="I34" s="39"/>
      <c r="J34" s="39"/>
      <c r="K34" s="137"/>
      <c r="L34" s="138"/>
      <c r="M34" s="138"/>
      <c r="N34" s="138"/>
      <c r="O34" s="137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</row>
    <row r="35" spans="1:45" ht="15" customHeight="1">
      <c r="A35" s="129"/>
      <c r="B35" s="39"/>
      <c r="C35" s="132">
        <v>24</v>
      </c>
      <c r="D35" s="49">
        <v>4584</v>
      </c>
      <c r="E35" s="139" t="s">
        <v>72</v>
      </c>
      <c r="F35" s="140"/>
      <c r="G35" s="39"/>
      <c r="H35" s="39"/>
      <c r="I35" s="39"/>
      <c r="J35" s="39"/>
      <c r="K35" s="137"/>
      <c r="L35" s="138"/>
      <c r="M35" s="138"/>
      <c r="N35" s="138"/>
      <c r="O35" s="137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</row>
    <row r="36" spans="1:45" ht="15" customHeight="1">
      <c r="A36" s="129">
        <v>6</v>
      </c>
      <c r="B36" s="130">
        <f>сМ0!A13</f>
        <v>4584</v>
      </c>
      <c r="C36" s="135" t="str">
        <f>сМ0!B13</f>
        <v>Можайко Владислав</v>
      </c>
      <c r="D36" s="136"/>
      <c r="E36" s="39"/>
      <c r="F36" s="39"/>
      <c r="G36" s="39"/>
      <c r="H36" s="39"/>
      <c r="I36" s="39"/>
      <c r="J36" s="39"/>
      <c r="K36" s="137"/>
      <c r="L36" s="141"/>
      <c r="M36" s="138"/>
      <c r="N36" s="138"/>
      <c r="O36" s="137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</row>
    <row r="37" spans="1:45" ht="15" customHeight="1">
      <c r="A37" s="129"/>
      <c r="B37" s="39"/>
      <c r="C37" s="39"/>
      <c r="D37" s="39"/>
      <c r="E37" s="39"/>
      <c r="F37" s="39"/>
      <c r="G37" s="39"/>
      <c r="H37" s="39"/>
      <c r="I37" s="39"/>
      <c r="J37" s="39"/>
      <c r="K37" s="132">
        <v>62</v>
      </c>
      <c r="L37" s="142">
        <v>4556</v>
      </c>
      <c r="M37" s="133" t="s">
        <v>68</v>
      </c>
      <c r="N37" s="133"/>
      <c r="O37" s="139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</row>
    <row r="38" spans="1:45" ht="15" customHeight="1">
      <c r="A38" s="129">
        <v>7</v>
      </c>
      <c r="B38" s="130">
        <f>сМ0!A14</f>
        <v>4693</v>
      </c>
      <c r="C38" s="131" t="str">
        <f>сМ0!B14</f>
        <v>Аксенов Артем</v>
      </c>
      <c r="D38" s="41"/>
      <c r="E38" s="39"/>
      <c r="F38" s="39"/>
      <c r="G38" s="39"/>
      <c r="H38" s="39"/>
      <c r="I38" s="39"/>
      <c r="J38" s="39"/>
      <c r="K38" s="137"/>
      <c r="L38" s="136"/>
      <c r="M38" s="138"/>
      <c r="N38" s="138"/>
      <c r="O38" s="39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</row>
    <row r="39" spans="1:45" ht="15" customHeight="1">
      <c r="A39" s="129"/>
      <c r="B39" s="39"/>
      <c r="C39" s="132">
        <v>25</v>
      </c>
      <c r="D39" s="49">
        <v>4693</v>
      </c>
      <c r="E39" s="133" t="s">
        <v>73</v>
      </c>
      <c r="F39" s="134"/>
      <c r="G39" s="39"/>
      <c r="H39" s="39"/>
      <c r="I39" s="39"/>
      <c r="J39" s="39"/>
      <c r="K39" s="137"/>
      <c r="L39" s="140"/>
      <c r="M39" s="138"/>
      <c r="N39" s="138"/>
      <c r="O39" s="39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</row>
    <row r="40" spans="1:45" ht="15" customHeight="1">
      <c r="A40" s="129">
        <v>58</v>
      </c>
      <c r="B40" s="130">
        <f>сМ0!A65</f>
        <v>0</v>
      </c>
      <c r="C40" s="135" t="str">
        <f>сМ0!B65</f>
        <v>_</v>
      </c>
      <c r="D40" s="136"/>
      <c r="E40" s="137"/>
      <c r="F40" s="138"/>
      <c r="G40" s="39"/>
      <c r="H40" s="39"/>
      <c r="I40" s="39"/>
      <c r="J40" s="39"/>
      <c r="K40" s="137"/>
      <c r="L40" s="39"/>
      <c r="M40" s="138"/>
      <c r="N40" s="138"/>
      <c r="O40" s="39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</row>
    <row r="41" spans="1:45" ht="15" customHeight="1">
      <c r="A41" s="129"/>
      <c r="B41" s="39"/>
      <c r="C41" s="39"/>
      <c r="D41" s="39"/>
      <c r="E41" s="132">
        <v>45</v>
      </c>
      <c r="F41" s="49">
        <v>5263</v>
      </c>
      <c r="G41" s="133" t="s">
        <v>105</v>
      </c>
      <c r="H41" s="134"/>
      <c r="I41" s="39"/>
      <c r="J41" s="39"/>
      <c r="K41" s="137"/>
      <c r="L41" s="39"/>
      <c r="M41" s="138"/>
      <c r="N41" s="138"/>
      <c r="O41" s="39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</row>
    <row r="42" spans="1:45" ht="15" customHeight="1">
      <c r="A42" s="129">
        <v>39</v>
      </c>
      <c r="B42" s="130">
        <f>сМ0!A46</f>
        <v>5263</v>
      </c>
      <c r="C42" s="131" t="str">
        <f>сМ0!B46</f>
        <v>Шакиров Сабур</v>
      </c>
      <c r="D42" s="41"/>
      <c r="E42" s="137"/>
      <c r="F42" s="136"/>
      <c r="G42" s="137"/>
      <c r="H42" s="138"/>
      <c r="I42" s="39"/>
      <c r="J42" s="39"/>
      <c r="K42" s="137"/>
      <c r="L42" s="141"/>
      <c r="M42" s="138"/>
      <c r="N42" s="138"/>
      <c r="O42" s="39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</row>
    <row r="43" spans="1:45" ht="15" customHeight="1">
      <c r="A43" s="129"/>
      <c r="B43" s="39"/>
      <c r="C43" s="132">
        <v>26</v>
      </c>
      <c r="D43" s="49">
        <v>5263</v>
      </c>
      <c r="E43" s="139" t="s">
        <v>105</v>
      </c>
      <c r="F43" s="140"/>
      <c r="G43" s="137"/>
      <c r="H43" s="138"/>
      <c r="I43" s="39"/>
      <c r="J43" s="39"/>
      <c r="K43" s="137"/>
      <c r="L43" s="141"/>
      <c r="M43" s="138"/>
      <c r="N43" s="138"/>
      <c r="O43" s="39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</row>
    <row r="44" spans="1:45" ht="15" customHeight="1">
      <c r="A44" s="129">
        <v>26</v>
      </c>
      <c r="B44" s="130">
        <f>сМ0!A33</f>
        <v>5702</v>
      </c>
      <c r="C44" s="135" t="str">
        <f>сМ0!B33</f>
        <v>Гумеров Мансур</v>
      </c>
      <c r="D44" s="136"/>
      <c r="E44" s="39"/>
      <c r="F44" s="39"/>
      <c r="G44" s="137"/>
      <c r="H44" s="138"/>
      <c r="I44" s="39"/>
      <c r="J44" s="39"/>
      <c r="K44" s="137"/>
      <c r="L44" s="141"/>
      <c r="M44" s="138"/>
      <c r="N44" s="138"/>
      <c r="O44" s="39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</row>
    <row r="45" spans="1:45" ht="15" customHeight="1">
      <c r="A45" s="129"/>
      <c r="B45" s="39"/>
      <c r="C45" s="39"/>
      <c r="D45" s="39"/>
      <c r="E45" s="39"/>
      <c r="F45" s="39"/>
      <c r="G45" s="132">
        <v>55</v>
      </c>
      <c r="H45" s="49">
        <v>6245</v>
      </c>
      <c r="I45" s="133" t="s">
        <v>76</v>
      </c>
      <c r="J45" s="134"/>
      <c r="K45" s="137"/>
      <c r="L45" s="140"/>
      <c r="M45" s="138"/>
      <c r="N45" s="138"/>
      <c r="O45" s="39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</row>
    <row r="46" spans="1:45" ht="15" customHeight="1">
      <c r="A46" s="129">
        <v>23</v>
      </c>
      <c r="B46" s="130">
        <f>сМ0!A30</f>
        <v>6029</v>
      </c>
      <c r="C46" s="131" t="str">
        <f>сМ0!B30</f>
        <v>Фирсов Денис</v>
      </c>
      <c r="D46" s="41"/>
      <c r="E46" s="39"/>
      <c r="F46" s="39"/>
      <c r="G46" s="137"/>
      <c r="H46" s="136"/>
      <c r="I46" s="137"/>
      <c r="J46" s="138"/>
      <c r="K46" s="137"/>
      <c r="L46" s="138"/>
      <c r="M46" s="138"/>
      <c r="N46" s="138"/>
      <c r="O46" s="39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</row>
    <row r="47" spans="1:45" ht="15" customHeight="1">
      <c r="A47" s="129"/>
      <c r="B47" s="39"/>
      <c r="C47" s="132">
        <v>27</v>
      </c>
      <c r="D47" s="49">
        <v>6029</v>
      </c>
      <c r="E47" s="133" t="s">
        <v>89</v>
      </c>
      <c r="F47" s="134"/>
      <c r="G47" s="137"/>
      <c r="H47" s="140"/>
      <c r="I47" s="137"/>
      <c r="J47" s="138"/>
      <c r="K47" s="137"/>
      <c r="L47" s="138"/>
      <c r="M47" s="138"/>
      <c r="N47" s="138"/>
      <c r="O47" s="39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</row>
    <row r="48" spans="1:45" ht="15" customHeight="1">
      <c r="A48" s="129">
        <v>42</v>
      </c>
      <c r="B48" s="130">
        <f>сМ0!A49</f>
        <v>0</v>
      </c>
      <c r="C48" s="135" t="str">
        <f>сМ0!B49</f>
        <v>_</v>
      </c>
      <c r="D48" s="136"/>
      <c r="E48" s="137"/>
      <c r="F48" s="138"/>
      <c r="G48" s="137"/>
      <c r="H48" s="39"/>
      <c r="I48" s="137"/>
      <c r="J48" s="138"/>
      <c r="K48" s="137"/>
      <c r="L48" s="138"/>
      <c r="M48" s="138"/>
      <c r="N48" s="138"/>
      <c r="O48" s="39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</row>
    <row r="49" spans="1:45" ht="15" customHeight="1">
      <c r="A49" s="129"/>
      <c r="B49" s="39"/>
      <c r="C49" s="39"/>
      <c r="D49" s="39"/>
      <c r="E49" s="132">
        <v>46</v>
      </c>
      <c r="F49" s="49">
        <v>6245</v>
      </c>
      <c r="G49" s="139" t="s">
        <v>76</v>
      </c>
      <c r="H49" s="39"/>
      <c r="I49" s="137"/>
      <c r="J49" s="138"/>
      <c r="K49" s="137"/>
      <c r="L49" s="138"/>
      <c r="M49" s="138"/>
      <c r="N49" s="138"/>
      <c r="O49" s="39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</row>
    <row r="50" spans="1:45" ht="15" customHeight="1">
      <c r="A50" s="129">
        <v>55</v>
      </c>
      <c r="B50" s="130">
        <f>сМ0!A62</f>
        <v>0</v>
      </c>
      <c r="C50" s="131" t="str">
        <f>сМ0!B62</f>
        <v>_</v>
      </c>
      <c r="D50" s="41"/>
      <c r="E50" s="137"/>
      <c r="F50" s="136"/>
      <c r="G50" s="39"/>
      <c r="H50" s="39"/>
      <c r="I50" s="137"/>
      <c r="J50" s="138"/>
      <c r="K50" s="137"/>
      <c r="L50" s="138"/>
      <c r="M50" s="138"/>
      <c r="N50" s="138"/>
      <c r="O50" s="39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</row>
    <row r="51" spans="1:45" ht="15" customHeight="1">
      <c r="A51" s="129"/>
      <c r="B51" s="39"/>
      <c r="C51" s="132">
        <v>28</v>
      </c>
      <c r="D51" s="49">
        <v>6245</v>
      </c>
      <c r="E51" s="139" t="s">
        <v>76</v>
      </c>
      <c r="F51" s="140"/>
      <c r="G51" s="39"/>
      <c r="H51" s="39"/>
      <c r="I51" s="137"/>
      <c r="J51" s="138"/>
      <c r="K51" s="137"/>
      <c r="L51" s="138"/>
      <c r="M51" s="138"/>
      <c r="N51" s="138"/>
      <c r="O51" s="39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</row>
    <row r="52" spans="1:45" ht="15" customHeight="1">
      <c r="A52" s="129">
        <v>10</v>
      </c>
      <c r="B52" s="130">
        <f>сМ0!A17</f>
        <v>6245</v>
      </c>
      <c r="C52" s="135" t="str">
        <f>сМ0!B17</f>
        <v>Абулаев Айрат</v>
      </c>
      <c r="D52" s="136"/>
      <c r="E52" s="39"/>
      <c r="F52" s="39"/>
      <c r="G52" s="39"/>
      <c r="H52" s="39"/>
      <c r="I52" s="137"/>
      <c r="J52" s="138"/>
      <c r="K52" s="137"/>
      <c r="L52" s="138"/>
      <c r="M52" s="138"/>
      <c r="N52" s="138"/>
      <c r="O52" s="39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</row>
    <row r="53" spans="1:45" ht="15" customHeight="1">
      <c r="A53" s="129"/>
      <c r="B53" s="39"/>
      <c r="C53" s="39"/>
      <c r="D53" s="39"/>
      <c r="E53" s="39"/>
      <c r="F53" s="39"/>
      <c r="G53" s="39"/>
      <c r="H53" s="39"/>
      <c r="I53" s="132">
        <v>60</v>
      </c>
      <c r="J53" s="49">
        <v>4556</v>
      </c>
      <c r="K53" s="139" t="s">
        <v>68</v>
      </c>
      <c r="L53" s="134"/>
      <c r="M53" s="138"/>
      <c r="N53" s="138"/>
      <c r="O53" s="39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</row>
    <row r="54" spans="1:45" ht="15" customHeight="1">
      <c r="A54" s="129">
        <v>15</v>
      </c>
      <c r="B54" s="130">
        <f>сМ0!A22</f>
        <v>4800</v>
      </c>
      <c r="C54" s="131" t="str">
        <f>сМ0!B22</f>
        <v>Рогачев Дмитрий</v>
      </c>
      <c r="D54" s="41"/>
      <c r="E54" s="39"/>
      <c r="F54" s="39"/>
      <c r="G54" s="39"/>
      <c r="H54" s="39"/>
      <c r="I54" s="137"/>
      <c r="J54" s="136"/>
      <c r="K54" s="39"/>
      <c r="L54" s="39"/>
      <c r="M54" s="39"/>
      <c r="N54" s="39"/>
      <c r="O54" s="39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</row>
    <row r="55" spans="1:45" ht="15" customHeight="1">
      <c r="A55" s="129"/>
      <c r="B55" s="39"/>
      <c r="C55" s="132">
        <v>29</v>
      </c>
      <c r="D55" s="49">
        <v>4800</v>
      </c>
      <c r="E55" s="133" t="s">
        <v>81</v>
      </c>
      <c r="F55" s="134"/>
      <c r="G55" s="39"/>
      <c r="H55" s="39"/>
      <c r="I55" s="137"/>
      <c r="J55" s="140"/>
      <c r="K55" s="39"/>
      <c r="L55" s="39"/>
      <c r="M55" s="39"/>
      <c r="N55" s="39"/>
      <c r="O55" s="39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</row>
    <row r="56" spans="1:45" ht="15" customHeight="1">
      <c r="A56" s="129">
        <v>50</v>
      </c>
      <c r="B56" s="130">
        <f>сМ0!A57</f>
        <v>0</v>
      </c>
      <c r="C56" s="135" t="str">
        <f>сМ0!B57</f>
        <v>_</v>
      </c>
      <c r="D56" s="136"/>
      <c r="E56" s="137"/>
      <c r="F56" s="138"/>
      <c r="G56" s="39"/>
      <c r="H56" s="39"/>
      <c r="I56" s="137"/>
      <c r="J56" s="39"/>
      <c r="K56" s="39"/>
      <c r="L56" s="39"/>
      <c r="M56" s="39"/>
      <c r="N56" s="39"/>
      <c r="O56" s="39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</row>
    <row r="57" spans="1:45" ht="15" customHeight="1">
      <c r="A57" s="129"/>
      <c r="B57" s="39"/>
      <c r="C57" s="39"/>
      <c r="D57" s="39"/>
      <c r="E57" s="132">
        <v>47</v>
      </c>
      <c r="F57" s="49">
        <v>4800</v>
      </c>
      <c r="G57" s="133" t="s">
        <v>81</v>
      </c>
      <c r="H57" s="134"/>
      <c r="I57" s="137"/>
      <c r="J57" s="39"/>
      <c r="K57" s="39"/>
      <c r="L57" s="39"/>
      <c r="M57" s="39"/>
      <c r="N57" s="39"/>
      <c r="O57" s="39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</row>
    <row r="58" spans="1:45" ht="15" customHeight="1">
      <c r="A58" s="129">
        <v>47</v>
      </c>
      <c r="B58" s="130">
        <f>сМ0!A54</f>
        <v>0</v>
      </c>
      <c r="C58" s="131" t="str">
        <f>сМ0!B54</f>
        <v>_</v>
      </c>
      <c r="D58" s="41"/>
      <c r="E58" s="137"/>
      <c r="F58" s="136"/>
      <c r="G58" s="137"/>
      <c r="H58" s="138"/>
      <c r="I58" s="137"/>
      <c r="J58" s="141"/>
      <c r="K58" s="39"/>
      <c r="L58" s="39"/>
      <c r="M58" s="39"/>
      <c r="N58" s="39"/>
      <c r="O58" s="39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</row>
    <row r="59" spans="1:45" ht="15" customHeight="1">
      <c r="A59" s="129"/>
      <c r="B59" s="39"/>
      <c r="C59" s="132">
        <v>30</v>
      </c>
      <c r="D59" s="49">
        <v>5732</v>
      </c>
      <c r="E59" s="139" t="s">
        <v>84</v>
      </c>
      <c r="F59" s="140"/>
      <c r="G59" s="137"/>
      <c r="H59" s="138"/>
      <c r="I59" s="137"/>
      <c r="J59" s="141"/>
      <c r="K59" s="39"/>
      <c r="L59" s="39"/>
      <c r="M59" s="39"/>
      <c r="N59" s="39"/>
      <c r="O59" s="39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</row>
    <row r="60" spans="1:45" ht="15" customHeight="1">
      <c r="A60" s="129">
        <v>18</v>
      </c>
      <c r="B60" s="130">
        <f>сМ0!A25</f>
        <v>5732</v>
      </c>
      <c r="C60" s="135" t="str">
        <f>сМ0!B25</f>
        <v>Гумеров Ильсур</v>
      </c>
      <c r="D60" s="136"/>
      <c r="E60" s="39"/>
      <c r="F60" s="39"/>
      <c r="G60" s="137"/>
      <c r="H60" s="138"/>
      <c r="I60" s="137"/>
      <c r="J60" s="141"/>
      <c r="K60" s="39"/>
      <c r="L60" s="39"/>
      <c r="M60" s="39"/>
      <c r="N60" s="39"/>
      <c r="O60" s="39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</row>
    <row r="61" spans="1:45" ht="15" customHeight="1">
      <c r="A61" s="129"/>
      <c r="B61" s="39"/>
      <c r="C61" s="39"/>
      <c r="D61" s="39"/>
      <c r="E61" s="39"/>
      <c r="F61" s="39"/>
      <c r="G61" s="132">
        <v>56</v>
      </c>
      <c r="H61" s="49">
        <v>4556</v>
      </c>
      <c r="I61" s="139" t="s">
        <v>68</v>
      </c>
      <c r="J61" s="140"/>
      <c r="K61" s="39"/>
      <c r="L61" s="39"/>
      <c r="M61" s="39"/>
      <c r="N61" s="39"/>
      <c r="O61" s="39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</row>
    <row r="62" spans="1:45" ht="15" customHeight="1">
      <c r="A62" s="129">
        <v>31</v>
      </c>
      <c r="B62" s="130">
        <f>сМ0!A38</f>
        <v>6016</v>
      </c>
      <c r="C62" s="131" t="str">
        <f>сМ0!B38</f>
        <v>Бычков Артем</v>
      </c>
      <c r="D62" s="41"/>
      <c r="E62" s="39"/>
      <c r="F62" s="39"/>
      <c r="G62" s="137"/>
      <c r="H62" s="136"/>
      <c r="I62" s="39"/>
      <c r="J62" s="39"/>
      <c r="K62" s="39"/>
      <c r="L62" s="39"/>
      <c r="M62" s="39"/>
      <c r="N62" s="39"/>
      <c r="O62" s="39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</row>
    <row r="63" spans="1:45" ht="15" customHeight="1">
      <c r="A63" s="129"/>
      <c r="B63" s="39"/>
      <c r="C63" s="132">
        <v>31</v>
      </c>
      <c r="D63" s="49">
        <v>6016</v>
      </c>
      <c r="E63" s="133" t="s">
        <v>97</v>
      </c>
      <c r="F63" s="134"/>
      <c r="G63" s="137"/>
      <c r="H63" s="140"/>
      <c r="I63" s="39"/>
      <c r="J63" s="39"/>
      <c r="K63" s="39"/>
      <c r="L63" s="39"/>
      <c r="M63" s="39"/>
      <c r="N63" s="39"/>
      <c r="O63" s="39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</row>
    <row r="64" spans="1:45" ht="15" customHeight="1">
      <c r="A64" s="129">
        <v>34</v>
      </c>
      <c r="B64" s="130">
        <f>сМ0!A41</f>
        <v>6708</v>
      </c>
      <c r="C64" s="135" t="str">
        <f>сМ0!B41</f>
        <v>Сидоров Роман</v>
      </c>
      <c r="D64" s="136"/>
      <c r="E64" s="137"/>
      <c r="F64" s="138"/>
      <c r="G64" s="137"/>
      <c r="H64" s="39"/>
      <c r="I64" s="39"/>
      <c r="J64" s="39"/>
      <c r="K64" s="39"/>
      <c r="L64" s="39"/>
      <c r="M64" s="39"/>
      <c r="N64" s="39"/>
      <c r="O64" s="39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</row>
    <row r="65" spans="1:45" ht="15" customHeight="1">
      <c r="A65" s="129"/>
      <c r="B65" s="39"/>
      <c r="C65" s="39"/>
      <c r="D65" s="39"/>
      <c r="E65" s="132">
        <v>48</v>
      </c>
      <c r="F65" s="49">
        <v>4556</v>
      </c>
      <c r="G65" s="139" t="s">
        <v>68</v>
      </c>
      <c r="H65" s="39"/>
      <c r="I65" s="39"/>
      <c r="J65" s="39"/>
      <c r="K65" s="39"/>
      <c r="L65" s="39"/>
      <c r="M65" s="39"/>
      <c r="N65" s="39"/>
      <c r="O65" s="39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</row>
    <row r="66" spans="1:45" ht="15" customHeight="1">
      <c r="A66" s="129">
        <v>63</v>
      </c>
      <c r="B66" s="130">
        <f>сМ0!A70</f>
        <v>0</v>
      </c>
      <c r="C66" s="131" t="str">
        <f>сМ0!B70</f>
        <v>_</v>
      </c>
      <c r="D66" s="41"/>
      <c r="E66" s="137"/>
      <c r="F66" s="136"/>
      <c r="G66" s="39"/>
      <c r="H66" s="39"/>
      <c r="I66" s="39"/>
      <c r="J66" s="39"/>
      <c r="K66" s="39"/>
      <c r="L66" s="39"/>
      <c r="M66" s="39"/>
      <c r="N66" s="39"/>
      <c r="O66" s="39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</row>
    <row r="67" spans="1:45" ht="15" customHeight="1">
      <c r="A67" s="129"/>
      <c r="B67" s="39"/>
      <c r="C67" s="132">
        <v>32</v>
      </c>
      <c r="D67" s="49">
        <v>4556</v>
      </c>
      <c r="E67" s="139" t="s">
        <v>68</v>
      </c>
      <c r="F67" s="140"/>
      <c r="G67" s="39"/>
      <c r="H67" s="39"/>
      <c r="I67" s="39"/>
      <c r="J67" s="39"/>
      <c r="K67" s="39"/>
      <c r="L67" s="39"/>
      <c r="M67" s="39"/>
      <c r="N67" s="39"/>
      <c r="O67" s="39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</row>
    <row r="68" spans="1:45" ht="15" customHeight="1">
      <c r="A68" s="129">
        <v>2</v>
      </c>
      <c r="B68" s="130">
        <f>сМ0!A9</f>
        <v>4556</v>
      </c>
      <c r="C68" s="135" t="str">
        <f>сМ0!B9</f>
        <v>Хафизов Булат</v>
      </c>
      <c r="D68" s="13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</row>
    <row r="69" spans="1:45" ht="15" customHeight="1">
      <c r="A69" s="129"/>
      <c r="B69" s="129"/>
      <c r="C69" s="39"/>
      <c r="D69" s="39"/>
      <c r="E69" s="39"/>
      <c r="F69" s="39"/>
      <c r="G69" s="39"/>
      <c r="H69" s="39"/>
      <c r="I69" s="39"/>
      <c r="J69" s="39"/>
      <c r="K69" s="144"/>
      <c r="L69" s="144"/>
      <c r="M69" s="144"/>
      <c r="N69" s="144"/>
      <c r="O69" s="39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4:O4"/>
    <mergeCell ref="A5:O5"/>
    <mergeCell ref="A3:O3"/>
    <mergeCell ref="A1:O1"/>
  </mergeCells>
  <conditionalFormatting sqref="M3:O3 E3:J3 A6:O69 E5:M5 O5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AD191"/>
  <sheetViews>
    <sheetView showGridLines="0" showRowColHeaders="0" showZeros="0" showOutlineSymbols="0" zoomScaleSheetLayoutView="97" zoomScalePageLayoutView="0" workbookViewId="0" topLeftCell="A1">
      <pane xSplit="19" ySplit="1" topLeftCell="T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6" customHeight="1"/>
  <cols>
    <col min="1" max="1" width="4.75390625" style="151" customWidth="1"/>
    <col min="2" max="2" width="3.75390625" style="151" customWidth="1"/>
    <col min="3" max="3" width="11.75390625" style="151" customWidth="1"/>
    <col min="4" max="4" width="3.75390625" style="151" customWidth="1"/>
    <col min="5" max="5" width="9.75390625" style="151" customWidth="1"/>
    <col min="6" max="6" width="3.75390625" style="151" customWidth="1"/>
    <col min="7" max="7" width="9.75390625" style="151" customWidth="1"/>
    <col min="8" max="8" width="3.75390625" style="151" customWidth="1"/>
    <col min="9" max="9" width="9.75390625" style="151" customWidth="1"/>
    <col min="10" max="10" width="3.75390625" style="151" customWidth="1"/>
    <col min="11" max="11" width="9.75390625" style="151" customWidth="1"/>
    <col min="12" max="12" width="3.75390625" style="151" customWidth="1"/>
    <col min="13" max="13" width="8.75390625" style="151" customWidth="1"/>
    <col min="14" max="14" width="3.75390625" style="151" customWidth="1"/>
    <col min="15" max="15" width="8.75390625" style="151" customWidth="1"/>
    <col min="16" max="16" width="3.75390625" style="151" customWidth="1"/>
    <col min="17" max="17" width="8.75390625" style="151" customWidth="1"/>
    <col min="18" max="18" width="3.75390625" style="151" customWidth="1"/>
    <col min="19" max="19" width="19.75390625" style="151" customWidth="1"/>
    <col min="20" max="30" width="9.125" style="150" customWidth="1"/>
    <col min="31" max="16384" width="9.125" style="151" customWidth="1"/>
  </cols>
  <sheetData>
    <row r="1" spans="1:19" s="81" customFormat="1" ht="45.75" thickBot="1">
      <c r="A1" s="118" t="s">
        <v>39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1" customFormat="1" ht="0.75" customHeight="1" thickBot="1">
      <c r="A2" s="123"/>
      <c r="B2" s="123"/>
      <c r="C2" s="123"/>
      <c r="D2" s="123"/>
      <c r="E2" s="123"/>
      <c r="F2" s="123"/>
      <c r="G2" s="123"/>
      <c r="H2" s="123"/>
      <c r="I2" s="124"/>
      <c r="J2" s="124"/>
      <c r="K2" s="124"/>
      <c r="L2" s="124"/>
      <c r="M2" s="124"/>
      <c r="N2" s="125"/>
      <c r="O2" s="125"/>
      <c r="P2" s="125"/>
      <c r="Q2" s="125"/>
      <c r="R2" s="125"/>
      <c r="S2" s="125"/>
    </row>
    <row r="3" spans="1:19" ht="25.5">
      <c r="A3" s="149" t="str">
        <f>'М02'!A3:O3</f>
        <v>Юниорское Первенство Республики Башкортостан 2018   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</row>
    <row r="4" spans="1:19" ht="19.5" customHeight="1">
      <c r="A4" s="107" t="str">
        <f>CONCATENATE(сМ0!A4," ",сМ0!C4)</f>
        <v>Юниоры 2000 г.р. и мл. 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19" ht="15">
      <c r="A5" s="113">
        <f>сМ0!A5</f>
        <v>43105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</row>
    <row r="6" spans="1:19" ht="0.7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</row>
    <row r="7" spans="1:30" ht="11.25" customHeight="1">
      <c r="A7" s="129">
        <v>-1</v>
      </c>
      <c r="B7" s="130">
        <f>IF('М01'!D7='М01'!B6,'М01'!B8,IF('М01'!D7='М01'!B8,'М01'!B6,0))</f>
        <v>0</v>
      </c>
      <c r="C7" s="131" t="str">
        <f>IF('М01'!E7='М01'!C6,'М01'!C8,IF('М01'!E7='М01'!C8,'М01'!C6,0))</f>
        <v>_</v>
      </c>
      <c r="D7" s="41"/>
      <c r="E7" s="129"/>
      <c r="F7" s="129"/>
      <c r="G7" s="129">
        <v>-49</v>
      </c>
      <c r="H7" s="130">
        <f>IF('М01'!H13='М01'!F9,'М01'!F17,IF('М01'!H13='М01'!F17,'М01'!F9,0))</f>
        <v>5703</v>
      </c>
      <c r="I7" s="131" t="str">
        <f>IF('М01'!I13='М01'!G9,'М01'!G17,IF('М01'!I13='М01'!G17,'М01'!G9,0))</f>
        <v>Суюндуков Фанис</v>
      </c>
      <c r="J7" s="41"/>
      <c r="K7" s="129"/>
      <c r="L7" s="129"/>
      <c r="M7" s="129"/>
      <c r="N7" s="129"/>
      <c r="O7" s="129"/>
      <c r="P7" s="129"/>
      <c r="Q7" s="129"/>
      <c r="R7" s="129"/>
      <c r="S7" s="129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11.25" customHeight="1">
      <c r="A8" s="129"/>
      <c r="B8" s="129"/>
      <c r="C8" s="132">
        <v>64</v>
      </c>
      <c r="D8" s="64">
        <v>4530</v>
      </c>
      <c r="E8" s="152" t="s">
        <v>99</v>
      </c>
      <c r="F8" s="153"/>
      <c r="G8" s="129"/>
      <c r="H8" s="24"/>
      <c r="I8" s="154"/>
      <c r="J8" s="155"/>
      <c r="K8" s="129"/>
      <c r="L8" s="129"/>
      <c r="M8" s="129"/>
      <c r="N8" s="129"/>
      <c r="O8" s="129"/>
      <c r="P8" s="129"/>
      <c r="Q8" s="155"/>
      <c r="R8" s="155"/>
      <c r="S8" s="129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</row>
    <row r="9" spans="1:30" ht="11.25" customHeight="1">
      <c r="A9" s="129">
        <v>-2</v>
      </c>
      <c r="B9" s="130">
        <f>IF('М01'!D11='М01'!B10,'М01'!B12,IF('М01'!D11='М01'!B12,'М01'!B10,0))</f>
        <v>4530</v>
      </c>
      <c r="C9" s="135" t="str">
        <f>IF('М01'!E11='М01'!C10,'М01'!C12,IF('М01'!E11='М01'!C12,'М01'!C10,0))</f>
        <v>Гавриков Илья</v>
      </c>
      <c r="D9" s="136"/>
      <c r="E9" s="132">
        <v>80</v>
      </c>
      <c r="F9" s="64">
        <v>6016</v>
      </c>
      <c r="G9" s="152" t="s">
        <v>97</v>
      </c>
      <c r="H9" s="37"/>
      <c r="I9" s="156">
        <v>104</v>
      </c>
      <c r="J9" s="49">
        <v>5703</v>
      </c>
      <c r="K9" s="157" t="s">
        <v>83</v>
      </c>
      <c r="L9" s="153"/>
      <c r="M9" s="129"/>
      <c r="N9" s="129"/>
      <c r="O9" s="129">
        <v>-61</v>
      </c>
      <c r="P9" s="130">
        <f>IF('М01'!L37='М01'!J21,'М01'!J53,IF('М01'!L37='М01'!J53,'М01'!J21,0))</f>
        <v>5700</v>
      </c>
      <c r="Q9" s="131" t="str">
        <f>IF('М01'!M37='М01'!K21,'М01'!K53,IF('М01'!M37='М01'!K53,'М01'!K21,0))</f>
        <v>Насыров Эмиль</v>
      </c>
      <c r="R9" s="41"/>
      <c r="S9" s="129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11.25" customHeight="1">
      <c r="A10" s="129"/>
      <c r="B10" s="129"/>
      <c r="C10" s="129">
        <v>-48</v>
      </c>
      <c r="D10" s="158">
        <f>IF('М02'!F65='М02'!D63,'М02'!D67,IF('М02'!F65='М02'!D67,'М02'!D63,0))</f>
        <v>6016</v>
      </c>
      <c r="E10" s="135" t="str">
        <f>IF('М02'!G65='М02'!E63,'М02'!E67,IF('М02'!G65='М02'!E67,'М02'!E63,0))</f>
        <v>Бычков Артем</v>
      </c>
      <c r="F10" s="136"/>
      <c r="G10" s="132"/>
      <c r="H10" s="159"/>
      <c r="I10" s="154"/>
      <c r="J10" s="160"/>
      <c r="K10" s="154"/>
      <c r="L10" s="155"/>
      <c r="M10" s="129"/>
      <c r="N10" s="129"/>
      <c r="O10" s="129"/>
      <c r="P10" s="129"/>
      <c r="Q10" s="132"/>
      <c r="R10" s="161"/>
      <c r="S10" s="129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30" ht="11.25" customHeight="1">
      <c r="A11" s="129">
        <v>-3</v>
      </c>
      <c r="B11" s="130">
        <f>IF('М01'!D15='М01'!B14,'М01'!B16,IF('М01'!D15='М01'!B16,'М01'!B14,0))</f>
        <v>0</v>
      </c>
      <c r="C11" s="131" t="str">
        <f>IF('М01'!E15='М01'!C14,'М01'!C16,IF('М01'!E15='М01'!C16,'М01'!C14,0))</f>
        <v>_</v>
      </c>
      <c r="D11" s="129"/>
      <c r="E11" s="129"/>
      <c r="F11" s="129"/>
      <c r="G11" s="132">
        <v>96</v>
      </c>
      <c r="H11" s="142">
        <v>5732</v>
      </c>
      <c r="I11" s="162" t="s">
        <v>84</v>
      </c>
      <c r="J11" s="159"/>
      <c r="K11" s="154"/>
      <c r="L11" s="155"/>
      <c r="M11" s="129"/>
      <c r="N11" s="129"/>
      <c r="O11" s="129"/>
      <c r="P11" s="129"/>
      <c r="Q11" s="132"/>
      <c r="R11" s="161"/>
      <c r="S11" s="129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</row>
    <row r="12" spans="1:30" ht="11.25" customHeight="1">
      <c r="A12" s="129"/>
      <c r="B12" s="129"/>
      <c r="C12" s="132">
        <v>65</v>
      </c>
      <c r="D12" s="64"/>
      <c r="E12" s="152"/>
      <c r="F12" s="153"/>
      <c r="G12" s="132"/>
      <c r="H12" s="155"/>
      <c r="I12" s="155"/>
      <c r="J12" s="37"/>
      <c r="K12" s="154"/>
      <c r="L12" s="155"/>
      <c r="M12" s="129"/>
      <c r="N12" s="129"/>
      <c r="O12" s="129"/>
      <c r="P12" s="129"/>
      <c r="Q12" s="132"/>
      <c r="R12" s="161"/>
      <c r="S12" s="129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30" ht="11.25" customHeight="1">
      <c r="A13" s="129">
        <v>-4</v>
      </c>
      <c r="B13" s="130">
        <f>IF('М01'!D19='М01'!B18,'М01'!B20,IF('М01'!D19='М01'!B20,'М01'!B18,0))</f>
        <v>0</v>
      </c>
      <c r="C13" s="135" t="str">
        <f>IF('М01'!E19='М01'!C18,'М01'!C20,IF('М01'!E19='М01'!C20,'М01'!C18,0))</f>
        <v>_</v>
      </c>
      <c r="D13" s="136"/>
      <c r="E13" s="132">
        <v>81</v>
      </c>
      <c r="F13" s="64">
        <v>5732</v>
      </c>
      <c r="G13" s="163" t="s">
        <v>84</v>
      </c>
      <c r="H13" s="155"/>
      <c r="I13" s="155"/>
      <c r="J13" s="37"/>
      <c r="K13" s="156">
        <v>112</v>
      </c>
      <c r="L13" s="49">
        <v>5705</v>
      </c>
      <c r="M13" s="152" t="s">
        <v>75</v>
      </c>
      <c r="N13" s="153"/>
      <c r="O13" s="155"/>
      <c r="P13" s="155"/>
      <c r="Q13" s="132"/>
      <c r="R13" s="161"/>
      <c r="S13" s="129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11.25" customHeight="1">
      <c r="A14" s="129"/>
      <c r="B14" s="129"/>
      <c r="C14" s="129">
        <v>-47</v>
      </c>
      <c r="D14" s="158">
        <f>IF('М02'!F57='М02'!D55,'М02'!D59,IF('М02'!F57='М02'!D59,'М02'!D55,0))</f>
        <v>5732</v>
      </c>
      <c r="E14" s="135" t="str">
        <f>IF('М02'!G57='М02'!E55,'М02'!E59,IF('М02'!G57='М02'!E59,'М02'!E55,0))</f>
        <v>Гумеров Ильсур</v>
      </c>
      <c r="F14" s="136"/>
      <c r="G14" s="129"/>
      <c r="H14" s="155"/>
      <c r="I14" s="155"/>
      <c r="J14" s="37"/>
      <c r="K14" s="154"/>
      <c r="L14" s="164"/>
      <c r="M14" s="132"/>
      <c r="N14" s="155"/>
      <c r="O14" s="155"/>
      <c r="P14" s="155"/>
      <c r="Q14" s="132"/>
      <c r="R14" s="155"/>
      <c r="S14" s="129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</row>
    <row r="15" spans="1:30" ht="11.25" customHeight="1">
      <c r="A15" s="129">
        <v>-5</v>
      </c>
      <c r="B15" s="130">
        <f>IF('М01'!D23='М01'!B22,'М01'!B24,IF('М01'!D23='М01'!B24,'М01'!B22,0))</f>
        <v>0</v>
      </c>
      <c r="C15" s="131" t="str">
        <f>IF('М01'!E23='М01'!C22,'М01'!C24,IF('М01'!E23='М01'!C24,'М01'!C22,0))</f>
        <v>_</v>
      </c>
      <c r="D15" s="129"/>
      <c r="E15" s="129"/>
      <c r="F15" s="129"/>
      <c r="G15" s="129">
        <v>-50</v>
      </c>
      <c r="H15" s="130">
        <f>IF('М01'!H29='М01'!F25,'М01'!F33,IF('М01'!H29='М01'!F33,'М01'!F25,0))</f>
        <v>5705</v>
      </c>
      <c r="I15" s="131" t="str">
        <f>IF('М01'!I29='М01'!G25,'М01'!G33,IF('М01'!I29='М01'!G33,'М01'!G25,0))</f>
        <v>Исянбаев Тагир</v>
      </c>
      <c r="J15" s="41"/>
      <c r="K15" s="154"/>
      <c r="L15" s="161"/>
      <c r="M15" s="132"/>
      <c r="N15" s="155"/>
      <c r="O15" s="155"/>
      <c r="P15" s="155"/>
      <c r="Q15" s="132"/>
      <c r="R15" s="155"/>
      <c r="S15" s="129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</row>
    <row r="16" spans="1:30" ht="11.25" customHeight="1">
      <c r="A16" s="129"/>
      <c r="B16" s="129"/>
      <c r="C16" s="132">
        <v>66</v>
      </c>
      <c r="D16" s="64"/>
      <c r="E16" s="152"/>
      <c r="F16" s="153"/>
      <c r="G16" s="129"/>
      <c r="H16" s="24"/>
      <c r="I16" s="154"/>
      <c r="J16" s="37"/>
      <c r="K16" s="154"/>
      <c r="L16" s="161"/>
      <c r="M16" s="132"/>
      <c r="N16" s="155"/>
      <c r="O16" s="155"/>
      <c r="P16" s="155"/>
      <c r="Q16" s="132"/>
      <c r="R16" s="155"/>
      <c r="S16" s="129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ht="11.25" customHeight="1">
      <c r="A17" s="129">
        <v>-6</v>
      </c>
      <c r="B17" s="130">
        <f>IF('М01'!D27='М01'!B26,'М01'!B28,IF('М01'!D27='М01'!B28,'М01'!B26,0))</f>
        <v>0</v>
      </c>
      <c r="C17" s="135" t="str">
        <f>IF('М01'!E27='М01'!C26,'М01'!C28,IF('М01'!E27='М01'!C28,'М01'!C26,0))</f>
        <v>_</v>
      </c>
      <c r="D17" s="136"/>
      <c r="E17" s="132">
        <v>82</v>
      </c>
      <c r="F17" s="64">
        <v>6029</v>
      </c>
      <c r="G17" s="152" t="s">
        <v>89</v>
      </c>
      <c r="H17" s="37"/>
      <c r="I17" s="156">
        <v>105</v>
      </c>
      <c r="J17" s="49">
        <v>5705</v>
      </c>
      <c r="K17" s="162" t="s">
        <v>75</v>
      </c>
      <c r="L17" s="165"/>
      <c r="M17" s="132">
        <v>116</v>
      </c>
      <c r="N17" s="49">
        <v>5705</v>
      </c>
      <c r="O17" s="152" t="s">
        <v>75</v>
      </c>
      <c r="P17" s="153"/>
      <c r="Q17" s="132">
        <v>122</v>
      </c>
      <c r="R17" s="49">
        <v>5363</v>
      </c>
      <c r="S17" s="152" t="s">
        <v>70</v>
      </c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11.25" customHeight="1">
      <c r="A18" s="129"/>
      <c r="B18" s="129"/>
      <c r="C18" s="129">
        <v>-46</v>
      </c>
      <c r="D18" s="158">
        <f>IF('М02'!F49='М02'!D47,'М02'!D51,IF('М02'!F49='М02'!D51,'М02'!D47,0))</f>
        <v>6029</v>
      </c>
      <c r="E18" s="135" t="str">
        <f>IF('М02'!G49='М02'!E47,'М02'!E51,IF('М02'!G49='М02'!E51,'М02'!E47,0))</f>
        <v>Фирсов Денис</v>
      </c>
      <c r="F18" s="136"/>
      <c r="G18" s="132"/>
      <c r="H18" s="159"/>
      <c r="I18" s="154"/>
      <c r="J18" s="160"/>
      <c r="K18" s="129"/>
      <c r="L18" s="129"/>
      <c r="M18" s="132"/>
      <c r="N18" s="160"/>
      <c r="O18" s="132"/>
      <c r="P18" s="161"/>
      <c r="Q18" s="132"/>
      <c r="R18" s="160"/>
      <c r="S18" s="132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ht="11.25" customHeight="1">
      <c r="A19" s="129">
        <v>-7</v>
      </c>
      <c r="B19" s="130">
        <f>IF('М01'!D31='М01'!B30,'М01'!B32,IF('М01'!D31='М01'!B32,'М01'!B30,0))</f>
        <v>0</v>
      </c>
      <c r="C19" s="131" t="str">
        <f>IF('М01'!E31='М01'!C30,'М01'!C32,IF('М01'!E31='М01'!C32,'М01'!C30,0))</f>
        <v>_</v>
      </c>
      <c r="D19" s="129"/>
      <c r="E19" s="129"/>
      <c r="F19" s="129"/>
      <c r="G19" s="132">
        <v>97</v>
      </c>
      <c r="H19" s="142">
        <v>4693</v>
      </c>
      <c r="I19" s="162" t="s">
        <v>73</v>
      </c>
      <c r="J19" s="153"/>
      <c r="K19" s="129"/>
      <c r="L19" s="129"/>
      <c r="M19" s="132"/>
      <c r="N19" s="161"/>
      <c r="O19" s="132"/>
      <c r="P19" s="161"/>
      <c r="Q19" s="132"/>
      <c r="R19" s="161"/>
      <c r="S19" s="132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11.25" customHeight="1">
      <c r="A20" s="129"/>
      <c r="B20" s="129"/>
      <c r="C20" s="132">
        <v>67</v>
      </c>
      <c r="D20" s="64"/>
      <c r="E20" s="152"/>
      <c r="F20" s="153"/>
      <c r="G20" s="132"/>
      <c r="H20" s="155"/>
      <c r="I20" s="155"/>
      <c r="J20" s="155"/>
      <c r="K20" s="129"/>
      <c r="L20" s="129"/>
      <c r="M20" s="132"/>
      <c r="N20" s="161"/>
      <c r="O20" s="132"/>
      <c r="P20" s="161"/>
      <c r="Q20" s="132"/>
      <c r="R20" s="161"/>
      <c r="S20" s="132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ht="11.25" customHeight="1">
      <c r="A21" s="129">
        <v>-8</v>
      </c>
      <c r="B21" s="130">
        <f>IF('М01'!D35='М01'!B34,'М01'!B36,IF('М01'!D35='М01'!B36,'М01'!B34,0))</f>
        <v>0</v>
      </c>
      <c r="C21" s="135" t="str">
        <f>IF('М01'!E35='М01'!C34,'М01'!C36,IF('М01'!E35='М01'!C36,'М01'!C34,0))</f>
        <v>_</v>
      </c>
      <c r="D21" s="136"/>
      <c r="E21" s="132">
        <v>83</v>
      </c>
      <c r="F21" s="64">
        <v>4693</v>
      </c>
      <c r="G21" s="163" t="s">
        <v>73</v>
      </c>
      <c r="H21" s="155"/>
      <c r="I21" s="155"/>
      <c r="J21" s="155"/>
      <c r="K21" s="129">
        <v>-60</v>
      </c>
      <c r="L21" s="130">
        <f>IF('М02'!J53='М02'!H45,'М02'!H61,IF('М02'!J53='М02'!H61,'М02'!H45,0))</f>
        <v>6245</v>
      </c>
      <c r="M21" s="135" t="str">
        <f>IF('М02'!K53='М02'!I45,'М02'!I61,IF('М02'!K53='М02'!I61,'М02'!I45,0))</f>
        <v>Абулаев Айрат</v>
      </c>
      <c r="N21" s="166"/>
      <c r="O21" s="132"/>
      <c r="P21" s="161"/>
      <c r="Q21" s="132"/>
      <c r="R21" s="166"/>
      <c r="S21" s="132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11.25" customHeight="1">
      <c r="A22" s="129"/>
      <c r="B22" s="129"/>
      <c r="C22" s="129">
        <v>-45</v>
      </c>
      <c r="D22" s="158">
        <f>IF('М02'!F41='М02'!D39,'М02'!D43,IF('М02'!F41='М02'!D43,'М02'!D39,0))</f>
        <v>4693</v>
      </c>
      <c r="E22" s="135" t="str">
        <f>IF('М02'!G41='М02'!E39,'М02'!E43,IF('М02'!G41='М02'!E43,'М02'!E39,0))</f>
        <v>Аксенов Артем</v>
      </c>
      <c r="F22" s="136"/>
      <c r="G22" s="129"/>
      <c r="H22" s="155"/>
      <c r="I22" s="155"/>
      <c r="J22" s="155"/>
      <c r="K22" s="129"/>
      <c r="L22" s="155"/>
      <c r="M22" s="155"/>
      <c r="N22" s="155"/>
      <c r="O22" s="132"/>
      <c r="P22" s="155"/>
      <c r="Q22" s="132"/>
      <c r="R22" s="155"/>
      <c r="S22" s="132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ht="11.25" customHeight="1">
      <c r="A23" s="129">
        <v>-9</v>
      </c>
      <c r="B23" s="130">
        <f>IF('М01'!D39='М01'!B38,'М01'!B40,IF('М01'!D39='М01'!B40,'М01'!B38,0))</f>
        <v>0</v>
      </c>
      <c r="C23" s="131" t="str">
        <f>IF('М01'!E39='М01'!C38,'М01'!C40,IF('М01'!E39='М01'!C40,'М01'!C38,0))</f>
        <v>_</v>
      </c>
      <c r="D23" s="129"/>
      <c r="E23" s="129"/>
      <c r="F23" s="129"/>
      <c r="G23" s="129">
        <v>-51</v>
      </c>
      <c r="H23" s="130">
        <f>IF('М01'!H45='М01'!F41,'М01'!F49,IF('М01'!H45='М01'!F49,'М01'!F41,0))</f>
        <v>4656</v>
      </c>
      <c r="I23" s="131" t="str">
        <f>IF('М01'!I45='М01'!G41,'М01'!G49,IF('М01'!I45='М01'!G49,'М01'!G41,0))</f>
        <v>Хуснутдинов Радмир</v>
      </c>
      <c r="J23" s="41"/>
      <c r="K23" s="129"/>
      <c r="L23" s="155"/>
      <c r="M23" s="155"/>
      <c r="N23" s="155"/>
      <c r="O23" s="132"/>
      <c r="P23" s="155"/>
      <c r="Q23" s="132"/>
      <c r="R23" s="155"/>
      <c r="S23" s="13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11.25" customHeight="1">
      <c r="A24" s="129"/>
      <c r="B24" s="129"/>
      <c r="C24" s="132">
        <v>68</v>
      </c>
      <c r="D24" s="64">
        <v>6388</v>
      </c>
      <c r="E24" s="152" t="s">
        <v>103</v>
      </c>
      <c r="F24" s="153"/>
      <c r="G24" s="129"/>
      <c r="H24" s="24"/>
      <c r="I24" s="154"/>
      <c r="J24" s="155"/>
      <c r="K24" s="129"/>
      <c r="L24" s="155"/>
      <c r="M24" s="155"/>
      <c r="N24" s="155"/>
      <c r="O24" s="132"/>
      <c r="P24" s="155"/>
      <c r="Q24" s="132"/>
      <c r="R24" s="155"/>
      <c r="S24" s="132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ht="11.25" customHeight="1">
      <c r="A25" s="129">
        <v>-10</v>
      </c>
      <c r="B25" s="130">
        <f>IF('М01'!D43='М01'!B42,'М01'!B44,IF('М01'!D43='М01'!B44,'М01'!B42,0))</f>
        <v>6388</v>
      </c>
      <c r="C25" s="135" t="str">
        <f>IF('М01'!E43='М01'!C42,'М01'!C44,IF('М01'!E43='М01'!C44,'М01'!C42,0))</f>
        <v>Биткулов Марат</v>
      </c>
      <c r="D25" s="136"/>
      <c r="E25" s="132">
        <v>84</v>
      </c>
      <c r="F25" s="64">
        <v>4566</v>
      </c>
      <c r="G25" s="152" t="s">
        <v>93</v>
      </c>
      <c r="H25" s="37"/>
      <c r="I25" s="156">
        <v>106</v>
      </c>
      <c r="J25" s="49">
        <v>5147</v>
      </c>
      <c r="K25" s="157" t="s">
        <v>77</v>
      </c>
      <c r="L25" s="155"/>
      <c r="M25" s="155"/>
      <c r="N25" s="155"/>
      <c r="O25" s="132">
        <v>120</v>
      </c>
      <c r="P25" s="49">
        <v>5363</v>
      </c>
      <c r="Q25" s="163" t="s">
        <v>70</v>
      </c>
      <c r="R25" s="153"/>
      <c r="S25" s="132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11.25" customHeight="1">
      <c r="A26" s="129"/>
      <c r="B26" s="129"/>
      <c r="C26" s="129">
        <v>-44</v>
      </c>
      <c r="D26" s="158">
        <f>IF('М02'!F33='М02'!D31,'М02'!D35,IF('М02'!F33='М02'!D35,'М02'!D31,0))</f>
        <v>4566</v>
      </c>
      <c r="E26" s="135" t="str">
        <f>IF('М02'!G33='М02'!E31,'М02'!E35,IF('М02'!G33='М02'!E35,'М02'!E31,0))</f>
        <v>Макаров Егор</v>
      </c>
      <c r="F26" s="136"/>
      <c r="G26" s="132"/>
      <c r="H26" s="159"/>
      <c r="I26" s="154"/>
      <c r="J26" s="160"/>
      <c r="K26" s="154"/>
      <c r="L26" s="155"/>
      <c r="M26" s="155"/>
      <c r="N26" s="155"/>
      <c r="O26" s="132"/>
      <c r="P26" s="160"/>
      <c r="Q26" s="129"/>
      <c r="R26" s="129"/>
      <c r="S26" s="132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ht="11.25" customHeight="1">
      <c r="A27" s="129">
        <v>-11</v>
      </c>
      <c r="B27" s="130">
        <f>IF('М01'!D47='М01'!B46,'М01'!B48,IF('М01'!D47='М01'!B48,'М01'!B46,0))</f>
        <v>0</v>
      </c>
      <c r="C27" s="131" t="str">
        <f>IF('М01'!E47='М01'!C46,'М01'!C48,IF('М01'!E47='М01'!C48,'М01'!C46,0))</f>
        <v>_</v>
      </c>
      <c r="D27" s="129"/>
      <c r="E27" s="129"/>
      <c r="F27" s="129"/>
      <c r="G27" s="132">
        <v>98</v>
      </c>
      <c r="H27" s="142">
        <v>5147</v>
      </c>
      <c r="I27" s="162" t="s">
        <v>77</v>
      </c>
      <c r="J27" s="159"/>
      <c r="K27" s="154"/>
      <c r="L27" s="155"/>
      <c r="M27" s="155"/>
      <c r="N27" s="155"/>
      <c r="O27" s="132"/>
      <c r="P27" s="161"/>
      <c r="Q27" s="129"/>
      <c r="R27" s="129"/>
      <c r="S27" s="132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11.25" customHeight="1">
      <c r="A28" s="129"/>
      <c r="B28" s="129"/>
      <c r="C28" s="132">
        <v>69</v>
      </c>
      <c r="D28" s="64"/>
      <c r="E28" s="152"/>
      <c r="F28" s="153"/>
      <c r="G28" s="132"/>
      <c r="H28" s="155"/>
      <c r="I28" s="155"/>
      <c r="J28" s="37"/>
      <c r="K28" s="154"/>
      <c r="L28" s="155"/>
      <c r="M28" s="155"/>
      <c r="N28" s="155"/>
      <c r="O28" s="132"/>
      <c r="P28" s="161"/>
      <c r="Q28" s="129"/>
      <c r="R28" s="129"/>
      <c r="S28" s="132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ht="11.25" customHeight="1">
      <c r="A29" s="129">
        <v>-12</v>
      </c>
      <c r="B29" s="130">
        <f>IF('М01'!D51='М01'!B50,'М01'!B52,IF('М01'!D51='М01'!B52,'М01'!B50,0))</f>
        <v>0</v>
      </c>
      <c r="C29" s="135" t="str">
        <f>IF('М01'!E51='М01'!C50,'М01'!C52,IF('М01'!E51='М01'!C52,'М01'!C50,0))</f>
        <v>_</v>
      </c>
      <c r="D29" s="136"/>
      <c r="E29" s="132">
        <v>85</v>
      </c>
      <c r="F29" s="64">
        <v>5147</v>
      </c>
      <c r="G29" s="163" t="s">
        <v>77</v>
      </c>
      <c r="H29" s="155"/>
      <c r="I29" s="155"/>
      <c r="J29" s="37"/>
      <c r="K29" s="156">
        <v>113</v>
      </c>
      <c r="L29" s="49">
        <v>5363</v>
      </c>
      <c r="M29" s="152" t="s">
        <v>70</v>
      </c>
      <c r="N29" s="153"/>
      <c r="O29" s="132"/>
      <c r="P29" s="166"/>
      <c r="Q29" s="129"/>
      <c r="R29" s="129"/>
      <c r="S29" s="13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11.25" customHeight="1">
      <c r="A30" s="129"/>
      <c r="B30" s="129"/>
      <c r="C30" s="129">
        <v>-43</v>
      </c>
      <c r="D30" s="158">
        <f>IF('М02'!F25='М02'!D23,'М02'!D27,IF('М02'!F25='М02'!D27,'М02'!D23,0))</f>
        <v>5147</v>
      </c>
      <c r="E30" s="135" t="str">
        <f>IF('М02'!G25='М02'!E23,'М02'!E27,IF('М02'!G25='М02'!E27,'М02'!E23,0))</f>
        <v>Круподёров Даниил</v>
      </c>
      <c r="F30" s="136"/>
      <c r="G30" s="129"/>
      <c r="H30" s="155"/>
      <c r="I30" s="155"/>
      <c r="J30" s="37"/>
      <c r="K30" s="154"/>
      <c r="L30" s="164"/>
      <c r="M30" s="132"/>
      <c r="N30" s="155"/>
      <c r="O30" s="132"/>
      <c r="P30" s="155"/>
      <c r="Q30" s="129"/>
      <c r="R30" s="129"/>
      <c r="S30" s="13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ht="11.25" customHeight="1">
      <c r="A31" s="129">
        <v>-13</v>
      </c>
      <c r="B31" s="130">
        <f>IF('М01'!D55='М01'!B54,'М01'!B56,IF('М01'!D55='М01'!B56,'М01'!B54,0))</f>
        <v>0</v>
      </c>
      <c r="C31" s="131" t="str">
        <f>IF('М01'!E55='М01'!C54,'М01'!C56,IF('М01'!E55='М01'!C56,'М01'!C54,0))</f>
        <v>_</v>
      </c>
      <c r="D31" s="129"/>
      <c r="E31" s="129"/>
      <c r="F31" s="129"/>
      <c r="G31" s="129">
        <v>-52</v>
      </c>
      <c r="H31" s="130">
        <f>IF('М01'!H61='М01'!F57,'М01'!F65,IF('М01'!H61='М01'!F65,'М01'!F57,0))</f>
        <v>5363</v>
      </c>
      <c r="I31" s="131" t="str">
        <f>IF('М01'!I61='М01'!G57,'М01'!G65,IF('М01'!I61='М01'!G65,'М01'!G57,0))</f>
        <v>Хисматуллин Эмиль</v>
      </c>
      <c r="J31" s="41"/>
      <c r="K31" s="154"/>
      <c r="L31" s="161"/>
      <c r="M31" s="132"/>
      <c r="N31" s="155"/>
      <c r="O31" s="132"/>
      <c r="P31" s="155"/>
      <c r="Q31" s="129"/>
      <c r="R31" s="129"/>
      <c r="S31" s="13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ht="11.25" customHeight="1">
      <c r="A32" s="129"/>
      <c r="B32" s="129"/>
      <c r="C32" s="132">
        <v>70</v>
      </c>
      <c r="D32" s="64"/>
      <c r="E32" s="152"/>
      <c r="F32" s="153"/>
      <c r="G32" s="129"/>
      <c r="H32" s="24"/>
      <c r="I32" s="154"/>
      <c r="J32" s="37"/>
      <c r="K32" s="154"/>
      <c r="L32" s="161"/>
      <c r="M32" s="132"/>
      <c r="N32" s="155"/>
      <c r="O32" s="132"/>
      <c r="P32" s="155"/>
      <c r="Q32" s="129"/>
      <c r="R32" s="130">
        <v>5363</v>
      </c>
      <c r="S32" s="167" t="s">
        <v>70</v>
      </c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ht="11.25" customHeight="1">
      <c r="A33" s="129">
        <v>-14</v>
      </c>
      <c r="B33" s="130">
        <f>IF('М01'!D59='М01'!B58,'М01'!B60,IF('М01'!D59='М01'!B60,'М01'!B58,0))</f>
        <v>0</v>
      </c>
      <c r="C33" s="135" t="str">
        <f>IF('М01'!E59='М01'!C58,'М01'!C60,IF('М01'!E59='М01'!C60,'М01'!C58,0))</f>
        <v>_</v>
      </c>
      <c r="D33" s="136"/>
      <c r="E33" s="132">
        <v>86</v>
      </c>
      <c r="F33" s="64">
        <v>5849</v>
      </c>
      <c r="G33" s="152" t="s">
        <v>80</v>
      </c>
      <c r="H33" s="37"/>
      <c r="I33" s="156">
        <v>107</v>
      </c>
      <c r="J33" s="49">
        <v>5363</v>
      </c>
      <c r="K33" s="162" t="s">
        <v>70</v>
      </c>
      <c r="L33" s="165"/>
      <c r="M33" s="132">
        <v>117</v>
      </c>
      <c r="N33" s="49">
        <v>5363</v>
      </c>
      <c r="O33" s="163" t="s">
        <v>70</v>
      </c>
      <c r="P33" s="153"/>
      <c r="Q33" s="129"/>
      <c r="R33" s="129"/>
      <c r="S33" s="168" t="s">
        <v>2</v>
      </c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ht="11.25" customHeight="1">
      <c r="A34" s="129"/>
      <c r="B34" s="129"/>
      <c r="C34" s="129">
        <v>-42</v>
      </c>
      <c r="D34" s="158">
        <f>IF('М02'!F17='М02'!D15,'М02'!D19,IF('М02'!F17='М02'!D19,'М02'!D15,0))</f>
        <v>5849</v>
      </c>
      <c r="E34" s="135" t="str">
        <f>IF('М02'!G17='М02'!E15,'М02'!E19,IF('М02'!G17='М02'!E19,'М02'!E15,0))</f>
        <v>Андрющенко Александр</v>
      </c>
      <c r="F34" s="136"/>
      <c r="G34" s="132"/>
      <c r="H34" s="159"/>
      <c r="I34" s="154"/>
      <c r="J34" s="160"/>
      <c r="K34" s="129"/>
      <c r="L34" s="129"/>
      <c r="M34" s="132"/>
      <c r="N34" s="160"/>
      <c r="O34" s="129"/>
      <c r="P34" s="129"/>
      <c r="Q34" s="129"/>
      <c r="R34" s="129"/>
      <c r="S34" s="13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ht="11.25" customHeight="1">
      <c r="A35" s="129">
        <v>-15</v>
      </c>
      <c r="B35" s="130">
        <f>IF('М01'!D63='М01'!B62,'М01'!B64,IF('М01'!D63='М01'!B64,'М01'!B62,0))</f>
        <v>6171</v>
      </c>
      <c r="C35" s="131" t="str">
        <f>IF('М01'!E63='М01'!C62,'М01'!C64,IF('М01'!E63='М01'!C64,'М01'!C62,0))</f>
        <v>Исланов Альберт</v>
      </c>
      <c r="D35" s="129"/>
      <c r="E35" s="129"/>
      <c r="F35" s="129"/>
      <c r="G35" s="132">
        <v>99</v>
      </c>
      <c r="H35" s="142">
        <v>5849</v>
      </c>
      <c r="I35" s="162" t="s">
        <v>80</v>
      </c>
      <c r="J35" s="153"/>
      <c r="K35" s="129"/>
      <c r="L35" s="129"/>
      <c r="M35" s="132"/>
      <c r="N35" s="161"/>
      <c r="O35" s="129"/>
      <c r="P35" s="129"/>
      <c r="Q35" s="129"/>
      <c r="R35" s="129"/>
      <c r="S35" s="132">
        <v>124</v>
      </c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ht="11.25" customHeight="1">
      <c r="A36" s="129"/>
      <c r="B36" s="129"/>
      <c r="C36" s="132">
        <v>71</v>
      </c>
      <c r="D36" s="64">
        <v>6171</v>
      </c>
      <c r="E36" s="152" t="s">
        <v>102</v>
      </c>
      <c r="F36" s="153"/>
      <c r="G36" s="132"/>
      <c r="H36" s="155"/>
      <c r="I36" s="155"/>
      <c r="J36" s="155"/>
      <c r="K36" s="129"/>
      <c r="L36" s="129"/>
      <c r="M36" s="132"/>
      <c r="N36" s="161"/>
      <c r="O36" s="129"/>
      <c r="P36" s="129"/>
      <c r="Q36" s="129"/>
      <c r="R36" s="129"/>
      <c r="S36" s="13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ht="11.25" customHeight="1">
      <c r="A37" s="129">
        <v>-16</v>
      </c>
      <c r="B37" s="130">
        <f>IF('М01'!D67='М01'!B66,'М01'!B68,IF('М01'!D67='М01'!B68,'М01'!B66,0))</f>
        <v>0</v>
      </c>
      <c r="C37" s="135" t="str">
        <f>IF('М01'!E67='М01'!C66,'М01'!C68,IF('М01'!E67='М01'!C68,'М01'!C66,0))</f>
        <v>_</v>
      </c>
      <c r="D37" s="136"/>
      <c r="E37" s="132">
        <v>87</v>
      </c>
      <c r="F37" s="64">
        <v>5949</v>
      </c>
      <c r="G37" s="163" t="s">
        <v>96</v>
      </c>
      <c r="H37" s="155"/>
      <c r="I37" s="155"/>
      <c r="J37" s="155"/>
      <c r="K37" s="129">
        <v>-59</v>
      </c>
      <c r="L37" s="130">
        <f>IF('М02'!J21='М02'!H13,'М02'!H29,IF('М02'!J21='М02'!H29,'М02'!H13,0))</f>
        <v>5704</v>
      </c>
      <c r="M37" s="135" t="str">
        <f>IF('М02'!K21='М02'!I13,'М02'!I29,IF('М02'!K21='М02'!I29,'М02'!I13,0))</f>
        <v>Суюндуков Гайса</v>
      </c>
      <c r="N37" s="166"/>
      <c r="O37" s="129"/>
      <c r="P37" s="129"/>
      <c r="Q37" s="169"/>
      <c r="R37" s="130">
        <f>IF(R32=R17,R49,IF(R32=R49,R17,0))</f>
        <v>4800</v>
      </c>
      <c r="S37" s="170" t="str">
        <f>IF(S32=S17,S49,IF(S32=S49,S17,0))</f>
        <v>Рогачев Дмитрий</v>
      </c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ht="11.25" customHeight="1">
      <c r="A38" s="129"/>
      <c r="B38" s="129"/>
      <c r="C38" s="129">
        <v>-41</v>
      </c>
      <c r="D38" s="158">
        <f>IF('М02'!F9='М02'!D7,'М02'!D11,IF('М02'!F9='М02'!D11,'М02'!D7,0))</f>
        <v>5949</v>
      </c>
      <c r="E38" s="135" t="str">
        <f>IF('М02'!G9='М02'!E7,'М02'!E11,IF('М02'!G9='М02'!E11,'М02'!E7,0))</f>
        <v>Кальмин Евгений</v>
      </c>
      <c r="F38" s="136"/>
      <c r="G38" s="129"/>
      <c r="H38" s="155"/>
      <c r="I38" s="155"/>
      <c r="J38" s="155"/>
      <c r="K38" s="129"/>
      <c r="L38" s="129"/>
      <c r="M38" s="129"/>
      <c r="N38" s="129"/>
      <c r="O38" s="129"/>
      <c r="P38" s="129"/>
      <c r="Q38" s="169"/>
      <c r="R38" s="169"/>
      <c r="S38" s="168" t="s">
        <v>3</v>
      </c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ht="11.25" customHeight="1">
      <c r="A39" s="129">
        <v>-17</v>
      </c>
      <c r="B39" s="130">
        <f>IF('М02'!D7='М02'!B6,'М02'!B8,IF('М02'!D7='М02'!B8,'М02'!B6,0))</f>
        <v>0</v>
      </c>
      <c r="C39" s="131" t="str">
        <f>IF('М02'!E7='М02'!C6,'М02'!C8,IF('М02'!E7='М02'!C8,'М02'!C6,0))</f>
        <v>_</v>
      </c>
      <c r="D39" s="129"/>
      <c r="E39" s="129"/>
      <c r="F39" s="129"/>
      <c r="G39" s="129">
        <v>-53</v>
      </c>
      <c r="H39" s="130">
        <f>IF('М02'!H13='М02'!F9,'М02'!F17,IF('М02'!H13='М02'!F17,'М02'!F9,0))</f>
        <v>5609</v>
      </c>
      <c r="I39" s="131" t="str">
        <f>IF('М02'!I13='М02'!G9,'М02'!G17,IF('М02'!I13='М02'!G17,'М02'!G9,0))</f>
        <v>Альмухаметов Артур</v>
      </c>
      <c r="J39" s="41"/>
      <c r="K39" s="129"/>
      <c r="L39" s="129"/>
      <c r="M39" s="129"/>
      <c r="N39" s="129"/>
      <c r="O39" s="129"/>
      <c r="P39" s="129"/>
      <c r="Q39" s="129"/>
      <c r="R39" s="129"/>
      <c r="S39" s="132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ht="11.25" customHeight="1">
      <c r="A40" s="129"/>
      <c r="B40" s="129"/>
      <c r="C40" s="132">
        <v>72</v>
      </c>
      <c r="D40" s="64">
        <v>5751</v>
      </c>
      <c r="E40" s="152" t="s">
        <v>101</v>
      </c>
      <c r="F40" s="153"/>
      <c r="G40" s="129"/>
      <c r="H40" s="24"/>
      <c r="I40" s="154"/>
      <c r="J40" s="155"/>
      <c r="K40" s="129"/>
      <c r="L40" s="129"/>
      <c r="M40" s="129"/>
      <c r="N40" s="129"/>
      <c r="O40" s="129"/>
      <c r="P40" s="129"/>
      <c r="Q40" s="155"/>
      <c r="R40" s="155"/>
      <c r="S40" s="132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ht="11.25" customHeight="1">
      <c r="A41" s="129">
        <v>-18</v>
      </c>
      <c r="B41" s="130">
        <f>IF('М02'!D11='М02'!B10,'М02'!B12,IF('М02'!D11='М02'!B12,'М02'!B10,0))</f>
        <v>5751</v>
      </c>
      <c r="C41" s="135" t="str">
        <f>IF('М02'!E11='М02'!C10,'М02'!C12,IF('М02'!E11='М02'!C12,'М02'!C10,0))</f>
        <v>Горшков Вадим</v>
      </c>
      <c r="D41" s="136"/>
      <c r="E41" s="132">
        <v>88</v>
      </c>
      <c r="F41" s="64">
        <v>6175</v>
      </c>
      <c r="G41" s="152" t="s">
        <v>95</v>
      </c>
      <c r="H41" s="37"/>
      <c r="I41" s="156">
        <v>108</v>
      </c>
      <c r="J41" s="49">
        <v>5149</v>
      </c>
      <c r="K41" s="157" t="s">
        <v>79</v>
      </c>
      <c r="L41" s="129"/>
      <c r="M41" s="129"/>
      <c r="N41" s="129"/>
      <c r="O41" s="129">
        <v>-62</v>
      </c>
      <c r="P41" s="130">
        <f>IF('М02'!L37='М02'!J21,'М02'!J53,IF('М02'!L37='М02'!J53,'М02'!J21,0))</f>
        <v>5962</v>
      </c>
      <c r="Q41" s="131" t="str">
        <f>IF('М02'!M37='М02'!K21,'М02'!K53,IF('М02'!M37='М02'!K53,'М02'!K21,0))</f>
        <v>Абулаев Салават</v>
      </c>
      <c r="R41" s="41"/>
      <c r="S41" s="132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ht="11.25" customHeight="1">
      <c r="A42" s="129"/>
      <c r="B42" s="129"/>
      <c r="C42" s="129">
        <v>-40</v>
      </c>
      <c r="D42" s="158">
        <f>IF('М01'!F65='М01'!D63,'М01'!D67,IF('М01'!F65='М01'!D67,'М01'!D63,0))</f>
        <v>6175</v>
      </c>
      <c r="E42" s="135" t="str">
        <f>IF('М01'!G65='М01'!E63,'М01'!E67,IF('М01'!G65='М01'!E67,'М01'!E63,0))</f>
        <v>Хисматуллин Артур</v>
      </c>
      <c r="F42" s="136"/>
      <c r="G42" s="132"/>
      <c r="H42" s="159"/>
      <c r="I42" s="154"/>
      <c r="J42" s="160"/>
      <c r="K42" s="154"/>
      <c r="L42" s="129"/>
      <c r="M42" s="129"/>
      <c r="N42" s="129"/>
      <c r="O42" s="129"/>
      <c r="P42" s="129"/>
      <c r="Q42" s="132"/>
      <c r="R42" s="161"/>
      <c r="S42" s="132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ht="11.25" customHeight="1">
      <c r="A43" s="129">
        <v>-19</v>
      </c>
      <c r="B43" s="130">
        <f>IF('М02'!D15='М02'!B14,'М02'!B16,IF('М02'!D15='М02'!B16,'М02'!B14,0))</f>
        <v>0</v>
      </c>
      <c r="C43" s="131" t="str">
        <f>IF('М02'!E15='М02'!C14,'М02'!C16,IF('М02'!E15='М02'!C16,'М02'!C14,0))</f>
        <v>_</v>
      </c>
      <c r="D43" s="129"/>
      <c r="E43" s="129"/>
      <c r="F43" s="129"/>
      <c r="G43" s="132">
        <v>100</v>
      </c>
      <c r="H43" s="142">
        <v>5149</v>
      </c>
      <c r="I43" s="162" t="s">
        <v>79</v>
      </c>
      <c r="J43" s="159"/>
      <c r="K43" s="154"/>
      <c r="L43" s="129"/>
      <c r="M43" s="129"/>
      <c r="N43" s="129"/>
      <c r="O43" s="129"/>
      <c r="P43" s="129"/>
      <c r="Q43" s="132"/>
      <c r="R43" s="161"/>
      <c r="S43" s="132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ht="11.25" customHeight="1">
      <c r="A44" s="129"/>
      <c r="B44" s="129"/>
      <c r="C44" s="132">
        <v>73</v>
      </c>
      <c r="D44" s="64"/>
      <c r="E44" s="152"/>
      <c r="F44" s="153"/>
      <c r="G44" s="132"/>
      <c r="H44" s="155"/>
      <c r="I44" s="155"/>
      <c r="J44" s="37"/>
      <c r="K44" s="154"/>
      <c r="L44" s="129"/>
      <c r="M44" s="129"/>
      <c r="N44" s="129"/>
      <c r="O44" s="129"/>
      <c r="P44" s="129"/>
      <c r="Q44" s="132"/>
      <c r="R44" s="161"/>
      <c r="S44" s="132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ht="11.25" customHeight="1">
      <c r="A45" s="129">
        <v>-20</v>
      </c>
      <c r="B45" s="130">
        <f>IF('М02'!D19='М02'!B18,'М02'!B20,IF('М02'!D19='М02'!B20,'М02'!B18,0))</f>
        <v>0</v>
      </c>
      <c r="C45" s="135" t="str">
        <f>IF('М02'!E19='М02'!C18,'М02'!C20,IF('М02'!E19='М02'!C20,'М02'!C18,0))</f>
        <v>_</v>
      </c>
      <c r="D45" s="136"/>
      <c r="E45" s="132">
        <v>89</v>
      </c>
      <c r="F45" s="64">
        <v>5149</v>
      </c>
      <c r="G45" s="163" t="s">
        <v>79</v>
      </c>
      <c r="H45" s="155"/>
      <c r="I45" s="155"/>
      <c r="J45" s="37"/>
      <c r="K45" s="156">
        <v>114</v>
      </c>
      <c r="L45" s="49">
        <v>5149</v>
      </c>
      <c r="M45" s="152" t="s">
        <v>79</v>
      </c>
      <c r="N45" s="153"/>
      <c r="O45" s="155"/>
      <c r="P45" s="155"/>
      <c r="Q45" s="132"/>
      <c r="R45" s="161"/>
      <c r="S45" s="132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ht="11.25" customHeight="1">
      <c r="A46" s="129"/>
      <c r="B46" s="129"/>
      <c r="C46" s="129">
        <v>-39</v>
      </c>
      <c r="D46" s="158">
        <f>IF('М01'!F57='М01'!D55,'М01'!D59,IF('М01'!F57='М01'!D59,'М01'!D55,0))</f>
        <v>5149</v>
      </c>
      <c r="E46" s="135" t="str">
        <f>IF('М01'!G57='М01'!E55,'М01'!E59,IF('М01'!G57='М01'!E59,'М01'!E55,0))</f>
        <v>Золотихин Филипп</v>
      </c>
      <c r="F46" s="136"/>
      <c r="G46" s="129"/>
      <c r="H46" s="155"/>
      <c r="I46" s="155"/>
      <c r="J46" s="37"/>
      <c r="K46" s="154"/>
      <c r="L46" s="164"/>
      <c r="M46" s="132"/>
      <c r="N46" s="155"/>
      <c r="O46" s="155"/>
      <c r="P46" s="155"/>
      <c r="Q46" s="132"/>
      <c r="R46" s="155"/>
      <c r="S46" s="132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ht="11.25" customHeight="1">
      <c r="A47" s="129">
        <v>-21</v>
      </c>
      <c r="B47" s="130">
        <f>IF('М02'!D23='М02'!B22,'М02'!B24,IF('М02'!D23='М02'!B24,'М02'!B22,0))</f>
        <v>0</v>
      </c>
      <c r="C47" s="131" t="str">
        <f>IF('М02'!E23='М02'!C22,'М02'!C24,IF('М02'!E23='М02'!C24,'М02'!C22,0))</f>
        <v>_</v>
      </c>
      <c r="D47" s="129"/>
      <c r="E47" s="129"/>
      <c r="F47" s="129"/>
      <c r="G47" s="129">
        <v>-54</v>
      </c>
      <c r="H47" s="130">
        <f>IF('М02'!H29='М02'!F25,'М02'!F33,IF('М02'!H29='М02'!F33,'М02'!F25,0))</f>
        <v>4584</v>
      </c>
      <c r="I47" s="131" t="str">
        <f>IF('М02'!I29='М02'!G25,'М02'!G33,IF('М02'!I29='М02'!G33,'М02'!G25,0))</f>
        <v>Можайко Владислав</v>
      </c>
      <c r="J47" s="41"/>
      <c r="K47" s="154"/>
      <c r="L47" s="161"/>
      <c r="M47" s="132"/>
      <c r="N47" s="155"/>
      <c r="O47" s="155"/>
      <c r="P47" s="155"/>
      <c r="Q47" s="132"/>
      <c r="R47" s="155"/>
      <c r="S47" s="132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ht="11.25" customHeight="1">
      <c r="A48" s="129"/>
      <c r="B48" s="129"/>
      <c r="C48" s="132">
        <v>74</v>
      </c>
      <c r="D48" s="64"/>
      <c r="E48" s="152"/>
      <c r="F48" s="153"/>
      <c r="G48" s="129"/>
      <c r="H48" s="24"/>
      <c r="I48" s="154"/>
      <c r="J48" s="37"/>
      <c r="K48" s="154"/>
      <c r="L48" s="161"/>
      <c r="M48" s="132"/>
      <c r="N48" s="155"/>
      <c r="O48" s="155"/>
      <c r="P48" s="155"/>
      <c r="Q48" s="132"/>
      <c r="R48" s="155"/>
      <c r="S48" s="132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ht="11.25" customHeight="1">
      <c r="A49" s="129">
        <v>-22</v>
      </c>
      <c r="B49" s="130">
        <f>IF('М02'!D27='М02'!B26,'М02'!B28,IF('М02'!D27='М02'!B28,'М02'!B26,0))</f>
        <v>0</v>
      </c>
      <c r="C49" s="135" t="str">
        <f>IF('М02'!E27='М02'!C26,'М02'!C28,IF('М02'!E27='М02'!C28,'М02'!C26,0))</f>
        <v>_</v>
      </c>
      <c r="D49" s="136"/>
      <c r="E49" s="132">
        <v>90</v>
      </c>
      <c r="F49" s="64">
        <v>5731</v>
      </c>
      <c r="G49" s="152" t="s">
        <v>87</v>
      </c>
      <c r="H49" s="37"/>
      <c r="I49" s="156">
        <v>109</v>
      </c>
      <c r="J49" s="49">
        <v>4584</v>
      </c>
      <c r="K49" s="162" t="s">
        <v>72</v>
      </c>
      <c r="L49" s="165"/>
      <c r="M49" s="132">
        <v>118</v>
      </c>
      <c r="N49" s="49">
        <v>5149</v>
      </c>
      <c r="O49" s="152" t="s">
        <v>79</v>
      </c>
      <c r="P49" s="153"/>
      <c r="Q49" s="132">
        <v>123</v>
      </c>
      <c r="R49" s="49">
        <v>4800</v>
      </c>
      <c r="S49" s="163" t="s">
        <v>81</v>
      </c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ht="11.25" customHeight="1">
      <c r="A50" s="129"/>
      <c r="B50" s="129"/>
      <c r="C50" s="129">
        <v>-38</v>
      </c>
      <c r="D50" s="158">
        <f>IF('М01'!F49='М01'!D47,'М01'!D51,IF('М01'!F49='М01'!D51,'М01'!D47,0))</f>
        <v>5731</v>
      </c>
      <c r="E50" s="135" t="str">
        <f>IF('М01'!G49='М01'!E47,'М01'!E51,IF('М01'!G49='М01'!E51,'М01'!E47,0))</f>
        <v>Исянбаев Ильсур</v>
      </c>
      <c r="F50" s="136"/>
      <c r="G50" s="132"/>
      <c r="H50" s="159"/>
      <c r="I50" s="154"/>
      <c r="J50" s="160"/>
      <c r="K50" s="129"/>
      <c r="L50" s="129"/>
      <c r="M50" s="132"/>
      <c r="N50" s="160"/>
      <c r="O50" s="132"/>
      <c r="P50" s="161"/>
      <c r="Q50" s="132"/>
      <c r="R50" s="160"/>
      <c r="S50" s="129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ht="11.25" customHeight="1">
      <c r="A51" s="129">
        <v>-23</v>
      </c>
      <c r="B51" s="130">
        <f>IF('М02'!D31='М02'!B30,'М02'!B32,IF('М02'!D31='М02'!B32,'М02'!B30,0))</f>
        <v>6334</v>
      </c>
      <c r="C51" s="131" t="str">
        <f>IF('М02'!E31='М02'!C30,'М02'!C32,IF('М02'!E31='М02'!C32,'М02'!C30,0))</f>
        <v>Даутов Радмир</v>
      </c>
      <c r="D51" s="129"/>
      <c r="E51" s="129"/>
      <c r="F51" s="129"/>
      <c r="G51" s="132">
        <v>101</v>
      </c>
      <c r="H51" s="142">
        <v>5731</v>
      </c>
      <c r="I51" s="162" t="s">
        <v>87</v>
      </c>
      <c r="J51" s="153"/>
      <c r="K51" s="129"/>
      <c r="L51" s="129"/>
      <c r="M51" s="132"/>
      <c r="N51" s="161"/>
      <c r="O51" s="132"/>
      <c r="P51" s="161"/>
      <c r="Q51" s="132"/>
      <c r="R51" s="161"/>
      <c r="S51" s="129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ht="11.25" customHeight="1">
      <c r="A52" s="129"/>
      <c r="B52" s="129"/>
      <c r="C52" s="132">
        <v>75</v>
      </c>
      <c r="D52" s="64">
        <v>6334</v>
      </c>
      <c r="E52" s="152" t="s">
        <v>104</v>
      </c>
      <c r="F52" s="153"/>
      <c r="G52" s="132"/>
      <c r="H52" s="155"/>
      <c r="I52" s="155"/>
      <c r="J52" s="155"/>
      <c r="K52" s="129"/>
      <c r="L52" s="129"/>
      <c r="M52" s="132"/>
      <c r="N52" s="161"/>
      <c r="O52" s="132"/>
      <c r="P52" s="161"/>
      <c r="Q52" s="132"/>
      <c r="R52" s="161"/>
      <c r="S52" s="129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 ht="11.25" customHeight="1">
      <c r="A53" s="129">
        <v>-24</v>
      </c>
      <c r="B53" s="130">
        <f>IF('М02'!D35='М02'!B34,'М02'!B36,IF('М02'!D35='М02'!B36,'М02'!B34,0))</f>
        <v>0</v>
      </c>
      <c r="C53" s="135" t="str">
        <f>IF('М02'!E35='М02'!C34,'М02'!C36,IF('М02'!E35='М02'!C36,'М02'!C34,0))</f>
        <v>_</v>
      </c>
      <c r="D53" s="136"/>
      <c r="E53" s="132">
        <v>91</v>
      </c>
      <c r="F53" s="64">
        <v>5774</v>
      </c>
      <c r="G53" s="163" t="s">
        <v>94</v>
      </c>
      <c r="H53" s="155"/>
      <c r="I53" s="155"/>
      <c r="J53" s="155"/>
      <c r="K53" s="129">
        <v>-58</v>
      </c>
      <c r="L53" s="130">
        <f>IF('М01'!J53='М01'!H45,'М01'!H61,IF('М01'!J53='М01'!H61,'М01'!H45,0))</f>
        <v>5904</v>
      </c>
      <c r="M53" s="135" t="str">
        <f>IF('М01'!K53='М01'!I45,'М01'!I61,IF('М01'!K53='М01'!I61,'М01'!I45,0))</f>
        <v>Асфандияров Роман</v>
      </c>
      <c r="N53" s="166"/>
      <c r="O53" s="132"/>
      <c r="P53" s="161"/>
      <c r="Q53" s="132"/>
      <c r="R53" s="166"/>
      <c r="S53" s="129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1:30" ht="11.25" customHeight="1">
      <c r="A54" s="129"/>
      <c r="B54" s="129"/>
      <c r="C54" s="129">
        <v>-37</v>
      </c>
      <c r="D54" s="158">
        <f>IF('М01'!F41='М01'!D39,'М01'!D43,IF('М01'!F41='М01'!D43,'М01'!D39,0))</f>
        <v>5774</v>
      </c>
      <c r="E54" s="135" t="str">
        <f>IF('М01'!G41='М01'!E39,'М01'!E43,IF('М01'!G41='М01'!E43,'М01'!E39,0))</f>
        <v>Мингазов Динар</v>
      </c>
      <c r="F54" s="136"/>
      <c r="G54" s="129"/>
      <c r="H54" s="155"/>
      <c r="I54" s="155"/>
      <c r="J54" s="155"/>
      <c r="K54" s="129"/>
      <c r="L54" s="155"/>
      <c r="M54" s="155"/>
      <c r="N54" s="155"/>
      <c r="O54" s="132"/>
      <c r="P54" s="155"/>
      <c r="Q54" s="132"/>
      <c r="R54" s="155"/>
      <c r="S54" s="129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1:30" ht="11.25" customHeight="1">
      <c r="A55" s="129">
        <v>-25</v>
      </c>
      <c r="B55" s="130">
        <f>IF('М02'!D39='М02'!B38,'М02'!B40,IF('М02'!D39='М02'!B40,'М02'!B38,0))</f>
        <v>0</v>
      </c>
      <c r="C55" s="131" t="str">
        <f>IF('М02'!E39='М02'!C38,'М02'!C40,IF('М02'!E39='М02'!C40,'М02'!C38,0))</f>
        <v>_</v>
      </c>
      <c r="D55" s="129"/>
      <c r="E55" s="129"/>
      <c r="F55" s="129"/>
      <c r="G55" s="129">
        <v>-55</v>
      </c>
      <c r="H55" s="130">
        <f>IF('М02'!H45='М02'!F41,'М02'!F49,IF('М02'!H45='М02'!F49,'М02'!F41,0))</f>
        <v>5263</v>
      </c>
      <c r="I55" s="131" t="str">
        <f>IF('М02'!I45='М02'!G41,'М02'!G49,IF('М02'!I45='М02'!G49,'М02'!G41,0))</f>
        <v>Шакиров Сабур</v>
      </c>
      <c r="J55" s="41"/>
      <c r="K55" s="129"/>
      <c r="L55" s="155"/>
      <c r="M55" s="155"/>
      <c r="N55" s="155"/>
      <c r="O55" s="132"/>
      <c r="P55" s="155"/>
      <c r="Q55" s="132"/>
      <c r="R55" s="155"/>
      <c r="S55" s="129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ht="11.25" customHeight="1">
      <c r="A56" s="129"/>
      <c r="B56" s="129"/>
      <c r="C56" s="132">
        <v>76</v>
      </c>
      <c r="D56" s="64">
        <v>5702</v>
      </c>
      <c r="E56" s="152" t="s">
        <v>92</v>
      </c>
      <c r="F56" s="153"/>
      <c r="G56" s="129"/>
      <c r="H56" s="24"/>
      <c r="I56" s="154"/>
      <c r="J56" s="155"/>
      <c r="K56" s="129"/>
      <c r="L56" s="155"/>
      <c r="M56" s="155"/>
      <c r="N56" s="155"/>
      <c r="O56" s="132"/>
      <c r="P56" s="155"/>
      <c r="Q56" s="132"/>
      <c r="R56" s="155"/>
      <c r="S56" s="129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ht="11.25" customHeight="1">
      <c r="A57" s="129">
        <v>-26</v>
      </c>
      <c r="B57" s="130">
        <f>IF('М02'!D43='М02'!B42,'М02'!B44,IF('М02'!D43='М02'!B44,'М02'!B42,0))</f>
        <v>5702</v>
      </c>
      <c r="C57" s="135" t="str">
        <f>IF('М02'!E43='М02'!C42,'М02'!C44,IF('М02'!E43='М02'!C44,'М02'!C42,0))</f>
        <v>Гумеров Мансур</v>
      </c>
      <c r="D57" s="136"/>
      <c r="E57" s="132">
        <v>92</v>
      </c>
      <c r="F57" s="64">
        <v>5737</v>
      </c>
      <c r="G57" s="152" t="s">
        <v>91</v>
      </c>
      <c r="H57" s="37"/>
      <c r="I57" s="156">
        <v>110</v>
      </c>
      <c r="J57" s="49">
        <v>5263</v>
      </c>
      <c r="K57" s="157" t="s">
        <v>105</v>
      </c>
      <c r="L57" s="155"/>
      <c r="M57" s="155"/>
      <c r="N57" s="155"/>
      <c r="O57" s="132">
        <v>121</v>
      </c>
      <c r="P57" s="49">
        <v>4800</v>
      </c>
      <c r="Q57" s="163" t="s">
        <v>81</v>
      </c>
      <c r="R57" s="153"/>
      <c r="S57" s="129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ht="11.25" customHeight="1">
      <c r="A58" s="129"/>
      <c r="B58" s="129"/>
      <c r="C58" s="129">
        <v>-36</v>
      </c>
      <c r="D58" s="158">
        <f>IF('М01'!F33='М01'!D31,'М01'!D35,IF('М01'!F33='М01'!D35,'М01'!D31,0))</f>
        <v>5737</v>
      </c>
      <c r="E58" s="135" t="str">
        <f>IF('М01'!G33='М01'!E31,'М01'!E35,IF('М01'!G33='М01'!E35,'М01'!E31,0))</f>
        <v>Селезнев Владислав</v>
      </c>
      <c r="F58" s="136"/>
      <c r="G58" s="132"/>
      <c r="H58" s="159"/>
      <c r="I58" s="154"/>
      <c r="J58" s="160"/>
      <c r="K58" s="154"/>
      <c r="L58" s="155"/>
      <c r="M58" s="155"/>
      <c r="N58" s="155"/>
      <c r="O58" s="132"/>
      <c r="P58" s="160"/>
      <c r="Q58" s="129"/>
      <c r="R58" s="129"/>
      <c r="S58" s="129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ht="11.25" customHeight="1">
      <c r="A59" s="129">
        <v>-27</v>
      </c>
      <c r="B59" s="130">
        <f>IF('М02'!D47='М02'!B46,'М02'!B48,IF('М02'!D47='М02'!B48,'М02'!B46,0))</f>
        <v>0</v>
      </c>
      <c r="C59" s="131" t="str">
        <f>IF('М02'!E47='М02'!C46,'М02'!C48,IF('М02'!E47='М02'!C48,'М02'!C46,0))</f>
        <v>_</v>
      </c>
      <c r="D59" s="129"/>
      <c r="E59" s="129"/>
      <c r="F59" s="129"/>
      <c r="G59" s="132">
        <v>102</v>
      </c>
      <c r="H59" s="142">
        <v>5737</v>
      </c>
      <c r="I59" s="162" t="s">
        <v>91</v>
      </c>
      <c r="J59" s="159"/>
      <c r="K59" s="154"/>
      <c r="L59" s="155"/>
      <c r="M59" s="155"/>
      <c r="N59" s="155"/>
      <c r="O59" s="132"/>
      <c r="P59" s="161"/>
      <c r="Q59" s="129"/>
      <c r="R59" s="129"/>
      <c r="S59" s="129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 ht="11.25" customHeight="1">
      <c r="A60" s="129"/>
      <c r="B60" s="129"/>
      <c r="C60" s="132">
        <v>77</v>
      </c>
      <c r="D60" s="64"/>
      <c r="E60" s="152"/>
      <c r="F60" s="153"/>
      <c r="G60" s="132"/>
      <c r="H60" s="155"/>
      <c r="I60" s="155"/>
      <c r="J60" s="37"/>
      <c r="K60" s="154"/>
      <c r="L60" s="155"/>
      <c r="M60" s="155"/>
      <c r="N60" s="155"/>
      <c r="O60" s="132"/>
      <c r="P60" s="161"/>
      <c r="Q60" s="129"/>
      <c r="R60" s="129"/>
      <c r="S60" s="129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0" ht="11.25" customHeight="1">
      <c r="A61" s="129">
        <v>-28</v>
      </c>
      <c r="B61" s="130">
        <f>IF('М02'!D51='М02'!B50,'М02'!B52,IF('М02'!D51='М02'!B52,'М02'!B50,0))</f>
        <v>0</v>
      </c>
      <c r="C61" s="135" t="str">
        <f>IF('М02'!E51='М02'!C50,'М02'!C52,IF('М02'!E51='М02'!C52,'М02'!C50,0))</f>
        <v>_</v>
      </c>
      <c r="D61" s="136"/>
      <c r="E61" s="132">
        <v>93</v>
      </c>
      <c r="F61" s="64">
        <v>5352</v>
      </c>
      <c r="G61" s="163" t="s">
        <v>90</v>
      </c>
      <c r="H61" s="155"/>
      <c r="I61" s="155"/>
      <c r="J61" s="37"/>
      <c r="K61" s="156">
        <v>115</v>
      </c>
      <c r="L61" s="49">
        <v>4800</v>
      </c>
      <c r="M61" s="152" t="s">
        <v>81</v>
      </c>
      <c r="N61" s="153"/>
      <c r="O61" s="132"/>
      <c r="P61" s="166"/>
      <c r="Q61" s="129"/>
      <c r="R61" s="129"/>
      <c r="S61" s="129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 ht="11.25" customHeight="1">
      <c r="A62" s="129"/>
      <c r="B62" s="129"/>
      <c r="C62" s="129">
        <v>-35</v>
      </c>
      <c r="D62" s="158">
        <f>IF('М01'!F25='М01'!D23,'М01'!D27,IF('М01'!F25='М01'!D27,'М01'!D23,0))</f>
        <v>5352</v>
      </c>
      <c r="E62" s="135" t="str">
        <f>IF('М01'!G25='М01'!E23,'М01'!E27,IF('М01'!G25='М01'!E27,'М01'!E23,0))</f>
        <v>Юнусов Искандар</v>
      </c>
      <c r="F62" s="136"/>
      <c r="G62" s="129"/>
      <c r="H62" s="155"/>
      <c r="I62" s="155"/>
      <c r="J62" s="37"/>
      <c r="K62" s="154"/>
      <c r="L62" s="164"/>
      <c r="M62" s="132"/>
      <c r="N62" s="155"/>
      <c r="O62" s="132"/>
      <c r="P62" s="155"/>
      <c r="Q62" s="129"/>
      <c r="R62" s="129"/>
      <c r="S62" s="129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0" ht="11.25" customHeight="1">
      <c r="A63" s="129">
        <v>-29</v>
      </c>
      <c r="B63" s="130">
        <f>IF('М02'!D55='М02'!B54,'М02'!B56,IF('М02'!D55='М02'!B56,'М02'!B54,0))</f>
        <v>0</v>
      </c>
      <c r="C63" s="131" t="str">
        <f>IF('М02'!E55='М02'!C54,'М02'!C56,IF('М02'!E55='М02'!C56,'М02'!C54,0))</f>
        <v>_</v>
      </c>
      <c r="D63" s="129"/>
      <c r="E63" s="129"/>
      <c r="F63" s="129"/>
      <c r="G63" s="129">
        <v>-56</v>
      </c>
      <c r="H63" s="130">
        <f>IF('М02'!H61='М02'!F57,'М02'!F65,IF('М02'!H61='М02'!F65,'М02'!F57,0))</f>
        <v>4800</v>
      </c>
      <c r="I63" s="131" t="str">
        <f>IF('М02'!I61='М02'!G57,'М02'!G65,IF('М02'!I61='М02'!G65,'М02'!G57,0))</f>
        <v>Рогачев Дмитрий</v>
      </c>
      <c r="J63" s="41"/>
      <c r="K63" s="154"/>
      <c r="L63" s="161"/>
      <c r="M63" s="132"/>
      <c r="N63" s="155"/>
      <c r="O63" s="132"/>
      <c r="P63" s="155"/>
      <c r="Q63" s="129"/>
      <c r="R63" s="129"/>
      <c r="S63" s="129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 ht="11.25" customHeight="1">
      <c r="A64" s="129"/>
      <c r="B64" s="129"/>
      <c r="C64" s="132">
        <v>78</v>
      </c>
      <c r="D64" s="64"/>
      <c r="E64" s="152"/>
      <c r="F64" s="153"/>
      <c r="G64" s="129"/>
      <c r="H64" s="24"/>
      <c r="I64" s="154"/>
      <c r="J64" s="37"/>
      <c r="K64" s="154"/>
      <c r="L64" s="161"/>
      <c r="M64" s="132"/>
      <c r="N64" s="155"/>
      <c r="O64" s="132"/>
      <c r="P64" s="155"/>
      <c r="Q64" s="129"/>
      <c r="R64" s="129"/>
      <c r="S64" s="129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 ht="11.25" customHeight="1">
      <c r="A65" s="129">
        <v>-30</v>
      </c>
      <c r="B65" s="130">
        <f>IF('М02'!D59='М02'!B58,'М02'!B60,IF('М02'!D59='М02'!B60,'М02'!B58,0))</f>
        <v>0</v>
      </c>
      <c r="C65" s="135" t="str">
        <f>IF('М02'!E59='М02'!C58,'М02'!C60,IF('М02'!E59='М02'!C60,'М02'!C58,0))</f>
        <v>_</v>
      </c>
      <c r="D65" s="136"/>
      <c r="E65" s="132">
        <v>94</v>
      </c>
      <c r="F65" s="64">
        <v>5350</v>
      </c>
      <c r="G65" s="152" t="s">
        <v>82</v>
      </c>
      <c r="H65" s="37"/>
      <c r="I65" s="156">
        <v>111</v>
      </c>
      <c r="J65" s="49">
        <v>4800</v>
      </c>
      <c r="K65" s="162" t="s">
        <v>81</v>
      </c>
      <c r="L65" s="165"/>
      <c r="M65" s="132">
        <v>119</v>
      </c>
      <c r="N65" s="49">
        <v>4800</v>
      </c>
      <c r="O65" s="163" t="s">
        <v>81</v>
      </c>
      <c r="P65" s="153"/>
      <c r="Q65" s="129"/>
      <c r="R65" s="129"/>
      <c r="S65" s="129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ht="11.25" customHeight="1">
      <c r="A66" s="129"/>
      <c r="B66" s="129"/>
      <c r="C66" s="129">
        <v>-34</v>
      </c>
      <c r="D66" s="158">
        <f>IF('М01'!F17='М01'!D15,'М01'!D19,IF('М01'!F17='М01'!D19,'М01'!D15,0))</f>
        <v>5350</v>
      </c>
      <c r="E66" s="135" t="str">
        <f>IF('М01'!G17='М01'!E15,'М01'!E19,IF('М01'!G17='М01'!E19,'М01'!E15,0))</f>
        <v>Янситов Дмитрий</v>
      </c>
      <c r="F66" s="136"/>
      <c r="G66" s="132"/>
      <c r="H66" s="159"/>
      <c r="I66" s="154"/>
      <c r="J66" s="160"/>
      <c r="K66" s="129"/>
      <c r="L66" s="129"/>
      <c r="M66" s="132"/>
      <c r="N66" s="160"/>
      <c r="O66" s="129"/>
      <c r="P66" s="129"/>
      <c r="Q66" s="129"/>
      <c r="R66" s="129"/>
      <c r="S66" s="129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ht="11.25" customHeight="1">
      <c r="A67" s="129">
        <v>-31</v>
      </c>
      <c r="B67" s="130">
        <f>IF('М02'!D63='М02'!B62,'М02'!B64,IF('М02'!D63='М02'!B64,'М02'!B62,0))</f>
        <v>6708</v>
      </c>
      <c r="C67" s="131" t="str">
        <f>IF('М02'!E63='М02'!C62,'М02'!C64,IF('М02'!E63='М02'!C64,'М02'!C62,0))</f>
        <v>Сидоров Роман</v>
      </c>
      <c r="D67" s="129"/>
      <c r="E67" s="129"/>
      <c r="F67" s="129"/>
      <c r="G67" s="132">
        <v>103</v>
      </c>
      <c r="H67" s="142">
        <v>5350</v>
      </c>
      <c r="I67" s="162" t="s">
        <v>82</v>
      </c>
      <c r="J67" s="153"/>
      <c r="K67" s="129"/>
      <c r="L67" s="129"/>
      <c r="M67" s="132"/>
      <c r="N67" s="161"/>
      <c r="O67" s="129">
        <v>-122</v>
      </c>
      <c r="P67" s="130">
        <f>IF(R17=P9,P25,IF(R17=P25,P9,0))</f>
        <v>5700</v>
      </c>
      <c r="Q67" s="131" t="str">
        <f>IF(S17=Q9,Q25,IF(S17=Q25,Q9,0))</f>
        <v>Насыров Эмиль</v>
      </c>
      <c r="R67" s="41"/>
      <c r="S67" s="129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ht="11.25" customHeight="1">
      <c r="A68" s="129"/>
      <c r="B68" s="129"/>
      <c r="C68" s="132">
        <v>79</v>
      </c>
      <c r="D68" s="64">
        <v>6708</v>
      </c>
      <c r="E68" s="152" t="s">
        <v>100</v>
      </c>
      <c r="F68" s="153"/>
      <c r="G68" s="132"/>
      <c r="H68" s="155"/>
      <c r="I68" s="155"/>
      <c r="J68" s="155"/>
      <c r="K68" s="129"/>
      <c r="L68" s="129"/>
      <c r="M68" s="132"/>
      <c r="N68" s="161"/>
      <c r="O68" s="129"/>
      <c r="P68" s="171"/>
      <c r="Q68" s="132">
        <v>125</v>
      </c>
      <c r="R68" s="64">
        <v>5962</v>
      </c>
      <c r="S68" s="152" t="s">
        <v>69</v>
      </c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ht="11.25" customHeight="1">
      <c r="A69" s="129">
        <v>-32</v>
      </c>
      <c r="B69" s="130">
        <f>IF('М02'!D67='М02'!B66,'М02'!B68,IF('М02'!D67='М02'!B68,'М02'!B66,0))</f>
        <v>0</v>
      </c>
      <c r="C69" s="135" t="str">
        <f>IF('М02'!E67='М02'!C66,'М02'!C68,IF('М02'!E67='М02'!C68,'М02'!C66,0))</f>
        <v>_</v>
      </c>
      <c r="D69" s="136"/>
      <c r="E69" s="132">
        <v>95</v>
      </c>
      <c r="F69" s="64">
        <v>4955</v>
      </c>
      <c r="G69" s="163" t="s">
        <v>98</v>
      </c>
      <c r="H69" s="155"/>
      <c r="I69" s="155"/>
      <c r="J69" s="129"/>
      <c r="K69" s="129">
        <v>-57</v>
      </c>
      <c r="L69" s="130">
        <f>IF('М01'!J21='М01'!H13,'М01'!H29,IF('М01'!J21='М01'!H29,'М01'!H13,0))</f>
        <v>5346</v>
      </c>
      <c r="M69" s="135" t="str">
        <f>IF('М01'!K21='М01'!I13,'М01'!I29,IF('М01'!K21='М01'!I29,'М01'!I13,0))</f>
        <v>Байназаров Азамат</v>
      </c>
      <c r="N69" s="166"/>
      <c r="O69" s="129">
        <v>-123</v>
      </c>
      <c r="P69" s="130">
        <f>IF(R49=P41,P57,IF(R49=P57,P41,0))</f>
        <v>5962</v>
      </c>
      <c r="Q69" s="135" t="str">
        <f>IF(S49=Q41,Q57,IF(S49=Q57,Q41,0))</f>
        <v>Абулаев Салават</v>
      </c>
      <c r="R69" s="136"/>
      <c r="S69" s="35" t="s">
        <v>4</v>
      </c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ht="11.25" customHeight="1">
      <c r="A70" s="129"/>
      <c r="B70" s="129"/>
      <c r="C70" s="129">
        <v>-33</v>
      </c>
      <c r="D70" s="158">
        <f>IF('М01'!F9='М01'!D7,'М01'!D11,IF('М01'!F9='М01'!D11,'М01'!D7,0))</f>
        <v>4955</v>
      </c>
      <c r="E70" s="135" t="str">
        <f>IF('М01'!G9='М01'!E7,'М01'!E11,IF('М01'!G9='М01'!E11,'М01'!E7,0))</f>
        <v>Макаров Роман</v>
      </c>
      <c r="F70" s="136"/>
      <c r="G70" s="129"/>
      <c r="H70" s="155"/>
      <c r="I70" s="155"/>
      <c r="J70" s="129"/>
      <c r="K70" s="129"/>
      <c r="L70" s="129"/>
      <c r="M70" s="129"/>
      <c r="N70" s="129"/>
      <c r="O70" s="129"/>
      <c r="P70" s="129"/>
      <c r="Q70" s="129">
        <v>-125</v>
      </c>
      <c r="R70" s="158">
        <f>IF(R68=P67,P69,IF(R68=P69,P67,0))</f>
        <v>5700</v>
      </c>
      <c r="S70" s="131" t="str">
        <f>IF(S68=Q67,Q69,IF(S68=Q69,Q67,0))</f>
        <v>Насыров Эмиль</v>
      </c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ht="11.25" customHeight="1">
      <c r="A71" s="129">
        <v>-116</v>
      </c>
      <c r="B71" s="130">
        <f>IF(N17=L13,L21,IF(N17=L21,L13,0))</f>
        <v>6245</v>
      </c>
      <c r="C71" s="131" t="str">
        <f>IF(O17=M13,M21,IF(O17=M21,M13,0))</f>
        <v>Абулаев Айрат</v>
      </c>
      <c r="D71" s="129"/>
      <c r="E71" s="129"/>
      <c r="F71" s="129"/>
      <c r="G71" s="129"/>
      <c r="H71" s="129"/>
      <c r="I71" s="129">
        <v>-127</v>
      </c>
      <c r="J71" s="130">
        <f>IF(D72=B71,B73,IF(D72=B73,B71,0))</f>
        <v>5704</v>
      </c>
      <c r="K71" s="131" t="str">
        <f>IF(E72=C71,C73,IF(E72=C73,C71,0))</f>
        <v>Суюндуков Гайса</v>
      </c>
      <c r="L71" s="41"/>
      <c r="M71" s="129"/>
      <c r="N71" s="129"/>
      <c r="O71" s="129">
        <v>-120</v>
      </c>
      <c r="P71" s="130">
        <f>IF(P25=N17,N33,IF(P25=N33,N17,0))</f>
        <v>5705</v>
      </c>
      <c r="Q71" s="131" t="str">
        <f>IF(Q25=O17,O33,IF(Q25=O33,O17,0))</f>
        <v>Исянбаев Тагир</v>
      </c>
      <c r="R71" s="35"/>
      <c r="S71" s="35" t="s">
        <v>5</v>
      </c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ht="11.25" customHeight="1">
      <c r="A72" s="129"/>
      <c r="B72" s="129"/>
      <c r="C72" s="132">
        <v>127</v>
      </c>
      <c r="D72" s="64">
        <v>6245</v>
      </c>
      <c r="E72" s="152" t="s">
        <v>76</v>
      </c>
      <c r="F72" s="153"/>
      <c r="G72" s="129"/>
      <c r="H72" s="129"/>
      <c r="I72" s="129"/>
      <c r="J72" s="171"/>
      <c r="K72" s="132">
        <v>130</v>
      </c>
      <c r="L72" s="64">
        <v>5704</v>
      </c>
      <c r="M72" s="152" t="s">
        <v>88</v>
      </c>
      <c r="N72" s="153"/>
      <c r="O72" s="129"/>
      <c r="P72" s="171"/>
      <c r="Q72" s="132">
        <v>126</v>
      </c>
      <c r="R72" s="64">
        <v>5705</v>
      </c>
      <c r="S72" s="152" t="s">
        <v>75</v>
      </c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ht="11.25" customHeight="1">
      <c r="A73" s="129">
        <v>-117</v>
      </c>
      <c r="B73" s="130">
        <f>IF(N33=L29,L37,IF(N33=L37,L29,0))</f>
        <v>5704</v>
      </c>
      <c r="C73" s="135" t="str">
        <f>IF(O33=M29,M37,IF(O33=M37,M29,0))</f>
        <v>Суюндуков Гайса</v>
      </c>
      <c r="D73" s="136"/>
      <c r="E73" s="132"/>
      <c r="F73" s="155"/>
      <c r="G73" s="155"/>
      <c r="H73" s="155"/>
      <c r="I73" s="129">
        <v>-128</v>
      </c>
      <c r="J73" s="130">
        <f>IF(D76=B75,B77,IF(D76=B77,B75,0))</f>
        <v>5904</v>
      </c>
      <c r="K73" s="135" t="str">
        <f>IF(E76=C75,C77,IF(E76=C77,C75,0))</f>
        <v>Асфандияров Роман</v>
      </c>
      <c r="L73" s="136"/>
      <c r="M73" s="35" t="s">
        <v>10</v>
      </c>
      <c r="N73" s="35"/>
      <c r="O73" s="129">
        <v>-121</v>
      </c>
      <c r="P73" s="130">
        <f>IF(P57=N49,N65,IF(P57=N65,N49,0))</f>
        <v>5149</v>
      </c>
      <c r="Q73" s="135" t="str">
        <f>IF(Q57=O49,O65,IF(Q57=O65,O49,0))</f>
        <v>Золотихин Филипп</v>
      </c>
      <c r="R73" s="136"/>
      <c r="S73" s="35" t="s">
        <v>7</v>
      </c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ht="11.25" customHeight="1">
      <c r="A74" s="129"/>
      <c r="B74" s="129"/>
      <c r="C74" s="129"/>
      <c r="D74" s="129"/>
      <c r="E74" s="132">
        <v>129</v>
      </c>
      <c r="F74" s="64">
        <v>6245</v>
      </c>
      <c r="G74" s="152" t="s">
        <v>76</v>
      </c>
      <c r="H74" s="153"/>
      <c r="I74" s="129"/>
      <c r="J74" s="129"/>
      <c r="K74" s="129">
        <v>-130</v>
      </c>
      <c r="L74" s="158">
        <f>IF(L72=J71,J73,IF(L72=J73,J71,0))</f>
        <v>5904</v>
      </c>
      <c r="M74" s="131" t="str">
        <f>IF(M72=K71,K73,IF(M72=K73,K71,0))</f>
        <v>Асфандияров Роман</v>
      </c>
      <c r="N74" s="41"/>
      <c r="O74" s="129"/>
      <c r="P74" s="129"/>
      <c r="Q74" s="129">
        <v>-126</v>
      </c>
      <c r="R74" s="158">
        <f>IF(R72=P71,P73,IF(R72=P73,P71,0))</f>
        <v>5149</v>
      </c>
      <c r="S74" s="131" t="str">
        <f>IF(S72=Q71,Q73,IF(S72=Q73,Q71,0))</f>
        <v>Золотихин Филипп</v>
      </c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ht="11.25" customHeight="1">
      <c r="A75" s="129">
        <v>-118</v>
      </c>
      <c r="B75" s="130">
        <f>IF(N49=L45,L53,IF(N49=L53,L45,0))</f>
        <v>5904</v>
      </c>
      <c r="C75" s="131" t="str">
        <f>IF(O49=M45,M53,IF(O49=M53,M45,0))</f>
        <v>Асфандияров Роман</v>
      </c>
      <c r="D75" s="41"/>
      <c r="E75" s="132"/>
      <c r="F75" s="136"/>
      <c r="G75" s="38" t="s">
        <v>6</v>
      </c>
      <c r="H75" s="38"/>
      <c r="I75" s="129">
        <v>-112</v>
      </c>
      <c r="J75" s="130">
        <f>IF(L13=J9,J17,IF(L13=J17,J9,0))</f>
        <v>5703</v>
      </c>
      <c r="K75" s="131" t="str">
        <f>IF(M13=K9,K17,IF(M13=K17,K9,0))</f>
        <v>Суюндуков Фанис</v>
      </c>
      <c r="L75" s="41"/>
      <c r="M75" s="35" t="s">
        <v>11</v>
      </c>
      <c r="N75" s="35"/>
      <c r="O75" s="129">
        <v>-131</v>
      </c>
      <c r="P75" s="130">
        <f>IF(L76=J75,J77,IF(L76=J77,J75,0))</f>
        <v>5703</v>
      </c>
      <c r="Q75" s="131" t="str">
        <f>IF(M76=K75,K77,IF(M76=K77,K75,0))</f>
        <v>Суюндуков Фанис</v>
      </c>
      <c r="R75" s="35"/>
      <c r="S75" s="35" t="s">
        <v>9</v>
      </c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ht="11.25" customHeight="1">
      <c r="A76" s="129"/>
      <c r="B76" s="129"/>
      <c r="C76" s="132">
        <v>128</v>
      </c>
      <c r="D76" s="64">
        <v>5346</v>
      </c>
      <c r="E76" s="163" t="s">
        <v>74</v>
      </c>
      <c r="F76" s="153"/>
      <c r="G76" s="129"/>
      <c r="H76" s="129"/>
      <c r="I76" s="129"/>
      <c r="J76" s="171"/>
      <c r="K76" s="132">
        <v>131</v>
      </c>
      <c r="L76" s="64">
        <v>5147</v>
      </c>
      <c r="M76" s="152" t="s">
        <v>77</v>
      </c>
      <c r="N76" s="153"/>
      <c r="O76" s="129"/>
      <c r="P76" s="171"/>
      <c r="Q76" s="132">
        <v>134</v>
      </c>
      <c r="R76" s="64">
        <v>5703</v>
      </c>
      <c r="S76" s="152" t="s">
        <v>83</v>
      </c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ht="11.25" customHeight="1">
      <c r="A77" s="129">
        <v>-119</v>
      </c>
      <c r="B77" s="130">
        <f>IF(N65=L61,L69,IF(N65=L69,L61,0))</f>
        <v>5346</v>
      </c>
      <c r="C77" s="135" t="str">
        <f>IF(O65=M61,M69,IF(O65=M69,M61,0))</f>
        <v>Байназаров Азамат</v>
      </c>
      <c r="D77" s="136"/>
      <c r="E77" s="129">
        <v>-129</v>
      </c>
      <c r="F77" s="158">
        <f>IF(F74=D72,D76,IF(F74=D76,D72,0))</f>
        <v>5346</v>
      </c>
      <c r="G77" s="131" t="str">
        <f>IF(G74=E72,E76,IF(G74=E76,E72,0))</f>
        <v>Байназаров Азамат</v>
      </c>
      <c r="H77" s="41"/>
      <c r="I77" s="129">
        <v>-113</v>
      </c>
      <c r="J77" s="130">
        <f>IF(L29=J25,J33,IF(L29=J33,J25,0))</f>
        <v>5147</v>
      </c>
      <c r="K77" s="135" t="str">
        <f>IF(M29=K25,K33,IF(M29=K33,K25,0))</f>
        <v>Круподёров Даниил</v>
      </c>
      <c r="L77" s="136"/>
      <c r="M77" s="132"/>
      <c r="N77" s="155"/>
      <c r="O77" s="129">
        <v>-132</v>
      </c>
      <c r="P77" s="130">
        <f>IF(L80=J79,J81,IF(L80=J81,J79,0))</f>
        <v>4584</v>
      </c>
      <c r="Q77" s="135" t="str">
        <f>IF(M80=K79,K81,IF(M80=K81,K79,0))</f>
        <v>Можайко Владислав</v>
      </c>
      <c r="R77" s="136"/>
      <c r="S77" s="35" t="s">
        <v>13</v>
      </c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ht="11.25" customHeight="1">
      <c r="A78" s="129"/>
      <c r="B78" s="129"/>
      <c r="C78" s="129"/>
      <c r="D78" s="129"/>
      <c r="E78" s="129"/>
      <c r="F78" s="129"/>
      <c r="G78" s="35" t="s">
        <v>8</v>
      </c>
      <c r="H78" s="35"/>
      <c r="I78" s="129"/>
      <c r="J78" s="129"/>
      <c r="K78" s="129"/>
      <c r="L78" s="129"/>
      <c r="M78" s="132">
        <v>133</v>
      </c>
      <c r="N78" s="64">
        <v>5147</v>
      </c>
      <c r="O78" s="152" t="s">
        <v>77</v>
      </c>
      <c r="P78" s="153"/>
      <c r="Q78" s="129">
        <v>-134</v>
      </c>
      <c r="R78" s="158">
        <f>IF(R76=P75,P77,IF(R76=P77,P75,0))</f>
        <v>4584</v>
      </c>
      <c r="S78" s="131" t="str">
        <f>IF(S76=Q75,Q77,IF(S76=Q77,Q75,0))</f>
        <v>Можайко Владислав</v>
      </c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ht="11.25" customHeight="1">
      <c r="A79" s="129">
        <v>-104</v>
      </c>
      <c r="B79" s="130">
        <f>IF(J9=H7,H11,IF(J9=H11,H7,0))</f>
        <v>5732</v>
      </c>
      <c r="C79" s="131" t="str">
        <f>IF(K9=I7,I11,IF(K9=I11,I7,0))</f>
        <v>Гумеров Ильсур</v>
      </c>
      <c r="D79" s="41"/>
      <c r="E79" s="129"/>
      <c r="F79" s="129"/>
      <c r="G79" s="129"/>
      <c r="H79" s="129"/>
      <c r="I79" s="129">
        <v>-114</v>
      </c>
      <c r="J79" s="130">
        <f>IF(L45=J41,J49,IF(L45=J49,J41,0))</f>
        <v>4584</v>
      </c>
      <c r="K79" s="131" t="str">
        <f>IF(M45=K41,K49,IF(M45=K49,K41,0))</f>
        <v>Можайко Владислав</v>
      </c>
      <c r="L79" s="41"/>
      <c r="M79" s="132"/>
      <c r="N79" s="136"/>
      <c r="O79" s="38" t="s">
        <v>12</v>
      </c>
      <c r="P79" s="38"/>
      <c r="Q79" s="129"/>
      <c r="R79" s="129"/>
      <c r="S79" s="35" t="s">
        <v>15</v>
      </c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ht="11.25" customHeight="1">
      <c r="A80" s="129"/>
      <c r="B80" s="129"/>
      <c r="C80" s="132">
        <v>135</v>
      </c>
      <c r="D80" s="64">
        <v>4693</v>
      </c>
      <c r="E80" s="152" t="s">
        <v>73</v>
      </c>
      <c r="F80" s="153"/>
      <c r="G80" s="129"/>
      <c r="H80" s="129"/>
      <c r="I80" s="129"/>
      <c r="J80" s="171"/>
      <c r="K80" s="132">
        <v>132</v>
      </c>
      <c r="L80" s="64">
        <v>5263</v>
      </c>
      <c r="M80" s="163" t="s">
        <v>105</v>
      </c>
      <c r="N80" s="153"/>
      <c r="O80" s="129"/>
      <c r="P80" s="129"/>
      <c r="Q80" s="129"/>
      <c r="R80" s="129"/>
      <c r="S80" s="129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ht="11.25" customHeight="1">
      <c r="A81" s="129">
        <v>-105</v>
      </c>
      <c r="B81" s="130">
        <f>IF(J17=H15,H19,IF(J17=H19,H15,0))</f>
        <v>4693</v>
      </c>
      <c r="C81" s="135" t="str">
        <f>IF(K17=I15,I19,IF(K17=I19,I15,0))</f>
        <v>Аксенов Артем</v>
      </c>
      <c r="D81" s="136"/>
      <c r="E81" s="132"/>
      <c r="F81" s="155"/>
      <c r="G81" s="129"/>
      <c r="H81" s="129"/>
      <c r="I81" s="129">
        <v>-115</v>
      </c>
      <c r="J81" s="130">
        <f>IF(L61=J57,J65,IF(L61=J65,J57,0))</f>
        <v>5263</v>
      </c>
      <c r="K81" s="135" t="str">
        <f>IF(M61=K57,K65,IF(M61=K65,K57,0))</f>
        <v>Шакиров Сабур</v>
      </c>
      <c r="L81" s="136"/>
      <c r="M81" s="129">
        <v>-133</v>
      </c>
      <c r="N81" s="158">
        <f>IF(N78=L76,L80,IF(N78=L80,L76,0))</f>
        <v>5263</v>
      </c>
      <c r="O81" s="131" t="str">
        <f>IF(O78=M76,M80,IF(O78=M80,M76,0))</f>
        <v>Шакиров Сабур</v>
      </c>
      <c r="P81" s="41"/>
      <c r="Q81" s="129"/>
      <c r="R81" s="129"/>
      <c r="S81" s="129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ht="11.25" customHeight="1">
      <c r="A82" s="129"/>
      <c r="B82" s="129"/>
      <c r="C82" s="129"/>
      <c r="D82" s="129"/>
      <c r="E82" s="132">
        <v>139</v>
      </c>
      <c r="F82" s="64">
        <v>5849</v>
      </c>
      <c r="G82" s="152" t="s">
        <v>80</v>
      </c>
      <c r="H82" s="153"/>
      <c r="I82" s="129"/>
      <c r="J82" s="129"/>
      <c r="K82" s="129"/>
      <c r="L82" s="129"/>
      <c r="M82" s="129"/>
      <c r="N82" s="129"/>
      <c r="O82" s="35" t="s">
        <v>14</v>
      </c>
      <c r="P82" s="35"/>
      <c r="Q82" s="129"/>
      <c r="R82" s="129"/>
      <c r="S82" s="129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ht="11.25" customHeight="1">
      <c r="A83" s="129">
        <v>-106</v>
      </c>
      <c r="B83" s="130">
        <f>IF(J25=H23,H27,IF(J25=H27,H23,0))</f>
        <v>4656</v>
      </c>
      <c r="C83" s="131" t="str">
        <f>IF(K25=I23,I27,IF(K25=I27,I23,0))</f>
        <v>Хуснутдинов Радмир</v>
      </c>
      <c r="D83" s="41"/>
      <c r="E83" s="132"/>
      <c r="F83" s="136"/>
      <c r="G83" s="132"/>
      <c r="H83" s="155"/>
      <c r="I83" s="129"/>
      <c r="J83" s="129"/>
      <c r="K83" s="129"/>
      <c r="L83" s="129"/>
      <c r="M83" s="129">
        <v>-139</v>
      </c>
      <c r="N83" s="130">
        <f>IF(F82=D80,D84,IF(F82=D84,D80,0))</f>
        <v>4693</v>
      </c>
      <c r="O83" s="131" t="str">
        <f>IF(G82=E80,E84,IF(G82=E84,E80,0))</f>
        <v>Аксенов Артем</v>
      </c>
      <c r="P83" s="41"/>
      <c r="Q83" s="129"/>
      <c r="R83" s="129"/>
      <c r="S83" s="129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ht="11.25" customHeight="1">
      <c r="A84" s="129"/>
      <c r="B84" s="129"/>
      <c r="C84" s="132">
        <v>136</v>
      </c>
      <c r="D84" s="64">
        <v>5849</v>
      </c>
      <c r="E84" s="163" t="s">
        <v>80</v>
      </c>
      <c r="F84" s="153"/>
      <c r="G84" s="132"/>
      <c r="H84" s="155"/>
      <c r="I84" s="129"/>
      <c r="J84" s="129"/>
      <c r="K84" s="129"/>
      <c r="L84" s="129"/>
      <c r="M84" s="129"/>
      <c r="N84" s="171"/>
      <c r="O84" s="132">
        <v>142</v>
      </c>
      <c r="P84" s="64">
        <v>5609</v>
      </c>
      <c r="Q84" s="152" t="s">
        <v>85</v>
      </c>
      <c r="R84" s="153"/>
      <c r="S84" s="129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ht="11.25" customHeight="1">
      <c r="A85" s="129">
        <v>-107</v>
      </c>
      <c r="B85" s="130">
        <f>IF(J33=H31,H35,IF(J33=H35,H31,0))</f>
        <v>5849</v>
      </c>
      <c r="C85" s="135" t="str">
        <f>IF(K33=I31,I35,IF(K33=I35,I31,0))</f>
        <v>Андрющенко Александр</v>
      </c>
      <c r="D85" s="136"/>
      <c r="E85" s="129"/>
      <c r="F85" s="129"/>
      <c r="G85" s="132"/>
      <c r="H85" s="155"/>
      <c r="I85" s="129"/>
      <c r="J85" s="129"/>
      <c r="K85" s="129"/>
      <c r="L85" s="129"/>
      <c r="M85" s="129">
        <v>-140</v>
      </c>
      <c r="N85" s="130">
        <f>IF(F90=D88,D92,IF(F90=D92,D88,0))</f>
        <v>5609</v>
      </c>
      <c r="O85" s="135" t="str">
        <f>IF(G90=E88,E92,IF(G90=E92,E88,0))</f>
        <v>Альмухаметов Артур</v>
      </c>
      <c r="P85" s="136"/>
      <c r="Q85" s="35" t="s">
        <v>106</v>
      </c>
      <c r="R85" s="35"/>
      <c r="S85" s="129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ht="11.25" customHeight="1">
      <c r="A86" s="129"/>
      <c r="B86" s="129"/>
      <c r="C86" s="129"/>
      <c r="D86" s="129"/>
      <c r="E86" s="155"/>
      <c r="F86" s="155"/>
      <c r="G86" s="132">
        <v>141</v>
      </c>
      <c r="H86" s="64">
        <v>5849</v>
      </c>
      <c r="I86" s="152" t="s">
        <v>80</v>
      </c>
      <c r="J86" s="153"/>
      <c r="K86" s="129">
        <v>-135</v>
      </c>
      <c r="L86" s="130">
        <f>IF(D80=B79,B81,IF(D80=B81,B79,0))</f>
        <v>5732</v>
      </c>
      <c r="M86" s="131" t="str">
        <f>IF(E80=C79,C81,IF(E80=C81,C79,0))</f>
        <v>Гумеров Ильсур</v>
      </c>
      <c r="N86" s="41"/>
      <c r="O86" s="129">
        <v>-142</v>
      </c>
      <c r="P86" s="158">
        <f>IF(P84=N83,N85,IF(P84=N85,N83,0))</f>
        <v>4693</v>
      </c>
      <c r="Q86" s="131" t="str">
        <f>IF(Q84=O83,O85,IF(Q84=O85,O83,0))</f>
        <v>Аксенов Артем</v>
      </c>
      <c r="R86" s="41"/>
      <c r="S86" s="129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ht="11.25" customHeight="1">
      <c r="A87" s="129">
        <v>-108</v>
      </c>
      <c r="B87" s="130">
        <f>IF(J41=H39,H43,IF(J41=H43,H39,0))</f>
        <v>5609</v>
      </c>
      <c r="C87" s="131" t="str">
        <f>IF(K41=I39,I43,IF(K41=I43,I39,0))</f>
        <v>Альмухаметов Артур</v>
      </c>
      <c r="D87" s="41"/>
      <c r="E87" s="129"/>
      <c r="F87" s="129"/>
      <c r="G87" s="132"/>
      <c r="H87" s="136"/>
      <c r="I87" s="35" t="s">
        <v>16</v>
      </c>
      <c r="J87" s="35"/>
      <c r="K87" s="129"/>
      <c r="L87" s="171"/>
      <c r="M87" s="132">
        <v>143</v>
      </c>
      <c r="N87" s="64">
        <v>5732</v>
      </c>
      <c r="O87" s="172" t="s">
        <v>84</v>
      </c>
      <c r="P87" s="35"/>
      <c r="Q87" s="35" t="s">
        <v>19</v>
      </c>
      <c r="R87" s="35"/>
      <c r="S87" s="129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ht="11.25" customHeight="1">
      <c r="A88" s="129"/>
      <c r="B88" s="129"/>
      <c r="C88" s="132">
        <v>137</v>
      </c>
      <c r="D88" s="64">
        <v>5609</v>
      </c>
      <c r="E88" s="152" t="s">
        <v>85</v>
      </c>
      <c r="F88" s="153"/>
      <c r="G88" s="132"/>
      <c r="H88" s="153"/>
      <c r="I88" s="129"/>
      <c r="J88" s="129"/>
      <c r="K88" s="129">
        <v>-136</v>
      </c>
      <c r="L88" s="130">
        <f>IF(D84=B83,B85,IF(D84=B85,B83,0))</f>
        <v>4656</v>
      </c>
      <c r="M88" s="135" t="str">
        <f>IF(E84=C83,C85,IF(E84=C85,C83,0))</f>
        <v>Хуснутдинов Радмир</v>
      </c>
      <c r="N88" s="136"/>
      <c r="O88" s="132"/>
      <c r="P88" s="129"/>
      <c r="Q88" s="129"/>
      <c r="R88" s="129"/>
      <c r="S88" s="129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ht="11.25" customHeight="1">
      <c r="A89" s="129">
        <v>-109</v>
      </c>
      <c r="B89" s="130">
        <f>IF(J49=H47,H51,IF(J49=H51,H47,0))</f>
        <v>5731</v>
      </c>
      <c r="C89" s="135" t="str">
        <f>IF(K49=I47,I51,IF(K49=I51,I47,0))</f>
        <v>Исянбаев Ильсур</v>
      </c>
      <c r="D89" s="136"/>
      <c r="E89" s="132"/>
      <c r="F89" s="155"/>
      <c r="G89" s="132"/>
      <c r="H89" s="155"/>
      <c r="I89" s="129"/>
      <c r="J89" s="129"/>
      <c r="K89" s="129"/>
      <c r="L89" s="129"/>
      <c r="M89" s="129"/>
      <c r="N89" s="129"/>
      <c r="O89" s="132">
        <v>145</v>
      </c>
      <c r="P89" s="64">
        <v>5732</v>
      </c>
      <c r="Q89" s="172" t="s">
        <v>84</v>
      </c>
      <c r="R89" s="36"/>
      <c r="S89" s="129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ht="11.25" customHeight="1">
      <c r="A90" s="129"/>
      <c r="B90" s="129"/>
      <c r="C90" s="129"/>
      <c r="D90" s="129"/>
      <c r="E90" s="132">
        <v>140</v>
      </c>
      <c r="F90" s="64">
        <v>5350</v>
      </c>
      <c r="G90" s="163" t="s">
        <v>82</v>
      </c>
      <c r="H90" s="153"/>
      <c r="I90" s="129"/>
      <c r="J90" s="129"/>
      <c r="K90" s="129">
        <v>-137</v>
      </c>
      <c r="L90" s="130">
        <f>IF(D88=B87,B89,IF(D88=B89,B87,0))</f>
        <v>5731</v>
      </c>
      <c r="M90" s="131" t="str">
        <f>IF(E88=C87,C89,IF(E88=C89,C87,0))</f>
        <v>Исянбаев Ильсур</v>
      </c>
      <c r="N90" s="41"/>
      <c r="O90" s="132"/>
      <c r="P90" s="136"/>
      <c r="Q90" s="38" t="s">
        <v>18</v>
      </c>
      <c r="R90" s="38"/>
      <c r="S90" s="129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pans="1:30" ht="11.25" customHeight="1">
      <c r="A91" s="129">
        <v>-110</v>
      </c>
      <c r="B91" s="130">
        <f>IF(J57=H55,H59,IF(J57=H59,H55,0))</f>
        <v>5737</v>
      </c>
      <c r="C91" s="131" t="str">
        <f>IF(K57=I55,I59,IF(K57=I59,I55,0))</f>
        <v>Селезнев Владислав</v>
      </c>
      <c r="D91" s="41"/>
      <c r="E91" s="132"/>
      <c r="F91" s="136"/>
      <c r="G91" s="155"/>
      <c r="H91" s="155"/>
      <c r="I91" s="129"/>
      <c r="J91" s="129"/>
      <c r="K91" s="129"/>
      <c r="L91" s="171"/>
      <c r="M91" s="132">
        <v>144</v>
      </c>
      <c r="N91" s="64">
        <v>5737</v>
      </c>
      <c r="O91" s="173" t="s">
        <v>91</v>
      </c>
      <c r="P91" s="153"/>
      <c r="Q91" s="129"/>
      <c r="R91" s="129"/>
      <c r="S91" s="129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</row>
    <row r="92" spans="1:30" ht="11.25" customHeight="1">
      <c r="A92" s="129"/>
      <c r="B92" s="129"/>
      <c r="C92" s="132">
        <v>138</v>
      </c>
      <c r="D92" s="64">
        <v>5350</v>
      </c>
      <c r="E92" s="163" t="s">
        <v>82</v>
      </c>
      <c r="F92" s="153"/>
      <c r="G92" s="129">
        <v>-141</v>
      </c>
      <c r="H92" s="158">
        <f>IF(H86=F82,F90,IF(H86=F90,F82,0))</f>
        <v>5350</v>
      </c>
      <c r="I92" s="131" t="str">
        <f>IF(I86=G82,G90,IF(I86=G90,G82,0))</f>
        <v>Янситов Дмитрий</v>
      </c>
      <c r="J92" s="41"/>
      <c r="K92" s="129">
        <v>-138</v>
      </c>
      <c r="L92" s="130">
        <f>IF(D92=B91,B93,IF(D92=B93,B91,0))</f>
        <v>5737</v>
      </c>
      <c r="M92" s="135" t="str">
        <f>IF(E92=C91,C93,IF(E92=C93,C91,0))</f>
        <v>Селезнев Владислав</v>
      </c>
      <c r="N92" s="136"/>
      <c r="O92" s="129">
        <v>-145</v>
      </c>
      <c r="P92" s="158">
        <f>IF(P89=N87,N91,IF(P89=N91,N87,0))</f>
        <v>5737</v>
      </c>
      <c r="Q92" s="131" t="str">
        <f>IF(Q89=O87,O91,IF(Q89=O91,O87,0))</f>
        <v>Селезнев Владислав</v>
      </c>
      <c r="R92" s="41"/>
      <c r="S92" s="129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1:30" ht="11.25" customHeight="1">
      <c r="A93" s="129">
        <v>-111</v>
      </c>
      <c r="B93" s="130">
        <f>IF(J65=H63,H67,IF(J65=H67,H63,0))</f>
        <v>5350</v>
      </c>
      <c r="C93" s="135" t="str">
        <f>IF(K65=I63,I67,IF(K65=I67,I63,0))</f>
        <v>Янситов Дмитрий</v>
      </c>
      <c r="D93" s="136"/>
      <c r="E93" s="129"/>
      <c r="F93" s="129"/>
      <c r="G93" s="129"/>
      <c r="H93" s="129"/>
      <c r="I93" s="35" t="s">
        <v>17</v>
      </c>
      <c r="J93" s="35"/>
      <c r="K93" s="129"/>
      <c r="L93" s="129"/>
      <c r="M93" s="129"/>
      <c r="N93" s="129"/>
      <c r="O93" s="129"/>
      <c r="P93" s="129"/>
      <c r="Q93" s="35" t="s">
        <v>20</v>
      </c>
      <c r="R93" s="35"/>
      <c r="S93" s="129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</row>
    <row r="94" spans="1:30" ht="6" customHeight="1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</row>
    <row r="95" spans="1:30" ht="6" customHeight="1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</row>
    <row r="96" spans="1:30" ht="6" customHeight="1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</row>
    <row r="97" spans="1:30" ht="6" customHeight="1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</row>
    <row r="98" spans="1:30" ht="6" customHeight="1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</row>
    <row r="99" spans="1:30" ht="6" customHeight="1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</row>
    <row r="100" spans="1:30" ht="6" customHeight="1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</row>
    <row r="101" spans="1:30" ht="6" customHeight="1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</row>
    <row r="102" spans="1:30" ht="6" customHeight="1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</row>
    <row r="103" spans="1:30" ht="6" customHeight="1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</row>
    <row r="104" spans="1:30" ht="6" customHeight="1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</row>
    <row r="105" spans="1:30" ht="6" customHeight="1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</row>
    <row r="106" spans="1:30" ht="6" customHeight="1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</row>
    <row r="107" spans="1:30" ht="6" customHeight="1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1:30" ht="6" customHeight="1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</row>
    <row r="109" spans="1:30" ht="6" customHeight="1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</row>
    <row r="110" spans="1:30" ht="6" customHeight="1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</row>
    <row r="111" spans="1:30" ht="6" customHeight="1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</row>
    <row r="112" spans="1:30" ht="6" customHeight="1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</row>
    <row r="113" spans="1:30" ht="6" customHeight="1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</row>
    <row r="114" spans="1:30" ht="6" customHeight="1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</row>
    <row r="115" spans="1:30" ht="6" customHeight="1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</row>
    <row r="116" spans="1:30" ht="6" customHeight="1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</row>
    <row r="117" spans="1:30" ht="6" customHeight="1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</row>
    <row r="118" spans="1:30" ht="6" customHeight="1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</row>
    <row r="119" spans="1:30" ht="6" customHeight="1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</row>
    <row r="120" spans="1:30" ht="6" customHeight="1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</row>
    <row r="121" spans="1:30" ht="6" customHeight="1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</row>
    <row r="122" spans="1:30" ht="6" customHeight="1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</row>
    <row r="123" spans="1:30" ht="6" customHeight="1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</row>
    <row r="124" spans="1:30" ht="6" customHeight="1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</row>
    <row r="125" spans="1:30" ht="6" customHeight="1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</row>
    <row r="126" spans="1:30" ht="6" customHeight="1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</row>
    <row r="127" spans="1:30" ht="6" customHeight="1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</row>
    <row r="128" spans="1:30" ht="6" customHeight="1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</row>
    <row r="129" spans="1:30" ht="6" customHeight="1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</row>
    <row r="130" spans="1:30" ht="6" customHeight="1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</row>
    <row r="131" spans="1:30" ht="6" customHeight="1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</row>
    <row r="132" spans="1:30" ht="6" customHeight="1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</row>
    <row r="133" spans="1:30" ht="6" customHeight="1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</row>
    <row r="134" spans="1:30" ht="6" customHeight="1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</row>
    <row r="135" spans="1:30" ht="6" customHeight="1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</row>
    <row r="136" spans="1:30" ht="6" customHeight="1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</row>
    <row r="137" spans="1:30" ht="6" customHeight="1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</row>
    <row r="138" spans="1:30" ht="6" customHeight="1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</row>
    <row r="139" spans="1:30" ht="6" customHeight="1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</row>
    <row r="140" spans="1:30" ht="6" customHeight="1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</row>
    <row r="141" spans="1:30" ht="6" customHeight="1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</row>
    <row r="142" spans="1:30" ht="6" customHeight="1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</row>
    <row r="143" spans="1:30" ht="6" customHeight="1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</row>
    <row r="144" spans="1:30" ht="6" customHeight="1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</row>
    <row r="145" spans="1:30" ht="6" customHeight="1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</row>
    <row r="146" spans="1:30" ht="6" customHeight="1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</row>
    <row r="147" spans="1:30" ht="6" customHeight="1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</row>
    <row r="148" spans="1:30" ht="6" customHeight="1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</row>
    <row r="149" spans="1:30" ht="6" customHeight="1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</row>
    <row r="150" spans="1:30" ht="6" customHeight="1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</row>
    <row r="151" spans="1:30" ht="6" customHeight="1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</row>
    <row r="152" spans="1:30" ht="6" customHeight="1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</row>
    <row r="153" spans="1:30" ht="6" customHeight="1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</row>
    <row r="154" spans="1:30" ht="6" customHeight="1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</row>
    <row r="155" spans="1:30" ht="6" customHeight="1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</row>
    <row r="156" spans="1:30" ht="6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</row>
    <row r="157" spans="1:30" ht="6" customHeight="1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</row>
    <row r="158" spans="1:30" ht="6" customHeight="1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</row>
    <row r="159" spans="1:30" ht="6" customHeight="1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</row>
    <row r="160" spans="1:30" ht="6" customHeight="1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</row>
    <row r="161" spans="1:30" ht="6" customHeight="1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</row>
    <row r="162" spans="1:30" ht="6" customHeight="1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</row>
    <row r="163" spans="1:30" ht="6" customHeight="1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</row>
    <row r="164" spans="1:30" ht="6" customHeight="1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</row>
    <row r="165" spans="1:30" ht="6" customHeight="1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</row>
    <row r="166" spans="1:30" ht="6" customHeight="1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</row>
    <row r="167" spans="1:30" ht="6" customHeight="1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</row>
    <row r="168" spans="1:30" ht="6" customHeight="1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</row>
    <row r="169" spans="1:30" ht="6" customHeight="1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</row>
    <row r="170" spans="1:30" ht="6" customHeight="1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</row>
    <row r="171" spans="1:30" ht="6" customHeight="1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</row>
    <row r="172" spans="1:30" ht="6" customHeight="1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</row>
    <row r="173" spans="1:30" ht="6" customHeight="1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</row>
    <row r="174" spans="1:30" ht="6" customHeight="1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</row>
    <row r="175" spans="1:30" ht="6" customHeight="1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</row>
    <row r="176" spans="1:30" ht="6" customHeight="1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</row>
    <row r="177" spans="1:30" ht="6" customHeight="1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</row>
    <row r="178" spans="1:30" ht="6" customHeight="1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</row>
    <row r="179" spans="1:30" ht="6" customHeight="1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</row>
    <row r="180" spans="1:30" ht="6" customHeight="1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</row>
    <row r="181" spans="1:30" ht="6" customHeight="1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</row>
    <row r="182" spans="1:30" ht="6" customHeight="1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</row>
    <row r="183" spans="1:30" ht="6" customHeight="1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</row>
    <row r="184" spans="1:30" ht="6" customHeight="1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</row>
    <row r="185" spans="1:30" ht="6" customHeight="1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</row>
    <row r="186" spans="1:30" ht="6" customHeight="1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</row>
    <row r="187" spans="1:30" ht="6" customHeight="1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</row>
    <row r="188" spans="1:30" ht="6" customHeight="1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</row>
    <row r="189" spans="1:30" ht="6" customHeight="1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</row>
    <row r="190" spans="1:30" ht="6" customHeight="1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</row>
    <row r="191" spans="1:30" ht="6" customHeight="1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4:S4"/>
    <mergeCell ref="A5:S5"/>
    <mergeCell ref="A3:S3"/>
    <mergeCell ref="A1:S1"/>
  </mergeCells>
  <conditionalFormatting sqref="A6:P93 E5:N5 E3:N3 Q3:S3 Q5:S93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AD191"/>
  <sheetViews>
    <sheetView showRowColHeaders="0" showZeros="0" showOutlineSymbols="0" zoomScaleSheetLayoutView="97" zoomScalePageLayoutView="0" workbookViewId="0" topLeftCell="A1">
      <pane xSplit="19" ySplit="1" topLeftCell="T2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:I1"/>
    </sheetView>
  </sheetViews>
  <sheetFormatPr defaultColWidth="9.00390625" defaultRowHeight="6" customHeight="1"/>
  <cols>
    <col min="1" max="1" width="5.00390625" style="175" customWidth="1"/>
    <col min="2" max="2" width="3.75390625" style="175" customWidth="1"/>
    <col min="3" max="3" width="11.75390625" style="175" customWidth="1"/>
    <col min="4" max="4" width="3.75390625" style="175" customWidth="1"/>
    <col min="5" max="5" width="9.75390625" style="175" customWidth="1"/>
    <col min="6" max="6" width="3.75390625" style="175" customWidth="1"/>
    <col min="7" max="7" width="9.75390625" style="175" customWidth="1"/>
    <col min="8" max="8" width="3.75390625" style="175" customWidth="1"/>
    <col min="9" max="9" width="11.75390625" style="175" customWidth="1"/>
    <col min="10" max="10" width="3.75390625" style="175" customWidth="1"/>
    <col min="11" max="11" width="9.75390625" style="175" customWidth="1"/>
    <col min="12" max="12" width="3.75390625" style="175" customWidth="1"/>
    <col min="13" max="13" width="8.75390625" style="175" customWidth="1"/>
    <col min="14" max="14" width="3.75390625" style="175" customWidth="1"/>
    <col min="15" max="15" width="9.75390625" style="175" customWidth="1"/>
    <col min="16" max="16" width="3.75390625" style="175" customWidth="1"/>
    <col min="17" max="17" width="9.75390625" style="175" customWidth="1"/>
    <col min="18" max="18" width="3.75390625" style="175" customWidth="1"/>
    <col min="19" max="19" width="15.75390625" style="175" customWidth="1"/>
    <col min="20" max="30" width="9.125" style="174" customWidth="1"/>
    <col min="31" max="16384" width="9.125" style="175" customWidth="1"/>
  </cols>
  <sheetData>
    <row r="1" spans="1:19" s="81" customFormat="1" ht="45.75" thickBot="1">
      <c r="A1" s="118" t="s">
        <v>39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1" customFormat="1" ht="0.75" customHeight="1" thickBot="1">
      <c r="A2" s="123"/>
      <c r="B2" s="123"/>
      <c r="C2" s="123"/>
      <c r="D2" s="123"/>
      <c r="E2" s="123"/>
      <c r="F2" s="123"/>
      <c r="G2" s="123"/>
      <c r="H2" s="123"/>
      <c r="I2" s="124"/>
      <c r="J2" s="124"/>
      <c r="K2" s="124"/>
      <c r="L2" s="124"/>
      <c r="M2" s="124"/>
      <c r="N2" s="125"/>
      <c r="O2" s="125"/>
      <c r="P2" s="125"/>
      <c r="Q2" s="125"/>
      <c r="R2" s="125"/>
      <c r="S2" s="125"/>
    </row>
    <row r="3" spans="1:19" ht="25.5">
      <c r="A3" s="149" t="str">
        <f>'М03'!A3:S3</f>
        <v>Юниорское Первенство Республики Башкортостан 2018   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</row>
    <row r="4" spans="1:19" ht="19.5" customHeight="1">
      <c r="A4" s="107" t="str">
        <f>CONCATENATE(сМ0!A4," ",сМ0!C4)</f>
        <v>Юниоры 2000 г.р. и мл. 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</row>
    <row r="5" spans="1:30" ht="10.5" customHeight="1">
      <c r="A5" s="129"/>
      <c r="B5" s="129"/>
      <c r="C5" s="129"/>
      <c r="D5" s="129"/>
      <c r="E5" s="129"/>
      <c r="F5" s="129"/>
      <c r="G5" s="129"/>
      <c r="H5" s="129"/>
      <c r="I5" s="129"/>
      <c r="J5" s="176">
        <f>'М03'!A5</f>
        <v>43105</v>
      </c>
      <c r="K5" s="176"/>
      <c r="L5" s="176"/>
      <c r="M5" s="129">
        <v>-151</v>
      </c>
      <c r="N5" s="130">
        <f>IF(F9=D7,D11,IF(F9=D11,D7,0))</f>
        <v>6029</v>
      </c>
      <c r="O5" s="131" t="str">
        <f>IF(G9=E7,E11,IF(G9=E11,E7,0))</f>
        <v>Фирсов Денис</v>
      </c>
      <c r="P5" s="41"/>
      <c r="Q5" s="129"/>
      <c r="R5" s="129"/>
      <c r="S5" s="129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</row>
    <row r="6" spans="1:30" ht="10.5" customHeight="1">
      <c r="A6" s="129">
        <v>-96</v>
      </c>
      <c r="B6" s="130">
        <f>IF('М03'!H11='М03'!F9,'М03'!F13,IF('М03'!H11='М03'!F13,'М03'!F9,0))</f>
        <v>6016</v>
      </c>
      <c r="C6" s="131" t="str">
        <f>IF('М03'!I11='М03'!G9,'М03'!G13,IF('М03'!I11='М03'!G13,'М03'!G9,0))</f>
        <v>Бычков Артем</v>
      </c>
      <c r="D6" s="41"/>
      <c r="E6" s="129"/>
      <c r="F6" s="129"/>
      <c r="G6" s="129">
        <v>-143</v>
      </c>
      <c r="H6" s="130">
        <f>IF('М03'!N87='М03'!L86,'М03'!L88,IF('М03'!N87='М03'!L88,'М03'!L86,0))</f>
        <v>4656</v>
      </c>
      <c r="I6" s="131" t="str">
        <f>IF('М03'!O87='М03'!M86,'М03'!M88,IF('М03'!O87='М03'!M88,'М03'!M86,0))</f>
        <v>Хуснутдинов Радмир</v>
      </c>
      <c r="J6" s="41"/>
      <c r="K6" s="129"/>
      <c r="L6" s="129"/>
      <c r="M6" s="129"/>
      <c r="N6" s="129"/>
      <c r="O6" s="132">
        <v>154</v>
      </c>
      <c r="P6" s="49">
        <v>6029</v>
      </c>
      <c r="Q6" s="152" t="s">
        <v>89</v>
      </c>
      <c r="R6" s="153"/>
      <c r="S6" s="129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</row>
    <row r="7" spans="1:30" ht="10.5" customHeight="1">
      <c r="A7" s="129"/>
      <c r="B7" s="129"/>
      <c r="C7" s="132">
        <v>147</v>
      </c>
      <c r="D7" s="49">
        <v>6029</v>
      </c>
      <c r="E7" s="152" t="s">
        <v>89</v>
      </c>
      <c r="F7" s="153"/>
      <c r="G7" s="129"/>
      <c r="H7" s="129"/>
      <c r="I7" s="132">
        <v>146</v>
      </c>
      <c r="J7" s="49">
        <v>4656</v>
      </c>
      <c r="K7" s="152" t="s">
        <v>71</v>
      </c>
      <c r="L7" s="153"/>
      <c r="M7" s="129">
        <v>-152</v>
      </c>
      <c r="N7" s="130">
        <f>IF(F17=D15,D19,IF(F17=D19,D15,0))</f>
        <v>6175</v>
      </c>
      <c r="O7" s="135" t="str">
        <f>IF(G17=E15,E19,IF(G17=E19,E15,0))</f>
        <v>Хисматуллин Артур</v>
      </c>
      <c r="P7" s="136"/>
      <c r="Q7" s="35" t="s">
        <v>27</v>
      </c>
      <c r="R7" s="35"/>
      <c r="S7" s="129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</row>
    <row r="8" spans="1:30" ht="10.5" customHeight="1">
      <c r="A8" s="129">
        <v>-97</v>
      </c>
      <c r="B8" s="130">
        <f>IF('М03'!H19='М03'!F17,'М03'!F21,IF('М03'!H19='М03'!F21,'М03'!F17,0))</f>
        <v>6029</v>
      </c>
      <c r="C8" s="135" t="str">
        <f>IF('М03'!I19='М03'!G17,'М03'!G21,IF('М03'!I19='М03'!G21,'М03'!G17,0))</f>
        <v>Фирсов Денис</v>
      </c>
      <c r="D8" s="136"/>
      <c r="E8" s="132"/>
      <c r="F8" s="155"/>
      <c r="G8" s="129">
        <v>-144</v>
      </c>
      <c r="H8" s="130">
        <f>IF('М03'!N91='М03'!L90,'М03'!L92,IF('М03'!N91='М03'!L92,'М03'!L90,0))</f>
        <v>5731</v>
      </c>
      <c r="I8" s="135" t="str">
        <f>IF('М03'!O91='М03'!M90,'М03'!M92,IF('М03'!O91='М03'!M92,'М03'!M90,0))</f>
        <v>Исянбаев Ильсур</v>
      </c>
      <c r="J8" s="136"/>
      <c r="K8" s="35" t="s">
        <v>21</v>
      </c>
      <c r="L8" s="35"/>
      <c r="M8" s="129"/>
      <c r="N8" s="129"/>
      <c r="O8" s="129">
        <v>-154</v>
      </c>
      <c r="P8" s="130">
        <f>IF(P6=N5,N7,IF(P6=N7,N5,0))</f>
        <v>6175</v>
      </c>
      <c r="Q8" s="131" t="str">
        <f>IF(Q6=O5,O7,IF(Q6=O7,O5,0))</f>
        <v>Хисматуллин Артур</v>
      </c>
      <c r="R8" s="41"/>
      <c r="S8" s="129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</row>
    <row r="9" spans="1:30" ht="10.5" customHeight="1">
      <c r="A9" s="129"/>
      <c r="B9" s="129"/>
      <c r="C9" s="129"/>
      <c r="D9" s="129"/>
      <c r="E9" s="132">
        <v>151</v>
      </c>
      <c r="F9" s="49">
        <v>4566</v>
      </c>
      <c r="G9" s="152" t="s">
        <v>93</v>
      </c>
      <c r="H9" s="153"/>
      <c r="I9" s="129">
        <v>-146</v>
      </c>
      <c r="J9" s="130">
        <f>IF(J7=H6,H8,IF(J7=H8,H6,0))</f>
        <v>5731</v>
      </c>
      <c r="K9" s="131" t="str">
        <f>IF(K7=I6,I8,IF(K7=I8,I6,0))</f>
        <v>Исянбаев Ильсур</v>
      </c>
      <c r="L9" s="41"/>
      <c r="M9" s="129"/>
      <c r="N9" s="129"/>
      <c r="O9" s="129"/>
      <c r="P9" s="129"/>
      <c r="Q9" s="35" t="s">
        <v>29</v>
      </c>
      <c r="R9" s="35"/>
      <c r="S9" s="129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</row>
    <row r="10" spans="1:30" ht="10.5" customHeight="1">
      <c r="A10" s="129">
        <v>-98</v>
      </c>
      <c r="B10" s="130">
        <f>IF('М03'!H27='М03'!F25,'М03'!F29,IF('М03'!H27='М03'!F29,'М03'!F25,0))</f>
        <v>4566</v>
      </c>
      <c r="C10" s="131" t="str">
        <f>IF('М03'!I27='М03'!G25,'М03'!G29,IF('М03'!I27='М03'!G29,'М03'!G25,0))</f>
        <v>Макаров Егор</v>
      </c>
      <c r="D10" s="153"/>
      <c r="E10" s="132"/>
      <c r="F10" s="136"/>
      <c r="G10" s="132"/>
      <c r="H10" s="155"/>
      <c r="I10" s="129"/>
      <c r="J10" s="35"/>
      <c r="K10" s="35" t="s">
        <v>22</v>
      </c>
      <c r="L10" s="35"/>
      <c r="M10" s="129">
        <v>-147</v>
      </c>
      <c r="N10" s="130">
        <f>IF(D7=B6,B8,IF(D7=B8,B6,0))</f>
        <v>6016</v>
      </c>
      <c r="O10" s="131" t="str">
        <f>IF(E7=C6,C8,IF(E7=C8,C6,0))</f>
        <v>Бычков Артем</v>
      </c>
      <c r="P10" s="41"/>
      <c r="Q10" s="129"/>
      <c r="R10" s="129"/>
      <c r="S10" s="129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</row>
    <row r="11" spans="1:30" ht="10.5" customHeight="1">
      <c r="A11" s="129"/>
      <c r="B11" s="129"/>
      <c r="C11" s="132">
        <v>148</v>
      </c>
      <c r="D11" s="49">
        <v>4566</v>
      </c>
      <c r="E11" s="163" t="s">
        <v>93</v>
      </c>
      <c r="F11" s="129"/>
      <c r="G11" s="132"/>
      <c r="H11" s="155"/>
      <c r="I11" s="129"/>
      <c r="J11" s="129"/>
      <c r="K11" s="129"/>
      <c r="L11" s="129"/>
      <c r="M11" s="129"/>
      <c r="N11" s="129"/>
      <c r="O11" s="132">
        <v>155</v>
      </c>
      <c r="P11" s="49">
        <v>5949</v>
      </c>
      <c r="Q11" s="152" t="s">
        <v>96</v>
      </c>
      <c r="R11" s="153"/>
      <c r="S11" s="129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</row>
    <row r="12" spans="1:30" ht="10.5" customHeight="1">
      <c r="A12" s="129">
        <v>-99</v>
      </c>
      <c r="B12" s="130">
        <f>IF('М03'!H35='М03'!F33,'М03'!F37,IF('М03'!H35='М03'!F37,'М03'!F33,0))</f>
        <v>5949</v>
      </c>
      <c r="C12" s="135" t="str">
        <f>IF('М03'!I35='М03'!G33,'М03'!G37,IF('М03'!I35='М03'!G37,'М03'!G33,0))</f>
        <v>Кальмин Евгений</v>
      </c>
      <c r="D12" s="136"/>
      <c r="E12" s="129"/>
      <c r="F12" s="129"/>
      <c r="G12" s="132"/>
      <c r="H12" s="155"/>
      <c r="I12" s="129"/>
      <c r="J12" s="129"/>
      <c r="K12" s="129"/>
      <c r="L12" s="129"/>
      <c r="M12" s="129">
        <v>-148</v>
      </c>
      <c r="N12" s="130">
        <f>IF(D11=B10,B12,IF(D11=B12,B10,0))</f>
        <v>5949</v>
      </c>
      <c r="O12" s="135" t="str">
        <f>IF(E11=C10,C12,IF(E11=C12,C10,0))</f>
        <v>Кальмин Евгений</v>
      </c>
      <c r="P12" s="136"/>
      <c r="Q12" s="132"/>
      <c r="R12" s="155"/>
      <c r="S12" s="155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</row>
    <row r="13" spans="1:30" ht="10.5" customHeight="1">
      <c r="A13" s="129"/>
      <c r="B13" s="129"/>
      <c r="C13" s="129"/>
      <c r="D13" s="129"/>
      <c r="E13" s="155"/>
      <c r="F13" s="155"/>
      <c r="G13" s="132">
        <v>153</v>
      </c>
      <c r="H13" s="49">
        <v>5352</v>
      </c>
      <c r="I13" s="152" t="s">
        <v>90</v>
      </c>
      <c r="J13" s="153"/>
      <c r="K13" s="129"/>
      <c r="L13" s="129"/>
      <c r="M13" s="129"/>
      <c r="N13" s="129"/>
      <c r="O13" s="129"/>
      <c r="P13" s="129"/>
      <c r="Q13" s="132">
        <v>157</v>
      </c>
      <c r="R13" s="142">
        <v>4955</v>
      </c>
      <c r="S13" s="152" t="s">
        <v>98</v>
      </c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</row>
    <row r="14" spans="1:30" ht="10.5" customHeight="1">
      <c r="A14" s="129">
        <v>-100</v>
      </c>
      <c r="B14" s="130">
        <f>IF('М03'!H43='М03'!F41,'М03'!F45,IF('М03'!H43='М03'!F45,'М03'!F41,0))</f>
        <v>6175</v>
      </c>
      <c r="C14" s="131" t="str">
        <f>IF('М03'!I43='М03'!G41,'М03'!G45,IF('М03'!I43='М03'!G45,'М03'!G41,0))</f>
        <v>Хисматуллин Артур</v>
      </c>
      <c r="D14" s="153"/>
      <c r="E14" s="129"/>
      <c r="F14" s="129"/>
      <c r="G14" s="132"/>
      <c r="H14" s="136"/>
      <c r="I14" s="35" t="s">
        <v>23</v>
      </c>
      <c r="J14" s="35"/>
      <c r="K14" s="129"/>
      <c r="L14" s="129"/>
      <c r="M14" s="129">
        <v>-149</v>
      </c>
      <c r="N14" s="130">
        <f>IF(D15=B14,B16,IF(D15=B16,B14,0))</f>
        <v>5774</v>
      </c>
      <c r="O14" s="131" t="str">
        <f>IF(E15=C14,C16,IF(E15=C16,C14,0))</f>
        <v>Мингазов Динар</v>
      </c>
      <c r="P14" s="153"/>
      <c r="Q14" s="132"/>
      <c r="R14" s="38"/>
      <c r="S14" s="38" t="s">
        <v>24</v>
      </c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</row>
    <row r="15" spans="1:30" ht="10.5" customHeight="1">
      <c r="A15" s="129"/>
      <c r="B15" s="129"/>
      <c r="C15" s="132">
        <v>149</v>
      </c>
      <c r="D15" s="49">
        <v>6175</v>
      </c>
      <c r="E15" s="152" t="s">
        <v>95</v>
      </c>
      <c r="F15" s="153"/>
      <c r="G15" s="132"/>
      <c r="H15" s="155"/>
      <c r="I15" s="129"/>
      <c r="J15" s="129"/>
      <c r="K15" s="129"/>
      <c r="L15" s="129"/>
      <c r="M15" s="129"/>
      <c r="N15" s="129"/>
      <c r="O15" s="132">
        <v>156</v>
      </c>
      <c r="P15" s="49">
        <v>4955</v>
      </c>
      <c r="Q15" s="163" t="s">
        <v>98</v>
      </c>
      <c r="R15" s="129"/>
      <c r="S15" s="129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</row>
    <row r="16" spans="1:30" ht="10.5" customHeight="1">
      <c r="A16" s="129">
        <v>-101</v>
      </c>
      <c r="B16" s="130">
        <f>IF('М03'!H51='М03'!F49,'М03'!F53,IF('М03'!H51='М03'!F53,'М03'!F49,0))</f>
        <v>5774</v>
      </c>
      <c r="C16" s="135" t="str">
        <f>IF('М03'!I51='М03'!G49,'М03'!G53,IF('М03'!I51='М03'!G53,'М03'!G49,0))</f>
        <v>Мингазов Динар</v>
      </c>
      <c r="D16" s="136"/>
      <c r="E16" s="132"/>
      <c r="F16" s="155"/>
      <c r="G16" s="132"/>
      <c r="H16" s="155"/>
      <c r="I16" s="129"/>
      <c r="J16" s="129"/>
      <c r="K16" s="129"/>
      <c r="L16" s="129"/>
      <c r="M16" s="129">
        <v>-150</v>
      </c>
      <c r="N16" s="130">
        <f>IF(D19=B18,B20,IF(D19=B20,B18,0))</f>
        <v>4955</v>
      </c>
      <c r="O16" s="135" t="str">
        <f>IF(E19=C18,C20,IF(E19=C20,C18,0))</f>
        <v>Макаров Роман</v>
      </c>
      <c r="P16" s="136"/>
      <c r="Q16" s="129">
        <v>-157</v>
      </c>
      <c r="R16" s="130">
        <f>IF(R13=P11,P15,IF(R13=P15,P11,0))</f>
        <v>5949</v>
      </c>
      <c r="S16" s="131" t="str">
        <f>IF(S13=Q11,Q15,IF(S13=Q15,Q11,0))</f>
        <v>Кальмин Евгений</v>
      </c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</row>
    <row r="17" spans="1:30" ht="10.5" customHeight="1">
      <c r="A17" s="129"/>
      <c r="B17" s="129"/>
      <c r="C17" s="129"/>
      <c r="D17" s="129"/>
      <c r="E17" s="132">
        <v>152</v>
      </c>
      <c r="F17" s="49">
        <v>5352</v>
      </c>
      <c r="G17" s="163" t="s">
        <v>90</v>
      </c>
      <c r="H17" s="153"/>
      <c r="I17" s="129"/>
      <c r="J17" s="129"/>
      <c r="K17" s="129">
        <v>-155</v>
      </c>
      <c r="L17" s="130">
        <f>IF(P11=N10,N12,IF(P11=N12,N10,0))</f>
        <v>6016</v>
      </c>
      <c r="M17" s="131" t="str">
        <f>IF(Q11=O10,O12,IF(Q11=O12,O10,0))</f>
        <v>Бычков Артем</v>
      </c>
      <c r="N17" s="41"/>
      <c r="O17" s="155"/>
      <c r="P17" s="155"/>
      <c r="Q17" s="129"/>
      <c r="R17" s="129"/>
      <c r="S17" s="35" t="s">
        <v>26</v>
      </c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</row>
    <row r="18" spans="1:30" ht="10.5" customHeight="1">
      <c r="A18" s="129">
        <v>-102</v>
      </c>
      <c r="B18" s="130">
        <f>IF('М03'!H59='М03'!F57,'М03'!F61,IF('М03'!H59='М03'!F61,'М03'!F57,0))</f>
        <v>5352</v>
      </c>
      <c r="C18" s="131" t="str">
        <f>IF('М03'!I59='М03'!G57,'М03'!G61,IF('М03'!I59='М03'!G61,'М03'!G57,0))</f>
        <v>Юнусов Искандар</v>
      </c>
      <c r="D18" s="153"/>
      <c r="E18" s="132"/>
      <c r="F18" s="136"/>
      <c r="G18" s="155"/>
      <c r="H18" s="155"/>
      <c r="I18" s="129"/>
      <c r="J18" s="129"/>
      <c r="K18" s="129"/>
      <c r="L18" s="129"/>
      <c r="M18" s="132">
        <v>158</v>
      </c>
      <c r="N18" s="49">
        <v>6016</v>
      </c>
      <c r="O18" s="152" t="s">
        <v>97</v>
      </c>
      <c r="P18" s="153"/>
      <c r="Q18" s="129"/>
      <c r="R18" s="129"/>
      <c r="S18" s="129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</row>
    <row r="19" spans="1:30" ht="10.5" customHeight="1">
      <c r="A19" s="129"/>
      <c r="B19" s="129"/>
      <c r="C19" s="132">
        <v>150</v>
      </c>
      <c r="D19" s="49">
        <v>5352</v>
      </c>
      <c r="E19" s="163" t="s">
        <v>90</v>
      </c>
      <c r="F19" s="129"/>
      <c r="G19" s="129">
        <v>-153</v>
      </c>
      <c r="H19" s="130">
        <f>IF(H13=F9,F17,IF(H13=F17,F9,0))</f>
        <v>4566</v>
      </c>
      <c r="I19" s="131" t="str">
        <f>IF(I13=G9,G17,IF(I13=G17,G9,0))</f>
        <v>Макаров Егор</v>
      </c>
      <c r="J19" s="41"/>
      <c r="K19" s="129">
        <v>-156</v>
      </c>
      <c r="L19" s="130">
        <f>IF(P15=N14,N16,IF(P15=N16,N14,0))</f>
        <v>5774</v>
      </c>
      <c r="M19" s="135" t="str">
        <f>IF(Q15=O14,O16,IF(Q15=O16,O14,0))</f>
        <v>Мингазов Динар</v>
      </c>
      <c r="N19" s="136"/>
      <c r="O19" s="35" t="s">
        <v>28</v>
      </c>
      <c r="P19" s="35"/>
      <c r="Q19" s="129"/>
      <c r="R19" s="129"/>
      <c r="S19" s="129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</row>
    <row r="20" spans="1:30" ht="10.5" customHeight="1">
      <c r="A20" s="129">
        <v>-103</v>
      </c>
      <c r="B20" s="130">
        <f>IF('М03'!H67='М03'!F65,'М03'!F69,IF('М03'!H67='М03'!F69,'М03'!F65,0))</f>
        <v>4955</v>
      </c>
      <c r="C20" s="135" t="str">
        <f>IF('М03'!I67='М03'!G65,'М03'!G69,IF('М03'!I67='М03'!G69,'М03'!G65,0))</f>
        <v>Макаров Роман</v>
      </c>
      <c r="D20" s="136"/>
      <c r="E20" s="129"/>
      <c r="F20" s="129"/>
      <c r="G20" s="129"/>
      <c r="H20" s="129"/>
      <c r="I20" s="35" t="s">
        <v>25</v>
      </c>
      <c r="J20" s="35"/>
      <c r="K20" s="129"/>
      <c r="L20" s="129"/>
      <c r="M20" s="129">
        <v>-158</v>
      </c>
      <c r="N20" s="130">
        <f>IF(N18=L17,L19,IF(N18=L19,L17,0))</f>
        <v>5774</v>
      </c>
      <c r="O20" s="131" t="str">
        <f>IF(O18=M17,M19,IF(O18=M19,M17,0))</f>
        <v>Мингазов Динар</v>
      </c>
      <c r="P20" s="41"/>
      <c r="Q20" s="129"/>
      <c r="R20" s="129"/>
      <c r="S20" s="129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</row>
    <row r="21" spans="1:30" ht="10.5" customHeight="1">
      <c r="A21" s="129"/>
      <c r="B21" s="129"/>
      <c r="C21" s="129"/>
      <c r="D21" s="129"/>
      <c r="E21" s="155"/>
      <c r="F21" s="155"/>
      <c r="G21" s="129"/>
      <c r="H21" s="129"/>
      <c r="I21" s="129"/>
      <c r="J21" s="129"/>
      <c r="K21" s="129"/>
      <c r="L21" s="129"/>
      <c r="M21" s="129"/>
      <c r="N21" s="129"/>
      <c r="O21" s="35" t="s">
        <v>30</v>
      </c>
      <c r="P21" s="35"/>
      <c r="Q21" s="129"/>
      <c r="R21" s="129"/>
      <c r="S21" s="129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</row>
    <row r="22" spans="1:30" ht="10.5" customHeight="1">
      <c r="A22" s="129">
        <v>-80</v>
      </c>
      <c r="B22" s="130">
        <f>IF('М03'!F9='М03'!D8,'М03'!D10,IF('М03'!F9='М03'!D10,'М03'!D8,0))</f>
        <v>4530</v>
      </c>
      <c r="C22" s="131" t="str">
        <f>IF('М03'!G9='М03'!E8,'М03'!E10,IF('М03'!G9='М03'!E10,'М03'!E8,0))</f>
        <v>Гавриков Илья</v>
      </c>
      <c r="D22" s="153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>
        <v>-171</v>
      </c>
      <c r="P22" s="130">
        <f>IF(H29=F25,F33,IF(H29=F33,F25,0))</f>
        <v>6171</v>
      </c>
      <c r="Q22" s="131" t="str">
        <f>IF(I29=G25,G33,IF(I29=G33,G25,0))</f>
        <v>Исланов Альберт</v>
      </c>
      <c r="R22" s="41"/>
      <c r="S22" s="129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</row>
    <row r="23" spans="1:30" ht="10.5" customHeight="1">
      <c r="A23" s="129"/>
      <c r="B23" s="129"/>
      <c r="C23" s="132">
        <v>159</v>
      </c>
      <c r="D23" s="49">
        <v>4530</v>
      </c>
      <c r="E23" s="152" t="s">
        <v>99</v>
      </c>
      <c r="F23" s="153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32">
        <v>174</v>
      </c>
      <c r="R23" s="142">
        <v>6334</v>
      </c>
      <c r="S23" s="152" t="s">
        <v>104</v>
      </c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</row>
    <row r="24" spans="1:30" ht="10.5" customHeight="1">
      <c r="A24" s="129">
        <v>-81</v>
      </c>
      <c r="B24" s="130">
        <f>IF('М03'!F13='М03'!D12,'М03'!D14,IF('М03'!F13='М03'!D14,'М03'!D12,0))</f>
        <v>0</v>
      </c>
      <c r="C24" s="135">
        <f>IF('М03'!G13='М03'!E12,'М03'!E14,IF('М03'!G13='М03'!E14,'М03'!E12,0))</f>
        <v>0</v>
      </c>
      <c r="D24" s="136"/>
      <c r="E24" s="132"/>
      <c r="F24" s="155"/>
      <c r="G24" s="129"/>
      <c r="H24" s="129"/>
      <c r="I24" s="129"/>
      <c r="J24" s="129"/>
      <c r="K24" s="129"/>
      <c r="L24" s="129"/>
      <c r="M24" s="129"/>
      <c r="N24" s="129"/>
      <c r="O24" s="129">
        <v>-172</v>
      </c>
      <c r="P24" s="130">
        <f>IF(H45=F41,F49,IF(H45=F49,F41,0))</f>
        <v>6334</v>
      </c>
      <c r="Q24" s="135" t="str">
        <f>IF(I45=G41,G49,IF(I45=G49,G41,0))</f>
        <v>Даутов Радмир</v>
      </c>
      <c r="R24" s="35"/>
      <c r="S24" s="35" t="s">
        <v>107</v>
      </c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</row>
    <row r="25" spans="1:30" ht="10.5" customHeight="1">
      <c r="A25" s="129"/>
      <c r="B25" s="129"/>
      <c r="C25" s="129"/>
      <c r="D25" s="129"/>
      <c r="E25" s="132">
        <v>167</v>
      </c>
      <c r="F25" s="49">
        <v>4530</v>
      </c>
      <c r="G25" s="152" t="s">
        <v>99</v>
      </c>
      <c r="H25" s="153"/>
      <c r="I25" s="129"/>
      <c r="J25" s="129"/>
      <c r="K25" s="129"/>
      <c r="L25" s="129"/>
      <c r="M25" s="129"/>
      <c r="N25" s="129"/>
      <c r="O25" s="129"/>
      <c r="P25" s="129"/>
      <c r="Q25" s="129">
        <v>-174</v>
      </c>
      <c r="R25" s="130">
        <f>IF(R23=P22,P24,IF(R23=P24,P22,0))</f>
        <v>6171</v>
      </c>
      <c r="S25" s="131" t="str">
        <f>IF(S23=Q22,Q24,IF(S23=Q24,Q22,0))</f>
        <v>Исланов Альберт</v>
      </c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</row>
    <row r="26" spans="1:30" ht="10.5" customHeight="1">
      <c r="A26" s="129">
        <v>-82</v>
      </c>
      <c r="B26" s="130">
        <f>IF('М03'!F17='М03'!D16,'М03'!D18,IF('М03'!F17='М03'!D18,'М03'!D16,0))</f>
        <v>0</v>
      </c>
      <c r="C26" s="131">
        <f>IF('М03'!G17='М03'!E16,'М03'!E18,IF('М03'!G17='М03'!E18,'М03'!E16,0))</f>
        <v>0</v>
      </c>
      <c r="D26" s="153"/>
      <c r="E26" s="132"/>
      <c r="F26" s="136"/>
      <c r="G26" s="132"/>
      <c r="H26" s="155"/>
      <c r="I26" s="129"/>
      <c r="J26" s="129"/>
      <c r="K26" s="129"/>
      <c r="L26" s="129"/>
      <c r="M26" s="129">
        <v>-167</v>
      </c>
      <c r="N26" s="130">
        <f>IF(F25=D23,D27,IF(F25=D27,D23,0))</f>
        <v>0</v>
      </c>
      <c r="O26" s="131">
        <f>IF(G25=E23,E27,IF(G25=E27,E23,0))</f>
        <v>0</v>
      </c>
      <c r="P26" s="41"/>
      <c r="Q26" s="169"/>
      <c r="R26" s="35"/>
      <c r="S26" s="35" t="s">
        <v>108</v>
      </c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</row>
    <row r="27" spans="1:30" ht="10.5" customHeight="1">
      <c r="A27" s="129"/>
      <c r="B27" s="129"/>
      <c r="C27" s="132">
        <v>160</v>
      </c>
      <c r="D27" s="49"/>
      <c r="E27" s="163"/>
      <c r="F27" s="129"/>
      <c r="G27" s="132"/>
      <c r="H27" s="155"/>
      <c r="I27" s="129"/>
      <c r="J27" s="129"/>
      <c r="K27" s="129"/>
      <c r="L27" s="129"/>
      <c r="M27" s="129"/>
      <c r="N27" s="129"/>
      <c r="O27" s="132">
        <v>175</v>
      </c>
      <c r="P27" s="49">
        <v>6388</v>
      </c>
      <c r="Q27" s="152" t="s">
        <v>103</v>
      </c>
      <c r="R27" s="129"/>
      <c r="S27" s="129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</row>
    <row r="28" spans="1:30" ht="10.5" customHeight="1">
      <c r="A28" s="129">
        <v>-83</v>
      </c>
      <c r="B28" s="130">
        <f>IF('М03'!F21='М03'!D20,'М03'!D22,IF('М03'!F21='М03'!D22,'М03'!D20,0))</f>
        <v>0</v>
      </c>
      <c r="C28" s="135">
        <f>IF('М03'!G21='М03'!E20,'М03'!E22,IF('М03'!G21='М03'!E22,'М03'!E20,0))</f>
        <v>0</v>
      </c>
      <c r="D28" s="136"/>
      <c r="E28" s="129"/>
      <c r="F28" s="129"/>
      <c r="G28" s="132"/>
      <c r="H28" s="155"/>
      <c r="I28" s="129"/>
      <c r="J28" s="129"/>
      <c r="K28" s="129"/>
      <c r="L28" s="129"/>
      <c r="M28" s="129">
        <v>-168</v>
      </c>
      <c r="N28" s="130">
        <f>IF(F33=D31,D35,IF(F33=D35,D31,0))</f>
        <v>6388</v>
      </c>
      <c r="O28" s="135" t="str">
        <f>IF(G33=E31,E35,IF(G33=E35,E31,0))</f>
        <v>Биткулов Марат</v>
      </c>
      <c r="P28" s="136"/>
      <c r="Q28" s="132"/>
      <c r="R28" s="129"/>
      <c r="S28" s="129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</row>
    <row r="29" spans="1:30" ht="10.5" customHeight="1">
      <c r="A29" s="129"/>
      <c r="B29" s="129"/>
      <c r="C29" s="129"/>
      <c r="D29" s="129"/>
      <c r="E29" s="155"/>
      <c r="F29" s="155"/>
      <c r="G29" s="132">
        <v>171</v>
      </c>
      <c r="H29" s="49">
        <v>4530</v>
      </c>
      <c r="I29" s="152" t="s">
        <v>99</v>
      </c>
      <c r="J29" s="153"/>
      <c r="K29" s="129"/>
      <c r="L29" s="129"/>
      <c r="M29" s="129"/>
      <c r="N29" s="129"/>
      <c r="O29" s="129"/>
      <c r="P29" s="129"/>
      <c r="Q29" s="132">
        <v>177</v>
      </c>
      <c r="R29" s="142">
        <v>5751</v>
      </c>
      <c r="S29" s="152" t="s">
        <v>101</v>
      </c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</row>
    <row r="30" spans="1:30" ht="10.5" customHeight="1">
      <c r="A30" s="129">
        <v>-84</v>
      </c>
      <c r="B30" s="130">
        <f>IF('М03'!F25='М03'!D24,'М03'!D26,IF('М03'!F25='М03'!D26,'М03'!D24,0))</f>
        <v>6388</v>
      </c>
      <c r="C30" s="131" t="str">
        <f>IF('М03'!G25='М03'!E24,'М03'!E26,IF('М03'!G25='М03'!E26,'М03'!E24,0))</f>
        <v>Биткулов Марат</v>
      </c>
      <c r="D30" s="153"/>
      <c r="E30" s="129"/>
      <c r="F30" s="129"/>
      <c r="G30" s="132"/>
      <c r="H30" s="136"/>
      <c r="I30" s="132"/>
      <c r="J30" s="155"/>
      <c r="K30" s="129"/>
      <c r="L30" s="129"/>
      <c r="M30" s="129">
        <v>-169</v>
      </c>
      <c r="N30" s="130">
        <f>IF(F41=D39,D43,IF(F41=D43,D39,0))</f>
        <v>5751</v>
      </c>
      <c r="O30" s="131" t="str">
        <f>IF(G41=E39,E43,IF(G41=E43,E39,0))</f>
        <v>Горшков Вадим</v>
      </c>
      <c r="P30" s="153"/>
      <c r="Q30" s="132"/>
      <c r="R30" s="35"/>
      <c r="S30" s="35" t="s">
        <v>109</v>
      </c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</row>
    <row r="31" spans="1:30" ht="10.5" customHeight="1">
      <c r="A31" s="129"/>
      <c r="B31" s="129"/>
      <c r="C31" s="132">
        <v>161</v>
      </c>
      <c r="D31" s="49">
        <v>6388</v>
      </c>
      <c r="E31" s="152" t="s">
        <v>103</v>
      </c>
      <c r="F31" s="153"/>
      <c r="G31" s="132"/>
      <c r="H31" s="129"/>
      <c r="I31" s="132"/>
      <c r="J31" s="155"/>
      <c r="K31" s="129"/>
      <c r="L31" s="129"/>
      <c r="M31" s="129"/>
      <c r="N31" s="129"/>
      <c r="O31" s="132">
        <v>176</v>
      </c>
      <c r="P31" s="49">
        <v>5751</v>
      </c>
      <c r="Q31" s="163" t="s">
        <v>101</v>
      </c>
      <c r="R31" s="129"/>
      <c r="S31" s="129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</row>
    <row r="32" spans="1:30" ht="10.5" customHeight="1">
      <c r="A32" s="129">
        <v>-85</v>
      </c>
      <c r="B32" s="130">
        <f>IF('М03'!F29='М03'!D28,'М03'!D30,IF('М03'!F29='М03'!D30,'М03'!D28,0))</f>
        <v>0</v>
      </c>
      <c r="C32" s="135">
        <f>IF('М03'!G29='М03'!E28,'М03'!E30,IF('М03'!G29='М03'!E30,'М03'!E28,0))</f>
        <v>0</v>
      </c>
      <c r="D32" s="136"/>
      <c r="E32" s="132"/>
      <c r="F32" s="155"/>
      <c r="G32" s="132"/>
      <c r="H32" s="129"/>
      <c r="I32" s="132"/>
      <c r="J32" s="155"/>
      <c r="K32" s="129"/>
      <c r="L32" s="129"/>
      <c r="M32" s="129">
        <v>-170</v>
      </c>
      <c r="N32" s="130">
        <f>IF(F49=D47,D51,IF(F49=D51,D47,0))</f>
        <v>6708</v>
      </c>
      <c r="O32" s="135" t="str">
        <f>IF(G49=E47,E51,IF(G49=E51,E47,0))</f>
        <v>Сидоров Роман</v>
      </c>
      <c r="P32" s="136"/>
      <c r="Q32" s="129">
        <v>-177</v>
      </c>
      <c r="R32" s="130">
        <f>IF(R29=P27,P31,IF(R29=P31,P27,0))</f>
        <v>6388</v>
      </c>
      <c r="S32" s="131" t="str">
        <f>IF(S29=Q27,Q31,IF(S29=Q31,Q27,0))</f>
        <v>Биткулов Марат</v>
      </c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</row>
    <row r="33" spans="1:30" ht="10.5" customHeight="1">
      <c r="A33" s="129"/>
      <c r="B33" s="129"/>
      <c r="C33" s="129"/>
      <c r="D33" s="129"/>
      <c r="E33" s="132">
        <v>168</v>
      </c>
      <c r="F33" s="49">
        <v>6171</v>
      </c>
      <c r="G33" s="163" t="s">
        <v>102</v>
      </c>
      <c r="H33" s="155"/>
      <c r="I33" s="132"/>
      <c r="J33" s="155"/>
      <c r="K33" s="129">
        <v>-175</v>
      </c>
      <c r="L33" s="130">
        <f>IF(P27=N26,N28,IF(P27=N28,N26,0))</f>
        <v>0</v>
      </c>
      <c r="M33" s="131">
        <f>IF(Q27=O26,O28,IF(Q27=O28,O26,0))</f>
        <v>0</v>
      </c>
      <c r="N33" s="41"/>
      <c r="O33" s="129"/>
      <c r="P33" s="129"/>
      <c r="Q33" s="169"/>
      <c r="R33" s="169"/>
      <c r="S33" s="35" t="s">
        <v>110</v>
      </c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</row>
    <row r="34" spans="1:30" ht="10.5" customHeight="1">
      <c r="A34" s="129">
        <v>-86</v>
      </c>
      <c r="B34" s="130">
        <f>IF('М03'!F33='М03'!D32,'М03'!D34,IF('М03'!F33='М03'!D34,'М03'!D32,0))</f>
        <v>0</v>
      </c>
      <c r="C34" s="131">
        <f>IF('М03'!G33='М03'!E32,'М03'!E34,IF('М03'!G33='М03'!E34,'М03'!E32,0))</f>
        <v>0</v>
      </c>
      <c r="D34" s="153"/>
      <c r="E34" s="132"/>
      <c r="F34" s="136"/>
      <c r="G34" s="129"/>
      <c r="H34" s="129"/>
      <c r="I34" s="132"/>
      <c r="J34" s="155"/>
      <c r="K34" s="129"/>
      <c r="L34" s="129"/>
      <c r="M34" s="132">
        <v>178</v>
      </c>
      <c r="N34" s="49">
        <v>6708</v>
      </c>
      <c r="O34" s="152" t="s">
        <v>100</v>
      </c>
      <c r="P34" s="153"/>
      <c r="Q34" s="129"/>
      <c r="R34" s="129"/>
      <c r="S34" s="129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</row>
    <row r="35" spans="1:30" ht="10.5" customHeight="1">
      <c r="A35" s="129"/>
      <c r="B35" s="129"/>
      <c r="C35" s="132">
        <v>162</v>
      </c>
      <c r="D35" s="49">
        <v>6171</v>
      </c>
      <c r="E35" s="163" t="s">
        <v>102</v>
      </c>
      <c r="F35" s="129"/>
      <c r="G35" s="129"/>
      <c r="H35" s="129"/>
      <c r="I35" s="132"/>
      <c r="J35" s="155"/>
      <c r="K35" s="129">
        <v>-176</v>
      </c>
      <c r="L35" s="130">
        <f>IF(P31=N30,N32,IF(P31=N32,N30,0))</f>
        <v>6708</v>
      </c>
      <c r="M35" s="135" t="str">
        <f>IF(Q31=O30,O32,IF(Q31=O32,O30,0))</f>
        <v>Сидоров Роман</v>
      </c>
      <c r="N35" s="136"/>
      <c r="O35" s="35" t="s">
        <v>111</v>
      </c>
      <c r="P35" s="35"/>
      <c r="Q35" s="169"/>
      <c r="R35" s="169"/>
      <c r="S35" s="169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</row>
    <row r="36" spans="1:30" ht="10.5" customHeight="1">
      <c r="A36" s="129">
        <v>-87</v>
      </c>
      <c r="B36" s="130">
        <f>IF('М03'!F37='М03'!D36,'М03'!D38,IF('М03'!F37='М03'!D38,'М03'!D36,0))</f>
        <v>6171</v>
      </c>
      <c r="C36" s="135" t="str">
        <f>IF('М03'!G37='М03'!E36,'М03'!E38,IF('М03'!G37='М03'!E38,'М03'!E36,0))</f>
        <v>Исланов Альберт</v>
      </c>
      <c r="D36" s="136"/>
      <c r="E36" s="129"/>
      <c r="F36" s="129"/>
      <c r="G36" s="129"/>
      <c r="H36" s="130">
        <v>5702</v>
      </c>
      <c r="I36" s="167" t="s">
        <v>92</v>
      </c>
      <c r="J36" s="155"/>
      <c r="K36" s="35"/>
      <c r="L36" s="129"/>
      <c r="M36" s="129">
        <v>-178</v>
      </c>
      <c r="N36" s="130">
        <f>IF(N34=L33,L35,IF(N34=L35,L33,0))</f>
        <v>0</v>
      </c>
      <c r="O36" s="131">
        <f>IF(O34=M33,M35,IF(O34=M35,M33,0))</f>
        <v>0</v>
      </c>
      <c r="P36" s="41"/>
      <c r="Q36" s="129"/>
      <c r="R36" s="129"/>
      <c r="S36" s="129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</row>
    <row r="37" spans="1:30" ht="10.5" customHeight="1">
      <c r="A37" s="129"/>
      <c r="B37" s="129"/>
      <c r="C37" s="129"/>
      <c r="D37" s="129"/>
      <c r="E37" s="155"/>
      <c r="F37" s="155"/>
      <c r="G37" s="129"/>
      <c r="H37" s="178"/>
      <c r="I37" s="179" t="s">
        <v>112</v>
      </c>
      <c r="J37" s="180"/>
      <c r="K37" s="129">
        <v>-159</v>
      </c>
      <c r="L37" s="130">
        <f>IF(D23=B22,B24,IF(D23=B24,B22,0))</f>
        <v>0</v>
      </c>
      <c r="M37" s="131">
        <f>IF(E23=C22,C24,IF(E23=C24,C22,0))</f>
        <v>0</v>
      </c>
      <c r="N37" s="41"/>
      <c r="O37" s="35" t="s">
        <v>113</v>
      </c>
      <c r="P37" s="35"/>
      <c r="Q37" s="129"/>
      <c r="R37" s="129"/>
      <c r="S37" s="129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</row>
    <row r="38" spans="1:30" ht="10.5" customHeight="1">
      <c r="A38" s="129">
        <v>-88</v>
      </c>
      <c r="B38" s="130">
        <f>IF('М03'!F41='М03'!D40,'М03'!D42,IF('М03'!F41='М03'!D42,'М03'!D40,0))</f>
        <v>5751</v>
      </c>
      <c r="C38" s="131" t="str">
        <f>IF('М03'!G41='М03'!E40,'М03'!E42,IF('М03'!G41='М03'!E42,'М03'!E40,0))</f>
        <v>Горшков Вадим</v>
      </c>
      <c r="D38" s="153"/>
      <c r="E38" s="129"/>
      <c r="F38" s="129"/>
      <c r="G38" s="129"/>
      <c r="H38" s="155"/>
      <c r="I38" s="132">
        <v>173</v>
      </c>
      <c r="J38" s="155"/>
      <c r="K38" s="181"/>
      <c r="L38" s="129"/>
      <c r="M38" s="132">
        <v>179</v>
      </c>
      <c r="N38" s="49"/>
      <c r="O38" s="172"/>
      <c r="P38" s="36"/>
      <c r="Q38" s="129"/>
      <c r="R38" s="129"/>
      <c r="S38" s="129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</row>
    <row r="39" spans="1:30" ht="10.5" customHeight="1">
      <c r="A39" s="129"/>
      <c r="B39" s="129"/>
      <c r="C39" s="132">
        <v>163</v>
      </c>
      <c r="D39" s="49">
        <v>5751</v>
      </c>
      <c r="E39" s="152" t="s">
        <v>101</v>
      </c>
      <c r="F39" s="153"/>
      <c r="G39" s="129"/>
      <c r="H39" s="130">
        <f>IF(H36=H29,H45,IF(H36=H45,H29,0))</f>
        <v>4530</v>
      </c>
      <c r="I39" s="182" t="str">
        <f>IF(I36=I29,I45,IF(I36=I45,I29,0))</f>
        <v>Гавриков Илья</v>
      </c>
      <c r="J39" s="183"/>
      <c r="K39" s="129">
        <v>-160</v>
      </c>
      <c r="L39" s="130">
        <f>IF(D27=B26,B28,IF(D27=B28,B26,0))</f>
        <v>0</v>
      </c>
      <c r="M39" s="135">
        <f>IF(E27=C26,C28,IF(E27=C28,C26,0))</f>
        <v>0</v>
      </c>
      <c r="N39" s="136"/>
      <c r="O39" s="132"/>
      <c r="P39" s="155"/>
      <c r="Q39" s="169"/>
      <c r="R39" s="169"/>
      <c r="S39" s="169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</row>
    <row r="40" spans="1:30" ht="10.5" customHeight="1">
      <c r="A40" s="129">
        <v>-89</v>
      </c>
      <c r="B40" s="130">
        <f>IF('М03'!F45='М03'!D44,'М03'!D46,IF('М03'!F45='М03'!D46,'М03'!D44,0))</f>
        <v>0</v>
      </c>
      <c r="C40" s="135">
        <f>IF('М03'!G45='М03'!E44,'М03'!E46,IF('М03'!G45='М03'!E46,'М03'!E44,0))</f>
        <v>0</v>
      </c>
      <c r="D40" s="136"/>
      <c r="E40" s="132"/>
      <c r="F40" s="155"/>
      <c r="G40" s="129"/>
      <c r="H40" s="129"/>
      <c r="I40" s="179" t="s">
        <v>114</v>
      </c>
      <c r="J40" s="180"/>
      <c r="K40" s="129"/>
      <c r="L40" s="129"/>
      <c r="M40" s="129"/>
      <c r="N40" s="129"/>
      <c r="O40" s="132">
        <v>183</v>
      </c>
      <c r="P40" s="49"/>
      <c r="Q40" s="172"/>
      <c r="R40" s="36"/>
      <c r="S40" s="129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</row>
    <row r="41" spans="1:30" ht="10.5" customHeight="1">
      <c r="A41" s="129"/>
      <c r="B41" s="129"/>
      <c r="C41" s="129"/>
      <c r="D41" s="129"/>
      <c r="E41" s="132">
        <v>169</v>
      </c>
      <c r="F41" s="49">
        <v>6334</v>
      </c>
      <c r="G41" s="152" t="s">
        <v>104</v>
      </c>
      <c r="H41" s="153"/>
      <c r="I41" s="132"/>
      <c r="J41" s="155"/>
      <c r="K41" s="129">
        <v>-161</v>
      </c>
      <c r="L41" s="130">
        <f>IF(D31=B30,B32,IF(D31=B32,B30,0))</f>
        <v>0</v>
      </c>
      <c r="M41" s="131">
        <f>IF(E31=C30,C32,IF(E31=C32,C30,0))</f>
        <v>0</v>
      </c>
      <c r="N41" s="153"/>
      <c r="O41" s="132"/>
      <c r="P41" s="136"/>
      <c r="Q41" s="132"/>
      <c r="R41" s="155"/>
      <c r="S41" s="129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</row>
    <row r="42" spans="1:30" ht="10.5" customHeight="1">
      <c r="A42" s="129">
        <v>-90</v>
      </c>
      <c r="B42" s="130">
        <f>IF('М03'!F49='М03'!D48,'М03'!D50,IF('М03'!F49='М03'!D50,'М03'!D48,0))</f>
        <v>0</v>
      </c>
      <c r="C42" s="131">
        <f>IF('М03'!G49='М03'!E48,'М03'!E50,IF('М03'!G49='М03'!E50,'М03'!E48,0))</f>
        <v>0</v>
      </c>
      <c r="D42" s="153"/>
      <c r="E42" s="132"/>
      <c r="F42" s="136"/>
      <c r="G42" s="132"/>
      <c r="H42" s="155"/>
      <c r="I42" s="132"/>
      <c r="J42" s="155"/>
      <c r="K42" s="129"/>
      <c r="L42" s="129"/>
      <c r="M42" s="132">
        <v>180</v>
      </c>
      <c r="N42" s="49"/>
      <c r="O42" s="173"/>
      <c r="P42" s="129"/>
      <c r="Q42" s="132"/>
      <c r="R42" s="155"/>
      <c r="S42" s="129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</row>
    <row r="43" spans="1:30" ht="10.5" customHeight="1">
      <c r="A43" s="129"/>
      <c r="B43" s="129"/>
      <c r="C43" s="132">
        <v>164</v>
      </c>
      <c r="D43" s="49">
        <v>6334</v>
      </c>
      <c r="E43" s="163" t="s">
        <v>104</v>
      </c>
      <c r="F43" s="129"/>
      <c r="G43" s="132"/>
      <c r="H43" s="155"/>
      <c r="I43" s="132"/>
      <c r="J43" s="155"/>
      <c r="K43" s="129">
        <v>-162</v>
      </c>
      <c r="L43" s="130">
        <f>IF(D35=B34,B36,IF(D35=B36,B34,0))</f>
        <v>0</v>
      </c>
      <c r="M43" s="135">
        <f>IF(E35=C34,C36,IF(E35=C36,C34,0))</f>
        <v>0</v>
      </c>
      <c r="N43" s="136"/>
      <c r="O43" s="129"/>
      <c r="P43" s="129"/>
      <c r="Q43" s="132"/>
      <c r="R43" s="155"/>
      <c r="S43" s="129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</row>
    <row r="44" spans="1:30" ht="10.5" customHeight="1">
      <c r="A44" s="129">
        <v>-91</v>
      </c>
      <c r="B44" s="130">
        <f>IF('М03'!F53='М03'!D52,'М03'!D54,IF('М03'!F53='М03'!D54,'М03'!D52,0))</f>
        <v>6334</v>
      </c>
      <c r="C44" s="135" t="str">
        <f>IF('М03'!G53='М03'!E52,'М03'!E54,IF('М03'!G53='М03'!E54,'М03'!E52,0))</f>
        <v>Даутов Радмир</v>
      </c>
      <c r="D44" s="136"/>
      <c r="E44" s="129"/>
      <c r="F44" s="129"/>
      <c r="G44" s="132"/>
      <c r="H44" s="155"/>
      <c r="I44" s="132"/>
      <c r="J44" s="155"/>
      <c r="K44" s="129"/>
      <c r="L44" s="129"/>
      <c r="M44" s="129"/>
      <c r="N44" s="129"/>
      <c r="O44" s="129"/>
      <c r="P44" s="129"/>
      <c r="Q44" s="132">
        <v>185</v>
      </c>
      <c r="R44" s="49"/>
      <c r="S44" s="172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</row>
    <row r="45" spans="1:30" ht="10.5" customHeight="1">
      <c r="A45" s="129"/>
      <c r="B45" s="129"/>
      <c r="C45" s="129"/>
      <c r="D45" s="129"/>
      <c r="E45" s="155"/>
      <c r="F45" s="155"/>
      <c r="G45" s="132">
        <v>172</v>
      </c>
      <c r="H45" s="49">
        <v>5702</v>
      </c>
      <c r="I45" s="163" t="s">
        <v>92</v>
      </c>
      <c r="J45" s="153"/>
      <c r="K45" s="129">
        <v>-163</v>
      </c>
      <c r="L45" s="130">
        <f>IF(D39=B38,B40,IF(D39=B40,B38,0))</f>
        <v>0</v>
      </c>
      <c r="M45" s="131">
        <f>IF(E39=C38,C40,IF(E39=C40,C38,0))</f>
        <v>0</v>
      </c>
      <c r="N45" s="41"/>
      <c r="O45" s="129"/>
      <c r="P45" s="129"/>
      <c r="Q45" s="132"/>
      <c r="R45" s="136"/>
      <c r="S45" s="35" t="s">
        <v>115</v>
      </c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</row>
    <row r="46" spans="1:30" ht="10.5" customHeight="1">
      <c r="A46" s="129">
        <v>-92</v>
      </c>
      <c r="B46" s="130">
        <f>IF('М03'!F57='М03'!D56,'М03'!D58,IF('М03'!F57='М03'!D58,'М03'!D56,0))</f>
        <v>5702</v>
      </c>
      <c r="C46" s="131" t="str">
        <f>IF('М03'!G57='М03'!E56,'М03'!E58,IF('М03'!G57='М03'!E58,'М03'!E56,0))</f>
        <v>Гумеров Мансур</v>
      </c>
      <c r="D46" s="153"/>
      <c r="E46" s="129"/>
      <c r="F46" s="129"/>
      <c r="G46" s="132"/>
      <c r="H46" s="136"/>
      <c r="I46" s="129"/>
      <c r="J46" s="129"/>
      <c r="K46" s="129"/>
      <c r="L46" s="129"/>
      <c r="M46" s="132">
        <v>181</v>
      </c>
      <c r="N46" s="49"/>
      <c r="O46" s="172"/>
      <c r="P46" s="36"/>
      <c r="Q46" s="132"/>
      <c r="R46" s="129"/>
      <c r="S46" s="129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</row>
    <row r="47" spans="1:30" ht="10.5" customHeight="1">
      <c r="A47" s="129"/>
      <c r="B47" s="129"/>
      <c r="C47" s="132">
        <v>165</v>
      </c>
      <c r="D47" s="49">
        <v>5702</v>
      </c>
      <c r="E47" s="152" t="s">
        <v>92</v>
      </c>
      <c r="F47" s="153"/>
      <c r="G47" s="132"/>
      <c r="H47" s="129"/>
      <c r="I47" s="129"/>
      <c r="J47" s="129"/>
      <c r="K47" s="129">
        <v>-164</v>
      </c>
      <c r="L47" s="130">
        <f>IF(D43=B42,B44,IF(D43=B44,B42,0))</f>
        <v>0</v>
      </c>
      <c r="M47" s="135">
        <f>IF(E43=C42,C44,IF(E43=C44,C42,0))</f>
        <v>0</v>
      </c>
      <c r="N47" s="136"/>
      <c r="O47" s="132"/>
      <c r="P47" s="155"/>
      <c r="Q47" s="132"/>
      <c r="R47" s="129"/>
      <c r="S47" s="129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</row>
    <row r="48" spans="1:30" ht="10.5" customHeight="1">
      <c r="A48" s="129">
        <v>-93</v>
      </c>
      <c r="B48" s="130">
        <f>IF('М03'!F61='М03'!D60,'М03'!D62,IF('М03'!F61='М03'!D62,'М03'!D60,0))</f>
        <v>0</v>
      </c>
      <c r="C48" s="135">
        <f>IF('М03'!G61='М03'!E60,'М03'!E62,IF('М03'!G61='М03'!E62,'М03'!E60,0))</f>
        <v>0</v>
      </c>
      <c r="D48" s="136"/>
      <c r="E48" s="132"/>
      <c r="F48" s="155"/>
      <c r="G48" s="132"/>
      <c r="H48" s="129"/>
      <c r="I48" s="129"/>
      <c r="J48" s="129"/>
      <c r="K48" s="129"/>
      <c r="L48" s="129"/>
      <c r="M48" s="129"/>
      <c r="N48" s="129"/>
      <c r="O48" s="132">
        <v>184</v>
      </c>
      <c r="P48" s="49"/>
      <c r="Q48" s="173"/>
      <c r="R48" s="155"/>
      <c r="S48" s="129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</row>
    <row r="49" spans="1:30" ht="10.5" customHeight="1">
      <c r="A49" s="129"/>
      <c r="B49" s="129"/>
      <c r="C49" s="129"/>
      <c r="D49" s="129"/>
      <c r="E49" s="132">
        <v>170</v>
      </c>
      <c r="F49" s="49">
        <v>5702</v>
      </c>
      <c r="G49" s="163" t="s">
        <v>92</v>
      </c>
      <c r="H49" s="155"/>
      <c r="I49" s="129"/>
      <c r="J49" s="129"/>
      <c r="K49" s="129">
        <v>-165</v>
      </c>
      <c r="L49" s="130">
        <f>IF(D47=B46,B48,IF(D47=B48,B46,0))</f>
        <v>0</v>
      </c>
      <c r="M49" s="131">
        <f>IF(E47=C46,C48,IF(E47=C48,C46,0))</f>
        <v>0</v>
      </c>
      <c r="N49" s="153"/>
      <c r="O49" s="132"/>
      <c r="P49" s="136"/>
      <c r="Q49" s="129"/>
      <c r="R49" s="129"/>
      <c r="S49" s="129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</row>
    <row r="50" spans="1:30" ht="10.5" customHeight="1">
      <c r="A50" s="129">
        <v>-94</v>
      </c>
      <c r="B50" s="130">
        <f>IF('М03'!F65='М03'!D64,'М03'!D66,IF('М03'!F65='М03'!D66,'М03'!D64,0))</f>
        <v>0</v>
      </c>
      <c r="C50" s="131">
        <f>IF('М03'!G65='М03'!E64,'М03'!E66,IF('М03'!G65='М03'!E66,'М03'!E64,0))</f>
        <v>0</v>
      </c>
      <c r="D50" s="153"/>
      <c r="E50" s="132"/>
      <c r="F50" s="136"/>
      <c r="G50" s="129"/>
      <c r="H50" s="129"/>
      <c r="I50" s="129"/>
      <c r="J50" s="129"/>
      <c r="K50" s="129"/>
      <c r="L50" s="129"/>
      <c r="M50" s="132">
        <v>182</v>
      </c>
      <c r="N50" s="49"/>
      <c r="O50" s="173"/>
      <c r="P50" s="129"/>
      <c r="Q50" s="129">
        <v>-185</v>
      </c>
      <c r="R50" s="130">
        <f>IF(R44=P40,P48,IF(R44=P48,P40,0))</f>
        <v>0</v>
      </c>
      <c r="S50" s="131">
        <f>IF(S44=Q40,Q48,IF(S44=Q48,Q40,0))</f>
        <v>0</v>
      </c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</row>
    <row r="51" spans="1:30" ht="10.5" customHeight="1">
      <c r="A51" s="129"/>
      <c r="B51" s="129"/>
      <c r="C51" s="132">
        <v>166</v>
      </c>
      <c r="D51" s="49">
        <v>6708</v>
      </c>
      <c r="E51" s="163" t="s">
        <v>100</v>
      </c>
      <c r="F51" s="129"/>
      <c r="G51" s="129">
        <v>-179</v>
      </c>
      <c r="H51" s="130">
        <f>IF(N38=L37,L39,IF(N38=L39,L37,0))</f>
        <v>0</v>
      </c>
      <c r="I51" s="131">
        <f>IF(O38=M37,M39,IF(O38=M39,M37,0))</f>
        <v>0</v>
      </c>
      <c r="J51" s="41"/>
      <c r="K51" s="129">
        <v>-166</v>
      </c>
      <c r="L51" s="130">
        <f>IF(D51=B50,B52,IF(D51=B52,B50,0))</f>
        <v>0</v>
      </c>
      <c r="M51" s="135">
        <f>IF(E51=C50,C52,IF(E51=C52,C50,0))</f>
        <v>0</v>
      </c>
      <c r="N51" s="136"/>
      <c r="O51" s="129"/>
      <c r="P51" s="129"/>
      <c r="Q51" s="169"/>
      <c r="R51" s="35"/>
      <c r="S51" s="35" t="s">
        <v>116</v>
      </c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</row>
    <row r="52" spans="1:30" ht="10.5" customHeight="1">
      <c r="A52" s="129">
        <v>-95</v>
      </c>
      <c r="B52" s="130">
        <f>IF('М03'!F69='М03'!D68,'М03'!D70,IF('М03'!F69='М03'!D70,'М03'!D68,0))</f>
        <v>6708</v>
      </c>
      <c r="C52" s="135" t="str">
        <f>IF('М03'!G69='М03'!E68,'М03'!E70,IF('М03'!G69='М03'!E70,'М03'!E68,0))</f>
        <v>Сидоров Роман</v>
      </c>
      <c r="D52" s="136"/>
      <c r="E52" s="129"/>
      <c r="F52" s="129"/>
      <c r="G52" s="129"/>
      <c r="H52" s="129"/>
      <c r="I52" s="132">
        <v>187</v>
      </c>
      <c r="J52" s="49"/>
      <c r="K52" s="172"/>
      <c r="L52" s="36"/>
      <c r="M52" s="129"/>
      <c r="N52" s="129"/>
      <c r="O52" s="129">
        <v>-183</v>
      </c>
      <c r="P52" s="130">
        <f>IF(P40=N38,N42,IF(P40=N42,N38,0))</f>
        <v>0</v>
      </c>
      <c r="Q52" s="131">
        <f>IF(Q40=O38,O42,IF(Q40=O42,O38,0))</f>
        <v>0</v>
      </c>
      <c r="R52" s="129"/>
      <c r="S52" s="129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</row>
    <row r="53" spans="1:30" ht="10.5" customHeight="1">
      <c r="A53" s="129"/>
      <c r="B53" s="129"/>
      <c r="C53" s="129"/>
      <c r="D53" s="129"/>
      <c r="E53" s="155"/>
      <c r="F53" s="155"/>
      <c r="G53" s="129">
        <v>-180</v>
      </c>
      <c r="H53" s="130">
        <f>IF(N42=L41,L43,IF(N42=L43,L41,0))</f>
        <v>0</v>
      </c>
      <c r="I53" s="135">
        <f>IF(O42=M41,M43,IF(O42=M43,M41,0))</f>
        <v>0</v>
      </c>
      <c r="J53" s="136"/>
      <c r="K53" s="132"/>
      <c r="L53" s="155"/>
      <c r="M53" s="129"/>
      <c r="N53" s="129"/>
      <c r="O53" s="129"/>
      <c r="P53" s="129"/>
      <c r="Q53" s="132">
        <v>186</v>
      </c>
      <c r="R53" s="142"/>
      <c r="S53" s="172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</row>
    <row r="54" spans="1:30" ht="10.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32">
        <v>189</v>
      </c>
      <c r="L54" s="49"/>
      <c r="M54" s="172"/>
      <c r="N54" s="36"/>
      <c r="O54" s="129">
        <v>-184</v>
      </c>
      <c r="P54" s="130">
        <f>IF(P48=N46,N50,IF(P48=N50,N46,0))</f>
        <v>0</v>
      </c>
      <c r="Q54" s="135">
        <f>IF(Q48=O46,O50,IF(Q48=O50,O46,0))</f>
        <v>0</v>
      </c>
      <c r="R54" s="35"/>
      <c r="S54" s="35" t="s">
        <v>117</v>
      </c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</row>
    <row r="55" spans="1:30" ht="10.5" customHeight="1">
      <c r="A55" s="129">
        <v>-64</v>
      </c>
      <c r="B55" s="130">
        <f>IF('М03'!D8='М03'!B7,'М03'!B9,IF('М03'!D8='М03'!B9,'М03'!B7,0))</f>
        <v>0</v>
      </c>
      <c r="C55" s="131" t="str">
        <f>IF('М03'!E8='М03'!C7,'М03'!C9,IF('М03'!E8='М03'!C9,'М03'!C7,0))</f>
        <v>_</v>
      </c>
      <c r="D55" s="41"/>
      <c r="E55" s="129"/>
      <c r="F55" s="129"/>
      <c r="G55" s="129">
        <v>-181</v>
      </c>
      <c r="H55" s="130">
        <f>IF(N46=L45,L47,IF(N46=L47,L45,0))</f>
        <v>0</v>
      </c>
      <c r="I55" s="131">
        <f>IF(O46=M45,M47,IF(O46=M47,M45,0))</f>
        <v>0</v>
      </c>
      <c r="J55" s="41"/>
      <c r="K55" s="132"/>
      <c r="L55" s="136"/>
      <c r="M55" s="35" t="s">
        <v>118</v>
      </c>
      <c r="N55" s="35"/>
      <c r="O55" s="129"/>
      <c r="P55" s="129"/>
      <c r="Q55" s="129">
        <v>-186</v>
      </c>
      <c r="R55" s="130">
        <f>IF(R53=P52,P54,IF(R53=P54,P52,0))</f>
        <v>0</v>
      </c>
      <c r="S55" s="131">
        <f>IF(S53=Q52,Q54,IF(S53=Q54,Q52,0))</f>
        <v>0</v>
      </c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</row>
    <row r="56" spans="1:30" ht="10.5" customHeight="1">
      <c r="A56" s="129"/>
      <c r="B56" s="129"/>
      <c r="C56" s="132">
        <v>191</v>
      </c>
      <c r="D56" s="49"/>
      <c r="E56" s="152"/>
      <c r="F56" s="153"/>
      <c r="G56" s="129"/>
      <c r="H56" s="129"/>
      <c r="I56" s="132">
        <v>188</v>
      </c>
      <c r="J56" s="49"/>
      <c r="K56" s="173"/>
      <c r="L56" s="36"/>
      <c r="M56" s="129"/>
      <c r="N56" s="129"/>
      <c r="O56" s="129">
        <v>-187</v>
      </c>
      <c r="P56" s="130">
        <f>IF(J52=H51,H53,IF(J52=H53,H51,0))</f>
        <v>0</v>
      </c>
      <c r="Q56" s="131">
        <f>IF(K52=I51,I53,IF(K52=I53,I51,0))</f>
        <v>0</v>
      </c>
      <c r="R56" s="35"/>
      <c r="S56" s="35" t="s">
        <v>119</v>
      </c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</row>
    <row r="57" spans="1:30" ht="10.5" customHeight="1">
      <c r="A57" s="129">
        <v>-65</v>
      </c>
      <c r="B57" s="130">
        <f>IF('М03'!D12='М03'!B11,'М03'!B13,IF('М03'!D12='М03'!B13,'М03'!B11,0))</f>
        <v>0</v>
      </c>
      <c r="C57" s="135">
        <f>IF('М03'!E12='М03'!C11,'М03'!C13,IF('М03'!E12='М03'!C13,'М03'!C11,0))</f>
        <v>0</v>
      </c>
      <c r="D57" s="136"/>
      <c r="E57" s="132"/>
      <c r="F57" s="155"/>
      <c r="G57" s="129">
        <v>-182</v>
      </c>
      <c r="H57" s="130">
        <f>IF(N50=L49,L51,IF(N50=L51,L49,0))</f>
        <v>0</v>
      </c>
      <c r="I57" s="135">
        <f>IF(O50=M49,M51,IF(O50=M51,M49,0))</f>
        <v>0</v>
      </c>
      <c r="J57" s="136"/>
      <c r="K57" s="129">
        <v>-189</v>
      </c>
      <c r="L57" s="130">
        <f>IF(L54=J52,J56,IF(L54=J56,J52,0))</f>
        <v>0</v>
      </c>
      <c r="M57" s="131">
        <f>IF(M54=K52,K56,IF(M54=K56,K52,0))</f>
        <v>0</v>
      </c>
      <c r="N57" s="41"/>
      <c r="O57" s="129"/>
      <c r="P57" s="129"/>
      <c r="Q57" s="132">
        <v>190</v>
      </c>
      <c r="R57" s="142"/>
      <c r="S57" s="172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</row>
    <row r="58" spans="1:30" ht="10.5" customHeight="1">
      <c r="A58" s="129"/>
      <c r="B58" s="129"/>
      <c r="C58" s="129"/>
      <c r="D58" s="129"/>
      <c r="E58" s="132">
        <v>199</v>
      </c>
      <c r="F58" s="49"/>
      <c r="G58" s="152"/>
      <c r="H58" s="153"/>
      <c r="I58" s="129"/>
      <c r="J58" s="129"/>
      <c r="K58" s="169"/>
      <c r="L58" s="169"/>
      <c r="M58" s="35" t="s">
        <v>120</v>
      </c>
      <c r="N58" s="35"/>
      <c r="O58" s="129">
        <v>-188</v>
      </c>
      <c r="P58" s="130">
        <f>IF(J56=H55,H57,IF(J56=H57,H55,0))</f>
        <v>0</v>
      </c>
      <c r="Q58" s="135">
        <f>IF(K56=I55,I57,IF(K56=I57,I55,0))</f>
        <v>0</v>
      </c>
      <c r="R58" s="35"/>
      <c r="S58" s="35" t="s">
        <v>121</v>
      </c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</row>
    <row r="59" spans="1:30" ht="10.5" customHeight="1">
      <c r="A59" s="129">
        <v>-66</v>
      </c>
      <c r="B59" s="130">
        <f>IF('М03'!D16='М03'!B15,'М03'!B17,IF('М03'!D16='М03'!B17,'М03'!B15,0))</f>
        <v>0</v>
      </c>
      <c r="C59" s="131">
        <f>IF('М03'!E16='М03'!C15,'М03'!C17,IF('М03'!E16='М03'!C17,'М03'!C15,0))</f>
        <v>0</v>
      </c>
      <c r="D59" s="153"/>
      <c r="E59" s="132"/>
      <c r="F59" s="136"/>
      <c r="G59" s="132"/>
      <c r="H59" s="155"/>
      <c r="I59" s="129">
        <v>-203</v>
      </c>
      <c r="J59" s="130">
        <f>IF(H62=F58,F66,IF(H62=F66,F58,0))</f>
        <v>0</v>
      </c>
      <c r="K59" s="131">
        <f>IF(I62=G58,G66,IF(I62=G66,G58,0))</f>
        <v>0</v>
      </c>
      <c r="L59" s="41"/>
      <c r="M59" s="129"/>
      <c r="N59" s="129"/>
      <c r="O59" s="129"/>
      <c r="P59" s="129"/>
      <c r="Q59" s="129">
        <v>-190</v>
      </c>
      <c r="R59" s="130">
        <f>IF(R57=P56,P58,IF(R57=P58,P56,0))</f>
        <v>0</v>
      </c>
      <c r="S59" s="131">
        <f>IF(S57=Q56,Q58,IF(S57=Q58,Q56,0))</f>
        <v>0</v>
      </c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</row>
    <row r="60" spans="1:30" ht="10.5" customHeight="1">
      <c r="A60" s="129"/>
      <c r="B60" s="129"/>
      <c r="C60" s="132">
        <v>192</v>
      </c>
      <c r="D60" s="49"/>
      <c r="E60" s="163"/>
      <c r="F60" s="129"/>
      <c r="G60" s="132"/>
      <c r="H60" s="155"/>
      <c r="I60" s="129"/>
      <c r="J60" s="129"/>
      <c r="K60" s="132">
        <v>206</v>
      </c>
      <c r="L60" s="49"/>
      <c r="M60" s="172"/>
      <c r="N60" s="36"/>
      <c r="O60" s="129"/>
      <c r="P60" s="129"/>
      <c r="Q60" s="129"/>
      <c r="R60" s="35"/>
      <c r="S60" s="35" t="s">
        <v>122</v>
      </c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</row>
    <row r="61" spans="1:30" ht="10.5" customHeight="1">
      <c r="A61" s="129">
        <v>-67</v>
      </c>
      <c r="B61" s="130">
        <f>IF('М03'!D20='М03'!B19,'М03'!B21,IF('М03'!D20='М03'!B21,'М03'!B19,0))</f>
        <v>0</v>
      </c>
      <c r="C61" s="135">
        <f>IF('М03'!E20='М03'!C19,'М03'!C21,IF('М03'!E20='М03'!C21,'М03'!C19,0))</f>
        <v>0</v>
      </c>
      <c r="D61" s="136"/>
      <c r="E61" s="129"/>
      <c r="F61" s="129"/>
      <c r="G61" s="132"/>
      <c r="H61" s="155"/>
      <c r="I61" s="129">
        <v>-204</v>
      </c>
      <c r="J61" s="130">
        <f>IF(H78=F74,F82,IF(H78=F82,F74,0))</f>
        <v>0</v>
      </c>
      <c r="K61" s="135">
        <f>IF(I78=G74,G82,IF(I78=G82,G74,0))</f>
        <v>0</v>
      </c>
      <c r="L61" s="136"/>
      <c r="M61" s="35" t="s">
        <v>123</v>
      </c>
      <c r="N61" s="35"/>
      <c r="O61" s="129"/>
      <c r="P61" s="129"/>
      <c r="Q61" s="129"/>
      <c r="R61" s="129"/>
      <c r="S61" s="129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</row>
    <row r="62" spans="1:30" ht="10.5" customHeight="1">
      <c r="A62" s="129"/>
      <c r="B62" s="129"/>
      <c r="C62" s="129"/>
      <c r="D62" s="129"/>
      <c r="E62" s="155"/>
      <c r="F62" s="155"/>
      <c r="G62" s="132">
        <v>203</v>
      </c>
      <c r="H62" s="49"/>
      <c r="I62" s="152"/>
      <c r="J62" s="153"/>
      <c r="K62" s="129">
        <v>-206</v>
      </c>
      <c r="L62" s="130">
        <f>IF(L60=J59,J61,IF(L60=J61,J59,0))</f>
        <v>0</v>
      </c>
      <c r="M62" s="131">
        <f>IF(M60=K59,K61,IF(M60=K61,K59,0))</f>
        <v>0</v>
      </c>
      <c r="N62" s="41"/>
      <c r="O62" s="129"/>
      <c r="P62" s="129"/>
      <c r="Q62" s="129"/>
      <c r="R62" s="129"/>
      <c r="S62" s="129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</row>
    <row r="63" spans="1:30" ht="10.5" customHeight="1">
      <c r="A63" s="129">
        <v>-68</v>
      </c>
      <c r="B63" s="130">
        <f>IF('М03'!D24='М03'!B23,'М03'!B25,IF('М03'!D24='М03'!B25,'М03'!B23,0))</f>
        <v>0</v>
      </c>
      <c r="C63" s="131" t="str">
        <f>IF('М03'!E24='М03'!C23,'М03'!C25,IF('М03'!E24='М03'!C25,'М03'!C23,0))</f>
        <v>_</v>
      </c>
      <c r="D63" s="153"/>
      <c r="E63" s="129"/>
      <c r="F63" s="129"/>
      <c r="G63" s="132"/>
      <c r="H63" s="136"/>
      <c r="I63" s="132"/>
      <c r="J63" s="155"/>
      <c r="K63" s="169"/>
      <c r="L63" s="169"/>
      <c r="M63" s="35" t="s">
        <v>124</v>
      </c>
      <c r="N63" s="35"/>
      <c r="O63" s="129"/>
      <c r="P63" s="129"/>
      <c r="Q63" s="129"/>
      <c r="R63" s="129"/>
      <c r="S63" s="129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</row>
    <row r="64" spans="1:30" ht="10.5" customHeight="1">
      <c r="A64" s="129"/>
      <c r="B64" s="129"/>
      <c r="C64" s="132">
        <v>193</v>
      </c>
      <c r="D64" s="49"/>
      <c r="E64" s="152"/>
      <c r="F64" s="153"/>
      <c r="G64" s="132"/>
      <c r="H64" s="129"/>
      <c r="I64" s="132"/>
      <c r="J64" s="155"/>
      <c r="K64" s="169"/>
      <c r="L64" s="169"/>
      <c r="M64" s="169"/>
      <c r="N64" s="169"/>
      <c r="O64" s="169"/>
      <c r="P64" s="169"/>
      <c r="Q64" s="169"/>
      <c r="R64" s="169"/>
      <c r="S64" s="169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</row>
    <row r="65" spans="1:30" ht="10.5" customHeight="1">
      <c r="A65" s="129">
        <v>-69</v>
      </c>
      <c r="B65" s="130">
        <f>IF('М03'!D28='М03'!B27,'М03'!B29,IF('М03'!D28='М03'!B29,'М03'!B27,0))</f>
        <v>0</v>
      </c>
      <c r="C65" s="135">
        <f>IF('М03'!E28='М03'!C27,'М03'!C29,IF('М03'!E28='М03'!C29,'М03'!C27,0))</f>
        <v>0</v>
      </c>
      <c r="D65" s="136"/>
      <c r="E65" s="132"/>
      <c r="F65" s="155"/>
      <c r="G65" s="132"/>
      <c r="H65" s="129"/>
      <c r="I65" s="132"/>
      <c r="J65" s="155"/>
      <c r="K65" s="129"/>
      <c r="L65" s="129"/>
      <c r="M65" s="129">
        <v>-199</v>
      </c>
      <c r="N65" s="130">
        <f>IF(F58=D56,D60,IF(F58=D60,D56,0))</f>
        <v>0</v>
      </c>
      <c r="O65" s="131">
        <f>IF(G58=E56,E60,IF(G58=E60,E56,0))</f>
        <v>0</v>
      </c>
      <c r="P65" s="41"/>
      <c r="Q65" s="129"/>
      <c r="R65" s="129"/>
      <c r="S65" s="129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</row>
    <row r="66" spans="1:30" ht="10.5" customHeight="1">
      <c r="A66" s="129"/>
      <c r="B66" s="129"/>
      <c r="C66" s="129"/>
      <c r="D66" s="129"/>
      <c r="E66" s="132">
        <v>200</v>
      </c>
      <c r="F66" s="49"/>
      <c r="G66" s="163"/>
      <c r="H66" s="155"/>
      <c r="I66" s="132"/>
      <c r="J66" s="155"/>
      <c r="K66" s="129"/>
      <c r="L66" s="129"/>
      <c r="M66" s="129"/>
      <c r="N66" s="129"/>
      <c r="O66" s="132">
        <v>207</v>
      </c>
      <c r="P66" s="49"/>
      <c r="Q66" s="152"/>
      <c r="R66" s="129"/>
      <c r="S66" s="129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</row>
    <row r="67" spans="1:30" ht="10.5" customHeight="1">
      <c r="A67" s="129">
        <v>-70</v>
      </c>
      <c r="B67" s="130">
        <f>IF('М03'!D32='М03'!B31,'М03'!B33,IF('М03'!D32='М03'!B33,'М03'!B31,0))</f>
        <v>0</v>
      </c>
      <c r="C67" s="131">
        <f>IF('М03'!E32='М03'!C31,'М03'!C33,IF('М03'!E32='М03'!C33,'М03'!C31,0))</f>
        <v>0</v>
      </c>
      <c r="D67" s="153"/>
      <c r="E67" s="132"/>
      <c r="F67" s="136"/>
      <c r="G67" s="129"/>
      <c r="H67" s="129"/>
      <c r="I67" s="132"/>
      <c r="J67" s="155"/>
      <c r="K67" s="129"/>
      <c r="L67" s="129"/>
      <c r="M67" s="129">
        <v>-200</v>
      </c>
      <c r="N67" s="130">
        <f>IF(F66=D64,D68,IF(F66=D68,D64,0))</f>
        <v>0</v>
      </c>
      <c r="O67" s="135">
        <f>IF(G66=E64,E68,IF(G66=E68,E64,0))</f>
        <v>0</v>
      </c>
      <c r="P67" s="136"/>
      <c r="Q67" s="132"/>
      <c r="R67" s="129"/>
      <c r="S67" s="129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</row>
    <row r="68" spans="1:30" ht="10.5" customHeight="1">
      <c r="A68" s="129"/>
      <c r="B68" s="129"/>
      <c r="C68" s="132">
        <v>194</v>
      </c>
      <c r="D68" s="49"/>
      <c r="E68" s="163"/>
      <c r="F68" s="129"/>
      <c r="G68" s="129"/>
      <c r="H68" s="129"/>
      <c r="I68" s="132"/>
      <c r="J68" s="155"/>
      <c r="K68" s="169"/>
      <c r="L68" s="169"/>
      <c r="M68" s="129"/>
      <c r="N68" s="129"/>
      <c r="O68" s="129"/>
      <c r="P68" s="129"/>
      <c r="Q68" s="132">
        <v>209</v>
      </c>
      <c r="R68" s="142"/>
      <c r="S68" s="152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</row>
    <row r="69" spans="1:30" ht="10.5" customHeight="1">
      <c r="A69" s="129">
        <v>-71</v>
      </c>
      <c r="B69" s="130">
        <f>IF('М03'!D36='М03'!B35,'М03'!B37,IF('М03'!D36='М03'!B37,'М03'!B35,0))</f>
        <v>0</v>
      </c>
      <c r="C69" s="135" t="str">
        <f>IF('М03'!E36='М03'!C35,'М03'!C37,IF('М03'!E36='М03'!C37,'М03'!C35,0))</f>
        <v>_</v>
      </c>
      <c r="D69" s="136"/>
      <c r="E69" s="129"/>
      <c r="F69" s="129"/>
      <c r="G69" s="129"/>
      <c r="H69" s="130"/>
      <c r="I69" s="167"/>
      <c r="J69" s="155"/>
      <c r="K69" s="148"/>
      <c r="L69" s="148"/>
      <c r="M69" s="129">
        <v>-201</v>
      </c>
      <c r="N69" s="130">
        <f>IF(F74=D72,D76,IF(F74=D76,D72,0))</f>
        <v>0</v>
      </c>
      <c r="O69" s="131">
        <f>IF(G74=E72,E76,IF(G74=E76,E72,0))</f>
        <v>0</v>
      </c>
      <c r="P69" s="41"/>
      <c r="Q69" s="132"/>
      <c r="R69" s="35"/>
      <c r="S69" s="35" t="s">
        <v>125</v>
      </c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</row>
    <row r="70" spans="1:30" ht="10.5" customHeight="1">
      <c r="A70" s="129"/>
      <c r="B70" s="129"/>
      <c r="C70" s="129"/>
      <c r="D70" s="129"/>
      <c r="E70" s="155"/>
      <c r="F70" s="155"/>
      <c r="G70" s="129"/>
      <c r="H70" s="178"/>
      <c r="I70" s="179" t="s">
        <v>126</v>
      </c>
      <c r="J70" s="180"/>
      <c r="K70" s="129"/>
      <c r="L70" s="129"/>
      <c r="M70" s="129"/>
      <c r="N70" s="129"/>
      <c r="O70" s="132">
        <v>208</v>
      </c>
      <c r="P70" s="49"/>
      <c r="Q70" s="163"/>
      <c r="R70" s="129"/>
      <c r="S70" s="129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</row>
    <row r="71" spans="1:30" ht="10.5" customHeight="1">
      <c r="A71" s="129">
        <v>-72</v>
      </c>
      <c r="B71" s="130">
        <f>IF('М03'!D40='М03'!B39,'М03'!B41,IF('М03'!D40='М03'!B41,'М03'!B39,0))</f>
        <v>0</v>
      </c>
      <c r="C71" s="131" t="str">
        <f>IF('М03'!E40='М03'!C39,'М03'!C41,IF('М03'!E40='М03'!C41,'М03'!C39,0))</f>
        <v>_</v>
      </c>
      <c r="D71" s="153"/>
      <c r="E71" s="129"/>
      <c r="F71" s="129"/>
      <c r="G71" s="129"/>
      <c r="H71" s="155"/>
      <c r="I71" s="132">
        <v>205</v>
      </c>
      <c r="J71" s="155"/>
      <c r="K71" s="181"/>
      <c r="L71" s="181"/>
      <c r="M71" s="129">
        <v>-202</v>
      </c>
      <c r="N71" s="130">
        <f>IF(F82=D80,D84,IF(F82=D84,D80,0))</f>
        <v>0</v>
      </c>
      <c r="O71" s="135">
        <f>IF(G82=E80,E84,IF(G82=E84,E80,0))</f>
        <v>0</v>
      </c>
      <c r="P71" s="136"/>
      <c r="Q71" s="129">
        <v>-209</v>
      </c>
      <c r="R71" s="130">
        <f>IF(R68=P66,P70,IF(R68=P70,P66,0))</f>
        <v>0</v>
      </c>
      <c r="S71" s="131">
        <f>IF(S68=Q66,Q70,IF(S68=Q70,Q66,0))</f>
        <v>0</v>
      </c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</row>
    <row r="72" spans="1:30" ht="10.5" customHeight="1">
      <c r="A72" s="129"/>
      <c r="B72" s="129"/>
      <c r="C72" s="132">
        <v>195</v>
      </c>
      <c r="D72" s="49"/>
      <c r="E72" s="152"/>
      <c r="F72" s="153"/>
      <c r="G72" s="129"/>
      <c r="H72" s="130">
        <f>IF(H69=H62,H78,IF(H69=H78,H62,0))</f>
        <v>0</v>
      </c>
      <c r="I72" s="182">
        <f>IF(I69=I62,I78,IF(I69=I78,I62,0))</f>
        <v>0</v>
      </c>
      <c r="J72" s="183"/>
      <c r="K72" s="129">
        <v>-191</v>
      </c>
      <c r="L72" s="130">
        <f>IF(D56=B55,B57,IF(D56=B57,B55,0))</f>
        <v>0</v>
      </c>
      <c r="M72" s="131" t="str">
        <f>IF(E56=C55,C57,IF(E56=C57,C55,0))</f>
        <v>_</v>
      </c>
      <c r="N72" s="41"/>
      <c r="O72" s="129"/>
      <c r="P72" s="129"/>
      <c r="Q72" s="169"/>
      <c r="R72" s="35"/>
      <c r="S72" s="35" t="s">
        <v>127</v>
      </c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</row>
    <row r="73" spans="1:30" ht="10.5" customHeight="1">
      <c r="A73" s="129">
        <v>-73</v>
      </c>
      <c r="B73" s="130">
        <f>IF('М03'!D44='М03'!B43,'М03'!B45,IF('М03'!D44='М03'!B45,'М03'!B43,0))</f>
        <v>0</v>
      </c>
      <c r="C73" s="135">
        <f>IF('М03'!E44='М03'!C43,'М03'!C45,IF('М03'!E44='М03'!C45,'М03'!C43,0))</f>
        <v>0</v>
      </c>
      <c r="D73" s="136"/>
      <c r="E73" s="132"/>
      <c r="F73" s="155"/>
      <c r="G73" s="129"/>
      <c r="H73" s="129"/>
      <c r="I73" s="179" t="s">
        <v>128</v>
      </c>
      <c r="J73" s="180"/>
      <c r="K73" s="129"/>
      <c r="L73" s="129"/>
      <c r="M73" s="132">
        <v>211</v>
      </c>
      <c r="N73" s="49"/>
      <c r="O73" s="152"/>
      <c r="P73" s="153"/>
      <c r="Q73" s="129"/>
      <c r="R73" s="129"/>
      <c r="S73" s="129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</row>
    <row r="74" spans="1:30" ht="10.5" customHeight="1">
      <c r="A74" s="129"/>
      <c r="B74" s="129"/>
      <c r="C74" s="129"/>
      <c r="D74" s="129"/>
      <c r="E74" s="132">
        <v>201</v>
      </c>
      <c r="F74" s="49"/>
      <c r="G74" s="152"/>
      <c r="H74" s="153"/>
      <c r="I74" s="132"/>
      <c r="J74" s="155"/>
      <c r="K74" s="129">
        <v>-192</v>
      </c>
      <c r="L74" s="130">
        <f>IF(D60=B59,B61,IF(D60=B61,B59,0))</f>
        <v>0</v>
      </c>
      <c r="M74" s="135">
        <f>IF(E60=C59,C61,IF(E60=C61,C59,0))</f>
        <v>0</v>
      </c>
      <c r="N74" s="136"/>
      <c r="O74" s="132"/>
      <c r="P74" s="155"/>
      <c r="Q74" s="129"/>
      <c r="R74" s="129"/>
      <c r="S74" s="129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</row>
    <row r="75" spans="1:30" ht="10.5" customHeight="1">
      <c r="A75" s="129">
        <v>-74</v>
      </c>
      <c r="B75" s="130">
        <f>IF('М03'!D48='М03'!B47,'М03'!B49,IF('М03'!D48='М03'!B49,'М03'!B47,0))</f>
        <v>0</v>
      </c>
      <c r="C75" s="131">
        <f>IF('М03'!E48='М03'!C47,'М03'!C49,IF('М03'!E48='М03'!C49,'М03'!C47,0))</f>
        <v>0</v>
      </c>
      <c r="D75" s="153"/>
      <c r="E75" s="132"/>
      <c r="F75" s="136"/>
      <c r="G75" s="132"/>
      <c r="H75" s="155"/>
      <c r="I75" s="132"/>
      <c r="J75" s="155"/>
      <c r="K75" s="129"/>
      <c r="L75" s="129"/>
      <c r="M75" s="129"/>
      <c r="N75" s="129"/>
      <c r="O75" s="132">
        <v>215</v>
      </c>
      <c r="P75" s="49"/>
      <c r="Q75" s="152"/>
      <c r="R75" s="129"/>
      <c r="S75" s="129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</row>
    <row r="76" spans="1:30" ht="10.5" customHeight="1">
      <c r="A76" s="129"/>
      <c r="B76" s="129"/>
      <c r="C76" s="132">
        <v>196</v>
      </c>
      <c r="D76" s="49"/>
      <c r="E76" s="163"/>
      <c r="F76" s="129"/>
      <c r="G76" s="132"/>
      <c r="H76" s="155"/>
      <c r="I76" s="132"/>
      <c r="J76" s="155"/>
      <c r="K76" s="129">
        <v>-193</v>
      </c>
      <c r="L76" s="130">
        <f>IF(D64=B63,B65,IF(D64=B65,B63,0))</f>
        <v>0</v>
      </c>
      <c r="M76" s="131" t="str">
        <f>IF(E64=C63,C65,IF(E64=C65,C63,0))</f>
        <v>_</v>
      </c>
      <c r="N76" s="41"/>
      <c r="O76" s="132"/>
      <c r="P76" s="136"/>
      <c r="Q76" s="132"/>
      <c r="R76" s="129"/>
      <c r="S76" s="129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</row>
    <row r="77" spans="1:30" ht="10.5" customHeight="1">
      <c r="A77" s="129">
        <v>-75</v>
      </c>
      <c r="B77" s="130">
        <f>IF('М03'!D52='М03'!B51,'М03'!B53,IF('М03'!D52='М03'!B53,'М03'!B51,0))</f>
        <v>0</v>
      </c>
      <c r="C77" s="135" t="str">
        <f>IF('М03'!E52='М03'!C51,'М03'!C53,IF('М03'!E52='М03'!C53,'М03'!C51,0))</f>
        <v>_</v>
      </c>
      <c r="D77" s="136"/>
      <c r="E77" s="129"/>
      <c r="F77" s="129"/>
      <c r="G77" s="132"/>
      <c r="H77" s="155"/>
      <c r="I77" s="132"/>
      <c r="J77" s="155"/>
      <c r="K77" s="129"/>
      <c r="L77" s="129"/>
      <c r="M77" s="132">
        <v>212</v>
      </c>
      <c r="N77" s="49"/>
      <c r="O77" s="163"/>
      <c r="P77" s="129"/>
      <c r="Q77" s="132"/>
      <c r="R77" s="129"/>
      <c r="S77" s="129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</row>
    <row r="78" spans="1:30" ht="10.5" customHeight="1">
      <c r="A78" s="129"/>
      <c r="B78" s="129"/>
      <c r="C78" s="129"/>
      <c r="D78" s="129"/>
      <c r="E78" s="155"/>
      <c r="F78" s="155"/>
      <c r="G78" s="132">
        <v>204</v>
      </c>
      <c r="H78" s="49"/>
      <c r="I78" s="163"/>
      <c r="J78" s="153"/>
      <c r="K78" s="129">
        <v>-194</v>
      </c>
      <c r="L78" s="130">
        <f>IF(D68=B67,B69,IF(D68=B69,B67,0))</f>
        <v>0</v>
      </c>
      <c r="M78" s="135" t="str">
        <f>IF(E68=C67,C69,IF(E68=C69,C67,0))</f>
        <v>_</v>
      </c>
      <c r="N78" s="136"/>
      <c r="O78" s="129"/>
      <c r="P78" s="129"/>
      <c r="Q78" s="132"/>
      <c r="R78" s="129"/>
      <c r="S78" s="129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</row>
    <row r="79" spans="1:30" ht="10.5" customHeight="1">
      <c r="A79" s="129">
        <v>-76</v>
      </c>
      <c r="B79" s="130">
        <f>IF('М03'!D56='М03'!B55,'М03'!B57,IF('М03'!D56='М03'!B57,'М03'!B55,0))</f>
        <v>0</v>
      </c>
      <c r="C79" s="131" t="str">
        <f>IF('М03'!E56='М03'!C55,'М03'!C57,IF('М03'!E56='М03'!C57,'М03'!C55,0))</f>
        <v>_</v>
      </c>
      <c r="D79" s="153"/>
      <c r="E79" s="129"/>
      <c r="F79" s="129"/>
      <c r="G79" s="132"/>
      <c r="H79" s="136"/>
      <c r="I79" s="129"/>
      <c r="J79" s="129"/>
      <c r="K79" s="129"/>
      <c r="L79" s="129"/>
      <c r="M79" s="129"/>
      <c r="N79" s="129"/>
      <c r="O79" s="129"/>
      <c r="P79" s="155"/>
      <c r="Q79" s="132">
        <v>217</v>
      </c>
      <c r="R79" s="142"/>
      <c r="S79" s="152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</row>
    <row r="80" spans="1:30" ht="10.5" customHeight="1">
      <c r="A80" s="129"/>
      <c r="B80" s="129"/>
      <c r="C80" s="132">
        <v>197</v>
      </c>
      <c r="D80" s="49"/>
      <c r="E80" s="152"/>
      <c r="F80" s="153"/>
      <c r="G80" s="132"/>
      <c r="H80" s="129"/>
      <c r="I80" s="129"/>
      <c r="J80" s="129"/>
      <c r="K80" s="129">
        <v>-195</v>
      </c>
      <c r="L80" s="130">
        <f>IF(D72=B71,B73,IF(D72=B73,B71,0))</f>
        <v>0</v>
      </c>
      <c r="M80" s="131" t="str">
        <f>IF(E72=C71,C73,IF(E72=C73,C71,0))</f>
        <v>_</v>
      </c>
      <c r="N80" s="41"/>
      <c r="O80" s="129"/>
      <c r="P80" s="129"/>
      <c r="Q80" s="132"/>
      <c r="R80" s="35"/>
      <c r="S80" s="35" t="s">
        <v>129</v>
      </c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</row>
    <row r="81" spans="1:30" ht="10.5" customHeight="1">
      <c r="A81" s="129">
        <v>-77</v>
      </c>
      <c r="B81" s="130">
        <f>IF('М03'!D60='М03'!B59,'М03'!B61,IF('М03'!D60='М03'!B61,'М03'!B59,0))</f>
        <v>0</v>
      </c>
      <c r="C81" s="135">
        <f>IF('М03'!E60='М03'!C59,'М03'!C61,IF('М03'!E60='М03'!C61,'М03'!C59,0))</f>
        <v>0</v>
      </c>
      <c r="D81" s="136"/>
      <c r="E81" s="132"/>
      <c r="F81" s="155"/>
      <c r="G81" s="132"/>
      <c r="H81" s="129"/>
      <c r="I81" s="129"/>
      <c r="J81" s="129"/>
      <c r="K81" s="129"/>
      <c r="L81" s="129"/>
      <c r="M81" s="132">
        <v>213</v>
      </c>
      <c r="N81" s="49"/>
      <c r="O81" s="152"/>
      <c r="P81" s="153"/>
      <c r="Q81" s="132"/>
      <c r="R81" s="129"/>
      <c r="S81" s="129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</row>
    <row r="82" spans="1:30" ht="10.5" customHeight="1">
      <c r="A82" s="129"/>
      <c r="B82" s="129"/>
      <c r="C82" s="129"/>
      <c r="D82" s="129"/>
      <c r="E82" s="132">
        <v>202</v>
      </c>
      <c r="F82" s="49"/>
      <c r="G82" s="163"/>
      <c r="H82" s="155"/>
      <c r="I82" s="129"/>
      <c r="J82" s="129"/>
      <c r="K82" s="129">
        <v>-196</v>
      </c>
      <c r="L82" s="130">
        <f>IF(D76=B75,B77,IF(D76=B77,B75,0))</f>
        <v>0</v>
      </c>
      <c r="M82" s="135" t="str">
        <f>IF(E76=C75,C77,IF(E76=C77,C75,0))</f>
        <v>_</v>
      </c>
      <c r="N82" s="136"/>
      <c r="O82" s="132"/>
      <c r="P82" s="155"/>
      <c r="Q82" s="132"/>
      <c r="R82" s="129"/>
      <c r="S82" s="129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</row>
    <row r="83" spans="1:30" ht="10.5" customHeight="1">
      <c r="A83" s="129">
        <v>-78</v>
      </c>
      <c r="B83" s="130">
        <f>IF('М03'!D64='М03'!B63,'М03'!B65,IF('М03'!D64='М03'!B65,'М03'!B63,0))</f>
        <v>0</v>
      </c>
      <c r="C83" s="131">
        <f>IF('М03'!E64='М03'!C63,'М03'!C65,IF('М03'!E64='М03'!C65,'М03'!C63,0))</f>
        <v>0</v>
      </c>
      <c r="D83" s="153"/>
      <c r="E83" s="132"/>
      <c r="F83" s="136"/>
      <c r="G83" s="129"/>
      <c r="H83" s="129"/>
      <c r="I83" s="129"/>
      <c r="J83" s="129"/>
      <c r="K83" s="129"/>
      <c r="L83" s="129"/>
      <c r="M83" s="129"/>
      <c r="N83" s="129"/>
      <c r="O83" s="132">
        <v>216</v>
      </c>
      <c r="P83" s="49"/>
      <c r="Q83" s="163"/>
      <c r="R83" s="129"/>
      <c r="S83" s="129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</row>
    <row r="84" spans="1:30" ht="10.5" customHeight="1">
      <c r="A84" s="129"/>
      <c r="B84" s="129"/>
      <c r="C84" s="132">
        <v>198</v>
      </c>
      <c r="D84" s="49"/>
      <c r="E84" s="163"/>
      <c r="F84" s="129"/>
      <c r="G84" s="129"/>
      <c r="H84" s="129"/>
      <c r="I84" s="129"/>
      <c r="J84" s="129"/>
      <c r="K84" s="129">
        <v>-197</v>
      </c>
      <c r="L84" s="130">
        <f>IF(D80=B79,B81,IF(D80=B81,B79,0))</f>
        <v>0</v>
      </c>
      <c r="M84" s="131" t="str">
        <f>IF(E80=C79,C81,IF(E80=C81,C79,0))</f>
        <v>_</v>
      </c>
      <c r="N84" s="41"/>
      <c r="O84" s="132"/>
      <c r="P84" s="136"/>
      <c r="Q84" s="129"/>
      <c r="R84" s="129"/>
      <c r="S84" s="129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</row>
    <row r="85" spans="1:30" ht="10.5" customHeight="1">
      <c r="A85" s="129">
        <v>-79</v>
      </c>
      <c r="B85" s="130">
        <f>IF('М03'!D68='М03'!B67,'М03'!B69,IF('М03'!D68='М03'!B69,'М03'!B67,0))</f>
        <v>0</v>
      </c>
      <c r="C85" s="135" t="str">
        <f>IF('М03'!E68='М03'!C67,'М03'!C69,IF('М03'!E68='М03'!C69,'М03'!C67,0))</f>
        <v>_</v>
      </c>
      <c r="D85" s="136"/>
      <c r="E85" s="129"/>
      <c r="F85" s="129"/>
      <c r="G85" s="129"/>
      <c r="H85" s="129"/>
      <c r="I85" s="129"/>
      <c r="J85" s="129"/>
      <c r="K85" s="129"/>
      <c r="L85" s="129"/>
      <c r="M85" s="132">
        <v>214</v>
      </c>
      <c r="N85" s="49"/>
      <c r="O85" s="163"/>
      <c r="P85" s="129"/>
      <c r="Q85" s="129">
        <v>-217</v>
      </c>
      <c r="R85" s="130">
        <f>IF(R79=P75,P83,IF(R79=P83,P75,0))</f>
        <v>0</v>
      </c>
      <c r="S85" s="131">
        <f>IF(S79=Q75,Q83,IF(S79=Q83,Q75,0))</f>
        <v>0</v>
      </c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</row>
    <row r="86" spans="1:30" ht="10.5" customHeight="1">
      <c r="A86" s="129"/>
      <c r="B86" s="129"/>
      <c r="C86" s="129"/>
      <c r="D86" s="129"/>
      <c r="E86" s="155"/>
      <c r="F86" s="155"/>
      <c r="G86" s="129">
        <v>-207</v>
      </c>
      <c r="H86" s="130">
        <f>IF(P66=N65,N67,IF(P66=N67,N65,0))</f>
        <v>0</v>
      </c>
      <c r="I86" s="131">
        <f>IF(Q66=O65,O67,IF(Q66=O67,O65,0))</f>
        <v>0</v>
      </c>
      <c r="J86" s="41"/>
      <c r="K86" s="129">
        <v>-198</v>
      </c>
      <c r="L86" s="130">
        <f>IF(D84=B83,B85,IF(D84=B85,B83,0))</f>
        <v>0</v>
      </c>
      <c r="M86" s="135" t="str">
        <f>IF(E84=C83,C85,IF(E84=C85,C83,0))</f>
        <v>_</v>
      </c>
      <c r="N86" s="136"/>
      <c r="O86" s="129"/>
      <c r="P86" s="129"/>
      <c r="Q86" s="169"/>
      <c r="R86" s="35"/>
      <c r="S86" s="35" t="s">
        <v>130</v>
      </c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</row>
    <row r="87" spans="1:30" ht="10.5" customHeight="1">
      <c r="A87" s="129">
        <v>-211</v>
      </c>
      <c r="B87" s="130">
        <f>IF(N73=L72,L74,IF(N73=L74,L72,0))</f>
        <v>0</v>
      </c>
      <c r="C87" s="131" t="str">
        <f>IF(O73=M72,M74,IF(O73=M74,M72,0))</f>
        <v>_</v>
      </c>
      <c r="D87" s="153"/>
      <c r="E87" s="169"/>
      <c r="F87" s="169"/>
      <c r="G87" s="129"/>
      <c r="H87" s="129"/>
      <c r="I87" s="132">
        <v>210</v>
      </c>
      <c r="J87" s="142"/>
      <c r="K87" s="152"/>
      <c r="L87" s="153"/>
      <c r="M87" s="129"/>
      <c r="N87" s="129"/>
      <c r="O87" s="129"/>
      <c r="P87" s="129"/>
      <c r="Q87" s="129"/>
      <c r="R87" s="129"/>
      <c r="S87" s="129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</row>
    <row r="88" spans="1:30" ht="10.5" customHeight="1">
      <c r="A88" s="129"/>
      <c r="B88" s="129"/>
      <c r="C88" s="132">
        <v>219</v>
      </c>
      <c r="D88" s="49"/>
      <c r="E88" s="152"/>
      <c r="F88" s="153"/>
      <c r="G88" s="129">
        <v>-208</v>
      </c>
      <c r="H88" s="130">
        <f>IF(P70=N69,N71,IF(P70=N71,N69,0))</f>
        <v>0</v>
      </c>
      <c r="I88" s="135">
        <f>IF(Q70=O69,O71,IF(Q70=O71,O69,0))</f>
        <v>0</v>
      </c>
      <c r="J88" s="35"/>
      <c r="K88" s="35" t="s">
        <v>131</v>
      </c>
      <c r="L88" s="35"/>
      <c r="M88" s="129"/>
      <c r="N88" s="129"/>
      <c r="O88" s="129">
        <v>-215</v>
      </c>
      <c r="P88" s="130">
        <f>IF(P75=N73,N77,IF(P75=N77,N73,0))</f>
        <v>0</v>
      </c>
      <c r="Q88" s="131">
        <f>IF(Q75=O73,O77,IF(Q75=O77,O73,0))</f>
        <v>0</v>
      </c>
      <c r="R88" s="129"/>
      <c r="S88" s="129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</row>
    <row r="89" spans="1:30" ht="10.5" customHeight="1">
      <c r="A89" s="129">
        <v>-212</v>
      </c>
      <c r="B89" s="130">
        <f>IF(N77=L76,L78,IF(N77=L78,L76,0))</f>
        <v>0</v>
      </c>
      <c r="C89" s="135">
        <f>IF(O77=M76,M78,IF(O77=M78,M76,0))</f>
        <v>0</v>
      </c>
      <c r="D89" s="136"/>
      <c r="E89" s="132"/>
      <c r="F89" s="155"/>
      <c r="G89" s="129"/>
      <c r="H89" s="129"/>
      <c r="I89" s="129">
        <v>-210</v>
      </c>
      <c r="J89" s="130">
        <f>IF(J87=H86,H88,IF(J87=H88,H86,0))</f>
        <v>0</v>
      </c>
      <c r="K89" s="131">
        <f>IF(K87=I86,I88,IF(K87=I88,I86,0))</f>
        <v>0</v>
      </c>
      <c r="L89" s="41"/>
      <c r="M89" s="129"/>
      <c r="N89" s="129"/>
      <c r="O89" s="129"/>
      <c r="P89" s="129"/>
      <c r="Q89" s="132">
        <v>218</v>
      </c>
      <c r="R89" s="142"/>
      <c r="S89" s="152"/>
      <c r="T89" s="177"/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</row>
    <row r="90" spans="1:30" ht="10.5" customHeight="1">
      <c r="A90" s="129"/>
      <c r="B90" s="129"/>
      <c r="C90" s="129"/>
      <c r="D90" s="129"/>
      <c r="E90" s="132">
        <v>221</v>
      </c>
      <c r="F90" s="49"/>
      <c r="G90" s="152"/>
      <c r="H90" s="153"/>
      <c r="I90" s="129"/>
      <c r="J90" s="129"/>
      <c r="K90" s="35" t="s">
        <v>132</v>
      </c>
      <c r="L90" s="35"/>
      <c r="M90" s="129"/>
      <c r="N90" s="129"/>
      <c r="O90" s="129">
        <v>-216</v>
      </c>
      <c r="P90" s="130">
        <f>IF(P83=N81,N85,IF(P83=N85,N81,0))</f>
        <v>0</v>
      </c>
      <c r="Q90" s="135">
        <f>IF(Q83=O81,O85,IF(Q83=O85,O81,0))</f>
        <v>0</v>
      </c>
      <c r="R90" s="35"/>
      <c r="S90" s="35" t="s">
        <v>133</v>
      </c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</row>
    <row r="91" spans="1:30" ht="10.5" customHeight="1">
      <c r="A91" s="129">
        <v>-213</v>
      </c>
      <c r="B91" s="130">
        <f>IF(N81=L80,L82,IF(N81=L82,L80,0))</f>
        <v>0</v>
      </c>
      <c r="C91" s="131">
        <f>IF(O81=M80,M82,IF(O81=M82,M80,0))</f>
        <v>0</v>
      </c>
      <c r="D91" s="153"/>
      <c r="E91" s="132"/>
      <c r="F91" s="136"/>
      <c r="G91" s="35" t="s">
        <v>134</v>
      </c>
      <c r="H91" s="35"/>
      <c r="I91" s="129"/>
      <c r="J91" s="129"/>
      <c r="K91" s="129"/>
      <c r="L91" s="129"/>
      <c r="M91" s="129"/>
      <c r="N91" s="129"/>
      <c r="O91" s="129"/>
      <c r="P91" s="129"/>
      <c r="Q91" s="129">
        <v>-218</v>
      </c>
      <c r="R91" s="130">
        <f>IF(R89=P88,P90,IF(R89=P90,P88,0))</f>
        <v>0</v>
      </c>
      <c r="S91" s="131">
        <f>IF(S89=Q88,Q90,IF(S89=Q90,Q88,0))</f>
        <v>0</v>
      </c>
      <c r="T91" s="177"/>
      <c r="U91" s="177"/>
      <c r="V91" s="177"/>
      <c r="W91" s="177"/>
      <c r="X91" s="177"/>
      <c r="Y91" s="177"/>
      <c r="Z91" s="177"/>
      <c r="AA91" s="177"/>
      <c r="AB91" s="177"/>
      <c r="AC91" s="177"/>
      <c r="AD91" s="177"/>
    </row>
    <row r="92" spans="1:30" ht="10.5" customHeight="1">
      <c r="A92" s="129"/>
      <c r="B92" s="129"/>
      <c r="C92" s="132">
        <v>220</v>
      </c>
      <c r="D92" s="49"/>
      <c r="E92" s="163"/>
      <c r="F92" s="129"/>
      <c r="G92" s="129"/>
      <c r="H92" s="129"/>
      <c r="I92" s="129">
        <v>-219</v>
      </c>
      <c r="J92" s="130">
        <f>IF(D88=B87,B89,IF(D88=B89,B87,0))</f>
        <v>0</v>
      </c>
      <c r="K92" s="131" t="str">
        <f>IF(E88=C87,C89,IF(E88=C89,C87,0))</f>
        <v>_</v>
      </c>
      <c r="L92" s="41"/>
      <c r="M92" s="129"/>
      <c r="N92" s="129"/>
      <c r="O92" s="129"/>
      <c r="P92" s="129"/>
      <c r="Q92" s="169"/>
      <c r="R92" s="169"/>
      <c r="S92" s="35" t="s">
        <v>135</v>
      </c>
      <c r="T92" s="177"/>
      <c r="U92" s="177"/>
      <c r="V92" s="177"/>
      <c r="W92" s="177"/>
      <c r="X92" s="177"/>
      <c r="Y92" s="177"/>
      <c r="Z92" s="177"/>
      <c r="AA92" s="177"/>
      <c r="AB92" s="177"/>
      <c r="AC92" s="177"/>
      <c r="AD92" s="177"/>
    </row>
    <row r="93" spans="1:30" ht="10.5" customHeight="1">
      <c r="A93" s="129">
        <v>-214</v>
      </c>
      <c r="B93" s="130">
        <f>IF(N85=L84,L86,IF(N85=L86,L84,0))</f>
        <v>0</v>
      </c>
      <c r="C93" s="135">
        <f>IF(O85=M84,M86,IF(O85=M86,M84,0))</f>
        <v>0</v>
      </c>
      <c r="D93" s="136"/>
      <c r="E93" s="129">
        <v>-221</v>
      </c>
      <c r="F93" s="130">
        <f>IF(F90=D88,D92,IF(F90=D92,D88,0))</f>
        <v>0</v>
      </c>
      <c r="G93" s="131">
        <f>IF(G90=E88,E92,IF(G90=E92,E88,0))</f>
        <v>0</v>
      </c>
      <c r="H93" s="41"/>
      <c r="I93" s="129"/>
      <c r="J93" s="129"/>
      <c r="K93" s="132">
        <v>222</v>
      </c>
      <c r="L93" s="142"/>
      <c r="M93" s="152"/>
      <c r="N93" s="153"/>
      <c r="O93" s="129"/>
      <c r="P93" s="129"/>
      <c r="Q93" s="129"/>
      <c r="R93" s="129"/>
      <c r="S93" s="129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</row>
    <row r="94" spans="1:30" ht="10.5" customHeight="1">
      <c r="A94" s="129"/>
      <c r="B94" s="129"/>
      <c r="C94" s="129"/>
      <c r="D94" s="129"/>
      <c r="E94" s="169"/>
      <c r="F94" s="155"/>
      <c r="G94" s="35" t="s">
        <v>136</v>
      </c>
      <c r="H94" s="35"/>
      <c r="I94" s="129">
        <v>-220</v>
      </c>
      <c r="J94" s="130">
        <f>IF(D92=B91,B93,IF(D92=B93,B91,0))</f>
        <v>0</v>
      </c>
      <c r="K94" s="135">
        <f>IF(E92=C91,C93,IF(E92=C93,C91,0))</f>
        <v>0</v>
      </c>
      <c r="L94" s="35"/>
      <c r="M94" s="35" t="s">
        <v>137</v>
      </c>
      <c r="N94" s="35"/>
      <c r="O94" s="129"/>
      <c r="P94" s="129"/>
      <c r="Q94" s="129"/>
      <c r="R94" s="129"/>
      <c r="S94" s="129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</row>
    <row r="95" spans="1:30" ht="10.5" customHeight="1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>
        <v>-222</v>
      </c>
      <c r="L95" s="130">
        <f>IF(L93=J92,J94,IF(L93=J94,J92,0))</f>
        <v>0</v>
      </c>
      <c r="M95" s="131" t="str">
        <f>IF(M93=K92,K94,IF(M93=K94,K92,0))</f>
        <v>_</v>
      </c>
      <c r="N95" s="41"/>
      <c r="O95" s="169"/>
      <c r="P95" s="169"/>
      <c r="Q95" s="129"/>
      <c r="R95" s="129"/>
      <c r="S95" s="129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</row>
    <row r="96" spans="1:30" ht="10.5" customHeight="1">
      <c r="A96" s="129"/>
      <c r="B96" s="129"/>
      <c r="C96" s="129"/>
      <c r="D96" s="129"/>
      <c r="E96" s="129"/>
      <c r="F96" s="153"/>
      <c r="G96" s="129"/>
      <c r="H96" s="129"/>
      <c r="I96" s="129"/>
      <c r="J96" s="129"/>
      <c r="K96" s="129"/>
      <c r="L96" s="129"/>
      <c r="M96" s="35" t="s">
        <v>138</v>
      </c>
      <c r="N96" s="35"/>
      <c r="O96" s="169"/>
      <c r="P96" s="169"/>
      <c r="Q96" s="169"/>
      <c r="R96" s="169"/>
      <c r="S96" s="169"/>
      <c r="T96" s="177"/>
      <c r="U96" s="177"/>
      <c r="V96" s="177"/>
      <c r="W96" s="177"/>
      <c r="X96" s="177"/>
      <c r="Y96" s="177"/>
      <c r="Z96" s="177"/>
      <c r="AA96" s="177"/>
      <c r="AB96" s="177"/>
      <c r="AC96" s="177"/>
      <c r="AD96" s="177"/>
    </row>
    <row r="97" spans="1:30" ht="6" customHeight="1">
      <c r="A97" s="184"/>
      <c r="B97" s="184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77"/>
      <c r="U97" s="177"/>
      <c r="V97" s="177"/>
      <c r="W97" s="177"/>
      <c r="X97" s="177"/>
      <c r="Y97" s="177"/>
      <c r="Z97" s="177"/>
      <c r="AA97" s="177"/>
      <c r="AB97" s="177"/>
      <c r="AC97" s="177"/>
      <c r="AD97" s="177"/>
    </row>
    <row r="98" spans="1:30" ht="6" customHeight="1">
      <c r="A98" s="184"/>
      <c r="B98" s="184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</row>
    <row r="99" spans="1:30" ht="6" customHeight="1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77"/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</row>
    <row r="100" spans="1:30" ht="6" customHeight="1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77"/>
      <c r="U100" s="177"/>
      <c r="V100" s="177"/>
      <c r="W100" s="177"/>
      <c r="X100" s="177"/>
      <c r="Y100" s="177"/>
      <c r="Z100" s="177"/>
      <c r="AA100" s="177"/>
      <c r="AB100" s="177"/>
      <c r="AC100" s="177"/>
      <c r="AD100" s="177"/>
    </row>
    <row r="101" spans="1:30" ht="6" customHeight="1">
      <c r="A101" s="185"/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77"/>
      <c r="U101" s="177"/>
      <c r="V101" s="177"/>
      <c r="W101" s="177"/>
      <c r="X101" s="177"/>
      <c r="Y101" s="177"/>
      <c r="Z101" s="177"/>
      <c r="AA101" s="177"/>
      <c r="AB101" s="177"/>
      <c r="AC101" s="177"/>
      <c r="AD101" s="177"/>
    </row>
    <row r="102" spans="1:30" ht="6" customHeight="1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/>
      <c r="T102" s="177"/>
      <c r="U102" s="177"/>
      <c r="V102" s="177"/>
      <c r="W102" s="177"/>
      <c r="X102" s="177"/>
      <c r="Y102" s="177"/>
      <c r="Z102" s="177"/>
      <c r="AA102" s="177"/>
      <c r="AB102" s="177"/>
      <c r="AC102" s="177"/>
      <c r="AD102" s="177"/>
    </row>
    <row r="103" spans="1:30" ht="6" customHeight="1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177"/>
    </row>
    <row r="104" spans="1:30" ht="6" customHeight="1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</row>
    <row r="105" spans="1:30" ht="6" customHeight="1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77"/>
      <c r="U105" s="177"/>
      <c r="V105" s="177"/>
      <c r="W105" s="177"/>
      <c r="X105" s="177"/>
      <c r="Y105" s="177"/>
      <c r="Z105" s="177"/>
      <c r="AA105" s="177"/>
      <c r="AB105" s="177"/>
      <c r="AC105" s="177"/>
      <c r="AD105" s="177"/>
    </row>
    <row r="106" spans="1:30" ht="6" customHeight="1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  <c r="S106" s="185"/>
      <c r="T106" s="177"/>
      <c r="U106" s="177"/>
      <c r="V106" s="177"/>
      <c r="W106" s="177"/>
      <c r="X106" s="177"/>
      <c r="Y106" s="177"/>
      <c r="Z106" s="177"/>
      <c r="AA106" s="177"/>
      <c r="AB106" s="177"/>
      <c r="AC106" s="177"/>
      <c r="AD106" s="177"/>
    </row>
    <row r="107" spans="1:30" ht="6" customHeight="1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77"/>
      <c r="U107" s="177"/>
      <c r="V107" s="177"/>
      <c r="W107" s="177"/>
      <c r="X107" s="177"/>
      <c r="Y107" s="177"/>
      <c r="Z107" s="177"/>
      <c r="AA107" s="177"/>
      <c r="AB107" s="177"/>
      <c r="AC107" s="177"/>
      <c r="AD107" s="177"/>
    </row>
    <row r="108" spans="1:30" ht="6" customHeight="1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</row>
    <row r="109" spans="1:30" ht="6" customHeight="1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</row>
    <row r="110" spans="1:30" ht="6" customHeight="1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</row>
    <row r="111" spans="1:30" ht="6" customHeight="1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77"/>
      <c r="U111" s="177"/>
      <c r="V111" s="177"/>
      <c r="W111" s="177"/>
      <c r="X111" s="177"/>
      <c r="Y111" s="177"/>
      <c r="Z111" s="177"/>
      <c r="AA111" s="177"/>
      <c r="AB111" s="177"/>
      <c r="AC111" s="177"/>
      <c r="AD111" s="177"/>
    </row>
    <row r="112" spans="1:30" ht="6" customHeight="1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  <c r="S112" s="185"/>
      <c r="T112" s="177"/>
      <c r="U112" s="177"/>
      <c r="V112" s="177"/>
      <c r="W112" s="177"/>
      <c r="X112" s="177"/>
      <c r="Y112" s="177"/>
      <c r="Z112" s="177"/>
      <c r="AA112" s="177"/>
      <c r="AB112" s="177"/>
      <c r="AC112" s="177"/>
      <c r="AD112" s="177"/>
    </row>
    <row r="113" spans="1:30" ht="6" customHeight="1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  <c r="S113" s="185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</row>
    <row r="114" spans="1:30" ht="6" customHeight="1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  <c r="S114" s="185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</row>
    <row r="115" spans="1:30" ht="6" customHeight="1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</row>
    <row r="116" spans="1:30" ht="6" customHeight="1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  <c r="S116" s="185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</row>
    <row r="117" spans="1:30" ht="6" customHeight="1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  <c r="S117" s="185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</row>
    <row r="118" spans="1:30" ht="6" customHeight="1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</row>
    <row r="119" spans="1:30" ht="6" customHeight="1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</row>
    <row r="120" spans="1:30" ht="6" customHeight="1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  <c r="S120" s="185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</row>
    <row r="121" spans="1:30" ht="6" customHeight="1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  <c r="S121" s="185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</row>
    <row r="122" spans="1:30" ht="6" customHeight="1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5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</row>
    <row r="123" spans="1:30" ht="6" customHeight="1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  <c r="S123" s="185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</row>
    <row r="124" spans="1:30" ht="6" customHeight="1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77"/>
      <c r="U124" s="177"/>
      <c r="V124" s="177"/>
      <c r="W124" s="177"/>
      <c r="X124" s="177"/>
      <c r="Y124" s="177"/>
      <c r="Z124" s="177"/>
      <c r="AA124" s="177"/>
      <c r="AB124" s="177"/>
      <c r="AC124" s="177"/>
      <c r="AD124" s="177"/>
    </row>
    <row r="125" spans="1:30" ht="6" customHeight="1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  <c r="S125" s="185"/>
      <c r="T125" s="177"/>
      <c r="U125" s="177"/>
      <c r="V125" s="177"/>
      <c r="W125" s="177"/>
      <c r="X125" s="177"/>
      <c r="Y125" s="177"/>
      <c r="Z125" s="177"/>
      <c r="AA125" s="177"/>
      <c r="AB125" s="177"/>
      <c r="AC125" s="177"/>
      <c r="AD125" s="177"/>
    </row>
    <row r="126" spans="1:30" ht="6" customHeight="1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  <c r="S126" s="185"/>
      <c r="T126" s="177"/>
      <c r="U126" s="177"/>
      <c r="V126" s="177"/>
      <c r="W126" s="177"/>
      <c r="X126" s="177"/>
      <c r="Y126" s="177"/>
      <c r="Z126" s="177"/>
      <c r="AA126" s="177"/>
      <c r="AB126" s="177"/>
      <c r="AC126" s="177"/>
      <c r="AD126" s="177"/>
    </row>
    <row r="127" spans="1:30" ht="6" customHeight="1">
      <c r="A127" s="185"/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</row>
    <row r="128" spans="1:30" ht="6" customHeight="1">
      <c r="A128" s="185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/>
      <c r="T128" s="177"/>
      <c r="U128" s="177"/>
      <c r="V128" s="177"/>
      <c r="W128" s="177"/>
      <c r="X128" s="177"/>
      <c r="Y128" s="177"/>
      <c r="Z128" s="177"/>
      <c r="AA128" s="177"/>
      <c r="AB128" s="177"/>
      <c r="AC128" s="177"/>
      <c r="AD128" s="177"/>
    </row>
    <row r="129" spans="1:30" ht="6" customHeight="1">
      <c r="A129" s="185"/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  <c r="S129" s="185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</row>
    <row r="130" spans="1:30" ht="6" customHeight="1">
      <c r="A130" s="185"/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</row>
    <row r="131" spans="1:30" ht="6" customHeight="1">
      <c r="A131" s="185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</row>
    <row r="132" spans="1:30" ht="6" customHeight="1">
      <c r="A132" s="185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</row>
    <row r="133" spans="1:30" ht="6" customHeight="1">
      <c r="A133" s="185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</row>
    <row r="134" spans="1:30" ht="6" customHeight="1">
      <c r="A134" s="185"/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</row>
    <row r="135" spans="1:30" ht="6" customHeight="1">
      <c r="A135" s="185"/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</row>
    <row r="136" spans="1:30" ht="6" customHeight="1">
      <c r="A136" s="185"/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  <c r="S136" s="185"/>
      <c r="T136" s="177"/>
      <c r="U136" s="177"/>
      <c r="V136" s="177"/>
      <c r="W136" s="177"/>
      <c r="X136" s="177"/>
      <c r="Y136" s="177"/>
      <c r="Z136" s="177"/>
      <c r="AA136" s="177"/>
      <c r="AB136" s="177"/>
      <c r="AC136" s="177"/>
      <c r="AD136" s="177"/>
    </row>
    <row r="137" spans="1:30" ht="6" customHeight="1">
      <c r="A137" s="185"/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77"/>
      <c r="U137" s="177"/>
      <c r="V137" s="177"/>
      <c r="W137" s="177"/>
      <c r="X137" s="177"/>
      <c r="Y137" s="177"/>
      <c r="Z137" s="177"/>
      <c r="AA137" s="177"/>
      <c r="AB137" s="177"/>
      <c r="AC137" s="177"/>
      <c r="AD137" s="177"/>
    </row>
    <row r="138" spans="1:30" ht="6" customHeight="1">
      <c r="A138" s="185"/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77"/>
      <c r="U138" s="177"/>
      <c r="V138" s="177"/>
      <c r="W138" s="177"/>
      <c r="X138" s="177"/>
      <c r="Y138" s="177"/>
      <c r="Z138" s="177"/>
      <c r="AA138" s="177"/>
      <c r="AB138" s="177"/>
      <c r="AC138" s="177"/>
      <c r="AD138" s="177"/>
    </row>
    <row r="139" spans="1:30" ht="6" customHeight="1">
      <c r="A139" s="185"/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  <c r="S139" s="185"/>
      <c r="T139" s="177"/>
      <c r="U139" s="177"/>
      <c r="V139" s="177"/>
      <c r="W139" s="177"/>
      <c r="X139" s="177"/>
      <c r="Y139" s="177"/>
      <c r="Z139" s="177"/>
      <c r="AA139" s="177"/>
      <c r="AB139" s="177"/>
      <c r="AC139" s="177"/>
      <c r="AD139" s="177"/>
    </row>
    <row r="140" spans="1:30" ht="6" customHeight="1">
      <c r="A140" s="185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/>
      <c r="T140" s="177"/>
      <c r="U140" s="177"/>
      <c r="V140" s="177"/>
      <c r="W140" s="177"/>
      <c r="X140" s="177"/>
      <c r="Y140" s="177"/>
      <c r="Z140" s="177"/>
      <c r="AA140" s="177"/>
      <c r="AB140" s="177"/>
      <c r="AC140" s="177"/>
      <c r="AD140" s="177"/>
    </row>
    <row r="141" spans="1:30" ht="6" customHeight="1">
      <c r="A141" s="185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/>
      <c r="T141" s="177"/>
      <c r="U141" s="177"/>
      <c r="V141" s="177"/>
      <c r="W141" s="177"/>
      <c r="X141" s="177"/>
      <c r="Y141" s="177"/>
      <c r="Z141" s="177"/>
      <c r="AA141" s="177"/>
      <c r="AB141" s="177"/>
      <c r="AC141" s="177"/>
      <c r="AD141" s="177"/>
    </row>
    <row r="142" spans="1:30" ht="6" customHeight="1">
      <c r="A142" s="185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77"/>
      <c r="U142" s="177"/>
      <c r="V142" s="177"/>
      <c r="W142" s="177"/>
      <c r="X142" s="177"/>
      <c r="Y142" s="177"/>
      <c r="Z142" s="177"/>
      <c r="AA142" s="177"/>
      <c r="AB142" s="177"/>
      <c r="AC142" s="177"/>
      <c r="AD142" s="177"/>
    </row>
    <row r="143" spans="1:30" ht="6" customHeight="1">
      <c r="A143" s="185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  <c r="T143" s="177"/>
      <c r="U143" s="177"/>
      <c r="V143" s="177"/>
      <c r="W143" s="177"/>
      <c r="X143" s="177"/>
      <c r="Y143" s="177"/>
      <c r="Z143" s="177"/>
      <c r="AA143" s="177"/>
      <c r="AB143" s="177"/>
      <c r="AC143" s="177"/>
      <c r="AD143" s="177"/>
    </row>
    <row r="144" spans="1:30" ht="6" customHeight="1">
      <c r="A144" s="185"/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/>
      <c r="T144" s="177"/>
      <c r="U144" s="177"/>
      <c r="V144" s="177"/>
      <c r="W144" s="177"/>
      <c r="X144" s="177"/>
      <c r="Y144" s="177"/>
      <c r="Z144" s="177"/>
      <c r="AA144" s="177"/>
      <c r="AB144" s="177"/>
      <c r="AC144" s="177"/>
      <c r="AD144" s="177"/>
    </row>
    <row r="145" spans="1:30" ht="6" customHeight="1">
      <c r="A145" s="185"/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77"/>
      <c r="U145" s="177"/>
      <c r="V145" s="177"/>
      <c r="W145" s="177"/>
      <c r="X145" s="177"/>
      <c r="Y145" s="177"/>
      <c r="Z145" s="177"/>
      <c r="AA145" s="177"/>
      <c r="AB145" s="177"/>
      <c r="AC145" s="177"/>
      <c r="AD145" s="177"/>
    </row>
    <row r="146" spans="1:30" ht="6" customHeight="1">
      <c r="A146" s="185"/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/>
      <c r="T146" s="177"/>
      <c r="U146" s="177"/>
      <c r="V146" s="177"/>
      <c r="W146" s="177"/>
      <c r="X146" s="177"/>
      <c r="Y146" s="177"/>
      <c r="Z146" s="177"/>
      <c r="AA146" s="177"/>
      <c r="AB146" s="177"/>
      <c r="AC146" s="177"/>
      <c r="AD146" s="177"/>
    </row>
    <row r="147" spans="1:30" ht="6" customHeight="1">
      <c r="A147" s="185"/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  <c r="S147" s="185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</row>
    <row r="148" spans="1:30" ht="6" customHeight="1">
      <c r="A148" s="185"/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  <c r="S148" s="185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</row>
    <row r="149" spans="1:30" ht="6" customHeight="1">
      <c r="A149" s="185"/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  <c r="S149" s="185"/>
      <c r="T149" s="177"/>
      <c r="U149" s="177"/>
      <c r="V149" s="177"/>
      <c r="W149" s="177"/>
      <c r="X149" s="177"/>
      <c r="Y149" s="177"/>
      <c r="Z149" s="177"/>
      <c r="AA149" s="177"/>
      <c r="AB149" s="177"/>
      <c r="AC149" s="177"/>
      <c r="AD149" s="177"/>
    </row>
    <row r="150" spans="1:30" ht="6" customHeight="1">
      <c r="A150" s="185"/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  <c r="S150" s="185"/>
      <c r="T150" s="177"/>
      <c r="U150" s="177"/>
      <c r="V150" s="177"/>
      <c r="W150" s="177"/>
      <c r="X150" s="177"/>
      <c r="Y150" s="177"/>
      <c r="Z150" s="177"/>
      <c r="AA150" s="177"/>
      <c r="AB150" s="177"/>
      <c r="AC150" s="177"/>
      <c r="AD150" s="177"/>
    </row>
    <row r="151" spans="1:30" ht="6" customHeight="1">
      <c r="A151" s="185"/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177"/>
      <c r="U151" s="177"/>
      <c r="V151" s="177"/>
      <c r="W151" s="177"/>
      <c r="X151" s="177"/>
      <c r="Y151" s="177"/>
      <c r="Z151" s="177"/>
      <c r="AA151" s="177"/>
      <c r="AB151" s="177"/>
      <c r="AC151" s="177"/>
      <c r="AD151" s="177"/>
    </row>
    <row r="152" spans="1:30" ht="6" customHeight="1">
      <c r="A152" s="185"/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  <c r="S152" s="185"/>
      <c r="T152" s="177"/>
      <c r="U152" s="177"/>
      <c r="V152" s="177"/>
      <c r="W152" s="177"/>
      <c r="X152" s="177"/>
      <c r="Y152" s="177"/>
      <c r="Z152" s="177"/>
      <c r="AA152" s="177"/>
      <c r="AB152" s="177"/>
      <c r="AC152" s="177"/>
      <c r="AD152" s="177"/>
    </row>
    <row r="153" spans="1:30" ht="6" customHeight="1">
      <c r="A153" s="185"/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77"/>
      <c r="U153" s="177"/>
      <c r="V153" s="177"/>
      <c r="W153" s="177"/>
      <c r="X153" s="177"/>
      <c r="Y153" s="177"/>
      <c r="Z153" s="177"/>
      <c r="AA153" s="177"/>
      <c r="AB153" s="177"/>
      <c r="AC153" s="177"/>
      <c r="AD153" s="177"/>
    </row>
    <row r="154" spans="1:30" ht="6" customHeight="1">
      <c r="A154" s="185"/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  <c r="S154" s="185"/>
      <c r="T154" s="177"/>
      <c r="U154" s="177"/>
      <c r="V154" s="177"/>
      <c r="W154" s="177"/>
      <c r="X154" s="177"/>
      <c r="Y154" s="177"/>
      <c r="Z154" s="177"/>
      <c r="AA154" s="177"/>
      <c r="AB154" s="177"/>
      <c r="AC154" s="177"/>
      <c r="AD154" s="177"/>
    </row>
    <row r="155" spans="1:30" ht="6" customHeight="1">
      <c r="A155" s="185"/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77"/>
      <c r="U155" s="177"/>
      <c r="V155" s="177"/>
      <c r="W155" s="177"/>
      <c r="X155" s="177"/>
      <c r="Y155" s="177"/>
      <c r="Z155" s="177"/>
      <c r="AA155" s="177"/>
      <c r="AB155" s="177"/>
      <c r="AC155" s="177"/>
      <c r="AD155" s="177"/>
    </row>
    <row r="156" spans="1:30" ht="6" customHeight="1">
      <c r="A156" s="185"/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  <c r="S156" s="185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</row>
    <row r="157" spans="1:30" ht="6" customHeight="1">
      <c r="A157" s="185"/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  <c r="S157" s="185"/>
      <c r="T157" s="177"/>
      <c r="U157" s="177"/>
      <c r="V157" s="177"/>
      <c r="W157" s="177"/>
      <c r="X157" s="177"/>
      <c r="Y157" s="177"/>
      <c r="Z157" s="177"/>
      <c r="AA157" s="177"/>
      <c r="AB157" s="177"/>
      <c r="AC157" s="177"/>
      <c r="AD157" s="177"/>
    </row>
    <row r="158" spans="1:30" ht="6" customHeight="1">
      <c r="A158" s="177"/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  <c r="AA158" s="177"/>
      <c r="AB158" s="177"/>
      <c r="AC158" s="177"/>
      <c r="AD158" s="177"/>
    </row>
    <row r="159" spans="1:30" ht="6" customHeight="1">
      <c r="A159" s="177"/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  <c r="AA159" s="177"/>
      <c r="AB159" s="177"/>
      <c r="AC159" s="177"/>
      <c r="AD159" s="177"/>
    </row>
    <row r="160" spans="1:30" ht="6" customHeight="1">
      <c r="A160" s="177"/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7"/>
    </row>
    <row r="161" spans="1:30" ht="6" customHeight="1">
      <c r="A161" s="177"/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  <c r="AA161" s="177"/>
      <c r="AB161" s="177"/>
      <c r="AC161" s="177"/>
      <c r="AD161" s="177"/>
    </row>
    <row r="162" spans="1:30" ht="6" customHeight="1">
      <c r="A162" s="177"/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  <c r="AA162" s="177"/>
      <c r="AB162" s="177"/>
      <c r="AC162" s="177"/>
      <c r="AD162" s="177"/>
    </row>
    <row r="163" spans="1:30" ht="6" customHeight="1">
      <c r="A163" s="177"/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  <c r="AA163" s="177"/>
      <c r="AB163" s="177"/>
      <c r="AC163" s="177"/>
      <c r="AD163" s="177"/>
    </row>
    <row r="164" spans="1:30" ht="6" customHeight="1">
      <c r="A164" s="177"/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  <c r="AA164" s="177"/>
      <c r="AB164" s="177"/>
      <c r="AC164" s="177"/>
      <c r="AD164" s="177"/>
    </row>
    <row r="165" spans="1:30" ht="6" customHeight="1">
      <c r="A165" s="177"/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  <c r="AA165" s="177"/>
      <c r="AB165" s="177"/>
      <c r="AC165" s="177"/>
      <c r="AD165" s="177"/>
    </row>
    <row r="166" spans="1:30" ht="6" customHeight="1">
      <c r="A166" s="177"/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</row>
    <row r="167" spans="1:30" ht="6" customHeight="1">
      <c r="A167" s="177"/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  <c r="AA167" s="177"/>
      <c r="AB167" s="177"/>
      <c r="AC167" s="177"/>
      <c r="AD167" s="177"/>
    </row>
    <row r="168" spans="1:30" ht="6" customHeight="1">
      <c r="A168" s="177"/>
      <c r="B168" s="177"/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  <c r="AA168" s="177"/>
      <c r="AB168" s="177"/>
      <c r="AC168" s="177"/>
      <c r="AD168" s="177"/>
    </row>
    <row r="169" spans="1:30" ht="6" customHeight="1">
      <c r="A169" s="177"/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  <c r="AA169" s="177"/>
      <c r="AB169" s="177"/>
      <c r="AC169" s="177"/>
      <c r="AD169" s="177"/>
    </row>
    <row r="170" spans="1:30" ht="6" customHeight="1">
      <c r="A170" s="177"/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  <c r="AA170" s="177"/>
      <c r="AB170" s="177"/>
      <c r="AC170" s="177"/>
      <c r="AD170" s="177"/>
    </row>
    <row r="171" spans="1:30" ht="6" customHeight="1">
      <c r="A171" s="177"/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  <c r="AA171" s="177"/>
      <c r="AB171" s="177"/>
      <c r="AC171" s="177"/>
      <c r="AD171" s="177"/>
    </row>
    <row r="172" spans="1:30" ht="6" customHeight="1">
      <c r="A172" s="177"/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  <c r="AA172" s="177"/>
      <c r="AB172" s="177"/>
      <c r="AC172" s="177"/>
      <c r="AD172" s="177"/>
    </row>
    <row r="173" spans="1:30" ht="6" customHeight="1">
      <c r="A173" s="177"/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</row>
    <row r="174" spans="1:30" ht="6" customHeight="1">
      <c r="A174" s="177"/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  <c r="AA174" s="177"/>
      <c r="AB174" s="177"/>
      <c r="AC174" s="177"/>
      <c r="AD174" s="177"/>
    </row>
    <row r="175" spans="1:30" ht="6" customHeight="1">
      <c r="A175" s="177"/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</row>
    <row r="176" spans="1:30" ht="6" customHeight="1">
      <c r="A176" s="177"/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  <c r="AA176" s="177"/>
      <c r="AB176" s="177"/>
      <c r="AC176" s="177"/>
      <c r="AD176" s="177"/>
    </row>
    <row r="177" spans="1:30" ht="6" customHeight="1">
      <c r="A177" s="177"/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  <c r="AA177" s="177"/>
      <c r="AB177" s="177"/>
      <c r="AC177" s="177"/>
      <c r="AD177" s="177"/>
    </row>
    <row r="178" spans="1:30" ht="6" customHeight="1">
      <c r="A178" s="177"/>
      <c r="B178" s="177"/>
      <c r="C178" s="177"/>
      <c r="D178" s="177"/>
      <c r="E178" s="177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  <c r="AA178" s="177"/>
      <c r="AB178" s="177"/>
      <c r="AC178" s="177"/>
      <c r="AD178" s="177"/>
    </row>
    <row r="179" spans="1:30" ht="6" customHeight="1">
      <c r="A179" s="177"/>
      <c r="B179" s="177"/>
      <c r="C179" s="177"/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  <c r="AA179" s="177"/>
      <c r="AB179" s="177"/>
      <c r="AC179" s="177"/>
      <c r="AD179" s="177"/>
    </row>
    <row r="180" spans="1:30" ht="6" customHeight="1">
      <c r="A180" s="177"/>
      <c r="B180" s="177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</row>
    <row r="181" spans="1:30" ht="6" customHeight="1">
      <c r="A181" s="177"/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7"/>
      <c r="W181" s="177"/>
      <c r="X181" s="177"/>
      <c r="Y181" s="177"/>
      <c r="Z181" s="177"/>
      <c r="AA181" s="177"/>
      <c r="AB181" s="177"/>
      <c r="AC181" s="177"/>
      <c r="AD181" s="177"/>
    </row>
    <row r="182" spans="1:30" ht="6" customHeight="1">
      <c r="A182" s="177"/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  <c r="AA182" s="177"/>
      <c r="AB182" s="177"/>
      <c r="AC182" s="177"/>
      <c r="AD182" s="177"/>
    </row>
    <row r="183" spans="1:30" ht="6" customHeight="1">
      <c r="A183" s="177"/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  <c r="AA183" s="177"/>
      <c r="AB183" s="177"/>
      <c r="AC183" s="177"/>
      <c r="AD183" s="177"/>
    </row>
    <row r="184" spans="1:30" ht="6" customHeight="1">
      <c r="A184" s="177"/>
      <c r="B184" s="177"/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7"/>
      <c r="W184" s="177"/>
      <c r="X184" s="177"/>
      <c r="Y184" s="177"/>
      <c r="Z184" s="177"/>
      <c r="AA184" s="177"/>
      <c r="AB184" s="177"/>
      <c r="AC184" s="177"/>
      <c r="AD184" s="177"/>
    </row>
    <row r="185" spans="1:30" ht="6" customHeight="1">
      <c r="A185" s="177"/>
      <c r="B185" s="177"/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  <c r="AA185" s="177"/>
      <c r="AB185" s="177"/>
      <c r="AC185" s="177"/>
      <c r="AD185" s="177"/>
    </row>
    <row r="186" spans="1:30" ht="6" customHeight="1">
      <c r="A186" s="177"/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  <c r="AA186" s="177"/>
      <c r="AB186" s="177"/>
      <c r="AC186" s="177"/>
      <c r="AD186" s="177"/>
    </row>
    <row r="187" spans="1:30" ht="6" customHeight="1">
      <c r="A187" s="177"/>
      <c r="B187" s="177"/>
      <c r="C187" s="177"/>
      <c r="D187" s="177"/>
      <c r="E187" s="177"/>
      <c r="F187" s="177"/>
      <c r="G187" s="177"/>
      <c r="H187" s="177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  <c r="AA187" s="177"/>
      <c r="AB187" s="177"/>
      <c r="AC187" s="177"/>
      <c r="AD187" s="177"/>
    </row>
    <row r="188" spans="1:30" ht="6" customHeight="1">
      <c r="A188" s="177"/>
      <c r="B188" s="177"/>
      <c r="C188" s="177"/>
      <c r="D188" s="177"/>
      <c r="E188" s="177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  <c r="AA188" s="177"/>
      <c r="AB188" s="177"/>
      <c r="AC188" s="177"/>
      <c r="AD188" s="177"/>
    </row>
    <row r="189" spans="1:30" ht="6" customHeight="1">
      <c r="A189" s="177"/>
      <c r="B189" s="177"/>
      <c r="C189" s="177"/>
      <c r="D189" s="177"/>
      <c r="E189" s="177"/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  <c r="AA189" s="177"/>
      <c r="AB189" s="177"/>
      <c r="AC189" s="177"/>
      <c r="AD189" s="177"/>
    </row>
    <row r="190" spans="1:30" ht="6" customHeight="1">
      <c r="A190" s="177"/>
      <c r="B190" s="177"/>
      <c r="C190" s="177"/>
      <c r="D190" s="177"/>
      <c r="E190" s="177"/>
      <c r="F190" s="177"/>
      <c r="G190" s="177"/>
      <c r="H190" s="177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</row>
    <row r="191" spans="1:30" ht="6" customHeight="1">
      <c r="A191" s="177"/>
      <c r="B191" s="177"/>
      <c r="C191" s="177"/>
      <c r="D191" s="177"/>
      <c r="E191" s="177"/>
      <c r="F191" s="177"/>
      <c r="G191" s="177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S1"/>
    <mergeCell ref="A4:S4"/>
    <mergeCell ref="A3:S3"/>
    <mergeCell ref="J5:L5"/>
  </mergeCells>
  <conditionalFormatting sqref="A5:S96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2017-06-23T15:37:49Z</cp:lastPrinted>
  <dcterms:created xsi:type="dcterms:W3CDTF">2008-02-03T08:28:10Z</dcterms:created>
  <dcterms:modified xsi:type="dcterms:W3CDTF">2018-01-05T20:23:30Z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