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КД18" sheetId="1" r:id="rId1"/>
    <sheet name="сОтКД" sheetId="2" r:id="rId2"/>
    <sheet name="ОтКД1" sheetId="3" r:id="rId3"/>
    <sheet name="ОтКД2" sheetId="4" r:id="rId4"/>
    <sheet name="пОтКД" sheetId="5" r:id="rId5"/>
  </sheets>
  <externalReferences>
    <externalReference r:id="rId8"/>
  </externalReferences>
  <definedNames>
    <definedName name="HTML_CodePage" hidden="1">1251</definedName>
    <definedName name="HTML_Control" localSheetId="0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hidden="1">{"'РБ2000'!$A$1:$F$67"}</definedName>
    <definedName name="_xlnm.Print_Area" localSheetId="0">'КД18'!$A$1:$G$25</definedName>
    <definedName name="_xlnm.Print_Area" localSheetId="2">'ОтКД1'!$A$1:$M$77</definedName>
    <definedName name="_xlnm.Print_Area" localSheetId="3">'ОтКД2'!$A$1:$S$77</definedName>
    <definedName name="_xlnm.Print_Area" localSheetId="1">'сОтКД'!$A$1:$I$39</definedName>
  </definedNames>
  <calcPr fullCalcOnLoad="1"/>
</workbook>
</file>

<file path=xl/sharedStrings.xml><?xml version="1.0" encoding="utf-8"?>
<sst xmlns="http://schemas.openxmlformats.org/spreadsheetml/2006/main" count="186" uniqueCount="82">
  <si>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</si>
  <si>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</si>
  <si>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</si>
  <si>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</si>
  <si>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</si>
  <si>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</si>
  <si>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</si>
  <si>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</si>
  <si>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</si>
  <si>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</si>
  <si>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</si>
  <si>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</si>
  <si>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</si>
  <si>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</si>
  <si>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</si>
  <si>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</si>
  <si>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</si>
  <si>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</si>
  <si>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</si>
  <si>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</si>
  <si>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</si>
  <si>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</si>
  <si>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</si>
  <si>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</si>
  <si>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</si>
  <si>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</si>
  <si>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</si>
  <si>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</si>
  <si>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</si>
  <si>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</si>
  <si>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</si>
  <si>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</si>
  <si>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</si>
  <si>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</si>
  <si>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</si>
  <si>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</si>
  <si>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</si>
  <si>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</si>
  <si>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</si>
  <si>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</si>
  <si>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</si>
  <si>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</si>
  <si>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</si>
  <si>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</si>
  <si>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Отборочные соревнования</t>
  </si>
  <si>
    <t>Кубок Давида - Детский Кубок Республики Башкортостан 2018</t>
  </si>
  <si>
    <t>Хуснутдинов Радмир</t>
  </si>
  <si>
    <t>Клоков Михаил</t>
  </si>
  <si>
    <t>Сабиров Тимур</t>
  </si>
  <si>
    <t>Ишмухаметова* Камилла</t>
  </si>
  <si>
    <t>Минилбаев Никита</t>
  </si>
  <si>
    <t>Бычков Артем</t>
  </si>
  <si>
    <t>Шарафутдинова* Алия</t>
  </si>
  <si>
    <t>Нафиков Оскар</t>
  </si>
  <si>
    <t>Шишелов Никита</t>
  </si>
  <si>
    <t>Ганиева* Светлана</t>
  </si>
  <si>
    <t>Авдеева* Алена</t>
  </si>
  <si>
    <t>Кальмин Евгений</t>
  </si>
  <si>
    <t>Липатов Данил</t>
  </si>
  <si>
    <t>Мартынов Никита</t>
  </si>
  <si>
    <t>Галанова* Анастасия</t>
  </si>
  <si>
    <t>Берко Игорь</t>
  </si>
  <si>
    <t>Косаткин Семен</t>
  </si>
  <si>
    <t>Тимербаев Тимур</t>
  </si>
  <si>
    <t>г.Уфа, 29 декабря 2018 г.</t>
  </si>
  <si>
    <t>Рахимова Амина</t>
  </si>
  <si>
    <t>Фирсов Денис</t>
  </si>
  <si>
    <t>Якупова Дина</t>
  </si>
  <si>
    <t>Абулаев Салават</t>
  </si>
  <si>
    <t>Матвеев Антон</t>
  </si>
  <si>
    <t>Абулаев Айрат</t>
  </si>
  <si>
    <t>Хисматуллин Эмиль</t>
  </si>
  <si>
    <t>Насыров Эмиль</t>
  </si>
  <si>
    <t>Пехенько Кирилл</t>
  </si>
  <si>
    <t>Ишмухаметова Камилла</t>
  </si>
  <si>
    <t>Сабирова Полина</t>
  </si>
  <si>
    <r>
      <t>Ф</t>
    </r>
    <r>
      <rPr>
        <b/>
        <sz val="48"/>
        <color indexed="51"/>
        <rFont val="Arial"/>
        <family val="2"/>
      </rPr>
      <t>Н</t>
    </r>
    <r>
      <rPr>
        <b/>
        <sz val="48"/>
        <color indexed="8"/>
        <rFont val="Arial"/>
        <family val="2"/>
      </rPr>
      <t>Т</t>
    </r>
    <r>
      <rPr>
        <b/>
        <sz val="48"/>
        <color indexed="12"/>
        <rFont val="Arial"/>
        <family val="2"/>
      </rPr>
      <t xml:space="preserve"> </t>
    </r>
    <r>
      <rPr>
        <b/>
        <sz val="48"/>
        <color indexed="17"/>
        <rFont val="Arial"/>
        <family val="2"/>
      </rPr>
      <t>Р</t>
    </r>
    <r>
      <rPr>
        <b/>
        <sz val="48"/>
        <color indexed="16"/>
        <rFont val="Arial"/>
        <family val="2"/>
      </rPr>
      <t xml:space="preserve">Б </t>
    </r>
    <r>
      <rPr>
        <b/>
        <sz val="48"/>
        <color indexed="12"/>
        <rFont val="Arial"/>
        <family val="2"/>
      </rPr>
      <t xml:space="preserve"> ⁄</t>
    </r>
    <r>
      <rPr>
        <b/>
        <sz val="48"/>
        <color indexed="51"/>
        <rFont val="Arial"/>
        <family val="2"/>
      </rPr>
      <t>⁄</t>
    </r>
    <r>
      <rPr>
        <b/>
        <sz val="48"/>
        <color indexed="8"/>
        <rFont val="Arial"/>
        <family val="2"/>
      </rPr>
      <t>⁄</t>
    </r>
    <r>
      <rPr>
        <b/>
        <sz val="48"/>
        <color indexed="11"/>
        <rFont val="Arial"/>
        <family val="2"/>
      </rPr>
      <t>⁄</t>
    </r>
    <r>
      <rPr>
        <b/>
        <sz val="48"/>
        <color indexed="10"/>
        <rFont val="Arial"/>
        <family val="2"/>
      </rPr>
      <t>⁄</t>
    </r>
    <r>
      <rPr>
        <b/>
        <sz val="48"/>
        <color indexed="12"/>
        <rFont val="Arial"/>
        <family val="2"/>
      </rPr>
      <t xml:space="preserve">  F</t>
    </r>
    <r>
      <rPr>
        <b/>
        <sz val="48"/>
        <color indexed="51"/>
        <rFont val="Arial"/>
        <family val="2"/>
      </rPr>
      <t>N</t>
    </r>
    <r>
      <rPr>
        <b/>
        <sz val="48"/>
        <color indexed="8"/>
        <rFont val="Arial"/>
        <family val="2"/>
      </rPr>
      <t>T</t>
    </r>
    <r>
      <rPr>
        <b/>
        <sz val="48"/>
        <color indexed="17"/>
        <rFont val="Arial"/>
        <family val="2"/>
      </rPr>
      <t>B</t>
    </r>
    <r>
      <rPr>
        <b/>
        <sz val="48"/>
        <color indexed="16"/>
        <rFont val="Arial"/>
        <family val="2"/>
      </rPr>
      <t xml:space="preserve">.ru  </t>
    </r>
    <r>
      <rPr>
        <b/>
        <sz val="48"/>
        <color indexed="12"/>
        <rFont val="Arial"/>
        <family val="2"/>
      </rPr>
      <t>⁄</t>
    </r>
    <r>
      <rPr>
        <b/>
        <sz val="48"/>
        <color indexed="51"/>
        <rFont val="Arial"/>
        <family val="2"/>
      </rPr>
      <t>⁄</t>
    </r>
    <r>
      <rPr>
        <b/>
        <sz val="48"/>
        <color indexed="8"/>
        <rFont val="Arial"/>
        <family val="2"/>
      </rPr>
      <t>⁄</t>
    </r>
    <r>
      <rPr>
        <b/>
        <sz val="48"/>
        <color indexed="11"/>
        <rFont val="Arial"/>
        <family val="2"/>
      </rPr>
      <t>⁄</t>
    </r>
    <r>
      <rPr>
        <b/>
        <sz val="48"/>
        <color indexed="10"/>
        <rFont val="Arial"/>
        <family val="2"/>
      </rPr>
      <t>⁄</t>
    </r>
    <r>
      <rPr>
        <b/>
        <sz val="48"/>
        <color indexed="16"/>
        <rFont val="Arial"/>
        <family val="2"/>
      </rPr>
      <t xml:space="preserve">  </t>
    </r>
    <r>
      <rPr>
        <b/>
        <sz val="48"/>
        <color indexed="12"/>
        <rFont val="Arial"/>
        <family val="2"/>
      </rPr>
      <t>F</t>
    </r>
    <r>
      <rPr>
        <b/>
        <sz val="48"/>
        <color indexed="51"/>
        <rFont val="Arial"/>
        <family val="2"/>
      </rPr>
      <t>N</t>
    </r>
    <r>
      <rPr>
        <b/>
        <sz val="48"/>
        <color indexed="8"/>
        <rFont val="Arial"/>
        <family val="2"/>
      </rPr>
      <t>T</t>
    </r>
    <r>
      <rPr>
        <b/>
        <sz val="48"/>
        <color indexed="17"/>
        <rFont val="Arial"/>
        <family val="2"/>
      </rPr>
      <t>R</t>
    </r>
    <r>
      <rPr>
        <b/>
        <sz val="4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</si>
  <si>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11"/>
        <color indexed="9"/>
        <rFont val="Arial"/>
        <family val="2"/>
      </rPr>
      <t xml:space="preserve">004 000 2611Я        </t>
    </r>
    <r>
      <rPr>
        <b/>
        <sz val="11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11"/>
        <color indexed="9"/>
        <rFont val="Arial"/>
        <family val="2"/>
      </rPr>
      <t xml:space="preserve">  004 02 03290 О</t>
    </r>
  </si>
  <si>
    <r>
      <t>Кубок Давида</t>
    </r>
    <r>
      <rPr>
        <b/>
        <sz val="24"/>
        <color indexed="21"/>
        <rFont val="Verdana"/>
        <family val="2"/>
      </rPr>
      <t xml:space="preserve"> - Детский Кубок Республики Башкортостан 2018</t>
    </r>
  </si>
  <si>
    <r>
      <t xml:space="preserve">Итоговый этап </t>
    </r>
    <r>
      <rPr>
        <b/>
        <sz val="24"/>
        <color indexed="21"/>
        <rFont val="Times New Roman"/>
        <family val="1"/>
      </rPr>
      <t>ТОП-16</t>
    </r>
  </si>
  <si>
    <t>Хафизов Булат</t>
  </si>
  <si>
    <t>Андрющенко Александр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</si>
</sst>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19]d\ mmm;@"/>
    <numFmt numFmtId="172" formatCode="#,##0\ [$р.-444]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\н\а\ dd/mm/yyyy"/>
    <numFmt numFmtId="198" formatCode="\о\б\н\о\в\л\е\н\о\ dd/mm/yyyy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u val="single"/>
      <sz val="10"/>
      <color indexed="12"/>
      <name val="Arial Cyr"/>
      <family val="0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b/>
      <sz val="20"/>
      <color indexed="21"/>
      <name val="Times New Roman"/>
      <family val="1"/>
    </font>
    <font>
      <i/>
      <sz val="12"/>
      <color indexed="21"/>
      <name val="Times New Roman"/>
      <family val="1"/>
    </font>
    <font>
      <b/>
      <sz val="16"/>
      <color indexed="21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b/>
      <sz val="48"/>
      <color indexed="51"/>
      <name val="Arial"/>
      <family val="2"/>
    </font>
    <font>
      <b/>
      <sz val="48"/>
      <color indexed="8"/>
      <name val="Arial"/>
      <family val="2"/>
    </font>
    <font>
      <b/>
      <sz val="48"/>
      <color indexed="12"/>
      <name val="Arial"/>
      <family val="2"/>
    </font>
    <font>
      <b/>
      <sz val="48"/>
      <color indexed="17"/>
      <name val="Arial"/>
      <family val="2"/>
    </font>
    <font>
      <b/>
      <sz val="48"/>
      <color indexed="16"/>
      <name val="Arial"/>
      <family val="2"/>
    </font>
    <font>
      <b/>
      <sz val="48"/>
      <color indexed="11"/>
      <name val="Arial"/>
      <family val="2"/>
    </font>
    <font>
      <b/>
      <sz val="48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24"/>
      <color indexed="21"/>
      <name val="Verdana"/>
      <family val="2"/>
    </font>
    <font>
      <b/>
      <sz val="24"/>
      <color indexed="16"/>
      <name val="Verdana"/>
      <family val="2"/>
    </font>
    <font>
      <b/>
      <sz val="24"/>
      <color indexed="21"/>
      <name val="Times New Roman"/>
      <family val="1"/>
    </font>
    <font>
      <sz val="24"/>
      <color indexed="21"/>
      <name val="Times New Roman"/>
      <family val="1"/>
    </font>
    <font>
      <i/>
      <sz val="20"/>
      <color indexed="21"/>
      <name val="Times New Roman"/>
      <family val="1"/>
    </font>
    <font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16"/>
      <name val="Verdana"/>
      <family val="2"/>
    </font>
    <font>
      <b/>
      <sz val="1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/>
      <top style="medium">
        <color indexed="21"/>
      </top>
      <bottom style="medium">
        <color indexed="2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15" borderId="7" applyNumberFormat="0" applyAlignment="0" applyProtection="0"/>
    <xf numFmtId="0" fontId="4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1" borderId="13" xfId="0" applyFont="1" applyFill="1" applyBorder="1" applyAlignment="1">
      <alignment horizontal="left"/>
    </xf>
    <xf numFmtId="0" fontId="13" fillId="18" borderId="13" xfId="0" applyFont="1" applyFill="1" applyBorder="1" applyAlignment="1">
      <alignment horizontal="left"/>
    </xf>
    <xf numFmtId="0" fontId="4" fillId="19" borderId="13" xfId="0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22" fillId="20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17" xfId="0" applyFont="1" applyFill="1" applyBorder="1" applyAlignment="1" applyProtection="1">
      <alignment horizontal="left"/>
      <protection/>
    </xf>
    <xf numFmtId="165" fontId="24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5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0" fontId="14" fillId="22" borderId="0" xfId="0" applyFont="1" applyFill="1" applyAlignment="1" applyProtection="1">
      <alignment horizontal="left"/>
      <protection locked="0"/>
    </xf>
    <xf numFmtId="164" fontId="14" fillId="2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0" fontId="17" fillId="3" borderId="13" xfId="0" applyFont="1" applyFill="1" applyBorder="1" applyAlignment="1" applyProtection="1">
      <alignment horizontal="center"/>
      <protection/>
    </xf>
    <xf numFmtId="0" fontId="40" fillId="22" borderId="18" xfId="53" applyFont="1" applyFill="1" applyBorder="1" applyAlignment="1">
      <alignment horizontal="center" vertical="center"/>
      <protection/>
    </xf>
    <xf numFmtId="0" fontId="25" fillId="2" borderId="19" xfId="42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165" fontId="24" fillId="17" borderId="0" xfId="0" applyNumberFormat="1" applyFont="1" applyFill="1" applyAlignment="1" applyProtection="1">
      <alignment horizontal="left" vertical="center"/>
      <protection/>
    </xf>
    <xf numFmtId="165" fontId="24" fillId="10" borderId="0" xfId="0" applyNumberFormat="1" applyFont="1" applyFill="1" applyAlignment="1" applyProtection="1">
      <alignment horizontal="center" vertical="center"/>
      <protection/>
    </xf>
    <xf numFmtId="165" fontId="24" fillId="23" borderId="0" xfId="0" applyNumberFormat="1" applyFont="1" applyFill="1" applyAlignment="1" applyProtection="1">
      <alignment horizontal="center" vertical="center"/>
      <protection/>
    </xf>
    <xf numFmtId="0" fontId="38" fillId="22" borderId="18" xfId="53" applyFont="1" applyFill="1" applyBorder="1" applyAlignment="1">
      <alignment horizontal="center" vertical="center"/>
      <protection/>
    </xf>
    <xf numFmtId="0" fontId="33" fillId="2" borderId="20" xfId="0" applyFont="1" applyFill="1" applyBorder="1" applyAlignment="1" applyProtection="1">
      <alignment horizontal="center"/>
      <protection/>
    </xf>
    <xf numFmtId="0" fontId="34" fillId="2" borderId="0" xfId="0" applyFont="1" applyFill="1" applyAlignment="1" applyProtection="1">
      <alignment horizontal="center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36" fillId="22" borderId="18" xfId="53" applyFont="1" applyFill="1" applyBorder="1" applyAlignment="1">
      <alignment horizontal="center" vertic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35" fillId="2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 vertical="center"/>
      <protection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60" fillId="2" borderId="0" xfId="42" applyFont="1" applyFill="1" applyBorder="1" applyAlignment="1">
      <alignment horizontal="center" vertical="center"/>
    </xf>
    <xf numFmtId="0" fontId="66" fillId="22" borderId="23" xfId="53" applyFont="1" applyFill="1" applyBorder="1" applyAlignment="1">
      <alignment horizontal="center" vertical="center"/>
      <protection/>
    </xf>
    <xf numFmtId="0" fontId="66" fillId="22" borderId="24" xfId="53" applyFont="1" applyFill="1" applyBorder="1" applyAlignment="1">
      <alignment horizontal="center" vertical="center"/>
      <protection/>
    </xf>
    <xf numFmtId="0" fontId="66" fillId="22" borderId="25" xfId="53" applyFont="1" applyFill="1" applyBorder="1" applyAlignment="1">
      <alignment horizontal="center" vertical="center"/>
      <protection/>
    </xf>
    <xf numFmtId="0" fontId="68" fillId="2" borderId="0" xfId="0" applyFont="1" applyFill="1" applyBorder="1" applyAlignment="1" applyProtection="1">
      <alignment horizontal="center" vertical="center"/>
      <protection/>
    </xf>
    <xf numFmtId="0" fontId="67" fillId="2" borderId="0" xfId="0" applyFont="1" applyFill="1" applyBorder="1" applyAlignment="1" applyProtection="1">
      <alignment horizontal="center" vertical="center"/>
      <protection/>
    </xf>
    <xf numFmtId="0" fontId="70" fillId="2" borderId="0" xfId="0" applyFont="1" applyFill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198" fontId="72" fillId="2" borderId="0" xfId="0" applyNumberFormat="1" applyFont="1" applyFill="1" applyAlignment="1" applyProtection="1">
      <alignment horizontal="center"/>
      <protection/>
    </xf>
    <xf numFmtId="198" fontId="72" fillId="2" borderId="0" xfId="0" applyNumberFormat="1" applyFont="1" applyFill="1" applyAlignment="1" applyProtection="1">
      <alignment horizontal="center"/>
      <protection/>
    </xf>
    <xf numFmtId="0" fontId="73" fillId="2" borderId="0" xfId="0" applyFont="1" applyFill="1" applyAlignment="1" applyProtection="1">
      <alignment/>
      <protection/>
    </xf>
    <xf numFmtId="0" fontId="74" fillId="2" borderId="0" xfId="0" applyFont="1" applyFill="1" applyAlignment="1" applyProtection="1">
      <alignment/>
      <protection/>
    </xf>
    <xf numFmtId="0" fontId="74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70" fillId="2" borderId="0" xfId="0" applyFont="1" applyFill="1" applyAlignment="1">
      <alignment horizontal="right" vertical="center"/>
    </xf>
    <xf numFmtId="0" fontId="75" fillId="2" borderId="0" xfId="0" applyFont="1" applyFill="1" applyAlignment="1">
      <alignment/>
    </xf>
    <xf numFmtId="0" fontId="76" fillId="2" borderId="0" xfId="0" applyFont="1" applyFill="1" applyBorder="1" applyAlignment="1">
      <alignment/>
    </xf>
    <xf numFmtId="0" fontId="76" fillId="2" borderId="0" xfId="0" applyFont="1" applyFill="1" applyAlignment="1">
      <alignment/>
    </xf>
    <xf numFmtId="0" fontId="76" fillId="2" borderId="26" xfId="0" applyFont="1" applyFill="1" applyBorder="1" applyAlignment="1">
      <alignment/>
    </xf>
    <xf numFmtId="0" fontId="76" fillId="2" borderId="27" xfId="0" applyFont="1" applyFill="1" applyBorder="1" applyAlignment="1">
      <alignment/>
    </xf>
    <xf numFmtId="0" fontId="76" fillId="2" borderId="28" xfId="0" applyFont="1" applyFill="1" applyBorder="1" applyAlignment="1">
      <alignment/>
    </xf>
    <xf numFmtId="0" fontId="76" fillId="2" borderId="29" xfId="0" applyFont="1" applyFill="1" applyBorder="1" applyAlignment="1">
      <alignment/>
    </xf>
    <xf numFmtId="0" fontId="76" fillId="2" borderId="30" xfId="0" applyFont="1" applyFill="1" applyBorder="1" applyAlignment="1">
      <alignment/>
    </xf>
    <xf numFmtId="0" fontId="76" fillId="2" borderId="0" xfId="0" applyFont="1" applyFill="1" applyAlignment="1" applyProtection="1">
      <alignment/>
      <protection/>
    </xf>
    <xf numFmtId="0" fontId="76" fillId="2" borderId="0" xfId="0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00liq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18"/>
      <sheetName val="КРБ18"/>
      <sheetName val="М18-Давид"/>
      <sheetName val="КД18"/>
      <sheetName val="Допуск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26"/>
  <sheetViews>
    <sheetView showRowColHeaders="0" tabSelected="1" zoomScale="65" zoomScaleNormal="65" zoomScaleSheetLayoutView="75" workbookViewId="0" topLeftCell="A1">
      <selection activeCell="A2" sqref="A2:G2"/>
    </sheetView>
  </sheetViews>
  <sheetFormatPr defaultColWidth="9.00390625" defaultRowHeight="12.75"/>
  <cols>
    <col min="1" max="1" width="6.00390625" style="84" customWidth="1"/>
    <col min="2" max="7" width="29.75390625" style="84" customWidth="1"/>
    <col min="8" max="10" width="15.75390625" style="84" customWidth="1"/>
    <col min="11" max="16384" width="9.125" style="84" customWidth="1"/>
  </cols>
  <sheetData>
    <row r="1" spans="1:7" s="81" customFormat="1" ht="76.5" customHeight="1" thickBot="1">
      <c r="A1" s="115" t="s">
        <v>76</v>
      </c>
      <c r="B1" s="115"/>
      <c r="C1" s="115"/>
      <c r="D1" s="115"/>
      <c r="E1" s="115"/>
      <c r="F1" s="115"/>
      <c r="G1" s="115"/>
    </row>
    <row r="2" spans="1:7" s="81" customFormat="1" ht="19.5" customHeight="1" thickBot="1">
      <c r="A2" s="116" t="s">
        <v>77</v>
      </c>
      <c r="B2" s="117"/>
      <c r="C2" s="117"/>
      <c r="D2" s="117"/>
      <c r="E2" s="117"/>
      <c r="F2" s="117"/>
      <c r="G2" s="118"/>
    </row>
    <row r="3" spans="1:9" s="81" customFormat="1" ht="29.25">
      <c r="A3" s="119" t="s">
        <v>78</v>
      </c>
      <c r="B3" s="120"/>
      <c r="C3" s="120"/>
      <c r="D3" s="120"/>
      <c r="E3" s="120"/>
      <c r="F3" s="120"/>
      <c r="G3" s="120"/>
      <c r="H3" s="81">
        <v>3000</v>
      </c>
      <c r="I3" s="81" t="s">
        <v>68</v>
      </c>
    </row>
    <row r="4" spans="1:9" s="81" customFormat="1" ht="30.75">
      <c r="A4" s="121" t="s">
        <v>79</v>
      </c>
      <c r="B4" s="121"/>
      <c r="C4" s="121"/>
      <c r="D4" s="121"/>
      <c r="E4" s="121"/>
      <c r="F4" s="121"/>
      <c r="G4" s="121"/>
      <c r="H4" s="81">
        <v>2000</v>
      </c>
      <c r="I4" s="81" t="s">
        <v>71</v>
      </c>
    </row>
    <row r="5" spans="1:9" s="81" customFormat="1" ht="26.25">
      <c r="A5" s="122" t="s">
        <v>64</v>
      </c>
      <c r="B5" s="122"/>
      <c r="C5" s="122"/>
      <c r="D5" s="122"/>
      <c r="E5" s="122"/>
      <c r="F5" s="122"/>
      <c r="G5" s="122"/>
      <c r="H5" s="81">
        <v>1000</v>
      </c>
      <c r="I5" s="81" t="s">
        <v>80</v>
      </c>
    </row>
    <row r="6" spans="1:9" ht="15" customHeight="1">
      <c r="A6" s="123"/>
      <c r="B6" s="123"/>
      <c r="C6" s="123"/>
      <c r="D6" s="123"/>
      <c r="E6" s="123"/>
      <c r="F6" s="123"/>
      <c r="G6" s="123"/>
      <c r="H6" s="84">
        <v>700</v>
      </c>
      <c r="I6" s="84" t="s">
        <v>81</v>
      </c>
    </row>
    <row r="7" spans="1:9" ht="15" customHeight="1">
      <c r="A7" s="124"/>
      <c r="B7" s="124"/>
      <c r="C7" s="124"/>
      <c r="D7" s="124"/>
      <c r="E7" s="124"/>
      <c r="F7" s="124"/>
      <c r="G7" s="124"/>
      <c r="H7" s="84">
        <v>500</v>
      </c>
      <c r="I7" s="84" t="s">
        <v>46</v>
      </c>
    </row>
    <row r="8" spans="1:9" ht="24.75" customHeight="1">
      <c r="A8" s="125"/>
      <c r="B8" s="126"/>
      <c r="C8" s="127"/>
      <c r="D8" s="128"/>
      <c r="E8" s="128"/>
      <c r="F8" s="129"/>
      <c r="G8" s="129"/>
      <c r="H8" s="84">
        <v>500</v>
      </c>
      <c r="I8" s="84" t="s">
        <v>69</v>
      </c>
    </row>
    <row r="9" spans="1:9" ht="24.75" customHeight="1">
      <c r="A9" s="130">
        <v>16</v>
      </c>
      <c r="B9" s="131" t="s">
        <v>65</v>
      </c>
      <c r="C9" s="130">
        <v>1</v>
      </c>
      <c r="D9" s="131" t="s">
        <v>80</v>
      </c>
      <c r="E9" s="132"/>
      <c r="F9" s="132"/>
      <c r="G9" s="132"/>
      <c r="H9" s="84">
        <v>500</v>
      </c>
      <c r="I9" s="84" t="s">
        <v>70</v>
      </c>
    </row>
    <row r="10" spans="1:9" ht="24.75" customHeight="1">
      <c r="A10" s="130"/>
      <c r="B10" s="133"/>
      <c r="C10" s="131" t="s">
        <v>46</v>
      </c>
      <c r="D10" s="133"/>
      <c r="E10" s="131" t="s">
        <v>80</v>
      </c>
      <c r="F10" s="132"/>
      <c r="G10" s="132"/>
      <c r="H10" s="84">
        <v>500</v>
      </c>
      <c r="I10" s="84" t="s">
        <v>73</v>
      </c>
    </row>
    <row r="11" spans="1:9" ht="24.75" customHeight="1">
      <c r="A11" s="130">
        <v>9</v>
      </c>
      <c r="B11" s="134" t="s">
        <v>46</v>
      </c>
      <c r="C11" s="135"/>
      <c r="D11" s="134" t="s">
        <v>46</v>
      </c>
      <c r="E11" s="133"/>
      <c r="F11" s="132"/>
      <c r="G11" s="132"/>
      <c r="H11" s="84">
        <v>200</v>
      </c>
      <c r="I11" s="84" t="s">
        <v>66</v>
      </c>
    </row>
    <row r="12" spans="1:9" ht="24.75" customHeight="1">
      <c r="A12" s="130"/>
      <c r="B12" s="130">
        <v>8</v>
      </c>
      <c r="C12" s="134" t="s">
        <v>66</v>
      </c>
      <c r="D12" s="132"/>
      <c r="E12" s="136"/>
      <c r="F12" s="131" t="s">
        <v>68</v>
      </c>
      <c r="G12" s="132"/>
      <c r="H12" s="84">
        <v>200</v>
      </c>
      <c r="I12" s="84" t="s">
        <v>47</v>
      </c>
    </row>
    <row r="13" spans="1:9" ht="24.75" customHeight="1">
      <c r="A13" s="130">
        <v>13</v>
      </c>
      <c r="B13" s="132" t="s">
        <v>67</v>
      </c>
      <c r="C13" s="130">
        <v>4</v>
      </c>
      <c r="D13" s="131" t="s">
        <v>68</v>
      </c>
      <c r="E13" s="136"/>
      <c r="F13" s="133"/>
      <c r="G13" s="132"/>
      <c r="H13" s="84">
        <v>200</v>
      </c>
      <c r="I13" s="84" t="s">
        <v>72</v>
      </c>
    </row>
    <row r="14" spans="1:9" ht="24.75" customHeight="1">
      <c r="A14" s="130"/>
      <c r="B14" s="133"/>
      <c r="C14" s="131" t="s">
        <v>47</v>
      </c>
      <c r="D14" s="133"/>
      <c r="E14" s="134" t="s">
        <v>68</v>
      </c>
      <c r="F14" s="136"/>
      <c r="G14" s="132"/>
      <c r="H14" s="84">
        <v>200</v>
      </c>
      <c r="I14" s="84" t="s">
        <v>75</v>
      </c>
    </row>
    <row r="15" spans="1:9" ht="24.75" customHeight="1">
      <c r="A15" s="130">
        <v>12</v>
      </c>
      <c r="B15" s="134" t="s">
        <v>47</v>
      </c>
      <c r="C15" s="135"/>
      <c r="D15" s="134" t="s">
        <v>69</v>
      </c>
      <c r="E15" s="132"/>
      <c r="F15" s="136"/>
      <c r="G15" s="132"/>
      <c r="H15" s="84">
        <v>100</v>
      </c>
      <c r="I15" s="84" t="s">
        <v>65</v>
      </c>
    </row>
    <row r="16" spans="1:9" ht="24.75" customHeight="1">
      <c r="A16" s="130"/>
      <c r="B16" s="130">
        <v>5</v>
      </c>
      <c r="C16" s="134" t="s">
        <v>69</v>
      </c>
      <c r="D16" s="132"/>
      <c r="E16" s="132"/>
      <c r="F16" s="136"/>
      <c r="G16" s="137" t="s">
        <v>68</v>
      </c>
      <c r="H16" s="84">
        <v>100</v>
      </c>
      <c r="I16" s="84" t="s">
        <v>67</v>
      </c>
    </row>
    <row r="17" spans="1:9" ht="24.75" customHeight="1">
      <c r="A17" s="130">
        <v>14</v>
      </c>
      <c r="B17" s="132" t="s">
        <v>50</v>
      </c>
      <c r="C17" s="130">
        <v>3</v>
      </c>
      <c r="D17" s="131" t="s">
        <v>70</v>
      </c>
      <c r="E17" s="132"/>
      <c r="F17" s="136"/>
      <c r="G17" s="132"/>
      <c r="H17" s="84">
        <v>100</v>
      </c>
      <c r="I17" s="84" t="s">
        <v>50</v>
      </c>
    </row>
    <row r="18" spans="1:9" ht="24.75" customHeight="1">
      <c r="A18" s="130"/>
      <c r="B18" s="133"/>
      <c r="C18" s="131" t="s">
        <v>71</v>
      </c>
      <c r="D18" s="133"/>
      <c r="E18" s="131" t="s">
        <v>71</v>
      </c>
      <c r="F18" s="136"/>
      <c r="G18" s="132"/>
      <c r="H18" s="84">
        <v>100</v>
      </c>
      <c r="I18" s="84" t="s">
        <v>74</v>
      </c>
    </row>
    <row r="19" spans="1:7" ht="24.75" customHeight="1">
      <c r="A19" s="130">
        <v>11</v>
      </c>
      <c r="B19" s="134" t="s">
        <v>71</v>
      </c>
      <c r="C19" s="135"/>
      <c r="D19" s="134" t="s">
        <v>71</v>
      </c>
      <c r="E19" s="133"/>
      <c r="F19" s="136"/>
      <c r="G19" s="132"/>
    </row>
    <row r="20" spans="1:7" ht="24.75" customHeight="1">
      <c r="A20" s="130"/>
      <c r="B20" s="130">
        <v>6</v>
      </c>
      <c r="C20" s="134" t="s">
        <v>72</v>
      </c>
      <c r="D20" s="132"/>
      <c r="E20" s="136"/>
      <c r="F20" s="134" t="s">
        <v>71</v>
      </c>
      <c r="G20" s="132"/>
    </row>
    <row r="21" spans="1:8" ht="24.75" customHeight="1">
      <c r="A21" s="130">
        <v>15</v>
      </c>
      <c r="B21" s="132" t="s">
        <v>73</v>
      </c>
      <c r="C21" s="130">
        <v>2</v>
      </c>
      <c r="D21" s="131" t="s">
        <v>81</v>
      </c>
      <c r="E21" s="136"/>
      <c r="F21" s="132"/>
      <c r="G21" s="132"/>
      <c r="H21" s="83"/>
    </row>
    <row r="22" spans="1:8" ht="24.75" customHeight="1">
      <c r="A22" s="130"/>
      <c r="B22" s="133"/>
      <c r="C22" s="131" t="s">
        <v>73</v>
      </c>
      <c r="D22" s="133"/>
      <c r="E22" s="134" t="s">
        <v>81</v>
      </c>
      <c r="F22" s="132"/>
      <c r="G22" s="132"/>
      <c r="H22" s="83"/>
    </row>
    <row r="23" spans="1:8" ht="24.75" customHeight="1">
      <c r="A23" s="130">
        <v>10</v>
      </c>
      <c r="B23" s="134" t="s">
        <v>74</v>
      </c>
      <c r="C23" s="135"/>
      <c r="D23" s="134" t="s">
        <v>73</v>
      </c>
      <c r="E23" s="132"/>
      <c r="F23" s="131" t="s">
        <v>80</v>
      </c>
      <c r="G23" s="132"/>
      <c r="H23" s="83"/>
    </row>
    <row r="24" spans="1:7" ht="24.75" customHeight="1">
      <c r="A24" s="132"/>
      <c r="B24" s="130">
        <v>7</v>
      </c>
      <c r="C24" s="134" t="s">
        <v>75</v>
      </c>
      <c r="D24" s="132"/>
      <c r="E24" s="132"/>
      <c r="F24" s="133"/>
      <c r="G24" s="131" t="s">
        <v>80</v>
      </c>
    </row>
    <row r="25" spans="1:7" ht="24.75" customHeight="1">
      <c r="A25" s="138"/>
      <c r="B25" s="139"/>
      <c r="C25" s="132"/>
      <c r="D25" s="132"/>
      <c r="E25" s="132"/>
      <c r="F25" s="134" t="s">
        <v>81</v>
      </c>
      <c r="G25" s="133"/>
    </row>
    <row r="26" spans="1:7" ht="12.75">
      <c r="A26" s="128"/>
      <c r="B26" s="128"/>
      <c r="C26" s="128"/>
      <c r="D26" s="128"/>
      <c r="E26" s="128"/>
      <c r="F26" s="128"/>
      <c r="G26" s="128"/>
    </row>
  </sheetData>
  <sheetProtection/>
  <mergeCells count="6">
    <mergeCell ref="A6:G6"/>
    <mergeCell ref="A1:G1"/>
    <mergeCell ref="A3:G3"/>
    <mergeCell ref="A4:G4"/>
    <mergeCell ref="A5:G5"/>
    <mergeCell ref="A2:G2"/>
  </mergeCells>
  <conditionalFormatting sqref="A6:A8 A25:B25 B8:C8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54.75" customHeight="1" thickBot="1">
      <c r="A1" s="98" t="s">
        <v>40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103" t="s">
        <v>43</v>
      </c>
      <c r="B2" s="103"/>
      <c r="C2" s="103"/>
      <c r="D2" s="103"/>
      <c r="E2" s="103"/>
      <c r="F2" s="103"/>
      <c r="G2" s="103"/>
      <c r="H2" s="103"/>
      <c r="I2" s="103"/>
    </row>
    <row r="3" spans="1:10" ht="25.5">
      <c r="A3" s="104" t="s">
        <v>45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93"/>
    </row>
    <row r="5" spans="1:10" ht="15.75">
      <c r="A5" s="100" t="s">
        <v>44</v>
      </c>
      <c r="B5" s="100"/>
      <c r="C5" s="100"/>
      <c r="D5" s="100"/>
      <c r="E5" s="101" t="s">
        <v>39</v>
      </c>
      <c r="F5" s="101"/>
      <c r="G5" s="101"/>
      <c r="H5" s="102">
        <v>43463</v>
      </c>
      <c r="I5" s="102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4656</v>
      </c>
      <c r="B8" s="19" t="s">
        <v>46</v>
      </c>
      <c r="C8" s="95">
        <v>1</v>
      </c>
      <c r="D8" s="13">
        <f>ОтКД1!M37</f>
        <v>0</v>
      </c>
      <c r="E8" s="12"/>
      <c r="F8" s="12"/>
      <c r="G8" s="12"/>
      <c r="H8" s="12"/>
      <c r="I8" s="12"/>
    </row>
    <row r="9" spans="1:9" ht="18">
      <c r="A9" s="96">
        <v>6970</v>
      </c>
      <c r="B9" s="19" t="s">
        <v>47</v>
      </c>
      <c r="C9" s="95">
        <v>2</v>
      </c>
      <c r="D9" s="13">
        <f>ОтКД1!M57</f>
        <v>0</v>
      </c>
      <c r="E9" s="12"/>
      <c r="F9" s="12"/>
      <c r="G9" s="12"/>
      <c r="H9" s="12"/>
      <c r="I9" s="12"/>
    </row>
    <row r="10" spans="1:9" ht="18">
      <c r="A10" s="96">
        <v>5521</v>
      </c>
      <c r="B10" s="19" t="s">
        <v>48</v>
      </c>
      <c r="C10" s="95">
        <v>3</v>
      </c>
      <c r="D10" s="13">
        <f>ОтКД2!Q24</f>
        <v>0</v>
      </c>
      <c r="E10" s="12"/>
      <c r="F10" s="12"/>
      <c r="G10" s="12"/>
      <c r="H10" s="12"/>
      <c r="I10" s="12"/>
    </row>
    <row r="11" spans="1:9" ht="18">
      <c r="A11" s="96">
        <v>5607</v>
      </c>
      <c r="B11" s="19" t="s">
        <v>49</v>
      </c>
      <c r="C11" s="95">
        <v>4</v>
      </c>
      <c r="D11" s="13">
        <f>ОтКД2!Q34</f>
        <v>0</v>
      </c>
      <c r="E11" s="12"/>
      <c r="F11" s="12"/>
      <c r="G11" s="12"/>
      <c r="H11" s="12"/>
      <c r="I11" s="12"/>
    </row>
    <row r="12" spans="1:9" ht="18">
      <c r="A12" s="96">
        <v>5519</v>
      </c>
      <c r="B12" s="19" t="s">
        <v>50</v>
      </c>
      <c r="C12" s="95">
        <v>5</v>
      </c>
      <c r="D12" s="13">
        <f>ОтКД1!M64</f>
        <v>0</v>
      </c>
      <c r="E12" s="12"/>
      <c r="F12" s="12"/>
      <c r="G12" s="12"/>
      <c r="H12" s="12"/>
      <c r="I12" s="12"/>
    </row>
    <row r="13" spans="1:9" ht="18">
      <c r="A13" s="96">
        <v>6016</v>
      </c>
      <c r="B13" s="19" t="s">
        <v>51</v>
      </c>
      <c r="C13" s="95">
        <v>6</v>
      </c>
      <c r="D13" s="13">
        <f>ОтКД1!M66</f>
        <v>0</v>
      </c>
      <c r="E13" s="12"/>
      <c r="F13" s="12"/>
      <c r="G13" s="12"/>
      <c r="H13" s="12"/>
      <c r="I13" s="12"/>
    </row>
    <row r="14" spans="1:9" ht="18">
      <c r="A14" s="96">
        <v>6160</v>
      </c>
      <c r="B14" s="19" t="s">
        <v>52</v>
      </c>
      <c r="C14" s="95">
        <v>7</v>
      </c>
      <c r="D14" s="13">
        <f>ОтКД1!M69</f>
        <v>0</v>
      </c>
      <c r="E14" s="12"/>
      <c r="F14" s="12"/>
      <c r="G14" s="12"/>
      <c r="H14" s="12"/>
      <c r="I14" s="12"/>
    </row>
    <row r="15" spans="1:9" ht="18">
      <c r="A15" s="96">
        <v>6127</v>
      </c>
      <c r="B15" s="19" t="s">
        <v>53</v>
      </c>
      <c r="C15" s="95">
        <v>8</v>
      </c>
      <c r="D15" s="13">
        <f>ОтКД1!M71</f>
        <v>0</v>
      </c>
      <c r="E15" s="12"/>
      <c r="F15" s="12"/>
      <c r="G15" s="12"/>
      <c r="H15" s="12"/>
      <c r="I15" s="12"/>
    </row>
    <row r="16" spans="1:9" ht="18">
      <c r="A16" s="96">
        <v>6933</v>
      </c>
      <c r="B16" s="19" t="s">
        <v>54</v>
      </c>
      <c r="C16" s="95">
        <v>9</v>
      </c>
      <c r="D16" s="13">
        <f>ОтКД1!G73</f>
        <v>0</v>
      </c>
      <c r="E16" s="12"/>
      <c r="F16" s="12"/>
      <c r="G16" s="12"/>
      <c r="H16" s="12"/>
      <c r="I16" s="12"/>
    </row>
    <row r="17" spans="1:9" ht="18">
      <c r="A17" s="96">
        <v>6282</v>
      </c>
      <c r="B17" s="19" t="s">
        <v>55</v>
      </c>
      <c r="C17" s="95">
        <v>10</v>
      </c>
      <c r="D17" s="13">
        <f>ОтКД1!G76</f>
        <v>0</v>
      </c>
      <c r="E17" s="12"/>
      <c r="F17" s="12"/>
      <c r="G17" s="12"/>
      <c r="H17" s="12"/>
      <c r="I17" s="12"/>
    </row>
    <row r="18" spans="1:9" ht="18">
      <c r="A18" s="96">
        <v>6248</v>
      </c>
      <c r="B18" s="19" t="s">
        <v>56</v>
      </c>
      <c r="C18" s="95">
        <v>11</v>
      </c>
      <c r="D18" s="13">
        <f>ОтКД1!M74</f>
        <v>0</v>
      </c>
      <c r="E18" s="12"/>
      <c r="F18" s="12"/>
      <c r="G18" s="12"/>
      <c r="H18" s="12"/>
      <c r="I18" s="12"/>
    </row>
    <row r="19" spans="1:9" ht="18">
      <c r="A19" s="96">
        <v>5949</v>
      </c>
      <c r="B19" s="19" t="s">
        <v>57</v>
      </c>
      <c r="C19" s="95">
        <v>12</v>
      </c>
      <c r="D19" s="13">
        <f>ОтКД1!M76</f>
        <v>0</v>
      </c>
      <c r="E19" s="12"/>
      <c r="F19" s="12"/>
      <c r="G19" s="12"/>
      <c r="H19" s="12"/>
      <c r="I19" s="12"/>
    </row>
    <row r="20" spans="1:9" ht="18">
      <c r="A20" s="96">
        <v>5726</v>
      </c>
      <c r="B20" s="19" t="s">
        <v>58</v>
      </c>
      <c r="C20" s="95">
        <v>13</v>
      </c>
      <c r="D20" s="13">
        <f>ОтКД2!Q42</f>
        <v>0</v>
      </c>
      <c r="E20" s="12"/>
      <c r="F20" s="12"/>
      <c r="G20" s="12"/>
      <c r="H20" s="12"/>
      <c r="I20" s="12"/>
    </row>
    <row r="21" spans="1:9" ht="18">
      <c r="A21" s="96">
        <v>5989</v>
      </c>
      <c r="B21" s="19" t="s">
        <v>59</v>
      </c>
      <c r="C21" s="95">
        <v>14</v>
      </c>
      <c r="D21" s="13">
        <f>ОтКД2!Q46</f>
        <v>0</v>
      </c>
      <c r="E21" s="12"/>
      <c r="F21" s="12"/>
      <c r="G21" s="12"/>
      <c r="H21" s="12"/>
      <c r="I21" s="12"/>
    </row>
    <row r="22" spans="1:9" ht="18">
      <c r="A22" s="96">
        <v>6814</v>
      </c>
      <c r="B22" s="19" t="s">
        <v>60</v>
      </c>
      <c r="C22" s="95">
        <v>15</v>
      </c>
      <c r="D22" s="13">
        <f>ОтКД2!Q48</f>
        <v>0</v>
      </c>
      <c r="E22" s="12"/>
      <c r="F22" s="12"/>
      <c r="G22" s="12"/>
      <c r="H22" s="12"/>
      <c r="I22" s="12"/>
    </row>
    <row r="23" spans="1:9" ht="18">
      <c r="A23" s="96">
        <v>6273</v>
      </c>
      <c r="B23" s="19" t="s">
        <v>61</v>
      </c>
      <c r="C23" s="95">
        <v>16</v>
      </c>
      <c r="D23" s="13">
        <f>ОтКД2!Q50</f>
        <v>0</v>
      </c>
      <c r="E23" s="12"/>
      <c r="F23" s="12"/>
      <c r="G23" s="12"/>
      <c r="H23" s="12"/>
      <c r="I23" s="12"/>
    </row>
    <row r="24" spans="1:9" ht="18">
      <c r="A24" s="96">
        <v>6246</v>
      </c>
      <c r="B24" s="19" t="s">
        <v>62</v>
      </c>
      <c r="C24" s="95">
        <v>17</v>
      </c>
      <c r="D24" s="13">
        <f>ОтКД2!I46</f>
        <v>0</v>
      </c>
      <c r="E24" s="12"/>
      <c r="F24" s="12"/>
      <c r="G24" s="12"/>
      <c r="H24" s="12"/>
      <c r="I24" s="12"/>
    </row>
    <row r="25" spans="1:9" ht="18">
      <c r="A25" s="96">
        <v>6268</v>
      </c>
      <c r="B25" s="19" t="s">
        <v>63</v>
      </c>
      <c r="C25" s="95">
        <v>18</v>
      </c>
      <c r="D25" s="13">
        <f>ОтКД2!I52</f>
        <v>0</v>
      </c>
      <c r="E25" s="12"/>
      <c r="F25" s="12"/>
      <c r="G25" s="12"/>
      <c r="H25" s="12"/>
      <c r="I25" s="12"/>
    </row>
    <row r="26" spans="1:9" ht="18">
      <c r="A26" s="96"/>
      <c r="B26" s="19" t="s">
        <v>38</v>
      </c>
      <c r="C26" s="95">
        <v>19</v>
      </c>
      <c r="D26" s="13">
        <f>ОтКД2!I55</f>
        <v>0</v>
      </c>
      <c r="E26" s="12"/>
      <c r="F26" s="12"/>
      <c r="G26" s="12"/>
      <c r="H26" s="12"/>
      <c r="I26" s="12"/>
    </row>
    <row r="27" spans="1:9" ht="18">
      <c r="A27" s="96"/>
      <c r="B27" s="19" t="s">
        <v>38</v>
      </c>
      <c r="C27" s="95">
        <v>20</v>
      </c>
      <c r="D27" s="13">
        <f>ОтКД2!I57</f>
        <v>0</v>
      </c>
      <c r="E27" s="12"/>
      <c r="F27" s="12"/>
      <c r="G27" s="12"/>
      <c r="H27" s="12"/>
      <c r="I27" s="12"/>
    </row>
    <row r="28" spans="1:9" ht="18">
      <c r="A28" s="96"/>
      <c r="B28" s="19" t="s">
        <v>38</v>
      </c>
      <c r="C28" s="95">
        <v>21</v>
      </c>
      <c r="D28" s="13">
        <f>ОтКД2!Q55</f>
        <v>0</v>
      </c>
      <c r="E28" s="12"/>
      <c r="F28" s="12"/>
      <c r="G28" s="12"/>
      <c r="H28" s="12"/>
      <c r="I28" s="12"/>
    </row>
    <row r="29" spans="1:9" ht="18">
      <c r="A29" s="96"/>
      <c r="B29" s="19" t="s">
        <v>38</v>
      </c>
      <c r="C29" s="95">
        <v>22</v>
      </c>
      <c r="D29" s="13">
        <f>ОтКД2!Q59</f>
        <v>0</v>
      </c>
      <c r="E29" s="12"/>
      <c r="F29" s="12"/>
      <c r="G29" s="12"/>
      <c r="H29" s="12"/>
      <c r="I29" s="12"/>
    </row>
    <row r="30" spans="1:9" ht="18">
      <c r="A30" s="96"/>
      <c r="B30" s="19" t="s">
        <v>38</v>
      </c>
      <c r="C30" s="95">
        <v>23</v>
      </c>
      <c r="D30" s="13">
        <f>ОтКД2!Q61</f>
        <v>0</v>
      </c>
      <c r="E30" s="12"/>
      <c r="F30" s="12"/>
      <c r="G30" s="12"/>
      <c r="H30" s="12"/>
      <c r="I30" s="12"/>
    </row>
    <row r="31" spans="1:9" ht="18">
      <c r="A31" s="96"/>
      <c r="B31" s="19" t="s">
        <v>38</v>
      </c>
      <c r="C31" s="95">
        <v>24</v>
      </c>
      <c r="D31" s="13">
        <f>ОтКД2!Q63</f>
        <v>0</v>
      </c>
      <c r="E31" s="12"/>
      <c r="F31" s="12"/>
      <c r="G31" s="12"/>
      <c r="H31" s="12"/>
      <c r="I31" s="12"/>
    </row>
    <row r="32" spans="1:9" ht="18">
      <c r="A32" s="96"/>
      <c r="B32" s="19" t="s">
        <v>38</v>
      </c>
      <c r="C32" s="95">
        <v>25</v>
      </c>
      <c r="D32" s="13">
        <f>ОтКД2!I65</f>
        <v>0</v>
      </c>
      <c r="E32" s="12"/>
      <c r="F32" s="12"/>
      <c r="G32" s="12"/>
      <c r="H32" s="12"/>
      <c r="I32" s="12"/>
    </row>
    <row r="33" spans="1:9" ht="18">
      <c r="A33" s="96"/>
      <c r="B33" s="19" t="s">
        <v>38</v>
      </c>
      <c r="C33" s="95">
        <v>26</v>
      </c>
      <c r="D33" s="13">
        <f>ОтКД2!I71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ОтКД2!I74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ОтКД2!I76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ОтКД2!Q68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ОтКД2!Q72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ОтКД2!Q74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>
        <f>ОтКД2!Q76</f>
        <v>0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54.75" customHeight="1" thickBot="1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81" customFormat="1" ht="13.5" thickBot="1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7"/>
    </row>
    <row r="3" spans="1:13" ht="20.25">
      <c r="A3" s="106" t="str">
        <f>CONCATENATE(сОтКД!A3," ",сОтКД!F3,сОтКД!G3," ",сОтКД!H3," ",сОтКД!I3)</f>
        <v>Кубок Давида - Детский Кубок Республики Башкортостан 2018   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>
      <c r="A4" s="105" t="str">
        <f>CONCATENATE(сОтКД!A4," ",сОтКД!C4)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сОтКД!A8</f>
        <v>4656</v>
      </c>
      <c r="C6" s="26" t="str">
        <f>сОтКД!B8</f>
        <v>Хуснутдинов Радмир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4656</v>
      </c>
      <c r="E7" s="28" t="s">
        <v>46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сОтКД!A39</f>
        <v>0</v>
      </c>
      <c r="C8" s="29" t="str">
        <f>сОтКД!B39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4656</v>
      </c>
      <c r="G9" s="28" t="s">
        <v>46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сОтКД!A24</f>
        <v>6246</v>
      </c>
      <c r="C10" s="26" t="str">
        <f>сОтКД!B24</f>
        <v>Косаткин Семен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6273</v>
      </c>
      <c r="E11" s="31" t="s">
        <v>61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сОтКД!A23</f>
        <v>6273</v>
      </c>
      <c r="C12" s="29" t="str">
        <f>сОтКД!B23</f>
        <v>Берко Игорь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4656</v>
      </c>
      <c r="I13" s="28" t="s">
        <v>46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сОтКД!A16</f>
        <v>6933</v>
      </c>
      <c r="C14" s="26" t="str">
        <f>сОтКД!B16</f>
        <v>Шишелов Никита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6933</v>
      </c>
      <c r="E15" s="33" t="s">
        <v>54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сОтКД!A31</f>
        <v>0</v>
      </c>
      <c r="C16" s="29" t="str">
        <f>сОтКД!B31</f>
        <v>_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6127</v>
      </c>
      <c r="G17" s="31" t="s">
        <v>53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сОтКД!A32</f>
        <v>0</v>
      </c>
      <c r="C18" s="26" t="str">
        <f>сОтКД!B32</f>
        <v>_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6127</v>
      </c>
      <c r="E19" s="31" t="s">
        <v>53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сОтКД!A15</f>
        <v>6127</v>
      </c>
      <c r="C20" s="29" t="str">
        <f>сОтКД!B15</f>
        <v>Нафиков Оскар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4656</v>
      </c>
      <c r="K21" s="28" t="s">
        <v>46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сОтКД!A12</f>
        <v>5519</v>
      </c>
      <c r="C22" s="26" t="str">
        <f>сОтКД!B12</f>
        <v>Минилбаев Никита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5519</v>
      </c>
      <c r="E23" s="33" t="s">
        <v>50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сОтКД!A35</f>
        <v>0</v>
      </c>
      <c r="C24" s="29" t="str">
        <f>сОтКД!B35</f>
        <v>_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5519</v>
      </c>
      <c r="G25" s="33" t="s">
        <v>50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сОтКД!A28</f>
        <v>0</v>
      </c>
      <c r="C26" s="26" t="str">
        <f>сОтКД!B28</f>
        <v>_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5949</v>
      </c>
      <c r="E27" s="31" t="s">
        <v>57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сОтКД!A19</f>
        <v>5949</v>
      </c>
      <c r="C28" s="29" t="str">
        <f>сОтКД!B19</f>
        <v>Кальмин Евгений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5607</v>
      </c>
      <c r="I29" s="34" t="s">
        <v>49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сОтКД!A20</f>
        <v>5726</v>
      </c>
      <c r="C30" s="26" t="str">
        <f>сОтКД!B20</f>
        <v>Липатов Данил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5726</v>
      </c>
      <c r="E31" s="33" t="s">
        <v>58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сОтКД!A27</f>
        <v>0</v>
      </c>
      <c r="C32" s="29" t="str">
        <f>сОтКД!B27</f>
        <v>_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5607</v>
      </c>
      <c r="G33" s="31" t="s">
        <v>49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сОтКД!A36</f>
        <v>0</v>
      </c>
      <c r="C34" s="26" t="str">
        <f>сОтКД!B36</f>
        <v>_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5607</v>
      </c>
      <c r="E35" s="31" t="s">
        <v>49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сОтКД!A11</f>
        <v>5607</v>
      </c>
      <c r="C36" s="29" t="str">
        <f>сОтКД!B11</f>
        <v>Ишмухаметова* Камилла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/>
      <c r="M37" s="2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сОтКД!A10</f>
        <v>5521</v>
      </c>
      <c r="C38" s="26" t="str">
        <f>сОтКД!B10</f>
        <v>Сабиров Тимур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5521</v>
      </c>
      <c r="E39" s="33" t="s">
        <v>48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сОтКД!A37</f>
        <v>0</v>
      </c>
      <c r="C40" s="29" t="str">
        <f>сОтКД!B37</f>
        <v>_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5521</v>
      </c>
      <c r="G41" s="33" t="s">
        <v>48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сОтКД!A26</f>
        <v>0</v>
      </c>
      <c r="C42" s="26" t="str">
        <f>сОтКД!B26</f>
        <v>_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5989</v>
      </c>
      <c r="E43" s="31" t="s">
        <v>59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сОтКД!A21</f>
        <v>5989</v>
      </c>
      <c r="C44" s="29" t="str">
        <f>сОтКД!B21</f>
        <v>Мартынов Никита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5521</v>
      </c>
      <c r="I45" s="28" t="s">
        <v>48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сОтКД!A18</f>
        <v>6248</v>
      </c>
      <c r="C46" s="26" t="str">
        <f>сОтКД!B18</f>
        <v>Авдеева* Алена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6248</v>
      </c>
      <c r="E47" s="33" t="s">
        <v>56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сОтКД!A29</f>
        <v>0</v>
      </c>
      <c r="C48" s="29" t="str">
        <f>сОтКД!B29</f>
        <v>_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6016</v>
      </c>
      <c r="G49" s="31" t="s">
        <v>51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сОтКД!A34</f>
        <v>0</v>
      </c>
      <c r="C50" s="26" t="str">
        <f>сОтКД!B34</f>
        <v>_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6016</v>
      </c>
      <c r="E51" s="31" t="s">
        <v>51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сОтКД!A13</f>
        <v>6016</v>
      </c>
      <c r="C52" s="29" t="str">
        <f>сОтКД!B13</f>
        <v>Бычков Артем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6970</v>
      </c>
      <c r="K53" s="34" t="s">
        <v>47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сОтКД!A14</f>
        <v>6160</v>
      </c>
      <c r="C54" s="26" t="str">
        <f>сОтКД!B14</f>
        <v>Шарафутдинова* Алия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6160</v>
      </c>
      <c r="E55" s="33" t="s">
        <v>52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сОтКД!A33</f>
        <v>0</v>
      </c>
      <c r="C56" s="29" t="str">
        <f>сОтКД!B33</f>
        <v>_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6160</v>
      </c>
      <c r="G57" s="28" t="s">
        <v>52</v>
      </c>
      <c r="H57" s="52"/>
      <c r="I57" s="30"/>
      <c r="J57" s="42"/>
      <c r="K57" s="36">
        <v>-31</v>
      </c>
      <c r="L57" s="44">
        <f>IF(L37=J21,J53,IF(L37=J53,J21,0))</f>
        <v>0</v>
      </c>
      <c r="M57" s="26">
        <f>IF(M37=K21,K53,IF(M37=K53,K21,0))</f>
        <v>0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сОтКД!A30</f>
        <v>0</v>
      </c>
      <c r="C58" s="26" t="str">
        <f>сОтКД!B30</f>
        <v>_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6282</v>
      </c>
      <c r="E59" s="34" t="s">
        <v>55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сОтКД!A17</f>
        <v>6282</v>
      </c>
      <c r="C60" s="29" t="str">
        <f>сОтКД!B17</f>
        <v>Ганиева* Светлана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6970</v>
      </c>
      <c r="I61" s="34" t="s">
        <v>47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сОтКД!A22</f>
        <v>6814</v>
      </c>
      <c r="C62" s="26" t="str">
        <f>сОтКД!B22</f>
        <v>Галанова* Анастасия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6268</v>
      </c>
      <c r="E63" s="28" t="s">
        <v>63</v>
      </c>
      <c r="F63" s="51"/>
      <c r="G63" s="30"/>
      <c r="H63" s="54"/>
      <c r="I63" s="25">
        <v>-58</v>
      </c>
      <c r="J63" s="44">
        <f>IF(ОтКД2!N16=ОтКД2!L12,ОтКД2!L20,IF(ОтКД2!N16=ОтКД2!L20,ОтКД2!L12,0))</f>
        <v>5521</v>
      </c>
      <c r="K63" s="26" t="str">
        <f>IF(ОтКД2!O16=ОтКД2!M12,ОтКД2!M20,IF(ОтКД2!O16=ОтКД2!M20,ОтКД2!M12,0))</f>
        <v>Сабиров Тимур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сОтКД!A25</f>
        <v>6268</v>
      </c>
      <c r="C64" s="29" t="str">
        <f>сОтКД!B25</f>
        <v>Тимербаев Тимур</v>
      </c>
      <c r="D64" s="50"/>
      <c r="E64" s="30"/>
      <c r="F64" s="52"/>
      <c r="G64" s="30"/>
      <c r="H64" s="54"/>
      <c r="I64" s="25"/>
      <c r="J64" s="47"/>
      <c r="K64" s="27">
        <v>61</v>
      </c>
      <c r="L64" s="46"/>
      <c r="M64" s="28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6970</v>
      </c>
      <c r="G65" s="34" t="s">
        <v>47</v>
      </c>
      <c r="H65" s="54"/>
      <c r="I65" s="25">
        <v>-59</v>
      </c>
      <c r="J65" s="44">
        <f>IF(ОтКД2!N32=ОтКД2!L28,ОтКД2!L36,IF(ОтКД2!N32=ОтКД2!L36,ОтКД2!L28,0))</f>
        <v>5949</v>
      </c>
      <c r="K65" s="29" t="str">
        <f>IF(ОтКД2!O32=ОтКД2!M28,ОтКД2!M36,IF(ОтКД2!O32=ОтКД2!M36,ОтКД2!M28,0))</f>
        <v>Кальмин Евгений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сОтКД!A38</f>
        <v>0</v>
      </c>
      <c r="C66" s="26" t="str">
        <f>сОтКД!B38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0</v>
      </c>
      <c r="M66" s="26">
        <f>IF(M64=K63,K65,IF(M64=K65,K63,0))</f>
        <v>0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6970</v>
      </c>
      <c r="E67" s="34" t="s">
        <v>47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сОтКД!A9</f>
        <v>6970</v>
      </c>
      <c r="C68" s="29" t="str">
        <f>сОтКД!B9</f>
        <v>Клоков Михаил</v>
      </c>
      <c r="D68" s="50"/>
      <c r="E68" s="24"/>
      <c r="F68" s="47"/>
      <c r="G68" s="24"/>
      <c r="H68" s="32"/>
      <c r="I68" s="25">
        <v>-56</v>
      </c>
      <c r="J68" s="44">
        <f>IF(ОтКД2!L12=ОтКД2!J8,ОтКД2!J16,IF(ОтКД2!L12=ОтКД2!J16,ОтКД2!J8,0))</f>
        <v>6282</v>
      </c>
      <c r="K68" s="26" t="str">
        <f>IF(ОтКД2!M12=ОтКД2!K8,ОтКД2!K16,IF(ОтКД2!M12=ОтКД2!K16,ОтКД2!K8,0))</f>
        <v>Ганиева* Светлана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/>
      <c r="M69" s="28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IF(ОтКД2!J8=ОтКД2!H6,ОтКД2!H10,IF(ОтКД2!J8=ОтКД2!H10,ОтКД2!H6,0))</f>
        <v>6127</v>
      </c>
      <c r="C70" s="26" t="str">
        <f>IF(ОтКД2!K8=ОтКД2!I6,ОтКД2!I10,IF(ОтКД2!K8=ОтКД2!I10,ОтКД2!I6,0))</f>
        <v>Нафиков Оскар</v>
      </c>
      <c r="D70" s="45"/>
      <c r="E70" s="24"/>
      <c r="F70" s="47"/>
      <c r="G70" s="24"/>
      <c r="H70" s="32"/>
      <c r="I70" s="25">
        <v>-57</v>
      </c>
      <c r="J70" s="44">
        <f>IF(ОтКД2!L28=ОтКД2!J24,ОтКД2!J32,IF(ОтКД2!L28=ОтКД2!J32,ОтКД2!J24,0))</f>
        <v>6160</v>
      </c>
      <c r="K70" s="29" t="str">
        <f>IF(ОтКД2!M28=ОтКД2!K24,ОтКД2!K32,IF(ОтКД2!M28=ОтКД2!K32,ОтКД2!K24,0))</f>
        <v>Шарафутдинова* Алия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/>
      <c r="E71" s="28"/>
      <c r="F71" s="51"/>
      <c r="G71" s="24"/>
      <c r="H71" s="32"/>
      <c r="I71" s="25"/>
      <c r="J71" s="47"/>
      <c r="K71" s="25">
        <v>-62</v>
      </c>
      <c r="L71" s="44">
        <f>IF(L69=J68,J70,IF(L69=J70,J68,0))</f>
        <v>0</v>
      </c>
      <c r="M71" s="26">
        <f>IF(M69=K68,K70,IF(M69=K70,K68,0))</f>
        <v>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IF(ОтКД2!J16=ОтКД2!H14,ОтКД2!H18,IF(ОтКД2!J16=ОтКД2!H18,ОтКД2!H14,0))</f>
        <v>6248</v>
      </c>
      <c r="C72" s="29" t="str">
        <f>IF(ОтКД2!K16=ОтКД2!I14,ОтКД2!I18,IF(ОтКД2!K16=ОтКД2!I18,ОтКД2!I14,0))</f>
        <v>Авдеева* Алена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/>
      <c r="G73" s="28"/>
      <c r="H73" s="52"/>
      <c r="I73" s="25">
        <v>-63</v>
      </c>
      <c r="J73" s="44">
        <f>IF(D71=B70,B72,IF(D71=B72,B70,0))</f>
        <v>0</v>
      </c>
      <c r="K73" s="26">
        <f>IF(E71=C70,C72,IF(E71=C72,C70,0))</f>
        <v>0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IF(ОтКД2!J24=ОтКД2!H22,ОтКД2!H26,IF(ОтКД2!J24=ОтКД2!H26,ОтКД2!H22,0))</f>
        <v>6016</v>
      </c>
      <c r="C74" s="26" t="str">
        <f>IF(ОтКД2!K24=ОтКД2!I22,ОтКД2!I26,IF(ОтКД2!K24=ОтКД2!I26,ОтКД2!I22,0))</f>
        <v>Бычков Артем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/>
      <c r="M74" s="2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/>
      <c r="E75" s="34"/>
      <c r="F75" s="52"/>
      <c r="G75" s="39"/>
      <c r="H75" s="32"/>
      <c r="I75" s="25">
        <v>-64</v>
      </c>
      <c r="J75" s="44">
        <f>IF(D75=B74,B76,IF(D75=B76,B74,0))</f>
        <v>0</v>
      </c>
      <c r="K75" s="29">
        <f>IF(E75=C74,C76,IF(E75=C76,C74,0))</f>
        <v>0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IF(ОтКД2!J32=ОтКД2!H30,ОтКД2!H34,IF(ОтКД2!J32=ОтКД2!H34,ОтКД2!H30,0))</f>
        <v>6814</v>
      </c>
      <c r="C76" s="29" t="str">
        <f>IF(ОтКД2!K32=ОтКД2!I30,ОтКД2!I34,IF(ОтКД2!K32=ОтКД2!I34,ОтКД2!I30,0))</f>
        <v>Галанова* Анастасия</v>
      </c>
      <c r="D76" s="45"/>
      <c r="E76" s="25">
        <v>-65</v>
      </c>
      <c r="F76" s="44">
        <f>IF(F73=D71,D75,IF(F73=D75,D71,0))</f>
        <v>0</v>
      </c>
      <c r="G76" s="26">
        <f>IF(G73=E71,E75,IF(G73=E75,E71,0))</f>
        <v>0</v>
      </c>
      <c r="H76" s="45"/>
      <c r="I76" s="24"/>
      <c r="J76" s="24"/>
      <c r="K76" s="25">
        <v>-66</v>
      </c>
      <c r="L76" s="44">
        <f>IF(L74=J73,J75,IF(L74=J75,J73,0))</f>
        <v>0</v>
      </c>
      <c r="M76" s="26">
        <f>IF(M74=K73,K75,IF(M74=K75,K73,0))</f>
        <v>0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54.75" customHeight="1" thickBot="1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81" customFormat="1" ht="13.5" thickBot="1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0.25">
      <c r="A3" s="109" t="str">
        <f>ОтКД1!A3</f>
        <v>Кубок Давида - Детский Кубок Республики Башкортостан 2018   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9.5" customHeight="1">
      <c r="A4" s="110" t="str">
        <f>ОтКД1!A4:M4</f>
        <v> 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IF(ОтКД1!D7=ОтКД1!B6,ОтКД1!B8,IF(ОтКД1!D7=ОтКД1!B8,ОтКД1!B6,0))</f>
        <v>0</v>
      </c>
      <c r="C6" s="2" t="str">
        <f>IF(ОтКД1!E7=ОтКД1!C6,ОтКД1!C8,IF(ОтКД1!E7=ОтКД1!C8,ОтКД1!C6,0))</f>
        <v>_</v>
      </c>
      <c r="D6" s="62"/>
      <c r="E6" s="1"/>
      <c r="F6" s="1"/>
      <c r="G6" s="21">
        <v>-25</v>
      </c>
      <c r="H6" s="61">
        <f>IF(ОтКД1!H13=ОтКД1!F9,ОтКД1!F17,IF(ОтКД1!H13=ОтКД1!F17,ОтКД1!F9,0))</f>
        <v>6127</v>
      </c>
      <c r="I6" s="2" t="str">
        <f>IF(ОтКД1!I13=ОтКД1!G9,ОтКД1!G17,IF(ОтКД1!I13=ОтКД1!G17,ОтКД1!G9,0))</f>
        <v>Нафиков Оскар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6246</v>
      </c>
      <c r="E7" s="6" t="s">
        <v>62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IF(ОтКД1!D11=ОтКД1!B10,ОтКД1!B12,IF(ОтКД1!D11=ОтКД1!B12,ОтКД1!B10,0))</f>
        <v>6246</v>
      </c>
      <c r="C8" s="4" t="str">
        <f>IF(ОтКД1!E11=ОтКД1!C10,ОтКД1!C12,IF(ОтКД1!E11=ОтКД1!C12,ОтКД1!C10,0))</f>
        <v>Косаткин Семен</v>
      </c>
      <c r="D8" s="75"/>
      <c r="E8" s="22">
        <v>40</v>
      </c>
      <c r="F8" s="64">
        <v>6246</v>
      </c>
      <c r="G8" s="6" t="s">
        <v>62</v>
      </c>
      <c r="H8" s="7"/>
      <c r="I8" s="22">
        <v>52</v>
      </c>
      <c r="J8" s="64">
        <v>6282</v>
      </c>
      <c r="K8" s="6" t="s">
        <v>55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IF(ОтКД1!F65=ОтКД1!D63,ОтКД1!D67,IF(ОтКД1!F65=ОтКД1!D67,ОтКД1!D63,0))</f>
        <v>6268</v>
      </c>
      <c r="E9" s="4" t="str">
        <f>IF(ОтКД1!G65=ОтКД1!E63,ОтКД1!E67,IF(ОтКД1!G65=ОтКД1!E67,ОтКД1!E63,0))</f>
        <v>Тимербаев Тимур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IF(ОтКД1!D15=ОтКД1!B14,ОтКД1!B16,IF(ОтКД1!D15=ОтКД1!B16,ОтКД1!B14,0))</f>
        <v>0</v>
      </c>
      <c r="C10" s="2" t="str">
        <f>IF(ОтКД1!E15=ОтКД1!C14,ОтКД1!C16,IF(ОтКД1!E15=ОтКД1!C16,ОтКД1!C14,0))</f>
        <v>_</v>
      </c>
      <c r="D10" s="76"/>
      <c r="E10" s="1"/>
      <c r="F10" s="1"/>
      <c r="G10" s="22">
        <v>48</v>
      </c>
      <c r="H10" s="66">
        <v>6282</v>
      </c>
      <c r="I10" s="11" t="s">
        <v>55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/>
      <c r="E11" s="6"/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IF(ОтКД1!D19=ОтКД1!B18,ОтКД1!B20,IF(ОтКД1!D19=ОтКД1!B20,ОтКД1!B18,0))</f>
        <v>0</v>
      </c>
      <c r="C12" s="4" t="str">
        <f>IF(ОтКД1!E19=ОтКД1!C18,ОтКД1!C20,IF(ОтКД1!E19=ОтКД1!C20,ОтКД1!C18,0))</f>
        <v>_</v>
      </c>
      <c r="D12" s="75"/>
      <c r="E12" s="22">
        <v>41</v>
      </c>
      <c r="F12" s="64">
        <v>6282</v>
      </c>
      <c r="G12" s="59" t="s">
        <v>55</v>
      </c>
      <c r="H12" s="23"/>
      <c r="I12" s="7"/>
      <c r="J12" s="7"/>
      <c r="K12" s="22">
        <v>56</v>
      </c>
      <c r="L12" s="64">
        <v>5519</v>
      </c>
      <c r="M12" s="6" t="s">
        <v>50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IF(ОтКД1!F57=ОтКД1!D55,ОтКД1!D59,IF(ОтКД1!F57=ОтКД1!D59,ОтКД1!D55,0))</f>
        <v>6282</v>
      </c>
      <c r="E13" s="4" t="str">
        <f>IF(ОтКД1!G57=ОтКД1!E55,ОтКД1!E59,IF(ОтКД1!G57=ОтКД1!E59,ОтКД1!E55,0))</f>
        <v>Ганиева* Светлана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IF(ОтКД1!D23=ОтКД1!B22,ОтКД1!B24,IF(ОтКД1!D23=ОтКД1!B24,ОтКД1!B22,0))</f>
        <v>0</v>
      </c>
      <c r="C14" s="2" t="str">
        <f>IF(ОтКД1!E23=ОтКД1!C22,ОтКД1!C24,IF(ОтКД1!E23=ОтКД1!C24,ОтКД1!C22,0))</f>
        <v>_</v>
      </c>
      <c r="D14" s="76"/>
      <c r="E14" s="1"/>
      <c r="F14" s="1"/>
      <c r="G14" s="21">
        <v>-26</v>
      </c>
      <c r="H14" s="61">
        <f>IF(ОтКД1!H29=ОтКД1!F25,ОтКД1!F33,IF(ОтКД1!H29=ОтКД1!F33,ОтКД1!F25,0))</f>
        <v>5519</v>
      </c>
      <c r="I14" s="2" t="str">
        <f>IF(ОтКД1!I29=ОтКД1!G25,ОтКД1!G33,IF(ОтКД1!I29=ОтКД1!G33,ОтКД1!G25,0))</f>
        <v>Минилбаев Никита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/>
      <c r="E15" s="6"/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IF(ОтКД1!D27=ОтКД1!B26,ОтКД1!B28,IF(ОтКД1!D27=ОтКД1!B28,ОтКД1!B26,0))</f>
        <v>0</v>
      </c>
      <c r="C16" s="4" t="str">
        <f>IF(ОтКД1!E27=ОтКД1!C26,ОтКД1!C28,IF(ОтКД1!E27=ОтКД1!C28,ОтКД1!C26,0))</f>
        <v>_</v>
      </c>
      <c r="D16" s="75"/>
      <c r="E16" s="22">
        <v>42</v>
      </c>
      <c r="F16" s="64">
        <v>6248</v>
      </c>
      <c r="G16" s="60" t="s">
        <v>56</v>
      </c>
      <c r="H16" s="23"/>
      <c r="I16" s="22">
        <v>53</v>
      </c>
      <c r="J16" s="64">
        <v>5519</v>
      </c>
      <c r="K16" s="11" t="s">
        <v>50</v>
      </c>
      <c r="L16" s="65"/>
      <c r="M16" s="22">
        <v>58</v>
      </c>
      <c r="N16" s="64">
        <v>5519</v>
      </c>
      <c r="O16" s="6" t="s">
        <v>50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IF(ОтКД1!F49=ОтКД1!D47,ОтКД1!D51,IF(ОтКД1!F49=ОтКД1!D51,ОтКД1!D47,0))</f>
        <v>6248</v>
      </c>
      <c r="E17" s="4" t="str">
        <f>IF(ОтКД1!G49=ОтКД1!E47,ОтКД1!E51,IF(ОтКД1!G49=ОтКД1!E51,ОтКД1!E47,0))</f>
        <v>Авдеева* Алена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IF(ОтКД1!D31=ОтКД1!B30,ОтКД1!B32,IF(ОтКД1!D31=ОтКД1!B32,ОтКД1!B30,0))</f>
        <v>0</v>
      </c>
      <c r="C18" s="2" t="str">
        <f>IF(ОтКД1!E31=ОтКД1!C30,ОтКД1!C32,IF(ОтКД1!E31=ОтКД1!C32,ОтКД1!C30,0))</f>
        <v>_</v>
      </c>
      <c r="D18" s="76"/>
      <c r="E18" s="1"/>
      <c r="F18" s="1"/>
      <c r="G18" s="22">
        <v>49</v>
      </c>
      <c r="H18" s="66">
        <v>6248</v>
      </c>
      <c r="I18" s="11" t="s">
        <v>56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/>
      <c r="E19" s="6"/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IF(ОтКД1!D35=ОтКД1!B34,ОтКД1!B36,IF(ОтКД1!D35=ОтКД1!B36,ОтКД1!B34,0))</f>
        <v>0</v>
      </c>
      <c r="C20" s="4" t="str">
        <f>IF(ОтКД1!E35=ОтКД1!C34,ОтКД1!C36,IF(ОтКД1!E35=ОтКД1!C36,ОтКД1!C34,0))</f>
        <v>_</v>
      </c>
      <c r="D20" s="75"/>
      <c r="E20" s="22">
        <v>43</v>
      </c>
      <c r="F20" s="64">
        <v>5989</v>
      </c>
      <c r="G20" s="59" t="s">
        <v>59</v>
      </c>
      <c r="H20" s="23"/>
      <c r="I20" s="7"/>
      <c r="J20" s="7"/>
      <c r="K20" s="21">
        <v>-30</v>
      </c>
      <c r="L20" s="61">
        <f>IF(ОтКД1!J53=ОтКД1!H45,ОтКД1!H61,IF(ОтКД1!J53=ОтКД1!H61,ОтКД1!H45,0))</f>
        <v>5521</v>
      </c>
      <c r="M20" s="4" t="str">
        <f>IF(ОтКД1!K53=ОтКД1!I45,ОтКД1!I61,IF(ОтКД1!K53=ОтКД1!I61,ОтКД1!I45,0))</f>
        <v>Сабиров Тимур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IF(ОтКД1!F41=ОтКД1!D39,ОтКД1!D43,IF(ОтКД1!F41=ОтКД1!D43,ОтКД1!D39,0))</f>
        <v>5989</v>
      </c>
      <c r="E21" s="4" t="str">
        <f>IF(ОтКД1!G41=ОтКД1!E39,ОтКД1!E43,IF(ОтКД1!G41=ОтКД1!E43,ОтКД1!E39,0))</f>
        <v>Мартынов Никита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IF(ОтКД1!D39=ОтКД1!B38,ОтКД1!B40,IF(ОтКД1!D39=ОтКД1!B40,ОтКД1!B38,0))</f>
        <v>0</v>
      </c>
      <c r="C22" s="2" t="str">
        <f>IF(ОтКД1!E39=ОтКД1!C38,ОтКД1!C40,IF(ОтКД1!E39=ОтКД1!C40,ОтКД1!C38,0))</f>
        <v>_</v>
      </c>
      <c r="D22" s="76"/>
      <c r="E22" s="1"/>
      <c r="F22" s="1"/>
      <c r="G22" s="21">
        <v>-27</v>
      </c>
      <c r="H22" s="61">
        <f>IF(ОтКД1!H45=ОтКД1!F41,ОтКД1!F49,IF(ОтКД1!H45=ОтКД1!F49,ОтКД1!F41,0))</f>
        <v>6016</v>
      </c>
      <c r="I22" s="2" t="str">
        <f>IF(ОтКД1!I45=ОтКД1!G41,ОтКД1!G49,IF(ОтКД1!I45=ОтКД1!G49,ОтКД1!G41,0))</f>
        <v>Бычков Артем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/>
      <c r="E23" s="6"/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IF(ОтКД1!D43=ОтКД1!B42,ОтКД1!B44,IF(ОтКД1!D43=ОтКД1!B44,ОтКД1!B42,0))</f>
        <v>0</v>
      </c>
      <c r="C24" s="4" t="str">
        <f>IF(ОтКД1!E43=ОтКД1!C42,ОтКД1!C44,IF(ОтКД1!E43=ОтКД1!C44,ОтКД1!C42,0))</f>
        <v>_</v>
      </c>
      <c r="D24" s="75"/>
      <c r="E24" s="22">
        <v>44</v>
      </c>
      <c r="F24" s="64">
        <v>5726</v>
      </c>
      <c r="G24" s="60" t="s">
        <v>58</v>
      </c>
      <c r="H24" s="23"/>
      <c r="I24" s="22">
        <v>54</v>
      </c>
      <c r="J24" s="64">
        <v>5949</v>
      </c>
      <c r="K24" s="6" t="s">
        <v>57</v>
      </c>
      <c r="L24" s="7"/>
      <c r="M24" s="7"/>
      <c r="N24" s="7"/>
      <c r="O24" s="22">
        <v>60</v>
      </c>
      <c r="P24" s="66"/>
      <c r="Q24" s="6"/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IF(ОтКД1!F33=ОтКД1!D31,ОтКД1!D35,IF(ОтКД1!F33=ОтКД1!D35,ОтКД1!D31,0))</f>
        <v>5726</v>
      </c>
      <c r="E25" s="4" t="str">
        <f>IF(ОтКД1!G33=ОтКД1!E31,ОтКД1!E35,IF(ОтКД1!G33=ОтКД1!E35,ОтКД1!E31,0))</f>
        <v>Липатов Данил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08" t="s">
        <v>2</v>
      </c>
      <c r="S25" s="108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IF(ОтКД1!D47=ОтКД1!B46,ОтКД1!B48,IF(ОтКД1!D47=ОтКД1!B48,ОтКД1!B46,0))</f>
        <v>0</v>
      </c>
      <c r="C26" s="2" t="str">
        <f>IF(ОтКД1!E47=ОтКД1!C46,ОтКД1!C48,IF(ОтКД1!E47=ОтКД1!C48,ОтКД1!C46,0))</f>
        <v>_</v>
      </c>
      <c r="D26" s="76"/>
      <c r="E26" s="1"/>
      <c r="F26" s="1"/>
      <c r="G26" s="22">
        <v>50</v>
      </c>
      <c r="H26" s="66">
        <v>5949</v>
      </c>
      <c r="I26" s="11" t="s">
        <v>57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/>
      <c r="E27" s="6"/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IF(ОтКД1!D51=ОтКД1!B50,ОтКД1!B52,IF(ОтКД1!D51=ОтКД1!B52,ОтКД1!B50,0))</f>
        <v>0</v>
      </c>
      <c r="C28" s="4" t="str">
        <f>IF(ОтКД1!E51=ОтКД1!C50,ОтКД1!C52,IF(ОтКД1!E51=ОтКД1!C52,ОтКД1!C50,0))</f>
        <v>_</v>
      </c>
      <c r="D28" s="75"/>
      <c r="E28" s="22">
        <v>45</v>
      </c>
      <c r="F28" s="64">
        <v>5949</v>
      </c>
      <c r="G28" s="59" t="s">
        <v>57</v>
      </c>
      <c r="H28" s="23"/>
      <c r="I28" s="7"/>
      <c r="J28" s="7"/>
      <c r="K28" s="22">
        <v>57</v>
      </c>
      <c r="L28" s="64">
        <v>5949</v>
      </c>
      <c r="M28" s="6" t="s">
        <v>57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IF(ОтКД1!F25=ОтКД1!D23,ОтКД1!D27,IF(ОтКД1!F25=ОтКД1!D27,ОтКД1!D23,0))</f>
        <v>5949</v>
      </c>
      <c r="E29" s="4" t="str">
        <f>IF(ОтКД1!G25=ОтКД1!E23,ОтКД1!E27,IF(ОтКД1!G25=ОтКД1!E27,ОтКД1!E23,0))</f>
        <v>Кальмин Евгений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IF(ОтКД1!D55=ОтКД1!B54,ОтКД1!B56,IF(ОтКД1!D55=ОтКД1!B56,ОтКД1!B54,0))</f>
        <v>0</v>
      </c>
      <c r="C30" s="2" t="str">
        <f>IF(ОтКД1!E55=ОтКД1!C54,ОтКД1!C56,IF(ОтКД1!E55=ОтКД1!C56,ОтКД1!C54,0))</f>
        <v>_</v>
      </c>
      <c r="D30" s="76"/>
      <c r="E30" s="1"/>
      <c r="F30" s="1"/>
      <c r="G30" s="21">
        <v>-28</v>
      </c>
      <c r="H30" s="61">
        <f>IF(ОтКД1!H61=ОтКД1!F57,ОтКД1!F65,IF(ОтКД1!H61=ОтКД1!F65,ОтКД1!F57,0))</f>
        <v>6160</v>
      </c>
      <c r="I30" s="2" t="str">
        <f>IF(ОтКД1!I61=ОтКД1!G57,ОтКД1!G65,IF(ОтКД1!I61=ОтКД1!G65,ОтКД1!G57,0))</f>
        <v>Шарафутдинова* Алия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/>
      <c r="E31" s="6"/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IF(ОтКД1!D59=ОтКД1!B58,ОтКД1!B60,IF(ОтКД1!D59=ОтКД1!B60,ОтКД1!B58,0))</f>
        <v>0</v>
      </c>
      <c r="C32" s="4" t="str">
        <f>IF(ОтКД1!E59=ОтКД1!C58,ОтКД1!C60,IF(ОтКД1!E59=ОтКД1!C60,ОтКД1!C58,0))</f>
        <v>_</v>
      </c>
      <c r="D32" s="75"/>
      <c r="E32" s="22">
        <v>46</v>
      </c>
      <c r="F32" s="64">
        <v>6933</v>
      </c>
      <c r="G32" s="60" t="s">
        <v>54</v>
      </c>
      <c r="H32" s="23"/>
      <c r="I32" s="22">
        <v>55</v>
      </c>
      <c r="J32" s="64">
        <v>6160</v>
      </c>
      <c r="K32" s="11" t="s">
        <v>52</v>
      </c>
      <c r="L32" s="65"/>
      <c r="M32" s="22">
        <v>59</v>
      </c>
      <c r="N32" s="64">
        <v>5607</v>
      </c>
      <c r="O32" s="11" t="s">
        <v>49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IF(ОтКД1!F17=ОтКД1!D15,ОтКД1!D19,IF(ОтКД1!F17=ОтКД1!D19,ОтКД1!D15,0))</f>
        <v>6933</v>
      </c>
      <c r="E33" s="4" t="str">
        <f>IF(ОтКД1!G17=ОтКД1!E15,ОтКД1!E19,IF(ОтКД1!G17=ОтКД1!E19,ОтКД1!E15,0))</f>
        <v>Шишелов Никита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IF(ОтКД1!D63=ОтКД1!B62,ОтКД1!B64,IF(ОтКД1!D63=ОтКД1!B64,ОтКД1!B62,0))</f>
        <v>6814</v>
      </c>
      <c r="C34" s="2" t="str">
        <f>IF(ОтКД1!E63=ОтКД1!C62,ОтКД1!C64,IF(ОтКД1!E63=ОтКД1!C64,ОтКД1!C62,0))</f>
        <v>Галанова* Анастасия</v>
      </c>
      <c r="D34" s="76"/>
      <c r="E34" s="1"/>
      <c r="F34" s="1"/>
      <c r="G34" s="22">
        <v>51</v>
      </c>
      <c r="H34" s="66">
        <v>6814</v>
      </c>
      <c r="I34" s="11" t="s">
        <v>60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0</v>
      </c>
      <c r="Q34" s="2">
        <f>IF(Q24=O16,O32,IF(Q24=O32,O16,0))</f>
        <v>0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>
        <v>6814</v>
      </c>
      <c r="E35" s="6" t="s">
        <v>60</v>
      </c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08" t="s">
        <v>3</v>
      </c>
      <c r="S35" s="108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IF(ОтКД1!D67=ОтКД1!B66,ОтКД1!B68,IF(ОтКД1!D67=ОтКД1!B68,ОтКД1!B66,0))</f>
        <v>0</v>
      </c>
      <c r="C36" s="4" t="str">
        <f>IF(ОтКД1!E67=ОтКД1!C66,ОтКД1!C68,IF(ОтКД1!E67=ОтКД1!C68,ОтКД1!C66,0))</f>
        <v>_</v>
      </c>
      <c r="D36" s="75"/>
      <c r="E36" s="22">
        <v>47</v>
      </c>
      <c r="F36" s="64">
        <v>6814</v>
      </c>
      <c r="G36" s="11" t="s">
        <v>60</v>
      </c>
      <c r="H36" s="23"/>
      <c r="I36" s="7"/>
      <c r="J36" s="7"/>
      <c r="K36" s="21">
        <v>-29</v>
      </c>
      <c r="L36" s="61">
        <f>IF(ОтКД1!J21=ОтКД1!H13,ОтКД1!H29,IF(ОтКД1!J21=ОтКД1!H29,ОтКД1!H13,0))</f>
        <v>5607</v>
      </c>
      <c r="M36" s="4" t="str">
        <f>IF(ОтКД1!K21=ОтКД1!I13,ОтКД1!I29,IF(ОтКД1!K21=ОтКД1!I29,ОтКД1!I13,0))</f>
        <v>Ишмухаметова* Камилла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IF(ОтКД1!F9=ОтКД1!D7,ОтКД1!D11,IF(ОтКД1!F9=ОтКД1!D11,ОтКД1!D7,0))</f>
        <v>6273</v>
      </c>
      <c r="E37" s="4" t="str">
        <f>IF(ОтКД1!G9=ОтКД1!E7,ОтКД1!E11,IF(ОтКД1!G9=ОтКД1!E11,ОтКД1!E7,0))</f>
        <v>Берко Игорь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6268</v>
      </c>
      <c r="C39" s="2" t="str">
        <f>IF(G8=E7,E9,IF(G8=E9,E7,0))</f>
        <v>Тимербаев Тимур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6246</v>
      </c>
      <c r="M39" s="2" t="str">
        <f>IF(I10=G8,G12,IF(I10=G12,G8,0))</f>
        <v>Косаткин Семен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/>
      <c r="E40" s="6"/>
      <c r="F40" s="7"/>
      <c r="G40" s="1"/>
      <c r="H40" s="23"/>
      <c r="I40" s="1"/>
      <c r="J40" s="1"/>
      <c r="K40" s="21"/>
      <c r="L40" s="21"/>
      <c r="M40" s="22">
        <v>67</v>
      </c>
      <c r="N40" s="66"/>
      <c r="O40" s="6"/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0</v>
      </c>
      <c r="C41" s="4">
        <f>IF(G12=E11,E13,IF(G12=E13,E11,0))</f>
        <v>0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5989</v>
      </c>
      <c r="M41" s="4" t="str">
        <f>IF(I18=G16,G20,IF(I18=G20,G16,0))</f>
        <v>Мартынов Никита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/>
      <c r="G42" s="6"/>
      <c r="H42" s="7"/>
      <c r="I42" s="1"/>
      <c r="J42" s="1"/>
      <c r="K42" s="21"/>
      <c r="L42" s="21"/>
      <c r="M42" s="1"/>
      <c r="N42" s="1"/>
      <c r="O42" s="22">
        <v>69</v>
      </c>
      <c r="P42" s="66"/>
      <c r="Q42" s="3"/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0</v>
      </c>
      <c r="C43" s="2">
        <f>IF(G16=E15,E17,IF(G16=E17,E15,0))</f>
        <v>0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5726</v>
      </c>
      <c r="M43" s="2" t="str">
        <f>IF(I26=G24,G28,IF(I26=G28,G24,0))</f>
        <v>Липатов Данил</v>
      </c>
      <c r="N43" s="62"/>
      <c r="O43" s="5"/>
      <c r="P43" s="7"/>
      <c r="Q43" s="9"/>
      <c r="R43" s="108" t="s">
        <v>12</v>
      </c>
      <c r="S43" s="108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/>
      <c r="E44" s="11"/>
      <c r="F44" s="65"/>
      <c r="G44" s="5"/>
      <c r="H44" s="7"/>
      <c r="I44" s="1"/>
      <c r="J44" s="1"/>
      <c r="K44" s="21"/>
      <c r="L44" s="21"/>
      <c r="M44" s="22">
        <v>68</v>
      </c>
      <c r="N44" s="66"/>
      <c r="O44" s="11"/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0</v>
      </c>
      <c r="C45" s="4">
        <f>IF(G20=E19,E21,IF(G20=E21,E19,0))</f>
        <v>0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6933</v>
      </c>
      <c r="M45" s="4" t="str">
        <f>IF(I34=G32,G36,IF(I34=G36,G32,0))</f>
        <v>Шишелов Никита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/>
      <c r="I46" s="6"/>
      <c r="J46" s="7"/>
      <c r="K46" s="21"/>
      <c r="L46" s="21"/>
      <c r="M46" s="1"/>
      <c r="N46" s="1"/>
      <c r="O46" s="21">
        <v>-69</v>
      </c>
      <c r="P46" s="61">
        <f>IF(P42=N40,N44,IF(P42=N44,N40,0))</f>
        <v>0</v>
      </c>
      <c r="Q46" s="2">
        <f>IF(Q42=O40,O44,IF(Q42=O44,O40,0))</f>
        <v>0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0</v>
      </c>
      <c r="C47" s="2">
        <f>IF(G24=E23,E25,IF(G24=E25,E23,0))</f>
        <v>0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0</v>
      </c>
      <c r="O47" s="2">
        <f>IF(O40=M39,M41,IF(O40=M41,M39,0))</f>
        <v>0</v>
      </c>
      <c r="P47" s="62"/>
      <c r="Q47" s="10"/>
      <c r="R47" s="108" t="s">
        <v>14</v>
      </c>
      <c r="S47" s="108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/>
      <c r="E48" s="6"/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/>
      <c r="Q48" s="6"/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0</v>
      </c>
      <c r="C49" s="4">
        <f>IF(G28=E27,E29,IF(G28=E29,E27,0))</f>
        <v>0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0</v>
      </c>
      <c r="O49" s="4">
        <f>IF(O44=M43,M45,IF(O44=M45,M43,0))</f>
        <v>0</v>
      </c>
      <c r="P49" s="7"/>
      <c r="Q49" s="10"/>
      <c r="R49" s="108" t="s">
        <v>13</v>
      </c>
      <c r="S49" s="108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/>
      <c r="G50" s="11"/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0</v>
      </c>
      <c r="Q50" s="2">
        <f>IF(Q48=O47,O49,IF(Q48=O49,O47,0))</f>
        <v>0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0</v>
      </c>
      <c r="C51" s="2">
        <f>IF(G32=E31,E33,IF(G32=E33,E31,0))</f>
        <v>0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8" t="s">
        <v>15</v>
      </c>
      <c r="S51" s="108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/>
      <c r="E52" s="11"/>
      <c r="F52" s="65"/>
      <c r="G52" s="21">
        <v>-77</v>
      </c>
      <c r="H52" s="61">
        <f>IF(H46=F42,F50,IF(H46=F50,F42,0))</f>
        <v>0</v>
      </c>
      <c r="I52" s="2">
        <f>IF(I46=G42,G50,IF(I46=G50,G42,0))</f>
        <v>0</v>
      </c>
      <c r="J52" s="62"/>
      <c r="K52" s="21">
        <v>-71</v>
      </c>
      <c r="L52" s="61">
        <f>IF(D40=B39,B41,IF(D40=B41,B39,0))</f>
        <v>6268</v>
      </c>
      <c r="M52" s="2" t="str">
        <f>IF(E40=C39,C41,IF(E40=C41,C39,0))</f>
        <v>Тимербаев Тимур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6273</v>
      </c>
      <c r="C53" s="4" t="str">
        <f>IF(G36=E35,E37,IF(G36=E37,E35,0))</f>
        <v>Берко Игорь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/>
      <c r="O53" s="6"/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0</v>
      </c>
      <c r="G54" s="2">
        <f>IF(G42=E40,E44,IF(G42=E44,E40,0))</f>
        <v>0</v>
      </c>
      <c r="H54" s="62"/>
      <c r="I54" s="10"/>
      <c r="J54" s="10"/>
      <c r="K54" s="21">
        <v>-72</v>
      </c>
      <c r="L54" s="61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/>
      <c r="I55" s="6"/>
      <c r="J55" s="7"/>
      <c r="K55" s="21"/>
      <c r="L55" s="21"/>
      <c r="M55" s="1"/>
      <c r="N55" s="1"/>
      <c r="O55" s="22">
        <v>81</v>
      </c>
      <c r="P55" s="66"/>
      <c r="Q55" s="3"/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21">
        <v>-73</v>
      </c>
      <c r="L56" s="61">
        <f>IF(D48=B47,B49,IF(D48=B49,B47,0))</f>
        <v>0</v>
      </c>
      <c r="M56" s="2">
        <f>IF(E48=C47,C49,IF(E48=C49,C47,0))</f>
        <v>0</v>
      </c>
      <c r="N56" s="62"/>
      <c r="O56" s="5"/>
      <c r="P56" s="7"/>
      <c r="Q56" s="9"/>
      <c r="R56" s="108" t="s">
        <v>18</v>
      </c>
      <c r="S56" s="108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0</v>
      </c>
      <c r="I57" s="2">
        <f>IF(I55=G54,G56,IF(I55=G56,G54,0))</f>
        <v>0</v>
      </c>
      <c r="J57" s="62"/>
      <c r="K57" s="21"/>
      <c r="L57" s="21"/>
      <c r="M57" s="22">
        <v>80</v>
      </c>
      <c r="N57" s="66"/>
      <c r="O57" s="11"/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6273</v>
      </c>
      <c r="M58" s="4" t="str">
        <f>IF(E52=C51,C53,IF(E52=C53,C51,0))</f>
        <v>Берко Игорь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/>
      <c r="E59" s="6"/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0</v>
      </c>
      <c r="Q59" s="2">
        <f>IF(Q55=O53,O57,IF(Q55=O57,O53,0))</f>
        <v>0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0</v>
      </c>
      <c r="C60" s="4">
        <f>IF(E11=C10,C12,IF(E11=C12,C10,0))</f>
        <v>0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6268</v>
      </c>
      <c r="O60" s="2" t="str">
        <f>IF(O53=M52,M54,IF(O53=M54,M52,0))</f>
        <v>Тимербаев Тимур</v>
      </c>
      <c r="P60" s="62"/>
      <c r="Q60" s="10"/>
      <c r="R60" s="108" t="s">
        <v>20</v>
      </c>
      <c r="S60" s="108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/>
      <c r="G61" s="6"/>
      <c r="H61" s="7"/>
      <c r="I61" s="1"/>
      <c r="J61" s="1"/>
      <c r="K61" s="1"/>
      <c r="L61" s="1"/>
      <c r="M61" s="21"/>
      <c r="N61" s="21"/>
      <c r="O61" s="22">
        <v>82</v>
      </c>
      <c r="P61" s="66"/>
      <c r="Q61" s="6"/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0</v>
      </c>
      <c r="C62" s="2">
        <f>IF(E15=C14,C16,IF(E15=C16,C14,0))</f>
        <v>0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6273</v>
      </c>
      <c r="O62" s="4" t="str">
        <f>IF(O57=M56,M58,IF(O57=M58,M56,0))</f>
        <v>Берко Игорь</v>
      </c>
      <c r="P62" s="62"/>
      <c r="Q62" s="10"/>
      <c r="R62" s="108" t="s">
        <v>21</v>
      </c>
      <c r="S62" s="108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/>
      <c r="E63" s="11"/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0</v>
      </c>
      <c r="Q63" s="2">
        <f>IF(Q61=O60,O62,IF(Q61=O62,O60,0))</f>
        <v>0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0</v>
      </c>
      <c r="C64" s="4">
        <f>IF(E19=C18,C20,IF(E19=C20,C18,0))</f>
        <v>0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8" t="s">
        <v>22</v>
      </c>
      <c r="S64" s="108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/>
      <c r="I65" s="6"/>
      <c r="J65" s="7"/>
      <c r="K65" s="21">
        <v>-83</v>
      </c>
      <c r="L65" s="61">
        <f>IF(D59=B58,B60,IF(D59=B60,B58,0))</f>
        <v>0</v>
      </c>
      <c r="M65" s="2" t="str">
        <f>IF(E59=C58,C60,IF(E59=C60,C58,0))</f>
        <v>_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0</v>
      </c>
      <c r="C66" s="2">
        <f>IF(E23=C22,C24,IF(E23=C24,C22,0))</f>
        <v>0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/>
      <c r="O66" s="6"/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/>
      <c r="E67" s="6"/>
      <c r="F67" s="7"/>
      <c r="G67" s="5"/>
      <c r="H67" s="7"/>
      <c r="I67" s="1"/>
      <c r="J67" s="1"/>
      <c r="K67" s="21">
        <v>-84</v>
      </c>
      <c r="L67" s="61">
        <f>IF(D63=B62,B64,IF(D63=B64,B62,0))</f>
        <v>0</v>
      </c>
      <c r="M67" s="4">
        <f>IF(E63=C62,C64,IF(E63=C64,C62,0))</f>
        <v>0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0</v>
      </c>
      <c r="C68" s="4">
        <f>IF(E27=C26,C28,IF(E27=C28,C26,0))</f>
        <v>0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/>
      <c r="Q68" s="3"/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/>
      <c r="G69" s="11"/>
      <c r="H69" s="7"/>
      <c r="I69" s="1"/>
      <c r="J69" s="1"/>
      <c r="K69" s="21">
        <v>-85</v>
      </c>
      <c r="L69" s="61">
        <f>IF(D67=B66,B68,IF(D67=B68,B66,0))</f>
        <v>0</v>
      </c>
      <c r="M69" s="2">
        <f>IF(E67=C66,C68,IF(E67=C68,C66,0))</f>
        <v>0</v>
      </c>
      <c r="N69" s="62"/>
      <c r="O69" s="5"/>
      <c r="P69" s="7"/>
      <c r="Q69" s="9"/>
      <c r="R69" s="108" t="s">
        <v>24</v>
      </c>
      <c r="S69" s="108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0</v>
      </c>
      <c r="C70" s="2">
        <f>IF(E31=C30,C32,IF(E31=C32,C30,0))</f>
        <v>0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/>
      <c r="O70" s="11"/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/>
      <c r="E71" s="11"/>
      <c r="F71" s="7"/>
      <c r="G71" s="21">
        <v>-89</v>
      </c>
      <c r="H71" s="61">
        <f>IF(H65=F61,F69,IF(H65=F69,F61,0))</f>
        <v>0</v>
      </c>
      <c r="I71" s="2">
        <f>IF(I65=G61,G69,IF(I65=G69,G61,0))</f>
        <v>0</v>
      </c>
      <c r="J71" s="62"/>
      <c r="K71" s="21">
        <v>-86</v>
      </c>
      <c r="L71" s="61">
        <f>IF(D71=B70,B72,IF(D71=B72,B70,0))</f>
        <v>0</v>
      </c>
      <c r="M71" s="4" t="str">
        <f>IF(E71=C70,C72,IF(E71=C72,C70,0))</f>
        <v>_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 t="str">
        <f>IF(E35=C34,C36,IF(E35=C36,C34,0))</f>
        <v>_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0</v>
      </c>
      <c r="Q72" s="2">
        <f>IF(Q68=O66,O70,IF(Q68=O70,O66,0))</f>
        <v>0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0</v>
      </c>
      <c r="G73" s="2">
        <f>IF(G61=E59,E63,IF(G61=E63,E59,0))</f>
        <v>0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0</v>
      </c>
      <c r="O73" s="2" t="str">
        <f>IF(O66=M65,M67,IF(O66=M67,M65,0))</f>
        <v>_</v>
      </c>
      <c r="P73" s="62"/>
      <c r="Q73" s="10"/>
      <c r="R73" s="108" t="s">
        <v>26</v>
      </c>
      <c r="S73" s="108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/>
      <c r="I74" s="6"/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0</v>
      </c>
      <c r="G75" s="4">
        <f>IF(G69=E67,E71,IF(G69=E71,E67,0))</f>
        <v>0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0</v>
      </c>
      <c r="O75" s="4" t="str">
        <f>IF(O70=M69,M71,IF(O70=M71,M69,0))</f>
        <v>_</v>
      </c>
      <c r="P75" s="62"/>
      <c r="Q75" s="10"/>
      <c r="R75" s="108" t="s">
        <v>28</v>
      </c>
      <c r="S75" s="108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0</v>
      </c>
      <c r="I76" s="2">
        <f>IF(I74=G73,G75,IF(I74=G75,G73,0))</f>
        <v>0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>
        <f>IF(Q74=O73,O75,IF(Q74=O75,O73,0))</f>
        <v>0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8" t="s">
        <v>30</v>
      </c>
      <c r="S77" s="108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R47:S47"/>
    <mergeCell ref="R77:S77"/>
    <mergeCell ref="R60:S60"/>
    <mergeCell ref="R62:S62"/>
    <mergeCell ref="R64:S64"/>
    <mergeCell ref="R69:S69"/>
    <mergeCell ref="R75:S75"/>
    <mergeCell ref="R73:S73"/>
    <mergeCell ref="R25:S25"/>
    <mergeCell ref="R35:S35"/>
    <mergeCell ref="A1:S1"/>
    <mergeCell ref="R56:S56"/>
    <mergeCell ref="A3:S3"/>
    <mergeCell ref="A2:S2"/>
    <mergeCell ref="A4:S4"/>
    <mergeCell ref="R43:S43"/>
    <mergeCell ref="R51:S51"/>
    <mergeCell ref="R49:S49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D19" sqref="D19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3" t="s">
        <v>35</v>
      </c>
      <c r="C1" s="114"/>
      <c r="D1" s="111" t="s">
        <v>36</v>
      </c>
      <c r="E1" s="112"/>
    </row>
    <row r="2" spans="1:5" ht="12.75">
      <c r="A2" s="74">
        <v>1</v>
      </c>
      <c r="B2" s="71">
        <f>ОтКД1!D7</f>
        <v>4656</v>
      </c>
      <c r="C2" s="17" t="str">
        <f>ОтКД1!E7</f>
        <v>Хуснутдинов Радмир</v>
      </c>
      <c r="D2" s="18" t="str">
        <f>ОтКД2!C6</f>
        <v>_</v>
      </c>
      <c r="E2" s="72">
        <f>ОтКД2!B6</f>
        <v>0</v>
      </c>
    </row>
    <row r="3" spans="1:5" ht="12.75">
      <c r="A3" s="74">
        <v>2</v>
      </c>
      <c r="B3" s="71">
        <f>ОтКД1!D11</f>
        <v>6273</v>
      </c>
      <c r="C3" s="17" t="str">
        <f>ОтКД1!E11</f>
        <v>Берко Игорь</v>
      </c>
      <c r="D3" s="18" t="str">
        <f>ОтКД2!C8</f>
        <v>Косаткин Семен</v>
      </c>
      <c r="E3" s="72">
        <f>ОтКД2!B8</f>
        <v>6246</v>
      </c>
    </row>
    <row r="4" spans="1:5" ht="12.75">
      <c r="A4" s="74">
        <v>3</v>
      </c>
      <c r="B4" s="71">
        <f>ОтКД1!D15</f>
        <v>6933</v>
      </c>
      <c r="C4" s="17" t="str">
        <f>ОтКД1!E15</f>
        <v>Шишелов Никита</v>
      </c>
      <c r="D4" s="18" t="str">
        <f>ОтКД2!C10</f>
        <v>_</v>
      </c>
      <c r="E4" s="72">
        <f>ОтКД2!B10</f>
        <v>0</v>
      </c>
    </row>
    <row r="5" spans="1:5" ht="12.75">
      <c r="A5" s="74">
        <v>4</v>
      </c>
      <c r="B5" s="71">
        <f>ОтКД1!D19</f>
        <v>6127</v>
      </c>
      <c r="C5" s="17" t="str">
        <f>ОтКД1!E19</f>
        <v>Нафиков Оскар</v>
      </c>
      <c r="D5" s="18" t="str">
        <f>ОтКД2!C12</f>
        <v>_</v>
      </c>
      <c r="E5" s="72">
        <f>ОтКД2!B12</f>
        <v>0</v>
      </c>
    </row>
    <row r="6" spans="1:5" ht="12.75">
      <c r="A6" s="74">
        <v>5</v>
      </c>
      <c r="B6" s="71">
        <f>ОтКД1!D23</f>
        <v>5519</v>
      </c>
      <c r="C6" s="17" t="str">
        <f>ОтКД1!E23</f>
        <v>Минилбаев Никита</v>
      </c>
      <c r="D6" s="18" t="str">
        <f>ОтКД2!C14</f>
        <v>_</v>
      </c>
      <c r="E6" s="72">
        <f>ОтКД2!B14</f>
        <v>0</v>
      </c>
    </row>
    <row r="7" spans="1:5" ht="12.75">
      <c r="A7" s="74">
        <v>6</v>
      </c>
      <c r="B7" s="71">
        <f>ОтКД1!D27</f>
        <v>5949</v>
      </c>
      <c r="C7" s="17" t="str">
        <f>ОтКД1!E27</f>
        <v>Кальмин Евгений</v>
      </c>
      <c r="D7" s="18" t="str">
        <f>ОтКД2!C16</f>
        <v>_</v>
      </c>
      <c r="E7" s="72">
        <f>ОтКД2!B16</f>
        <v>0</v>
      </c>
    </row>
    <row r="8" spans="1:5" ht="12.75">
      <c r="A8" s="74">
        <v>7</v>
      </c>
      <c r="B8" s="71">
        <f>ОтКД1!D31</f>
        <v>5726</v>
      </c>
      <c r="C8" s="17" t="str">
        <f>ОтКД1!E31</f>
        <v>Липатов Данил</v>
      </c>
      <c r="D8" s="18" t="str">
        <f>ОтКД2!C18</f>
        <v>_</v>
      </c>
      <c r="E8" s="72">
        <f>ОтКД2!B18</f>
        <v>0</v>
      </c>
    </row>
    <row r="9" spans="1:5" ht="12.75">
      <c r="A9" s="74">
        <v>8</v>
      </c>
      <c r="B9" s="71">
        <f>ОтКД1!D35</f>
        <v>5607</v>
      </c>
      <c r="C9" s="17" t="str">
        <f>ОтКД1!E35</f>
        <v>Ишмухаметова* Камилла</v>
      </c>
      <c r="D9" s="18" t="str">
        <f>ОтКД2!C20</f>
        <v>_</v>
      </c>
      <c r="E9" s="72">
        <f>ОтКД2!B20</f>
        <v>0</v>
      </c>
    </row>
    <row r="10" spans="1:5" ht="12.75">
      <c r="A10" s="74">
        <v>9</v>
      </c>
      <c r="B10" s="71">
        <f>ОтКД1!D39</f>
        <v>5521</v>
      </c>
      <c r="C10" s="17" t="str">
        <f>ОтКД1!E39</f>
        <v>Сабиров Тимур</v>
      </c>
      <c r="D10" s="18" t="str">
        <f>ОтКД2!C22</f>
        <v>_</v>
      </c>
      <c r="E10" s="72">
        <f>ОтКД2!B22</f>
        <v>0</v>
      </c>
    </row>
    <row r="11" spans="1:5" ht="12.75">
      <c r="A11" s="74">
        <v>10</v>
      </c>
      <c r="B11" s="71">
        <f>ОтКД1!D43</f>
        <v>5989</v>
      </c>
      <c r="C11" s="17" t="str">
        <f>ОтКД1!E43</f>
        <v>Мартынов Никита</v>
      </c>
      <c r="D11" s="18" t="str">
        <f>ОтКД2!C24</f>
        <v>_</v>
      </c>
      <c r="E11" s="72">
        <f>ОтКД2!B24</f>
        <v>0</v>
      </c>
    </row>
    <row r="12" spans="1:5" ht="12.75">
      <c r="A12" s="74">
        <v>11</v>
      </c>
      <c r="B12" s="71">
        <f>ОтКД1!D47</f>
        <v>6248</v>
      </c>
      <c r="C12" s="17" t="str">
        <f>ОтКД1!E47</f>
        <v>Авдеева* Алена</v>
      </c>
      <c r="D12" s="18" t="str">
        <f>ОтКД2!C26</f>
        <v>_</v>
      </c>
      <c r="E12" s="72">
        <f>ОтКД2!B26</f>
        <v>0</v>
      </c>
    </row>
    <row r="13" spans="1:5" ht="12.75">
      <c r="A13" s="74">
        <v>12</v>
      </c>
      <c r="B13" s="71">
        <f>ОтКД1!D51</f>
        <v>6016</v>
      </c>
      <c r="C13" s="17" t="str">
        <f>ОтКД1!E51</f>
        <v>Бычков Артем</v>
      </c>
      <c r="D13" s="18" t="str">
        <f>ОтКД2!C28</f>
        <v>_</v>
      </c>
      <c r="E13" s="72">
        <f>ОтКД2!B28</f>
        <v>0</v>
      </c>
    </row>
    <row r="14" spans="1:5" ht="12.75">
      <c r="A14" s="74">
        <v>13</v>
      </c>
      <c r="B14" s="71">
        <f>ОтКД1!D55</f>
        <v>6160</v>
      </c>
      <c r="C14" s="17" t="str">
        <f>ОтКД1!E55</f>
        <v>Шарафутдинова* Алия</v>
      </c>
      <c r="D14" s="18" t="str">
        <f>ОтКД2!C30</f>
        <v>_</v>
      </c>
      <c r="E14" s="72">
        <f>ОтКД2!B30</f>
        <v>0</v>
      </c>
    </row>
    <row r="15" spans="1:5" ht="12.75">
      <c r="A15" s="74">
        <v>14</v>
      </c>
      <c r="B15" s="71">
        <f>ОтКД1!D59</f>
        <v>6282</v>
      </c>
      <c r="C15" s="17" t="str">
        <f>ОтКД1!E59</f>
        <v>Ганиева* Светлана</v>
      </c>
      <c r="D15" s="18" t="str">
        <f>ОтКД2!C32</f>
        <v>_</v>
      </c>
      <c r="E15" s="72">
        <f>ОтКД2!B32</f>
        <v>0</v>
      </c>
    </row>
    <row r="16" spans="1:5" ht="12.75">
      <c r="A16" s="74">
        <v>15</v>
      </c>
      <c r="B16" s="71">
        <f>ОтКД1!D63</f>
        <v>6268</v>
      </c>
      <c r="C16" s="17" t="str">
        <f>ОтКД1!E63</f>
        <v>Тимербаев Тимур</v>
      </c>
      <c r="D16" s="18" t="str">
        <f>ОтКД2!C34</f>
        <v>Галанова* Анастасия</v>
      </c>
      <c r="E16" s="72">
        <f>ОтКД2!B34</f>
        <v>6814</v>
      </c>
    </row>
    <row r="17" spans="1:5" ht="12.75">
      <c r="A17" s="74">
        <v>16</v>
      </c>
      <c r="B17" s="71">
        <f>ОтКД1!D67</f>
        <v>6970</v>
      </c>
      <c r="C17" s="17" t="str">
        <f>ОтКД1!E67</f>
        <v>Клоков Михаил</v>
      </c>
      <c r="D17" s="18" t="str">
        <f>ОтКД2!C36</f>
        <v>_</v>
      </c>
      <c r="E17" s="72">
        <f>ОтКД2!B36</f>
        <v>0</v>
      </c>
    </row>
    <row r="18" spans="1:5" ht="12.75">
      <c r="A18" s="74">
        <v>17</v>
      </c>
      <c r="B18" s="71">
        <f>ОтКД1!F9</f>
        <v>4656</v>
      </c>
      <c r="C18" s="17" t="str">
        <f>ОтКД1!G9</f>
        <v>Хуснутдинов Радмир</v>
      </c>
      <c r="D18" s="18" t="str">
        <f>ОтКД2!E37</f>
        <v>Берко Игорь</v>
      </c>
      <c r="E18" s="72">
        <f>ОтКД2!D37</f>
        <v>6273</v>
      </c>
    </row>
    <row r="19" spans="1:5" ht="12.75">
      <c r="A19" s="74">
        <v>18</v>
      </c>
      <c r="B19" s="71">
        <f>ОтКД1!F17</f>
        <v>6127</v>
      </c>
      <c r="C19" s="17" t="str">
        <f>ОтКД1!G17</f>
        <v>Нафиков Оскар</v>
      </c>
      <c r="D19" s="18" t="str">
        <f>ОтКД2!E33</f>
        <v>Шишелов Никита</v>
      </c>
      <c r="E19" s="72">
        <f>ОтКД2!D33</f>
        <v>6933</v>
      </c>
    </row>
    <row r="20" spans="1:5" ht="12.75">
      <c r="A20" s="74">
        <v>19</v>
      </c>
      <c r="B20" s="71">
        <f>ОтКД1!F25</f>
        <v>5519</v>
      </c>
      <c r="C20" s="17" t="str">
        <f>ОтКД1!G25</f>
        <v>Минилбаев Никита</v>
      </c>
      <c r="D20" s="18" t="str">
        <f>ОтКД2!E29</f>
        <v>Кальмин Евгений</v>
      </c>
      <c r="E20" s="72">
        <f>ОтКД2!D29</f>
        <v>5949</v>
      </c>
    </row>
    <row r="21" spans="1:5" ht="12.75">
      <c r="A21" s="74">
        <v>20</v>
      </c>
      <c r="B21" s="71">
        <f>ОтКД1!F33</f>
        <v>5607</v>
      </c>
      <c r="C21" s="17" t="str">
        <f>ОтКД1!G33</f>
        <v>Ишмухаметова* Камилла</v>
      </c>
      <c r="D21" s="18" t="str">
        <f>ОтКД2!E25</f>
        <v>Липатов Данил</v>
      </c>
      <c r="E21" s="72">
        <f>ОтКД2!D25</f>
        <v>5726</v>
      </c>
    </row>
    <row r="22" spans="1:5" ht="12.75">
      <c r="A22" s="74">
        <v>21</v>
      </c>
      <c r="B22" s="71">
        <f>ОтКД1!F41</f>
        <v>5521</v>
      </c>
      <c r="C22" s="17" t="str">
        <f>ОтКД1!G41</f>
        <v>Сабиров Тимур</v>
      </c>
      <c r="D22" s="18" t="str">
        <f>ОтКД2!E21</f>
        <v>Мартынов Никита</v>
      </c>
      <c r="E22" s="72">
        <f>ОтКД2!D21</f>
        <v>5989</v>
      </c>
    </row>
    <row r="23" spans="1:5" ht="12.75">
      <c r="A23" s="74">
        <v>22</v>
      </c>
      <c r="B23" s="71">
        <f>ОтКД1!F49</f>
        <v>6016</v>
      </c>
      <c r="C23" s="17" t="str">
        <f>ОтКД1!G49</f>
        <v>Бычков Артем</v>
      </c>
      <c r="D23" s="18" t="str">
        <f>ОтКД2!E17</f>
        <v>Авдеева* Алена</v>
      </c>
      <c r="E23" s="72">
        <f>ОтКД2!D17</f>
        <v>6248</v>
      </c>
    </row>
    <row r="24" spans="1:5" ht="12.75">
      <c r="A24" s="74">
        <v>23</v>
      </c>
      <c r="B24" s="71">
        <f>ОтКД1!F57</f>
        <v>6160</v>
      </c>
      <c r="C24" s="17" t="str">
        <f>ОтКД1!G57</f>
        <v>Шарафутдинова* Алия</v>
      </c>
      <c r="D24" s="18" t="str">
        <f>ОтКД2!E13</f>
        <v>Ганиева* Светлана</v>
      </c>
      <c r="E24" s="72">
        <f>ОтКД2!D13</f>
        <v>6282</v>
      </c>
    </row>
    <row r="25" spans="1:5" ht="12.75">
      <c r="A25" s="74">
        <v>24</v>
      </c>
      <c r="B25" s="71">
        <f>ОтКД1!F65</f>
        <v>6970</v>
      </c>
      <c r="C25" s="17" t="str">
        <f>ОтКД1!G65</f>
        <v>Клоков Михаил</v>
      </c>
      <c r="D25" s="18" t="str">
        <f>ОтКД2!E9</f>
        <v>Тимербаев Тимур</v>
      </c>
      <c r="E25" s="72">
        <f>ОтКД2!D9</f>
        <v>6268</v>
      </c>
    </row>
    <row r="26" spans="1:5" ht="12.75">
      <c r="A26" s="74">
        <v>25</v>
      </c>
      <c r="B26" s="71">
        <f>ОтКД1!H13</f>
        <v>4656</v>
      </c>
      <c r="C26" s="17" t="str">
        <f>ОтКД1!I13</f>
        <v>Хуснутдинов Радмир</v>
      </c>
      <c r="D26" s="18" t="str">
        <f>ОтКД2!I6</f>
        <v>Нафиков Оскар</v>
      </c>
      <c r="E26" s="72">
        <f>ОтКД2!H6</f>
        <v>6127</v>
      </c>
    </row>
    <row r="27" spans="1:5" ht="12.75">
      <c r="A27" s="74">
        <v>26</v>
      </c>
      <c r="B27" s="71">
        <f>ОтКД1!H29</f>
        <v>5607</v>
      </c>
      <c r="C27" s="17" t="str">
        <f>ОтКД1!I29</f>
        <v>Ишмухаметова* Камилла</v>
      </c>
      <c r="D27" s="18" t="str">
        <f>ОтКД2!I14</f>
        <v>Минилбаев Никита</v>
      </c>
      <c r="E27" s="72">
        <f>ОтКД2!H14</f>
        <v>5519</v>
      </c>
    </row>
    <row r="28" spans="1:5" ht="12.75">
      <c r="A28" s="74">
        <v>27</v>
      </c>
      <c r="B28" s="71">
        <f>ОтКД1!H45</f>
        <v>5521</v>
      </c>
      <c r="C28" s="17" t="str">
        <f>ОтКД1!I45</f>
        <v>Сабиров Тимур</v>
      </c>
      <c r="D28" s="18" t="str">
        <f>ОтКД2!I22</f>
        <v>Бычков Артем</v>
      </c>
      <c r="E28" s="72">
        <f>ОтКД2!H22</f>
        <v>6016</v>
      </c>
    </row>
    <row r="29" spans="1:5" ht="12.75">
      <c r="A29" s="74">
        <v>28</v>
      </c>
      <c r="B29" s="71">
        <f>ОтКД1!H61</f>
        <v>6970</v>
      </c>
      <c r="C29" s="17" t="str">
        <f>ОтКД1!I61</f>
        <v>Клоков Михаил</v>
      </c>
      <c r="D29" s="18" t="str">
        <f>ОтКД2!I30</f>
        <v>Шарафутдинова* Алия</v>
      </c>
      <c r="E29" s="72">
        <f>ОтКД2!H30</f>
        <v>6160</v>
      </c>
    </row>
    <row r="30" spans="1:5" ht="12.75">
      <c r="A30" s="74">
        <v>29</v>
      </c>
      <c r="B30" s="71">
        <f>ОтКД1!J21</f>
        <v>4656</v>
      </c>
      <c r="C30" s="17" t="str">
        <f>ОтКД1!K21</f>
        <v>Хуснутдинов Радмир</v>
      </c>
      <c r="D30" s="18" t="str">
        <f>ОтКД2!M36</f>
        <v>Ишмухаметова* Камилла</v>
      </c>
      <c r="E30" s="72">
        <f>ОтКД2!L36</f>
        <v>5607</v>
      </c>
    </row>
    <row r="31" spans="1:5" ht="12.75">
      <c r="A31" s="74">
        <v>30</v>
      </c>
      <c r="B31" s="71">
        <f>ОтКД1!J53</f>
        <v>6970</v>
      </c>
      <c r="C31" s="17" t="str">
        <f>ОтКД1!K53</f>
        <v>Клоков Михаил</v>
      </c>
      <c r="D31" s="18" t="str">
        <f>ОтКД2!M20</f>
        <v>Сабиров Тимур</v>
      </c>
      <c r="E31" s="72">
        <f>ОтКД2!L20</f>
        <v>5521</v>
      </c>
    </row>
    <row r="32" spans="1:5" ht="12.75">
      <c r="A32" s="74">
        <v>31</v>
      </c>
      <c r="B32" s="71">
        <f>ОтКД1!L37</f>
        <v>0</v>
      </c>
      <c r="C32" s="17">
        <f>ОтКД1!M37</f>
        <v>0</v>
      </c>
      <c r="D32" s="18">
        <f>ОтКД1!M57</f>
        <v>0</v>
      </c>
      <c r="E32" s="72">
        <f>ОтКД1!L57</f>
        <v>0</v>
      </c>
    </row>
    <row r="33" spans="1:5" ht="12.75">
      <c r="A33" s="74">
        <v>32</v>
      </c>
      <c r="B33" s="71">
        <f>ОтКД2!D7</f>
        <v>6246</v>
      </c>
      <c r="C33" s="17" t="str">
        <f>ОтКД2!E7</f>
        <v>Косаткин Семен</v>
      </c>
      <c r="D33" s="18" t="str">
        <f>ОтКД2!C58</f>
        <v>_</v>
      </c>
      <c r="E33" s="72">
        <f>ОтКД2!B58</f>
        <v>0</v>
      </c>
    </row>
    <row r="34" spans="1:5" ht="12.75">
      <c r="A34" s="74">
        <v>33</v>
      </c>
      <c r="B34" s="71">
        <f>ОтКД2!D11</f>
        <v>0</v>
      </c>
      <c r="C34" s="17">
        <f>ОтКД2!E11</f>
        <v>0</v>
      </c>
      <c r="D34" s="18">
        <f>ОтКД2!C60</f>
        <v>0</v>
      </c>
      <c r="E34" s="72">
        <f>ОтКД2!B60</f>
        <v>0</v>
      </c>
    </row>
    <row r="35" spans="1:5" ht="12.75">
      <c r="A35" s="74">
        <v>34</v>
      </c>
      <c r="B35" s="71">
        <f>ОтКД2!D15</f>
        <v>0</v>
      </c>
      <c r="C35" s="17">
        <f>ОтКД2!E15</f>
        <v>0</v>
      </c>
      <c r="D35" s="18">
        <f>ОтКД2!C62</f>
        <v>0</v>
      </c>
      <c r="E35" s="72">
        <f>ОтКД2!B62</f>
        <v>0</v>
      </c>
    </row>
    <row r="36" spans="1:5" ht="12.75">
      <c r="A36" s="74">
        <v>35</v>
      </c>
      <c r="B36" s="71">
        <f>ОтКД2!D19</f>
        <v>0</v>
      </c>
      <c r="C36" s="17">
        <f>ОтКД2!E19</f>
        <v>0</v>
      </c>
      <c r="D36" s="18">
        <f>ОтКД2!C64</f>
        <v>0</v>
      </c>
      <c r="E36" s="72">
        <f>ОтКД2!B64</f>
        <v>0</v>
      </c>
    </row>
    <row r="37" spans="1:5" ht="12.75">
      <c r="A37" s="74">
        <v>36</v>
      </c>
      <c r="B37" s="71">
        <f>ОтКД2!D23</f>
        <v>0</v>
      </c>
      <c r="C37" s="17">
        <f>ОтКД2!E23</f>
        <v>0</v>
      </c>
      <c r="D37" s="18">
        <f>ОтКД2!C66</f>
        <v>0</v>
      </c>
      <c r="E37" s="72">
        <f>ОтКД2!B66</f>
        <v>0</v>
      </c>
    </row>
    <row r="38" spans="1:5" ht="12.75">
      <c r="A38" s="74">
        <v>37</v>
      </c>
      <c r="B38" s="71">
        <f>ОтКД2!D27</f>
        <v>0</v>
      </c>
      <c r="C38" s="17">
        <f>ОтКД2!E27</f>
        <v>0</v>
      </c>
      <c r="D38" s="18">
        <f>ОтКД2!C68</f>
        <v>0</v>
      </c>
      <c r="E38" s="72">
        <f>ОтКД2!B68</f>
        <v>0</v>
      </c>
    </row>
    <row r="39" spans="1:5" ht="12.75">
      <c r="A39" s="74">
        <v>38</v>
      </c>
      <c r="B39" s="71">
        <f>ОтКД2!D31</f>
        <v>0</v>
      </c>
      <c r="C39" s="17">
        <f>ОтКД2!E31</f>
        <v>0</v>
      </c>
      <c r="D39" s="18">
        <f>ОтКД2!C70</f>
        <v>0</v>
      </c>
      <c r="E39" s="72">
        <f>ОтКД2!B70</f>
        <v>0</v>
      </c>
    </row>
    <row r="40" spans="1:5" ht="12.75">
      <c r="A40" s="74">
        <v>39</v>
      </c>
      <c r="B40" s="71">
        <f>ОтКД2!D35</f>
        <v>6814</v>
      </c>
      <c r="C40" s="17" t="str">
        <f>ОтКД2!E35</f>
        <v>Галанова* Анастасия</v>
      </c>
      <c r="D40" s="18" t="str">
        <f>ОтКД2!C72</f>
        <v>_</v>
      </c>
      <c r="E40" s="72">
        <f>ОтКД2!B72</f>
        <v>0</v>
      </c>
    </row>
    <row r="41" spans="1:5" ht="12.75">
      <c r="A41" s="74">
        <v>40</v>
      </c>
      <c r="B41" s="71">
        <f>ОтКД2!F8</f>
        <v>6246</v>
      </c>
      <c r="C41" s="17" t="str">
        <f>ОтКД2!G8</f>
        <v>Косаткин Семен</v>
      </c>
      <c r="D41" s="18" t="str">
        <f>ОтКД2!C39</f>
        <v>Тимербаев Тимур</v>
      </c>
      <c r="E41" s="72">
        <f>ОтКД2!B39</f>
        <v>6268</v>
      </c>
    </row>
    <row r="42" spans="1:5" ht="12.75">
      <c r="A42" s="74">
        <v>41</v>
      </c>
      <c r="B42" s="71">
        <f>ОтКД2!F12</f>
        <v>6282</v>
      </c>
      <c r="C42" s="17" t="str">
        <f>ОтКД2!G12</f>
        <v>Ганиева* Светлана</v>
      </c>
      <c r="D42" s="18">
        <f>ОтКД2!C41</f>
        <v>0</v>
      </c>
      <c r="E42" s="72">
        <f>ОтКД2!B41</f>
        <v>0</v>
      </c>
    </row>
    <row r="43" spans="1:5" ht="12.75">
      <c r="A43" s="74">
        <v>42</v>
      </c>
      <c r="B43" s="71">
        <f>ОтКД2!F16</f>
        <v>6248</v>
      </c>
      <c r="C43" s="17" t="str">
        <f>ОтКД2!G16</f>
        <v>Авдеева* Алена</v>
      </c>
      <c r="D43" s="18">
        <f>ОтКД2!C43</f>
        <v>0</v>
      </c>
      <c r="E43" s="72">
        <f>ОтКД2!B43</f>
        <v>0</v>
      </c>
    </row>
    <row r="44" spans="1:5" ht="12.75">
      <c r="A44" s="74">
        <v>43</v>
      </c>
      <c r="B44" s="71">
        <f>ОтКД2!F20</f>
        <v>5989</v>
      </c>
      <c r="C44" s="17" t="str">
        <f>ОтКД2!G20</f>
        <v>Мартынов Никита</v>
      </c>
      <c r="D44" s="18">
        <f>ОтКД2!C45</f>
        <v>0</v>
      </c>
      <c r="E44" s="72">
        <f>ОтКД2!B45</f>
        <v>0</v>
      </c>
    </row>
    <row r="45" spans="1:5" ht="12.75">
      <c r="A45" s="74">
        <v>44</v>
      </c>
      <c r="B45" s="71">
        <f>ОтКД2!F24</f>
        <v>5726</v>
      </c>
      <c r="C45" s="17" t="str">
        <f>ОтКД2!G24</f>
        <v>Липатов Данил</v>
      </c>
      <c r="D45" s="18">
        <f>ОтКД2!C47</f>
        <v>0</v>
      </c>
      <c r="E45" s="72">
        <f>ОтКД2!B47</f>
        <v>0</v>
      </c>
    </row>
    <row r="46" spans="1:5" ht="12.75">
      <c r="A46" s="74">
        <v>45</v>
      </c>
      <c r="B46" s="71">
        <f>ОтКД2!F28</f>
        <v>5949</v>
      </c>
      <c r="C46" s="17" t="str">
        <f>ОтКД2!G28</f>
        <v>Кальмин Евгений</v>
      </c>
      <c r="D46" s="18">
        <f>ОтКД2!C49</f>
        <v>0</v>
      </c>
      <c r="E46" s="72">
        <f>ОтКД2!B49</f>
        <v>0</v>
      </c>
    </row>
    <row r="47" spans="1:5" ht="12.75">
      <c r="A47" s="74">
        <v>46</v>
      </c>
      <c r="B47" s="71">
        <f>ОтКД2!F32</f>
        <v>6933</v>
      </c>
      <c r="C47" s="17" t="str">
        <f>ОтКД2!G32</f>
        <v>Шишелов Никита</v>
      </c>
      <c r="D47" s="18">
        <f>ОтКД2!C51</f>
        <v>0</v>
      </c>
      <c r="E47" s="72">
        <f>ОтКД2!B51</f>
        <v>0</v>
      </c>
    </row>
    <row r="48" spans="1:5" ht="12.75">
      <c r="A48" s="74">
        <v>47</v>
      </c>
      <c r="B48" s="71">
        <f>ОтКД2!F36</f>
        <v>6814</v>
      </c>
      <c r="C48" s="17" t="str">
        <f>ОтКД2!G36</f>
        <v>Галанова* Анастасия</v>
      </c>
      <c r="D48" s="18" t="str">
        <f>ОтКД2!C53</f>
        <v>Берко Игорь</v>
      </c>
      <c r="E48" s="72">
        <f>ОтКД2!B53</f>
        <v>6273</v>
      </c>
    </row>
    <row r="49" spans="1:5" ht="12.75">
      <c r="A49" s="74">
        <v>48</v>
      </c>
      <c r="B49" s="71">
        <f>ОтКД2!H10</f>
        <v>6282</v>
      </c>
      <c r="C49" s="17" t="str">
        <f>ОтКД2!I10</f>
        <v>Ганиева* Светлана</v>
      </c>
      <c r="D49" s="18" t="str">
        <f>ОтКД2!M39</f>
        <v>Косаткин Семен</v>
      </c>
      <c r="E49" s="72">
        <f>ОтКД2!L39</f>
        <v>6246</v>
      </c>
    </row>
    <row r="50" spans="1:5" ht="12.75">
      <c r="A50" s="74">
        <v>49</v>
      </c>
      <c r="B50" s="71">
        <f>ОтКД2!H18</f>
        <v>6248</v>
      </c>
      <c r="C50" s="17" t="str">
        <f>ОтКД2!I18</f>
        <v>Авдеева* Алена</v>
      </c>
      <c r="D50" s="18" t="str">
        <f>ОтКД2!M41</f>
        <v>Мартынов Никита</v>
      </c>
      <c r="E50" s="72">
        <f>ОтКД2!L41</f>
        <v>5989</v>
      </c>
    </row>
    <row r="51" spans="1:5" ht="12.75">
      <c r="A51" s="74">
        <v>50</v>
      </c>
      <c r="B51" s="71">
        <f>ОтКД2!H26</f>
        <v>5949</v>
      </c>
      <c r="C51" s="17" t="str">
        <f>ОтКД2!I26</f>
        <v>Кальмин Евгений</v>
      </c>
      <c r="D51" s="18" t="str">
        <f>ОтКД2!M43</f>
        <v>Липатов Данил</v>
      </c>
      <c r="E51" s="72">
        <f>ОтКД2!L43</f>
        <v>5726</v>
      </c>
    </row>
    <row r="52" spans="1:5" ht="12.75">
      <c r="A52" s="74">
        <v>51</v>
      </c>
      <c r="B52" s="71">
        <f>ОтКД2!H34</f>
        <v>6814</v>
      </c>
      <c r="C52" s="17" t="str">
        <f>ОтКД2!I34</f>
        <v>Галанова* Анастасия</v>
      </c>
      <c r="D52" s="18" t="str">
        <f>ОтКД2!M45</f>
        <v>Шишелов Никита</v>
      </c>
      <c r="E52" s="72">
        <f>ОтКД2!L45</f>
        <v>6933</v>
      </c>
    </row>
    <row r="53" spans="1:5" ht="12.75">
      <c r="A53" s="74">
        <v>52</v>
      </c>
      <c r="B53" s="71">
        <f>ОтКД2!J8</f>
        <v>6282</v>
      </c>
      <c r="C53" s="17" t="str">
        <f>ОтКД2!K8</f>
        <v>Ганиева* Светлана</v>
      </c>
      <c r="D53" s="18" t="str">
        <f>ОтКД1!C70</f>
        <v>Нафиков Оскар</v>
      </c>
      <c r="E53" s="72">
        <f>ОтКД1!B70</f>
        <v>6127</v>
      </c>
    </row>
    <row r="54" spans="1:5" ht="12.75">
      <c r="A54" s="74">
        <v>53</v>
      </c>
      <c r="B54" s="71">
        <f>ОтКД2!J16</f>
        <v>5519</v>
      </c>
      <c r="C54" s="17" t="str">
        <f>ОтКД2!K16</f>
        <v>Минилбаев Никита</v>
      </c>
      <c r="D54" s="18" t="str">
        <f>ОтКД1!C72</f>
        <v>Авдеева* Алена</v>
      </c>
      <c r="E54" s="72">
        <f>ОтКД1!B72</f>
        <v>6248</v>
      </c>
    </row>
    <row r="55" spans="1:5" ht="12.75">
      <c r="A55" s="74">
        <v>54</v>
      </c>
      <c r="B55" s="71">
        <f>ОтКД2!J24</f>
        <v>5949</v>
      </c>
      <c r="C55" s="17" t="str">
        <f>ОтКД2!K24</f>
        <v>Кальмин Евгений</v>
      </c>
      <c r="D55" s="18" t="str">
        <f>ОтКД1!C74</f>
        <v>Бычков Артем</v>
      </c>
      <c r="E55" s="72">
        <f>ОтКД1!B74</f>
        <v>6016</v>
      </c>
    </row>
    <row r="56" spans="1:5" ht="12.75">
      <c r="A56" s="74">
        <v>55</v>
      </c>
      <c r="B56" s="71">
        <f>ОтКД2!J32</f>
        <v>6160</v>
      </c>
      <c r="C56" s="17" t="str">
        <f>ОтКД2!K32</f>
        <v>Шарафутдинова* Алия</v>
      </c>
      <c r="D56" s="18" t="str">
        <f>ОтКД1!C76</f>
        <v>Галанова* Анастасия</v>
      </c>
      <c r="E56" s="72">
        <f>ОтКД1!B76</f>
        <v>6814</v>
      </c>
    </row>
    <row r="57" spans="1:5" ht="12.75">
      <c r="A57" s="74">
        <v>56</v>
      </c>
      <c r="B57" s="71">
        <f>ОтКД2!L12</f>
        <v>5519</v>
      </c>
      <c r="C57" s="17" t="str">
        <f>ОтКД2!M12</f>
        <v>Минилбаев Никита</v>
      </c>
      <c r="D57" s="18" t="str">
        <f>ОтКД1!K68</f>
        <v>Ганиева* Светлана</v>
      </c>
      <c r="E57" s="72">
        <f>ОтКД1!J68</f>
        <v>6282</v>
      </c>
    </row>
    <row r="58" spans="1:5" ht="12.75">
      <c r="A58" s="74">
        <v>57</v>
      </c>
      <c r="B58" s="71">
        <f>ОтКД2!L28</f>
        <v>5949</v>
      </c>
      <c r="C58" s="17" t="str">
        <f>ОтКД2!M28</f>
        <v>Кальмин Евгений</v>
      </c>
      <c r="D58" s="18" t="str">
        <f>ОтКД1!K70</f>
        <v>Шарафутдинова* Алия</v>
      </c>
      <c r="E58" s="72">
        <f>ОтКД1!J70</f>
        <v>6160</v>
      </c>
    </row>
    <row r="59" spans="1:5" ht="12.75">
      <c r="A59" s="74">
        <v>58</v>
      </c>
      <c r="B59" s="71">
        <f>ОтКД2!N16</f>
        <v>5519</v>
      </c>
      <c r="C59" s="17" t="str">
        <f>ОтКД2!O16</f>
        <v>Минилбаев Никита</v>
      </c>
      <c r="D59" s="18" t="str">
        <f>ОтКД1!K63</f>
        <v>Сабиров Тимур</v>
      </c>
      <c r="E59" s="72">
        <f>ОтКД1!J63</f>
        <v>5521</v>
      </c>
    </row>
    <row r="60" spans="1:5" ht="12.75">
      <c r="A60" s="74">
        <v>59</v>
      </c>
      <c r="B60" s="71">
        <f>ОтКД2!N32</f>
        <v>5607</v>
      </c>
      <c r="C60" s="17" t="str">
        <f>ОтКД2!O32</f>
        <v>Ишмухаметова* Камилла</v>
      </c>
      <c r="D60" s="18" t="str">
        <f>ОтКД1!K65</f>
        <v>Кальмин Евгений</v>
      </c>
      <c r="E60" s="72">
        <f>ОтКД1!J65</f>
        <v>5949</v>
      </c>
    </row>
    <row r="61" spans="1:5" ht="12.75">
      <c r="A61" s="74">
        <v>60</v>
      </c>
      <c r="B61" s="71">
        <f>ОтКД2!P24</f>
        <v>0</v>
      </c>
      <c r="C61" s="17">
        <f>ОтКД2!Q24</f>
        <v>0</v>
      </c>
      <c r="D61" s="18">
        <f>ОтКД2!Q34</f>
        <v>0</v>
      </c>
      <c r="E61" s="72">
        <f>ОтКД2!P34</f>
        <v>0</v>
      </c>
    </row>
    <row r="62" spans="1:5" ht="12.75">
      <c r="A62" s="74">
        <v>61</v>
      </c>
      <c r="B62" s="71">
        <f>ОтКД1!L64</f>
        <v>0</v>
      </c>
      <c r="C62" s="17">
        <f>ОтКД1!M64</f>
        <v>0</v>
      </c>
      <c r="D62" s="18">
        <f>ОтКД1!M66</f>
        <v>0</v>
      </c>
      <c r="E62" s="72">
        <f>ОтКД1!L66</f>
        <v>0</v>
      </c>
    </row>
    <row r="63" spans="1:5" ht="12.75">
      <c r="A63" s="74">
        <v>62</v>
      </c>
      <c r="B63" s="71">
        <f>ОтКД1!L69</f>
        <v>0</v>
      </c>
      <c r="C63" s="17">
        <f>ОтКД1!M69</f>
        <v>0</v>
      </c>
      <c r="D63" s="18">
        <f>ОтКД1!M71</f>
        <v>0</v>
      </c>
      <c r="E63" s="72">
        <f>ОтКД1!L71</f>
        <v>0</v>
      </c>
    </row>
    <row r="64" spans="1:5" ht="12.75">
      <c r="A64" s="74">
        <v>63</v>
      </c>
      <c r="B64" s="71">
        <f>ОтКД1!D71</f>
        <v>0</v>
      </c>
      <c r="C64" s="17">
        <f>ОтКД1!E71</f>
        <v>0</v>
      </c>
      <c r="D64" s="18">
        <f>ОтКД1!K73</f>
        <v>0</v>
      </c>
      <c r="E64" s="72">
        <f>ОтКД1!J73</f>
        <v>0</v>
      </c>
    </row>
    <row r="65" spans="1:5" ht="12.75">
      <c r="A65" s="74">
        <v>64</v>
      </c>
      <c r="B65" s="71">
        <f>ОтКД1!D75</f>
        <v>0</v>
      </c>
      <c r="C65" s="17">
        <f>ОтКД1!E75</f>
        <v>0</v>
      </c>
      <c r="D65" s="18">
        <f>ОтКД1!K75</f>
        <v>0</v>
      </c>
      <c r="E65" s="72">
        <f>ОтКД1!J75</f>
        <v>0</v>
      </c>
    </row>
    <row r="66" spans="1:5" ht="12.75">
      <c r="A66" s="74">
        <v>65</v>
      </c>
      <c r="B66" s="71">
        <f>ОтКД1!F73</f>
        <v>0</v>
      </c>
      <c r="C66" s="17">
        <f>ОтКД1!G73</f>
        <v>0</v>
      </c>
      <c r="D66" s="18">
        <f>ОтКД1!G76</f>
        <v>0</v>
      </c>
      <c r="E66" s="72">
        <f>ОтКД1!F76</f>
        <v>0</v>
      </c>
    </row>
    <row r="67" spans="1:5" ht="12.75">
      <c r="A67" s="74">
        <v>66</v>
      </c>
      <c r="B67" s="71">
        <f>ОтКД1!L74</f>
        <v>0</v>
      </c>
      <c r="C67" s="17">
        <f>ОтКД1!M74</f>
        <v>0</v>
      </c>
      <c r="D67" s="18">
        <f>ОтКД1!M76</f>
        <v>0</v>
      </c>
      <c r="E67" s="72">
        <f>ОтКД1!L76</f>
        <v>0</v>
      </c>
    </row>
    <row r="68" spans="1:5" ht="12.75">
      <c r="A68" s="74">
        <v>67</v>
      </c>
      <c r="B68" s="71">
        <f>ОтКД2!N40</f>
        <v>0</v>
      </c>
      <c r="C68" s="17">
        <f>ОтКД2!O40</f>
        <v>0</v>
      </c>
      <c r="D68" s="18">
        <f>ОтКД2!O47</f>
        <v>0</v>
      </c>
      <c r="E68" s="72">
        <f>ОтКД2!N47</f>
        <v>0</v>
      </c>
    </row>
    <row r="69" spans="1:5" ht="12.75">
      <c r="A69" s="74">
        <v>68</v>
      </c>
      <c r="B69" s="71">
        <f>ОтКД2!N44</f>
        <v>0</v>
      </c>
      <c r="C69" s="17">
        <f>ОтКД2!O44</f>
        <v>0</v>
      </c>
      <c r="D69" s="18">
        <f>ОтКД2!O49</f>
        <v>0</v>
      </c>
      <c r="E69" s="72">
        <f>ОтКД2!N49</f>
        <v>0</v>
      </c>
    </row>
    <row r="70" spans="1:5" ht="12.75">
      <c r="A70" s="74">
        <v>69</v>
      </c>
      <c r="B70" s="71">
        <f>ОтКД2!P42</f>
        <v>0</v>
      </c>
      <c r="C70" s="17">
        <f>ОтКД2!Q42</f>
        <v>0</v>
      </c>
      <c r="D70" s="18">
        <f>ОтКД2!Q46</f>
        <v>0</v>
      </c>
      <c r="E70" s="72">
        <f>ОтКД2!P46</f>
        <v>0</v>
      </c>
    </row>
    <row r="71" spans="1:5" ht="12.75">
      <c r="A71" s="74">
        <v>70</v>
      </c>
      <c r="B71" s="71">
        <f>ОтКД2!P48</f>
        <v>0</v>
      </c>
      <c r="C71" s="17">
        <f>ОтКД2!Q48</f>
        <v>0</v>
      </c>
      <c r="D71" s="18">
        <f>ОтКД2!Q50</f>
        <v>0</v>
      </c>
      <c r="E71" s="72">
        <f>ОтКД2!P50</f>
        <v>0</v>
      </c>
    </row>
    <row r="72" spans="1:5" ht="12.75">
      <c r="A72" s="74">
        <v>71</v>
      </c>
      <c r="B72" s="71">
        <f>ОтКД2!D40</f>
        <v>0</v>
      </c>
      <c r="C72" s="17">
        <f>ОтКД2!E40</f>
        <v>0</v>
      </c>
      <c r="D72" s="18" t="str">
        <f>ОтКД2!M52</f>
        <v>Тимербаев Тимур</v>
      </c>
      <c r="E72" s="72">
        <f>ОтКД2!L52</f>
        <v>6268</v>
      </c>
    </row>
    <row r="73" spans="1:5" ht="12.75">
      <c r="A73" s="74">
        <v>72</v>
      </c>
      <c r="B73" s="71">
        <f>ОтКД2!D44</f>
        <v>0</v>
      </c>
      <c r="C73" s="17">
        <f>ОтКД2!E44</f>
        <v>0</v>
      </c>
      <c r="D73" s="18">
        <f>ОтКД2!M54</f>
        <v>0</v>
      </c>
      <c r="E73" s="72">
        <f>ОтКД2!L54</f>
        <v>0</v>
      </c>
    </row>
    <row r="74" spans="1:5" ht="12.75">
      <c r="A74" s="74">
        <v>73</v>
      </c>
      <c r="B74" s="71">
        <f>ОтКД2!D48</f>
        <v>0</v>
      </c>
      <c r="C74" s="17">
        <f>ОтКД2!E48</f>
        <v>0</v>
      </c>
      <c r="D74" s="18">
        <f>ОтКД2!M56</f>
        <v>0</v>
      </c>
      <c r="E74" s="72">
        <f>ОтКД2!L56</f>
        <v>0</v>
      </c>
    </row>
    <row r="75" spans="1:5" ht="12.75">
      <c r="A75" s="74">
        <v>74</v>
      </c>
      <c r="B75" s="71">
        <f>ОтКД2!D52</f>
        <v>0</v>
      </c>
      <c r="C75" s="17">
        <f>ОтКД2!E52</f>
        <v>0</v>
      </c>
      <c r="D75" s="18" t="str">
        <f>ОтКД2!M58</f>
        <v>Берко Игорь</v>
      </c>
      <c r="E75" s="72">
        <f>ОтКД2!L58</f>
        <v>6273</v>
      </c>
    </row>
    <row r="76" spans="1:5" ht="12.75">
      <c r="A76" s="74">
        <v>75</v>
      </c>
      <c r="B76" s="71">
        <f>ОтКД2!F42</f>
        <v>0</v>
      </c>
      <c r="C76" s="17">
        <f>ОтКД2!G42</f>
        <v>0</v>
      </c>
      <c r="D76" s="18">
        <f>ОтКД2!G54</f>
        <v>0</v>
      </c>
      <c r="E76" s="72">
        <f>ОтКД2!F54</f>
        <v>0</v>
      </c>
    </row>
    <row r="77" spans="1:5" ht="12.75">
      <c r="A77" s="74">
        <v>76</v>
      </c>
      <c r="B77" s="71">
        <f>ОтКД2!F50</f>
        <v>0</v>
      </c>
      <c r="C77" s="17">
        <f>ОтКД2!G50</f>
        <v>0</v>
      </c>
      <c r="D77" s="18">
        <f>ОтКД2!G56</f>
        <v>0</v>
      </c>
      <c r="E77" s="72">
        <f>ОтКД2!F56</f>
        <v>0</v>
      </c>
    </row>
    <row r="78" spans="1:5" ht="12.75">
      <c r="A78" s="74">
        <v>77</v>
      </c>
      <c r="B78" s="71">
        <f>ОтКД2!H46</f>
        <v>0</v>
      </c>
      <c r="C78" s="17">
        <f>ОтКД2!I46</f>
        <v>0</v>
      </c>
      <c r="D78" s="18">
        <f>ОтКД2!I52</f>
        <v>0</v>
      </c>
      <c r="E78" s="72">
        <f>ОтКД2!H52</f>
        <v>0</v>
      </c>
    </row>
    <row r="79" spans="1:5" ht="12.75">
      <c r="A79" s="74">
        <v>78</v>
      </c>
      <c r="B79" s="71">
        <f>ОтКД2!H55</f>
        <v>0</v>
      </c>
      <c r="C79" s="17">
        <f>ОтКД2!I55</f>
        <v>0</v>
      </c>
      <c r="D79" s="18">
        <f>ОтКД2!I57</f>
        <v>0</v>
      </c>
      <c r="E79" s="72">
        <f>ОтКД2!H57</f>
        <v>0</v>
      </c>
    </row>
    <row r="80" spans="1:5" ht="12.75">
      <c r="A80" s="74">
        <v>79</v>
      </c>
      <c r="B80" s="71">
        <f>ОтКД2!N53</f>
        <v>0</v>
      </c>
      <c r="C80" s="17">
        <f>ОтКД2!O53</f>
        <v>0</v>
      </c>
      <c r="D80" s="18" t="str">
        <f>ОтКД2!O60</f>
        <v>Тимербаев Тимур</v>
      </c>
      <c r="E80" s="72">
        <f>ОтКД2!N60</f>
        <v>6268</v>
      </c>
    </row>
    <row r="81" spans="1:5" ht="12.75">
      <c r="A81" s="74">
        <v>80</v>
      </c>
      <c r="B81" s="71">
        <f>ОтКД2!N57</f>
        <v>0</v>
      </c>
      <c r="C81" s="17">
        <f>ОтКД2!O57</f>
        <v>0</v>
      </c>
      <c r="D81" s="18" t="str">
        <f>ОтКД2!O62</f>
        <v>Берко Игорь</v>
      </c>
      <c r="E81" s="72">
        <f>ОтКД2!N62</f>
        <v>6273</v>
      </c>
    </row>
    <row r="82" spans="1:5" ht="12.75">
      <c r="A82" s="74">
        <v>81</v>
      </c>
      <c r="B82" s="71">
        <f>ОтКД2!P55</f>
        <v>0</v>
      </c>
      <c r="C82" s="17">
        <f>ОтКД2!Q55</f>
        <v>0</v>
      </c>
      <c r="D82" s="18">
        <f>ОтКД2!Q59</f>
        <v>0</v>
      </c>
      <c r="E82" s="72">
        <f>ОтКД2!P59</f>
        <v>0</v>
      </c>
    </row>
    <row r="83" spans="1:5" ht="12.75">
      <c r="A83" s="74">
        <v>82</v>
      </c>
      <c r="B83" s="71">
        <f>ОтКД2!P61</f>
        <v>0</v>
      </c>
      <c r="C83" s="17">
        <f>ОтКД2!Q61</f>
        <v>0</v>
      </c>
      <c r="D83" s="18">
        <f>ОтКД2!Q63</f>
        <v>0</v>
      </c>
      <c r="E83" s="72">
        <f>ОтКД2!P63</f>
        <v>0</v>
      </c>
    </row>
    <row r="84" spans="1:5" ht="12.75">
      <c r="A84" s="74">
        <v>83</v>
      </c>
      <c r="B84" s="71">
        <f>ОтКД2!D59</f>
        <v>0</v>
      </c>
      <c r="C84" s="17">
        <f>ОтКД2!E59</f>
        <v>0</v>
      </c>
      <c r="D84" s="18" t="str">
        <f>ОтКД2!M65</f>
        <v>_</v>
      </c>
      <c r="E84" s="72">
        <f>ОтКД2!L65</f>
        <v>0</v>
      </c>
    </row>
    <row r="85" spans="1:5" ht="12.75">
      <c r="A85" s="74">
        <v>84</v>
      </c>
      <c r="B85" s="71">
        <f>ОтКД2!D63</f>
        <v>0</v>
      </c>
      <c r="C85" s="17">
        <f>ОтКД2!E63</f>
        <v>0</v>
      </c>
      <c r="D85" s="18">
        <f>ОтКД2!M67</f>
        <v>0</v>
      </c>
      <c r="E85" s="72">
        <f>ОтКД2!L67</f>
        <v>0</v>
      </c>
    </row>
    <row r="86" spans="1:5" ht="12.75">
      <c r="A86" s="74">
        <v>85</v>
      </c>
      <c r="B86" s="71">
        <f>ОтКД2!D67</f>
        <v>0</v>
      </c>
      <c r="C86" s="17">
        <f>ОтКД2!E67</f>
        <v>0</v>
      </c>
      <c r="D86" s="18">
        <f>ОтКД2!M69</f>
        <v>0</v>
      </c>
      <c r="E86" s="72">
        <f>ОтКД2!L69</f>
        <v>0</v>
      </c>
    </row>
    <row r="87" spans="1:5" ht="12.75">
      <c r="A87" s="74">
        <v>86</v>
      </c>
      <c r="B87" s="71">
        <f>ОтКД2!D71</f>
        <v>0</v>
      </c>
      <c r="C87" s="17">
        <f>ОтКД2!E71</f>
        <v>0</v>
      </c>
      <c r="D87" s="18" t="str">
        <f>ОтКД2!M71</f>
        <v>_</v>
      </c>
      <c r="E87" s="72">
        <f>ОтКД2!L71</f>
        <v>0</v>
      </c>
    </row>
    <row r="88" spans="1:5" ht="12.75">
      <c r="A88" s="74">
        <v>87</v>
      </c>
      <c r="B88" s="71">
        <f>ОтКД2!F61</f>
        <v>0</v>
      </c>
      <c r="C88" s="17">
        <f>ОтКД2!G61</f>
        <v>0</v>
      </c>
      <c r="D88" s="18">
        <f>ОтКД2!G73</f>
        <v>0</v>
      </c>
      <c r="E88" s="72">
        <f>ОтКД2!F73</f>
        <v>0</v>
      </c>
    </row>
    <row r="89" spans="1:5" ht="12.75">
      <c r="A89" s="74">
        <v>88</v>
      </c>
      <c r="B89" s="71">
        <f>ОтКД2!F69</f>
        <v>0</v>
      </c>
      <c r="C89" s="17">
        <f>ОтКД2!G69</f>
        <v>0</v>
      </c>
      <c r="D89" s="18">
        <f>ОтКД2!G75</f>
        <v>0</v>
      </c>
      <c r="E89" s="72">
        <f>ОтКД2!F75</f>
        <v>0</v>
      </c>
    </row>
    <row r="90" spans="1:5" ht="12.75">
      <c r="A90" s="74">
        <v>89</v>
      </c>
      <c r="B90" s="71">
        <f>ОтКД2!H65</f>
        <v>0</v>
      </c>
      <c r="C90" s="17">
        <f>ОтКД2!I65</f>
        <v>0</v>
      </c>
      <c r="D90" s="18">
        <f>ОтКД2!I71</f>
        <v>0</v>
      </c>
      <c r="E90" s="72">
        <f>ОтКД2!H71</f>
        <v>0</v>
      </c>
    </row>
    <row r="91" spans="1:5" ht="12.75">
      <c r="A91" s="74">
        <v>90</v>
      </c>
      <c r="B91" s="71">
        <f>ОтКД2!H74</f>
        <v>0</v>
      </c>
      <c r="C91" s="17">
        <f>ОтКД2!I74</f>
        <v>0</v>
      </c>
      <c r="D91" s="18">
        <f>ОтКД2!I76</f>
        <v>0</v>
      </c>
      <c r="E91" s="72">
        <f>ОтКД2!H76</f>
        <v>0</v>
      </c>
    </row>
    <row r="92" spans="1:5" ht="12.75">
      <c r="A92" s="74">
        <v>91</v>
      </c>
      <c r="B92" s="71">
        <f>ОтКД2!N66</f>
        <v>0</v>
      </c>
      <c r="C92" s="17">
        <f>ОтКД2!O66</f>
        <v>0</v>
      </c>
      <c r="D92" s="18" t="str">
        <f>ОтКД2!O73</f>
        <v>_</v>
      </c>
      <c r="E92" s="72">
        <f>ОтКД2!N73</f>
        <v>0</v>
      </c>
    </row>
    <row r="93" spans="1:5" ht="12.75">
      <c r="A93" s="74">
        <v>92</v>
      </c>
      <c r="B93" s="71">
        <f>ОтКД2!N70</f>
        <v>0</v>
      </c>
      <c r="C93" s="17">
        <f>ОтКД2!O70</f>
        <v>0</v>
      </c>
      <c r="D93" s="18" t="str">
        <f>ОтКД2!O75</f>
        <v>_</v>
      </c>
      <c r="E93" s="72">
        <f>ОтКД2!N75</f>
        <v>0</v>
      </c>
    </row>
    <row r="94" spans="1:5" ht="12.75">
      <c r="A94" s="74">
        <v>93</v>
      </c>
      <c r="B94" s="71">
        <f>ОтКД2!P68</f>
        <v>0</v>
      </c>
      <c r="C94" s="17">
        <f>ОтКД2!Q68</f>
        <v>0</v>
      </c>
      <c r="D94" s="18">
        <f>ОтКД2!Q72</f>
        <v>0</v>
      </c>
      <c r="E94" s="72">
        <f>ОтКД2!P72</f>
        <v>0</v>
      </c>
    </row>
    <row r="95" spans="1:5" ht="12.75">
      <c r="A95" s="74">
        <v>94</v>
      </c>
      <c r="B95" s="71">
        <f>ОтКД2!P74</f>
        <v>0</v>
      </c>
      <c r="C95" s="17">
        <f>ОтКД2!Q74</f>
        <v>0</v>
      </c>
      <c r="D95" s="18">
        <f>ОтКД2!Q76</f>
        <v>0</v>
      </c>
      <c r="E95" s="72">
        <f>ОтКД2!P76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2018-01-26T13:30:43Z</cp:lastPrinted>
  <dcterms:created xsi:type="dcterms:W3CDTF">2008-02-03T08:28:10Z</dcterms:created>
  <dcterms:modified xsi:type="dcterms:W3CDTF">2018-12-29T11:01:40Z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