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КРБ18" sheetId="1" r:id="rId1"/>
    <sheet name="сОтКБ" sheetId="2" r:id="rId2"/>
    <sheet name="ОтКБ1" sheetId="3" r:id="rId3"/>
    <sheet name="ОтКБ2" sheetId="4" r:id="rId4"/>
    <sheet name="пОтКБ" sheetId="5" r:id="rId5"/>
  </sheets>
  <definedNames>
    <definedName name="HTML_CodePage" hidden="1">1251</definedName>
    <definedName name="HTML_Control" hidden="1">{"'РБ2000'!$A$1:$F$67"}</definedName>
    <definedName name="HTML_Description" hidden="1">""</definedName>
    <definedName name="HTML_Email" hidden="1">""</definedName>
    <definedName name="HTML_Header" hidden="1">"2007 (3)"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"C:\БАШ\kal4.htm"</definedName>
    <definedName name="HTML_Title" hidden="1">"кал7"</definedName>
    <definedName name="н" hidden="1">{"'РБ2000'!$A$1:$F$67"}</definedName>
    <definedName name="_xlnm.Print_Area" localSheetId="0">'КРБ18'!$A$1:$G$25</definedName>
    <definedName name="_xlnm.Print_Area" localSheetId="2">'ОтКБ1'!$A$1:$M$77</definedName>
    <definedName name="_xlnm.Print_Area" localSheetId="3">'ОтКБ2'!$A$1:$S$77</definedName>
    <definedName name="_xlnm.Print_Area" localSheetId="1">'сОтКБ'!$A$1:$I$39</definedName>
  </definedNames>
  <calcPr fullCalcOnLoad="1"/>
</workbook>
</file>

<file path=xl/sharedStrings.xml><?xml version="1.0" encoding="utf-8"?>
<sst xmlns="http://schemas.openxmlformats.org/spreadsheetml/2006/main" count="193" uniqueCount="90">
  <si>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</si>
  <si>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</si>
  <si>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</si>
  <si>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</si>
  <si>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</si>
  <si>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</si>
  <si>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</si>
  <si>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</si>
  <si>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</si>
  <si>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</si>
  <si>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</si>
  <si>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</si>
  <si>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</si>
  <si>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</si>
  <si>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</si>
  <si>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</si>
  <si>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</si>
  <si>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</si>
  <si>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</si>
  <si>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</si>
  <si>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</si>
  <si>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</si>
  <si>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</si>
  <si>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</si>
  <si>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</si>
  <si>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</si>
  <si>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</si>
  <si>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</si>
  <si>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</si>
  <si>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</si>
  <si>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</si>
  <si>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</si>
  <si>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</si>
  <si>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</si>
  <si>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</si>
  <si>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</si>
  <si>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</si>
  <si>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</si>
  <si>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</si>
  <si>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t>г.Уфа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</si>
  <si>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 xml:space="preserve">Б 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</si>
  <si>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</si>
  <si>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</si>
  <si>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</si>
  <si>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Кубок Республики Башкортостан 2018</t>
  </si>
  <si>
    <t>Отборочные соревнования</t>
  </si>
  <si>
    <t>Маркелов Николай</t>
  </si>
  <si>
    <t>Клоков Юрий</t>
  </si>
  <si>
    <t>Лончакова* Юлия</t>
  </si>
  <si>
    <t>Байрамалов Константин</t>
  </si>
  <si>
    <t>Исмайлов Азамат</t>
  </si>
  <si>
    <t>Пехенько Кирилл</t>
  </si>
  <si>
    <t>Салимянов Руслан</t>
  </si>
  <si>
    <t>Якупов Динар</t>
  </si>
  <si>
    <t>Матвеев Антон</t>
  </si>
  <si>
    <t>Коротеев Георгий</t>
  </si>
  <si>
    <t>Хабиров Марс</t>
  </si>
  <si>
    <t>Горбунов Валентин</t>
  </si>
  <si>
    <t>Хуснутдинов Радмир</t>
  </si>
  <si>
    <t>Тодрамович Александр</t>
  </si>
  <si>
    <t>Габдуллин Марс</t>
  </si>
  <si>
    <t>Сабирова* Полина</t>
  </si>
  <si>
    <t>Насыров Эмиль</t>
  </si>
  <si>
    <t>Якупова* Дина</t>
  </si>
  <si>
    <t>Давлетбаев Ильдар</t>
  </si>
  <si>
    <t>Семенов Игорь</t>
  </si>
  <si>
    <t>Фирсов Денис</t>
  </si>
  <si>
    <t>Клоков Михаил</t>
  </si>
  <si>
    <t>Ишмухаметова* Камилла</t>
  </si>
  <si>
    <t>Рахимова* Амина</t>
  </si>
  <si>
    <t>Асылгужин Ринат</t>
  </si>
  <si>
    <t>Петухова* Надежда</t>
  </si>
  <si>
    <t>г.Уфа, 29 декабря 2018 г.</t>
  </si>
  <si>
    <t>Абулаев Айрат</t>
  </si>
  <si>
    <t>Семенов Константин</t>
  </si>
  <si>
    <t>Лончакова Юлия</t>
  </si>
  <si>
    <t>Абулаев Салават</t>
  </si>
  <si>
    <t>Барышев Сергей</t>
  </si>
  <si>
    <t>Байрамалов Леонид</t>
  </si>
  <si>
    <t>Аббасов Рустамхон</t>
  </si>
  <si>
    <t>Срумов Антон</t>
  </si>
  <si>
    <t>Коврижников Максим</t>
  </si>
  <si>
    <t>Ишметов Александр</t>
  </si>
  <si>
    <t>Миксонов Эренбург</t>
  </si>
  <si>
    <t>Хафизов Булат</t>
  </si>
  <si>
    <t>Андрющенко Александр</t>
  </si>
  <si>
    <t xml:space="preserve"> </t>
  </si>
  <si>
    <r>
      <t>Ф</t>
    </r>
    <r>
      <rPr>
        <b/>
        <sz val="48"/>
        <color indexed="51"/>
        <rFont val="Arial"/>
        <family val="2"/>
      </rPr>
      <t>Н</t>
    </r>
    <r>
      <rPr>
        <b/>
        <sz val="48"/>
        <color indexed="8"/>
        <rFont val="Arial"/>
        <family val="2"/>
      </rPr>
      <t>Т</t>
    </r>
    <r>
      <rPr>
        <b/>
        <sz val="48"/>
        <color indexed="12"/>
        <rFont val="Arial"/>
        <family val="2"/>
      </rPr>
      <t xml:space="preserve"> </t>
    </r>
    <r>
      <rPr>
        <b/>
        <sz val="48"/>
        <color indexed="58"/>
        <rFont val="Arial"/>
        <family val="2"/>
      </rPr>
      <t>Р</t>
    </r>
    <r>
      <rPr>
        <b/>
        <sz val="48"/>
        <color indexed="16"/>
        <rFont val="Arial"/>
        <family val="2"/>
      </rPr>
      <t xml:space="preserve">Б </t>
    </r>
    <r>
      <rPr>
        <b/>
        <sz val="48"/>
        <color indexed="12"/>
        <rFont val="Arial"/>
        <family val="2"/>
      </rPr>
      <t xml:space="preserve"> ⁄</t>
    </r>
    <r>
      <rPr>
        <b/>
        <sz val="48"/>
        <color indexed="51"/>
        <rFont val="Arial"/>
        <family val="2"/>
      </rPr>
      <t>⁄</t>
    </r>
    <r>
      <rPr>
        <b/>
        <sz val="48"/>
        <color indexed="8"/>
        <rFont val="Arial"/>
        <family val="2"/>
      </rPr>
      <t>⁄</t>
    </r>
    <r>
      <rPr>
        <b/>
        <sz val="48"/>
        <color indexed="11"/>
        <rFont val="Arial"/>
        <family val="2"/>
      </rPr>
      <t>⁄</t>
    </r>
    <r>
      <rPr>
        <b/>
        <sz val="48"/>
        <color indexed="10"/>
        <rFont val="Arial"/>
        <family val="2"/>
      </rPr>
      <t>⁄</t>
    </r>
    <r>
      <rPr>
        <b/>
        <sz val="48"/>
        <color indexed="12"/>
        <rFont val="Arial"/>
        <family val="2"/>
      </rPr>
      <t xml:space="preserve">  F</t>
    </r>
    <r>
      <rPr>
        <b/>
        <sz val="48"/>
        <color indexed="51"/>
        <rFont val="Arial"/>
        <family val="2"/>
      </rPr>
      <t>N</t>
    </r>
    <r>
      <rPr>
        <b/>
        <sz val="48"/>
        <color indexed="8"/>
        <rFont val="Arial"/>
        <family val="2"/>
      </rPr>
      <t>T</t>
    </r>
    <r>
      <rPr>
        <b/>
        <sz val="48"/>
        <color indexed="58"/>
        <rFont val="Arial"/>
        <family val="2"/>
      </rPr>
      <t>B</t>
    </r>
    <r>
      <rPr>
        <b/>
        <sz val="48"/>
        <color indexed="16"/>
        <rFont val="Arial"/>
        <family val="2"/>
      </rPr>
      <t xml:space="preserve">.ru  </t>
    </r>
    <r>
      <rPr>
        <b/>
        <sz val="48"/>
        <color indexed="12"/>
        <rFont val="Arial"/>
        <family val="2"/>
      </rPr>
      <t>⁄</t>
    </r>
    <r>
      <rPr>
        <b/>
        <sz val="48"/>
        <color indexed="51"/>
        <rFont val="Arial"/>
        <family val="2"/>
      </rPr>
      <t>⁄</t>
    </r>
    <r>
      <rPr>
        <b/>
        <sz val="48"/>
        <color indexed="8"/>
        <rFont val="Arial"/>
        <family val="2"/>
      </rPr>
      <t>⁄</t>
    </r>
    <r>
      <rPr>
        <b/>
        <sz val="48"/>
        <color indexed="11"/>
        <rFont val="Arial"/>
        <family val="2"/>
      </rPr>
      <t>⁄</t>
    </r>
    <r>
      <rPr>
        <b/>
        <sz val="48"/>
        <color indexed="10"/>
        <rFont val="Arial"/>
        <family val="2"/>
      </rPr>
      <t>⁄</t>
    </r>
    <r>
      <rPr>
        <b/>
        <sz val="48"/>
        <color indexed="16"/>
        <rFont val="Arial"/>
        <family val="2"/>
      </rPr>
      <t xml:space="preserve">  </t>
    </r>
    <r>
      <rPr>
        <b/>
        <sz val="48"/>
        <color indexed="12"/>
        <rFont val="Arial"/>
        <family val="2"/>
      </rPr>
      <t>F</t>
    </r>
    <r>
      <rPr>
        <b/>
        <sz val="48"/>
        <color indexed="51"/>
        <rFont val="Arial"/>
        <family val="2"/>
      </rPr>
      <t>N</t>
    </r>
    <r>
      <rPr>
        <b/>
        <sz val="48"/>
        <color indexed="8"/>
        <rFont val="Arial"/>
        <family val="2"/>
      </rPr>
      <t>T</t>
    </r>
    <r>
      <rPr>
        <b/>
        <sz val="48"/>
        <color indexed="58"/>
        <rFont val="Arial"/>
        <family val="2"/>
      </rPr>
      <t>R</t>
    </r>
    <r>
      <rPr>
        <b/>
        <sz val="48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</si>
  <si>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11"/>
        <color indexed="9"/>
        <rFont val="Arial"/>
        <family val="2"/>
      </rPr>
      <t xml:space="preserve">004 000 2611Я        </t>
    </r>
    <r>
      <rPr>
        <b/>
        <sz val="11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11"/>
        <color indexed="9"/>
        <rFont val="Arial"/>
        <family val="2"/>
      </rPr>
      <t xml:space="preserve">  004 02 03290 О</t>
    </r>
  </si>
  <si>
    <r>
      <t xml:space="preserve">Итоговый этап </t>
    </r>
    <r>
      <rPr>
        <b/>
        <sz val="24"/>
        <color indexed="21"/>
        <rFont val="Times New Roman"/>
        <family val="1"/>
      </rPr>
      <t>ТОП-16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</si>
</sst>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[$-F800]dddd\,\ mmmm\ dd\,\ yyyy"/>
    <numFmt numFmtId="166" formatCode="[$-FC19]d\ mmmm\ yyyy\ &quot;г.&quot;"/>
    <numFmt numFmtId="167" formatCode="#,##0\ [$р.-444]"/>
    <numFmt numFmtId="168" formatCode="\о\б\н\о\в\л\е\н\о\ dd/mm/yyyy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Cyr"/>
      <family val="0"/>
    </font>
    <font>
      <b/>
      <sz val="10"/>
      <color indexed="12"/>
      <name val="Arial Narrow"/>
      <family val="2"/>
    </font>
    <font>
      <b/>
      <i/>
      <sz val="12"/>
      <color indexed="21"/>
      <name val="Times New Roman"/>
      <family val="1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11"/>
      <name val="Arial"/>
      <family val="2"/>
    </font>
    <font>
      <b/>
      <sz val="36"/>
      <color indexed="16"/>
      <name val="Arial"/>
      <family val="2"/>
    </font>
    <font>
      <u val="single"/>
      <sz val="10"/>
      <color indexed="12"/>
      <name val="Arial Cyr"/>
      <family val="0"/>
    </font>
    <font>
      <b/>
      <sz val="36"/>
      <color indexed="8"/>
      <name val="Arial"/>
      <family val="2"/>
    </font>
    <font>
      <b/>
      <sz val="36"/>
      <color indexed="58"/>
      <name val="Arial"/>
      <family val="2"/>
    </font>
    <font>
      <b/>
      <sz val="36"/>
      <color indexed="10"/>
      <name val="Arial"/>
      <family val="2"/>
    </font>
    <font>
      <b/>
      <sz val="20"/>
      <color indexed="21"/>
      <name val="Times New Roman"/>
      <family val="1"/>
    </font>
    <font>
      <i/>
      <sz val="12"/>
      <color indexed="21"/>
      <name val="Times New Roman"/>
      <family val="1"/>
    </font>
    <font>
      <b/>
      <sz val="16"/>
      <color indexed="21"/>
      <name val="Arial"/>
      <family val="2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8"/>
      <color indexed="1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51"/>
      <name val="Arial"/>
      <family val="2"/>
    </font>
    <font>
      <b/>
      <sz val="48"/>
      <color indexed="8"/>
      <name val="Arial"/>
      <family val="2"/>
    </font>
    <font>
      <b/>
      <sz val="48"/>
      <color indexed="12"/>
      <name val="Arial"/>
      <family val="2"/>
    </font>
    <font>
      <b/>
      <sz val="48"/>
      <color indexed="58"/>
      <name val="Arial"/>
      <family val="2"/>
    </font>
    <font>
      <b/>
      <sz val="48"/>
      <color indexed="16"/>
      <name val="Arial"/>
      <family val="2"/>
    </font>
    <font>
      <b/>
      <sz val="48"/>
      <color indexed="11"/>
      <name val="Arial"/>
      <family val="2"/>
    </font>
    <font>
      <b/>
      <sz val="48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3"/>
      <name val="Arial"/>
      <family val="2"/>
    </font>
    <font>
      <b/>
      <sz val="24"/>
      <color indexed="21"/>
      <name val="Verdana"/>
      <family val="2"/>
    </font>
    <font>
      <b/>
      <sz val="24"/>
      <color indexed="21"/>
      <name val="Times New Roman"/>
      <family val="1"/>
    </font>
    <font>
      <sz val="24"/>
      <color indexed="21"/>
      <name val="Times New Roman"/>
      <family val="1"/>
    </font>
    <font>
      <i/>
      <sz val="20"/>
      <color indexed="21"/>
      <name val="Times New Roman"/>
      <family val="1"/>
    </font>
    <font>
      <sz val="12"/>
      <color indexed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16"/>
      <name val="Verdana"/>
      <family val="2"/>
    </font>
    <font>
      <b/>
      <sz val="18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/>
      <top style="medium">
        <color indexed="21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9" borderId="0" applyNumberFormat="0" applyBorder="0" applyAlignment="0" applyProtection="0"/>
    <xf numFmtId="0" fontId="56" fillId="14" borderId="0" applyNumberFormat="0" applyBorder="0" applyAlignment="0" applyProtection="0"/>
    <xf numFmtId="0" fontId="48" fillId="3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2" fillId="15" borderId="7" applyNumberFormat="0" applyAlignment="0" applyProtection="0"/>
    <xf numFmtId="0" fontId="41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0" fillId="0" borderId="0">
      <alignment/>
      <protection/>
    </xf>
    <xf numFmtId="0" fontId="46" fillId="16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/>
    </xf>
    <xf numFmtId="0" fontId="8" fillId="2" borderId="10" xfId="0" applyFont="1" applyFill="1" applyBorder="1" applyAlignment="1" applyProtection="1">
      <alignment horizontal="left"/>
      <protection/>
    </xf>
    <xf numFmtId="0" fontId="5" fillId="2" borderId="10" xfId="0" applyFont="1" applyFill="1" applyBorder="1" applyAlignment="1" applyProtection="1">
      <alignment horizontal="left"/>
      <protection/>
    </xf>
    <xf numFmtId="0" fontId="8" fillId="2" borderId="11" xfId="0" applyFont="1" applyFill="1" applyBorder="1" applyAlignment="1" applyProtection="1">
      <alignment horizontal="left"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Alignment="1" applyProtection="1">
      <alignment horizontal="right"/>
      <protection/>
    </xf>
    <xf numFmtId="0" fontId="5" fillId="2" borderId="1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9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11" borderId="13" xfId="0" applyFont="1" applyFill="1" applyBorder="1" applyAlignment="1">
      <alignment horizontal="left"/>
    </xf>
    <xf numFmtId="0" fontId="13" fillId="18" borderId="13" xfId="0" applyFont="1" applyFill="1" applyBorder="1" applyAlignment="1">
      <alignment horizontal="left"/>
    </xf>
    <xf numFmtId="0" fontId="4" fillId="19" borderId="13" xfId="0" applyFont="1" applyFill="1" applyBorder="1" applyAlignment="1" applyProtection="1">
      <alignment horizontal="right"/>
      <protection locked="0"/>
    </xf>
    <xf numFmtId="164" fontId="15" fillId="2" borderId="0" xfId="0" applyNumberFormat="1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/>
      <protection/>
    </xf>
    <xf numFmtId="0" fontId="18" fillId="2" borderId="12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horizontal="left" vertical="center"/>
      <protection/>
    </xf>
    <xf numFmtId="0" fontId="18" fillId="2" borderId="12" xfId="0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8" fillId="2" borderId="11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5" fillId="2" borderId="14" xfId="0" applyFont="1" applyFill="1" applyBorder="1" applyAlignment="1" applyProtection="1">
      <alignment vertical="center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19" fillId="2" borderId="1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19" fillId="2" borderId="15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8" fillId="2" borderId="16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2" borderId="14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/>
      <protection/>
    </xf>
    <xf numFmtId="0" fontId="18" fillId="2" borderId="10" xfId="0" applyFont="1" applyFill="1" applyBorder="1" applyAlignment="1" applyProtection="1">
      <alignment/>
      <protection/>
    </xf>
    <xf numFmtId="0" fontId="19" fillId="2" borderId="1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16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5" fillId="2" borderId="14" xfId="0" applyFont="1" applyFill="1" applyBorder="1" applyAlignment="1" applyProtection="1">
      <alignment/>
      <protection/>
    </xf>
    <xf numFmtId="0" fontId="19" fillId="2" borderId="15" xfId="0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/>
      <protection/>
    </xf>
    <xf numFmtId="0" fontId="8" fillId="2" borderId="14" xfId="0" applyFont="1" applyFill="1" applyBorder="1" applyAlignment="1" applyProtection="1">
      <alignment horizontal="left"/>
      <protection/>
    </xf>
    <xf numFmtId="0" fontId="5" fillId="2" borderId="17" xfId="0" applyFont="1" applyFill="1" applyBorder="1" applyAlignment="1" applyProtection="1">
      <alignment/>
      <protection/>
    </xf>
    <xf numFmtId="0" fontId="8" fillId="2" borderId="17" xfId="0" applyFont="1" applyFill="1" applyBorder="1" applyAlignment="1" applyProtection="1">
      <alignment horizontal="left"/>
      <protection/>
    </xf>
    <xf numFmtId="0" fontId="22" fillId="20" borderId="13" xfId="0" applyFont="1" applyFill="1" applyBorder="1" applyAlignment="1">
      <alignment horizontal="center"/>
    </xf>
    <xf numFmtId="0" fontId="22" fillId="21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23" fillId="2" borderId="16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 applyProtection="1">
      <alignment horizontal="left"/>
      <protection/>
    </xf>
    <xf numFmtId="0" fontId="20" fillId="2" borderId="0" xfId="0" applyFont="1" applyFill="1" applyBorder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0" fontId="23" fillId="2" borderId="17" xfId="0" applyFont="1" applyFill="1" applyBorder="1" applyAlignment="1" applyProtection="1">
      <alignment horizontal="left"/>
      <protection/>
    </xf>
    <xf numFmtId="165" fontId="24" fillId="2" borderId="0" xfId="0" applyNumberFormat="1" applyFont="1" applyFill="1" applyAlignment="1" applyProtection="1">
      <alignment horizontal="left"/>
      <protection/>
    </xf>
    <xf numFmtId="0" fontId="0" fillId="22" borderId="0" xfId="0" applyFill="1" applyAlignment="1" applyProtection="1">
      <alignment/>
      <protection/>
    </xf>
    <xf numFmtId="0" fontId="3" fillId="22" borderId="0" xfId="0" applyFont="1" applyFill="1" applyAlignment="1">
      <alignment/>
    </xf>
    <xf numFmtId="0" fontId="0" fillId="22" borderId="0" xfId="0" applyFill="1" applyAlignment="1">
      <alignment/>
    </xf>
    <xf numFmtId="0" fontId="5" fillId="22" borderId="0" xfId="0" applyFont="1" applyFill="1" applyAlignment="1">
      <alignment/>
    </xf>
    <xf numFmtId="0" fontId="7" fillId="22" borderId="0" xfId="0" applyFont="1" applyFill="1" applyAlignment="1">
      <alignment/>
    </xf>
    <xf numFmtId="0" fontId="5" fillId="22" borderId="0" xfId="0" applyFont="1" applyFill="1" applyAlignment="1">
      <alignment vertical="center"/>
    </xf>
    <xf numFmtId="0" fontId="20" fillId="22" borderId="0" xfId="0" applyFont="1" applyFill="1" applyAlignment="1">
      <alignment vertical="center"/>
    </xf>
    <xf numFmtId="0" fontId="5" fillId="22" borderId="0" xfId="0" applyFont="1" applyFill="1" applyAlignment="1">
      <alignment horizontal="center" vertical="center"/>
    </xf>
    <xf numFmtId="0" fontId="7" fillId="22" borderId="0" xfId="0" applyFont="1" applyFill="1" applyAlignment="1">
      <alignment vertical="center"/>
    </xf>
    <xf numFmtId="0" fontId="21" fillId="22" borderId="0" xfId="0" applyFont="1" applyFill="1" applyAlignment="1">
      <alignment vertical="center"/>
    </xf>
    <xf numFmtId="0" fontId="7" fillId="22" borderId="0" xfId="0" applyFont="1" applyFill="1" applyAlignment="1">
      <alignment horizontal="center" vertical="center"/>
    </xf>
    <xf numFmtId="0" fontId="16" fillId="22" borderId="0" xfId="0" applyFont="1" applyFill="1" applyAlignment="1" applyProtection="1">
      <alignment horizontal="left"/>
      <protection/>
    </xf>
    <xf numFmtId="0" fontId="14" fillId="22" borderId="0" xfId="0" applyFont="1" applyFill="1" applyAlignment="1" applyProtection="1">
      <alignment horizontal="left"/>
      <protection locked="0"/>
    </xf>
    <xf numFmtId="164" fontId="14" fillId="2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  <protection/>
    </xf>
    <xf numFmtId="0" fontId="17" fillId="3" borderId="13" xfId="0" applyFont="1" applyFill="1" applyBorder="1" applyAlignment="1" applyProtection="1">
      <alignment horizontal="center"/>
      <protection/>
    </xf>
    <xf numFmtId="0" fontId="40" fillId="22" borderId="18" xfId="53" applyFont="1" applyFill="1" applyBorder="1" applyAlignment="1">
      <alignment horizontal="center" vertical="center"/>
      <protection/>
    </xf>
    <xf numFmtId="0" fontId="38" fillId="22" borderId="18" xfId="53" applyFont="1" applyFill="1" applyBorder="1" applyAlignment="1">
      <alignment horizontal="center" vertical="center"/>
      <protection/>
    </xf>
    <xf numFmtId="0" fontId="25" fillId="2" borderId="19" xfId="42" applyFont="1" applyFill="1" applyBorder="1" applyAlignment="1" applyProtection="1">
      <alignment horizontal="center" vertical="center"/>
      <protection/>
    </xf>
    <xf numFmtId="0" fontId="24" fillId="2" borderId="0" xfId="0" applyFont="1" applyFill="1" applyAlignment="1" applyProtection="1">
      <alignment horizontal="center" vertical="center"/>
      <protection/>
    </xf>
    <xf numFmtId="165" fontId="24" fillId="17" borderId="0" xfId="0" applyNumberFormat="1" applyFont="1" applyFill="1" applyAlignment="1" applyProtection="1">
      <alignment horizontal="left" vertical="center"/>
      <protection/>
    </xf>
    <xf numFmtId="165" fontId="24" fillId="10" borderId="0" xfId="0" applyNumberFormat="1" applyFont="1" applyFill="1" applyAlignment="1" applyProtection="1">
      <alignment horizontal="center" vertical="center"/>
      <protection/>
    </xf>
    <xf numFmtId="165" fontId="24" fillId="23" borderId="0" xfId="0" applyNumberFormat="1" applyFont="1" applyFill="1" applyAlignment="1" applyProtection="1">
      <alignment horizontal="center" vertical="center"/>
      <protection/>
    </xf>
    <xf numFmtId="0" fontId="38" fillId="22" borderId="18" xfId="53" applyFont="1" applyFill="1" applyBorder="1" applyAlignment="1">
      <alignment horizontal="center" vertical="center"/>
      <protection/>
    </xf>
    <xf numFmtId="0" fontId="33" fillId="2" borderId="20" xfId="0" applyFont="1" applyFill="1" applyBorder="1" applyAlignment="1" applyProtection="1">
      <alignment horizontal="center"/>
      <protection/>
    </xf>
    <xf numFmtId="0" fontId="34" fillId="2" borderId="0" xfId="0" applyFont="1" applyFill="1" applyAlignment="1" applyProtection="1">
      <alignment horizontal="center"/>
      <protection/>
    </xf>
    <xf numFmtId="0" fontId="35" fillId="2" borderId="0" xfId="0" applyFont="1" applyFill="1" applyAlignment="1" applyProtection="1">
      <alignment horizontal="center" vertical="center"/>
      <protection/>
    </xf>
    <xf numFmtId="0" fontId="36" fillId="22" borderId="18" xfId="53" applyFont="1" applyFill="1" applyBorder="1" applyAlignment="1">
      <alignment horizontal="center" vertical="center"/>
      <protection/>
    </xf>
    <xf numFmtId="0" fontId="6" fillId="2" borderId="17" xfId="0" applyFont="1" applyFill="1" applyBorder="1" applyAlignment="1" applyProtection="1">
      <alignment horizontal="right"/>
      <protection/>
    </xf>
    <xf numFmtId="0" fontId="35" fillId="2" borderId="0" xfId="0" applyFont="1" applyFill="1" applyAlignment="1">
      <alignment horizontal="center"/>
    </xf>
    <xf numFmtId="0" fontId="34" fillId="2" borderId="0" xfId="0" applyFont="1" applyFill="1" applyAlignment="1" applyProtection="1">
      <alignment horizontal="center" vertical="center"/>
      <protection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59" fillId="2" borderId="0" xfId="42" applyFont="1" applyFill="1" applyBorder="1" applyAlignment="1">
      <alignment horizontal="center" vertical="center"/>
    </xf>
    <xf numFmtId="0" fontId="65" fillId="22" borderId="18" xfId="53" applyFont="1" applyFill="1" applyBorder="1" applyAlignment="1">
      <alignment horizontal="center" vertical="center"/>
      <protection/>
    </xf>
    <xf numFmtId="0" fontId="66" fillId="2" borderId="0" xfId="0" applyFont="1" applyFill="1" applyBorder="1" applyAlignment="1" applyProtection="1">
      <alignment horizontal="center" vertical="center"/>
      <protection/>
    </xf>
    <xf numFmtId="0" fontId="68" fillId="2" borderId="0" xfId="0" applyFont="1" applyFill="1" applyAlignment="1">
      <alignment horizontal="center" vertical="center"/>
    </xf>
    <xf numFmtId="0" fontId="69" fillId="2" borderId="0" xfId="0" applyFont="1" applyFill="1" applyBorder="1" applyAlignment="1">
      <alignment horizontal="center" vertical="center"/>
    </xf>
    <xf numFmtId="168" fontId="70" fillId="2" borderId="0" xfId="0" applyNumberFormat="1" applyFont="1" applyFill="1" applyAlignment="1" applyProtection="1">
      <alignment horizontal="center"/>
      <protection/>
    </xf>
    <xf numFmtId="168" fontId="70" fillId="2" borderId="0" xfId="0" applyNumberFormat="1" applyFont="1" applyFill="1" applyAlignment="1" applyProtection="1">
      <alignment horizontal="center"/>
      <protection/>
    </xf>
    <xf numFmtId="0" fontId="71" fillId="2" borderId="0" xfId="0" applyFont="1" applyFill="1" applyAlignment="1" applyProtection="1">
      <alignment/>
      <protection/>
    </xf>
    <xf numFmtId="0" fontId="72" fillId="2" borderId="0" xfId="0" applyFont="1" applyFill="1" applyAlignment="1" applyProtection="1">
      <alignment/>
      <protection/>
    </xf>
    <xf numFmtId="0" fontId="72" fillId="2" borderId="0" xfId="0" applyFont="1" applyFill="1" applyAlignment="1" applyProtection="1">
      <alignment/>
      <protection/>
    </xf>
    <xf numFmtId="0" fontId="5" fillId="2" borderId="0" xfId="0" applyFont="1" applyFill="1" applyAlignment="1">
      <alignment/>
    </xf>
    <xf numFmtId="0" fontId="68" fillId="2" borderId="0" xfId="0" applyFont="1" applyFill="1" applyAlignment="1">
      <alignment horizontal="right" vertical="center"/>
    </xf>
    <xf numFmtId="0" fontId="73" fillId="2" borderId="0" xfId="0" applyFont="1" applyFill="1" applyAlignment="1">
      <alignment/>
    </xf>
    <xf numFmtId="0" fontId="74" fillId="2" borderId="0" xfId="0" applyFont="1" applyFill="1" applyBorder="1" applyAlignment="1">
      <alignment/>
    </xf>
    <xf numFmtId="0" fontId="74" fillId="2" borderId="0" xfId="0" applyFont="1" applyFill="1" applyAlignment="1">
      <alignment/>
    </xf>
    <xf numFmtId="0" fontId="74" fillId="2" borderId="23" xfId="0" applyFont="1" applyFill="1" applyBorder="1" applyAlignment="1">
      <alignment/>
    </xf>
    <xf numFmtId="0" fontId="74" fillId="2" borderId="11" xfId="0" applyFont="1" applyFill="1" applyBorder="1" applyAlignment="1">
      <alignment/>
    </xf>
    <xf numFmtId="0" fontId="74" fillId="2" borderId="24" xfId="0" applyFont="1" applyFill="1" applyBorder="1" applyAlignment="1">
      <alignment/>
    </xf>
    <xf numFmtId="0" fontId="74" fillId="2" borderId="12" xfId="0" applyFont="1" applyFill="1" applyBorder="1" applyAlignment="1">
      <alignment/>
    </xf>
    <xf numFmtId="0" fontId="74" fillId="2" borderId="15" xfId="0" applyFont="1" applyFill="1" applyBorder="1" applyAlignment="1">
      <alignment/>
    </xf>
    <xf numFmtId="0" fontId="74" fillId="2" borderId="0" xfId="0" applyFont="1" applyFill="1" applyAlignment="1" applyProtection="1">
      <alignment/>
      <protection/>
    </xf>
    <xf numFmtId="0" fontId="74" fillId="2" borderId="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ont>
        <color indexed="1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C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26"/>
  <sheetViews>
    <sheetView showRowColHeaders="0" tabSelected="1" zoomScale="65" zoomScaleNormal="65" zoomScaleSheetLayoutView="75" workbookViewId="0" topLeftCell="A1">
      <selection activeCell="A2" sqref="A2:G2"/>
    </sheetView>
  </sheetViews>
  <sheetFormatPr defaultColWidth="9.00390625" defaultRowHeight="12.75"/>
  <cols>
    <col min="1" max="1" width="6.00390625" style="84" customWidth="1"/>
    <col min="2" max="7" width="29.75390625" style="84" customWidth="1"/>
    <col min="8" max="10" width="15.75390625" style="84" customWidth="1"/>
    <col min="11" max="16384" width="9.125" style="84" customWidth="1"/>
  </cols>
  <sheetData>
    <row r="1" spans="1:7" s="81" customFormat="1" ht="76.5" customHeight="1" thickBot="1">
      <c r="A1" s="116" t="s">
        <v>87</v>
      </c>
      <c r="B1" s="116"/>
      <c r="C1" s="116"/>
      <c r="D1" s="116"/>
      <c r="E1" s="116"/>
      <c r="F1" s="116"/>
      <c r="G1" s="116"/>
    </row>
    <row r="2" spans="1:9" s="81" customFormat="1" ht="19.5" customHeight="1" thickBot="1">
      <c r="A2" s="117" t="s">
        <v>88</v>
      </c>
      <c r="B2" s="117"/>
      <c r="C2" s="117"/>
      <c r="D2" s="117"/>
      <c r="E2" s="117"/>
      <c r="F2" s="117"/>
      <c r="G2" s="117"/>
      <c r="H2" s="98"/>
      <c r="I2" s="98"/>
    </row>
    <row r="3" spans="1:7" s="81" customFormat="1" ht="29.25">
      <c r="A3" s="118" t="s">
        <v>44</v>
      </c>
      <c r="B3" s="118"/>
      <c r="C3" s="118"/>
      <c r="D3" s="118"/>
      <c r="E3" s="118"/>
      <c r="F3" s="118"/>
      <c r="G3" s="118"/>
    </row>
    <row r="4" spans="1:9" s="81" customFormat="1" ht="30.75">
      <c r="A4" s="119" t="s">
        <v>89</v>
      </c>
      <c r="B4" s="119"/>
      <c r="C4" s="119"/>
      <c r="D4" s="119"/>
      <c r="E4" s="119"/>
      <c r="F4" s="119"/>
      <c r="G4" s="119"/>
      <c r="H4" s="81">
        <v>5000</v>
      </c>
      <c r="I4" s="81" t="s">
        <v>74</v>
      </c>
    </row>
    <row r="5" spans="1:9" s="81" customFormat="1" ht="26.25">
      <c r="A5" s="120" t="s">
        <v>72</v>
      </c>
      <c r="B5" s="120"/>
      <c r="C5" s="120"/>
      <c r="D5" s="120"/>
      <c r="E5" s="120"/>
      <c r="F5" s="120"/>
      <c r="G5" s="120"/>
      <c r="H5" s="81">
        <v>3000</v>
      </c>
      <c r="I5" s="81" t="s">
        <v>46</v>
      </c>
    </row>
    <row r="6" spans="1:9" ht="15" customHeight="1">
      <c r="A6" s="121"/>
      <c r="B6" s="121"/>
      <c r="C6" s="121"/>
      <c r="D6" s="121"/>
      <c r="E6" s="121"/>
      <c r="F6" s="121"/>
      <c r="G6" s="121"/>
      <c r="H6" s="84">
        <v>2000</v>
      </c>
      <c r="I6" s="84" t="s">
        <v>78</v>
      </c>
    </row>
    <row r="7" spans="1:9" ht="15" customHeight="1">
      <c r="A7" s="122"/>
      <c r="B7" s="122"/>
      <c r="C7" s="122"/>
      <c r="D7" s="122"/>
      <c r="E7" s="122"/>
      <c r="F7" s="122"/>
      <c r="G7" s="122"/>
      <c r="H7" s="84">
        <v>1500</v>
      </c>
      <c r="I7" s="84" t="s">
        <v>81</v>
      </c>
    </row>
    <row r="8" spans="1:9" ht="24.75" customHeight="1">
      <c r="A8" s="123"/>
      <c r="B8" s="124"/>
      <c r="C8" s="125"/>
      <c r="D8" s="126"/>
      <c r="E8" s="126"/>
      <c r="F8" s="127"/>
      <c r="G8" s="127"/>
      <c r="H8" s="84">
        <v>1000</v>
      </c>
      <c r="I8" s="84" t="s">
        <v>73</v>
      </c>
    </row>
    <row r="9" spans="1:9" ht="24.75" customHeight="1">
      <c r="A9" s="128">
        <v>16</v>
      </c>
      <c r="B9" s="129" t="s">
        <v>73</v>
      </c>
      <c r="C9" s="128">
        <v>1</v>
      </c>
      <c r="D9" s="129" t="s">
        <v>74</v>
      </c>
      <c r="E9" s="130"/>
      <c r="F9" s="130"/>
      <c r="G9" s="130"/>
      <c r="H9" s="84">
        <v>1000</v>
      </c>
      <c r="I9" s="84" t="s">
        <v>79</v>
      </c>
    </row>
    <row r="10" spans="1:9" ht="24.75" customHeight="1">
      <c r="A10" s="128"/>
      <c r="B10" s="131"/>
      <c r="C10" s="129" t="s">
        <v>73</v>
      </c>
      <c r="D10" s="131"/>
      <c r="E10" s="129" t="s">
        <v>74</v>
      </c>
      <c r="F10" s="130"/>
      <c r="G10" s="130"/>
      <c r="H10" s="84">
        <v>1000</v>
      </c>
      <c r="I10" s="84" t="s">
        <v>80</v>
      </c>
    </row>
    <row r="11" spans="1:9" ht="24.75" customHeight="1">
      <c r="A11" s="128">
        <v>9</v>
      </c>
      <c r="B11" s="132" t="s">
        <v>75</v>
      </c>
      <c r="C11" s="133"/>
      <c r="D11" s="132" t="s">
        <v>73</v>
      </c>
      <c r="E11" s="131"/>
      <c r="F11" s="130"/>
      <c r="G11" s="130"/>
      <c r="H11" s="84">
        <v>1000</v>
      </c>
      <c r="I11" s="84" t="s">
        <v>84</v>
      </c>
    </row>
    <row r="12" spans="1:9" ht="24.75" customHeight="1">
      <c r="A12" s="128"/>
      <c r="B12" s="128">
        <v>8</v>
      </c>
      <c r="C12" s="132" t="s">
        <v>76</v>
      </c>
      <c r="D12" s="130"/>
      <c r="E12" s="134"/>
      <c r="F12" s="129" t="s">
        <v>74</v>
      </c>
      <c r="G12" s="130"/>
      <c r="H12" s="84">
        <v>500</v>
      </c>
      <c r="I12" s="84" t="s">
        <v>76</v>
      </c>
    </row>
    <row r="13" spans="1:9" ht="24.75" customHeight="1">
      <c r="A13" s="128">
        <v>13</v>
      </c>
      <c r="B13" s="130" t="s">
        <v>77</v>
      </c>
      <c r="C13" s="128">
        <v>4</v>
      </c>
      <c r="D13" s="129" t="s">
        <v>78</v>
      </c>
      <c r="E13" s="134"/>
      <c r="F13" s="131"/>
      <c r="G13" s="130"/>
      <c r="H13" s="84">
        <v>500</v>
      </c>
      <c r="I13" s="84" t="s">
        <v>50</v>
      </c>
    </row>
    <row r="14" spans="1:9" ht="24.75" customHeight="1">
      <c r="A14" s="128"/>
      <c r="B14" s="131"/>
      <c r="C14" s="132" t="s">
        <v>50</v>
      </c>
      <c r="D14" s="131"/>
      <c r="E14" s="132" t="s">
        <v>78</v>
      </c>
      <c r="F14" s="134"/>
      <c r="G14" s="130"/>
      <c r="H14" s="84">
        <v>500</v>
      </c>
      <c r="I14" s="84" t="s">
        <v>83</v>
      </c>
    </row>
    <row r="15" spans="1:9" ht="24.75" customHeight="1">
      <c r="A15" s="128">
        <v>12</v>
      </c>
      <c r="B15" s="132" t="s">
        <v>50</v>
      </c>
      <c r="C15" s="133"/>
      <c r="D15" s="132" t="s">
        <v>79</v>
      </c>
      <c r="E15" s="130"/>
      <c r="F15" s="134"/>
      <c r="G15" s="130"/>
      <c r="H15" s="84">
        <v>500</v>
      </c>
      <c r="I15" s="84" t="s">
        <v>85</v>
      </c>
    </row>
    <row r="16" spans="1:9" ht="24.75" customHeight="1">
      <c r="A16" s="128"/>
      <c r="B16" s="128">
        <v>5</v>
      </c>
      <c r="C16" s="132" t="s">
        <v>79</v>
      </c>
      <c r="D16" s="130"/>
      <c r="E16" s="130"/>
      <c r="F16" s="134"/>
      <c r="G16" s="135" t="s">
        <v>74</v>
      </c>
      <c r="H16" s="84">
        <v>200</v>
      </c>
      <c r="I16" s="84" t="s">
        <v>75</v>
      </c>
    </row>
    <row r="17" spans="1:9" ht="24.75" customHeight="1">
      <c r="A17" s="128">
        <v>14</v>
      </c>
      <c r="B17" s="130" t="s">
        <v>80</v>
      </c>
      <c r="C17" s="128">
        <v>3</v>
      </c>
      <c r="D17" s="129" t="s">
        <v>81</v>
      </c>
      <c r="E17" s="130"/>
      <c r="F17" s="134"/>
      <c r="G17" s="130"/>
      <c r="H17" s="84">
        <v>200</v>
      </c>
      <c r="I17" s="84" t="s">
        <v>77</v>
      </c>
    </row>
    <row r="18" spans="1:9" ht="24.75" customHeight="1">
      <c r="A18" s="128"/>
      <c r="B18" s="131"/>
      <c r="C18" s="129" t="s">
        <v>80</v>
      </c>
      <c r="D18" s="131"/>
      <c r="E18" s="129" t="s">
        <v>81</v>
      </c>
      <c r="F18" s="134"/>
      <c r="G18" s="130"/>
      <c r="H18" s="84">
        <v>200</v>
      </c>
      <c r="I18" s="84" t="s">
        <v>82</v>
      </c>
    </row>
    <row r="19" spans="1:9" ht="24.75" customHeight="1">
      <c r="A19" s="128">
        <v>11</v>
      </c>
      <c r="B19" s="132" t="s">
        <v>82</v>
      </c>
      <c r="C19" s="133"/>
      <c r="D19" s="132" t="s">
        <v>80</v>
      </c>
      <c r="E19" s="131"/>
      <c r="F19" s="134"/>
      <c r="G19" s="130"/>
      <c r="H19" s="84">
        <v>200</v>
      </c>
      <c r="I19" s="84" t="s">
        <v>47</v>
      </c>
    </row>
    <row r="20" spans="1:7" ht="24.75" customHeight="1">
      <c r="A20" s="128"/>
      <c r="B20" s="128">
        <v>6</v>
      </c>
      <c r="C20" s="132" t="s">
        <v>83</v>
      </c>
      <c r="D20" s="130"/>
      <c r="E20" s="134"/>
      <c r="F20" s="132" t="s">
        <v>46</v>
      </c>
      <c r="G20" s="130"/>
    </row>
    <row r="21" spans="1:8" ht="24.75" customHeight="1">
      <c r="A21" s="128">
        <v>15</v>
      </c>
      <c r="B21" s="130" t="s">
        <v>47</v>
      </c>
      <c r="C21" s="128">
        <v>2</v>
      </c>
      <c r="D21" s="129" t="s">
        <v>84</v>
      </c>
      <c r="E21" s="134"/>
      <c r="F21" s="130"/>
      <c r="G21" s="130"/>
      <c r="H21" s="83"/>
    </row>
    <row r="22" spans="1:8" ht="24.75" customHeight="1">
      <c r="A22" s="128"/>
      <c r="B22" s="131"/>
      <c r="C22" s="129" t="s">
        <v>46</v>
      </c>
      <c r="D22" s="131"/>
      <c r="E22" s="132" t="s">
        <v>46</v>
      </c>
      <c r="F22" s="130"/>
      <c r="G22" s="130"/>
      <c r="H22" s="83"/>
    </row>
    <row r="23" spans="1:8" ht="24.75" customHeight="1">
      <c r="A23" s="128">
        <v>10</v>
      </c>
      <c r="B23" s="132" t="s">
        <v>46</v>
      </c>
      <c r="C23" s="133"/>
      <c r="D23" s="132" t="s">
        <v>46</v>
      </c>
      <c r="E23" s="130"/>
      <c r="F23" s="129" t="s">
        <v>78</v>
      </c>
      <c r="G23" s="130"/>
      <c r="H23" s="83"/>
    </row>
    <row r="24" spans="1:7" ht="24.75" customHeight="1">
      <c r="A24" s="130"/>
      <c r="B24" s="128">
        <v>7</v>
      </c>
      <c r="C24" s="132" t="s">
        <v>85</v>
      </c>
      <c r="D24" s="130"/>
      <c r="E24" s="130"/>
      <c r="F24" s="131"/>
      <c r="G24" s="129" t="s">
        <v>78</v>
      </c>
    </row>
    <row r="25" spans="1:7" ht="24.75" customHeight="1">
      <c r="A25" s="136"/>
      <c r="B25" s="137"/>
      <c r="C25" s="130"/>
      <c r="D25" s="130"/>
      <c r="E25" s="130"/>
      <c r="F25" s="132" t="s">
        <v>81</v>
      </c>
      <c r="G25" s="131" t="s">
        <v>86</v>
      </c>
    </row>
    <row r="26" spans="1:7" ht="12.75">
      <c r="A26" s="126"/>
      <c r="B26" s="126"/>
      <c r="C26" s="126"/>
      <c r="D26" s="126"/>
      <c r="E26" s="126"/>
      <c r="F26" s="126"/>
      <c r="G26" s="126"/>
    </row>
  </sheetData>
  <sheetProtection sheet="1"/>
  <mergeCells count="6">
    <mergeCell ref="A6:G6"/>
    <mergeCell ref="A1:G1"/>
    <mergeCell ref="A3:G3"/>
    <mergeCell ref="A4:G4"/>
    <mergeCell ref="A5:G5"/>
    <mergeCell ref="A2:G2"/>
  </mergeCells>
  <conditionalFormatting sqref="A6:A8 B8:C8 A25:B25">
    <cfRule type="cellIs" priority="1" dxfId="0" operator="equal" stopIfTrue="1">
      <formula>0</formula>
    </cfRule>
  </conditionalFormatting>
  <hyperlinks>
    <hyperlink ref="A1:C1" r:id="rId1" display="⁄⁄⁄⁄⁄  ФНТ РБ"/>
  </hyperlinks>
  <printOptions horizontalCentered="1" verticalCentered="1"/>
  <pageMargins left="0" right="0" top="0" bottom="0" header="0" footer="0"/>
  <pageSetup horizontalDpi="300" verticalDpi="3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81" customWidth="1"/>
    <col min="2" max="2" width="42.75390625" style="81" customWidth="1"/>
    <col min="3" max="3" width="9.125" style="81" customWidth="1"/>
    <col min="4" max="4" width="25.75390625" style="81" customWidth="1"/>
    <col min="5" max="5" width="9.125" style="81" customWidth="1"/>
    <col min="6" max="6" width="4.75390625" style="81" customWidth="1"/>
    <col min="7" max="7" width="7.75390625" style="81" customWidth="1"/>
    <col min="8" max="8" width="23.75390625" style="81" customWidth="1"/>
    <col min="9" max="9" width="6.75390625" style="81" customWidth="1"/>
    <col min="10" max="16384" width="9.125" style="81" customWidth="1"/>
  </cols>
  <sheetData>
    <row r="1" spans="1:9" ht="54.75" customHeight="1" thickBot="1">
      <c r="A1" s="99" t="s">
        <v>40</v>
      </c>
      <c r="B1" s="99"/>
      <c r="C1" s="99"/>
      <c r="D1" s="99"/>
      <c r="E1" s="99"/>
      <c r="F1" s="99"/>
      <c r="G1" s="99"/>
      <c r="H1" s="99"/>
      <c r="I1" s="99"/>
    </row>
    <row r="2" spans="1:9" ht="13.5" thickBot="1">
      <c r="A2" s="104" t="s">
        <v>43</v>
      </c>
      <c r="B2" s="104"/>
      <c r="C2" s="104"/>
      <c r="D2" s="104"/>
      <c r="E2" s="104"/>
      <c r="F2" s="104"/>
      <c r="G2" s="104"/>
      <c r="H2" s="104"/>
      <c r="I2" s="104"/>
    </row>
    <row r="3" spans="1:10" ht="25.5">
      <c r="A3" s="105" t="s">
        <v>44</v>
      </c>
      <c r="B3" s="105"/>
      <c r="C3" s="105"/>
      <c r="D3" s="105"/>
      <c r="E3" s="105"/>
      <c r="F3" s="105"/>
      <c r="G3" s="105"/>
      <c r="H3" s="105"/>
      <c r="I3" s="105"/>
      <c r="J3" s="92"/>
    </row>
    <row r="4" spans="1:10" ht="15.75">
      <c r="A4" s="100"/>
      <c r="B4" s="100"/>
      <c r="C4" s="100"/>
      <c r="D4" s="100"/>
      <c r="E4" s="100"/>
      <c r="F4" s="100"/>
      <c r="G4" s="100"/>
      <c r="H4" s="100"/>
      <c r="I4" s="100"/>
      <c r="J4" s="93"/>
    </row>
    <row r="5" spans="1:10" ht="15.75">
      <c r="A5" s="101" t="s">
        <v>45</v>
      </c>
      <c r="B5" s="101"/>
      <c r="C5" s="101"/>
      <c r="D5" s="101"/>
      <c r="E5" s="102" t="s">
        <v>39</v>
      </c>
      <c r="F5" s="102"/>
      <c r="G5" s="102"/>
      <c r="H5" s="103">
        <v>43463</v>
      </c>
      <c r="I5" s="103"/>
      <c r="J5" s="94"/>
    </row>
    <row r="6" spans="1:10" ht="15.75">
      <c r="A6" s="80"/>
      <c r="B6" s="80"/>
      <c r="C6" s="80"/>
      <c r="D6" s="80"/>
      <c r="E6" s="80"/>
      <c r="F6" s="80"/>
      <c r="G6" s="80"/>
      <c r="H6" s="80"/>
      <c r="I6" s="80"/>
      <c r="J6" s="94"/>
    </row>
    <row r="7" spans="1:9" ht="10.5" customHeight="1">
      <c r="A7" s="12"/>
      <c r="B7" s="14" t="s">
        <v>32</v>
      </c>
      <c r="C7" s="15" t="s">
        <v>33</v>
      </c>
      <c r="D7" s="12" t="s">
        <v>34</v>
      </c>
      <c r="E7" s="12"/>
      <c r="F7" s="12"/>
      <c r="G7" s="12"/>
      <c r="H7" s="12"/>
      <c r="I7" s="12"/>
    </row>
    <row r="8" spans="1:9" ht="18">
      <c r="A8" s="96">
        <v>3884</v>
      </c>
      <c r="B8" s="19" t="s">
        <v>46</v>
      </c>
      <c r="C8" s="95">
        <v>1</v>
      </c>
      <c r="D8" s="13">
        <f>ОтКБ1!M37</f>
        <v>0</v>
      </c>
      <c r="E8" s="12"/>
      <c r="F8" s="12"/>
      <c r="G8" s="12"/>
      <c r="H8" s="12"/>
      <c r="I8" s="12"/>
    </row>
    <row r="9" spans="1:9" ht="18">
      <c r="A9" s="96">
        <v>290</v>
      </c>
      <c r="B9" s="19" t="s">
        <v>47</v>
      </c>
      <c r="C9" s="95">
        <v>2</v>
      </c>
      <c r="D9" s="13">
        <f>ОтКБ1!M57</f>
        <v>0</v>
      </c>
      <c r="E9" s="12"/>
      <c r="F9" s="12"/>
      <c r="G9" s="12"/>
      <c r="H9" s="12"/>
      <c r="I9" s="12"/>
    </row>
    <row r="10" spans="1:9" ht="18">
      <c r="A10" s="96">
        <v>4799</v>
      </c>
      <c r="B10" s="19" t="s">
        <v>48</v>
      </c>
      <c r="C10" s="95">
        <v>3</v>
      </c>
      <c r="D10" s="13">
        <f>ОтКБ2!Q24</f>
        <v>0</v>
      </c>
      <c r="E10" s="12"/>
      <c r="F10" s="12"/>
      <c r="G10" s="12"/>
      <c r="H10" s="12"/>
      <c r="I10" s="12"/>
    </row>
    <row r="11" spans="1:9" ht="18">
      <c r="A11" s="96">
        <v>3701</v>
      </c>
      <c r="B11" s="19" t="s">
        <v>49</v>
      </c>
      <c r="C11" s="95">
        <v>4</v>
      </c>
      <c r="D11" s="13">
        <f>ОтКБ2!Q34</f>
        <v>0</v>
      </c>
      <c r="E11" s="12"/>
      <c r="F11" s="12"/>
      <c r="G11" s="12"/>
      <c r="H11" s="12"/>
      <c r="I11" s="12"/>
    </row>
    <row r="12" spans="1:9" ht="18">
      <c r="A12" s="96">
        <v>4200</v>
      </c>
      <c r="B12" s="19" t="s">
        <v>50</v>
      </c>
      <c r="C12" s="95">
        <v>5</v>
      </c>
      <c r="D12" s="13">
        <f>ОтКБ1!M64</f>
        <v>0</v>
      </c>
      <c r="E12" s="12"/>
      <c r="F12" s="12"/>
      <c r="G12" s="12"/>
      <c r="H12" s="12"/>
      <c r="I12" s="12"/>
    </row>
    <row r="13" spans="1:9" ht="18">
      <c r="A13" s="96">
        <v>4465</v>
      </c>
      <c r="B13" s="19" t="s">
        <v>51</v>
      </c>
      <c r="C13" s="95">
        <v>6</v>
      </c>
      <c r="D13" s="13">
        <f>ОтКБ1!M66</f>
        <v>0</v>
      </c>
      <c r="E13" s="12"/>
      <c r="F13" s="12"/>
      <c r="G13" s="12"/>
      <c r="H13" s="12"/>
      <c r="I13" s="12"/>
    </row>
    <row r="14" spans="1:9" ht="18">
      <c r="A14" s="96">
        <v>4849</v>
      </c>
      <c r="B14" s="19" t="s">
        <v>52</v>
      </c>
      <c r="C14" s="95">
        <v>7</v>
      </c>
      <c r="D14" s="13">
        <f>ОтКБ1!M69</f>
        <v>0</v>
      </c>
      <c r="E14" s="12"/>
      <c r="F14" s="12"/>
      <c r="G14" s="12"/>
      <c r="H14" s="12"/>
      <c r="I14" s="12"/>
    </row>
    <row r="15" spans="1:9" ht="18">
      <c r="A15" s="96">
        <v>12</v>
      </c>
      <c r="B15" s="19" t="s">
        <v>53</v>
      </c>
      <c r="C15" s="95">
        <v>8</v>
      </c>
      <c r="D15" s="13">
        <f>ОтКБ1!M71</f>
        <v>0</v>
      </c>
      <c r="E15" s="12"/>
      <c r="F15" s="12"/>
      <c r="G15" s="12"/>
      <c r="H15" s="12"/>
      <c r="I15" s="12"/>
    </row>
    <row r="16" spans="1:9" ht="18">
      <c r="A16" s="96">
        <v>5606</v>
      </c>
      <c r="B16" s="19" t="s">
        <v>54</v>
      </c>
      <c r="C16" s="95">
        <v>9</v>
      </c>
      <c r="D16" s="13">
        <f>ОтКБ1!G73</f>
        <v>0</v>
      </c>
      <c r="E16" s="12"/>
      <c r="F16" s="12"/>
      <c r="G16" s="12"/>
      <c r="H16" s="12"/>
      <c r="I16" s="12"/>
    </row>
    <row r="17" spans="1:9" ht="18">
      <c r="A17" s="96">
        <v>300</v>
      </c>
      <c r="B17" s="19" t="s">
        <v>55</v>
      </c>
      <c r="C17" s="95">
        <v>10</v>
      </c>
      <c r="D17" s="13">
        <f>ОтКБ1!G76</f>
        <v>0</v>
      </c>
      <c r="E17" s="12"/>
      <c r="F17" s="12"/>
      <c r="G17" s="12"/>
      <c r="H17" s="12"/>
      <c r="I17" s="12"/>
    </row>
    <row r="18" spans="1:9" ht="18">
      <c r="A18" s="96">
        <v>2452</v>
      </c>
      <c r="B18" s="19" t="s">
        <v>56</v>
      </c>
      <c r="C18" s="95">
        <v>11</v>
      </c>
      <c r="D18" s="13">
        <f>ОтКБ1!M74</f>
        <v>0</v>
      </c>
      <c r="E18" s="12"/>
      <c r="F18" s="12"/>
      <c r="G18" s="12"/>
      <c r="H18" s="12"/>
      <c r="I18" s="12"/>
    </row>
    <row r="19" spans="1:9" ht="18">
      <c r="A19" s="96">
        <v>2540</v>
      </c>
      <c r="B19" s="19" t="s">
        <v>57</v>
      </c>
      <c r="C19" s="95">
        <v>12</v>
      </c>
      <c r="D19" s="13">
        <f>ОтКБ1!M76</f>
        <v>0</v>
      </c>
      <c r="E19" s="12"/>
      <c r="F19" s="12"/>
      <c r="G19" s="12"/>
      <c r="H19" s="12"/>
      <c r="I19" s="12"/>
    </row>
    <row r="20" spans="1:9" ht="18">
      <c r="A20" s="96">
        <v>4656</v>
      </c>
      <c r="B20" s="19" t="s">
        <v>58</v>
      </c>
      <c r="C20" s="95">
        <v>13</v>
      </c>
      <c r="D20" s="13">
        <f>ОтКБ2!Q42</f>
        <v>0</v>
      </c>
      <c r="E20" s="12"/>
      <c r="F20" s="12"/>
      <c r="G20" s="12"/>
      <c r="H20" s="12"/>
      <c r="I20" s="12"/>
    </row>
    <row r="21" spans="1:9" ht="18">
      <c r="A21" s="96">
        <v>2288</v>
      </c>
      <c r="B21" s="19" t="s">
        <v>59</v>
      </c>
      <c r="C21" s="95">
        <v>14</v>
      </c>
      <c r="D21" s="13">
        <f>ОтКБ2!Q46</f>
        <v>0</v>
      </c>
      <c r="E21" s="12"/>
      <c r="F21" s="12"/>
      <c r="G21" s="12"/>
      <c r="H21" s="12"/>
      <c r="I21" s="12"/>
    </row>
    <row r="22" spans="1:9" ht="18">
      <c r="A22" s="96">
        <v>4264</v>
      </c>
      <c r="B22" s="19" t="s">
        <v>60</v>
      </c>
      <c r="C22" s="95">
        <v>15</v>
      </c>
      <c r="D22" s="13">
        <f>ОтКБ2!Q48</f>
        <v>0</v>
      </c>
      <c r="E22" s="12"/>
      <c r="F22" s="12"/>
      <c r="G22" s="12"/>
      <c r="H22" s="12"/>
      <c r="I22" s="12"/>
    </row>
    <row r="23" spans="1:9" ht="18">
      <c r="A23" s="96">
        <v>6229</v>
      </c>
      <c r="B23" s="19" t="s">
        <v>61</v>
      </c>
      <c r="C23" s="95">
        <v>16</v>
      </c>
      <c r="D23" s="13">
        <f>ОтКБ2!Q50</f>
        <v>0</v>
      </c>
      <c r="E23" s="12"/>
      <c r="F23" s="12"/>
      <c r="G23" s="12"/>
      <c r="H23" s="12"/>
      <c r="I23" s="12"/>
    </row>
    <row r="24" spans="1:9" ht="18">
      <c r="A24" s="96">
        <v>5700</v>
      </c>
      <c r="B24" s="19" t="s">
        <v>62</v>
      </c>
      <c r="C24" s="95">
        <v>17</v>
      </c>
      <c r="D24" s="13">
        <f>ОтКБ2!I46</f>
        <v>0</v>
      </c>
      <c r="E24" s="12"/>
      <c r="F24" s="12"/>
      <c r="G24" s="12"/>
      <c r="H24" s="12"/>
      <c r="I24" s="12"/>
    </row>
    <row r="25" spans="1:9" ht="18">
      <c r="A25" s="96">
        <v>5933</v>
      </c>
      <c r="B25" s="19" t="s">
        <v>63</v>
      </c>
      <c r="C25" s="95">
        <v>18</v>
      </c>
      <c r="D25" s="13">
        <f>ОтКБ2!I52</f>
        <v>0</v>
      </c>
      <c r="E25" s="12"/>
      <c r="F25" s="12"/>
      <c r="G25" s="12"/>
      <c r="H25" s="12"/>
      <c r="I25" s="12"/>
    </row>
    <row r="26" spans="1:9" ht="18">
      <c r="A26" s="96">
        <v>6677</v>
      </c>
      <c r="B26" s="19" t="s">
        <v>64</v>
      </c>
      <c r="C26" s="95">
        <v>19</v>
      </c>
      <c r="D26" s="13">
        <f>ОтКБ2!I55</f>
        <v>0</v>
      </c>
      <c r="E26" s="12"/>
      <c r="F26" s="12"/>
      <c r="G26" s="12"/>
      <c r="H26" s="12"/>
      <c r="I26" s="12"/>
    </row>
    <row r="27" spans="1:9" ht="18">
      <c r="A27" s="96">
        <v>6906</v>
      </c>
      <c r="B27" s="19" t="s">
        <v>65</v>
      </c>
      <c r="C27" s="95">
        <v>20</v>
      </c>
      <c r="D27" s="13">
        <f>ОтКБ2!I57</f>
        <v>0</v>
      </c>
      <c r="E27" s="12"/>
      <c r="F27" s="12"/>
      <c r="G27" s="12"/>
      <c r="H27" s="12"/>
      <c r="I27" s="12"/>
    </row>
    <row r="28" spans="1:9" ht="18">
      <c r="A28" s="96">
        <v>6029</v>
      </c>
      <c r="B28" s="19" t="s">
        <v>66</v>
      </c>
      <c r="C28" s="95">
        <v>21</v>
      </c>
      <c r="D28" s="13">
        <f>ОтКБ2!Q55</f>
        <v>0</v>
      </c>
      <c r="E28" s="12"/>
      <c r="F28" s="12"/>
      <c r="G28" s="12"/>
      <c r="H28" s="12"/>
      <c r="I28" s="12"/>
    </row>
    <row r="29" spans="1:9" ht="18">
      <c r="A29" s="96">
        <v>6970</v>
      </c>
      <c r="B29" s="19" t="s">
        <v>67</v>
      </c>
      <c r="C29" s="95">
        <v>22</v>
      </c>
      <c r="D29" s="13">
        <f>ОтКБ2!Q59</f>
        <v>0</v>
      </c>
      <c r="E29" s="12"/>
      <c r="F29" s="12"/>
      <c r="G29" s="12"/>
      <c r="H29" s="12"/>
      <c r="I29" s="12"/>
    </row>
    <row r="30" spans="1:9" ht="18">
      <c r="A30" s="96">
        <v>5607</v>
      </c>
      <c r="B30" s="19" t="s">
        <v>68</v>
      </c>
      <c r="C30" s="95">
        <v>23</v>
      </c>
      <c r="D30" s="13">
        <f>ОтКБ2!Q61</f>
        <v>0</v>
      </c>
      <c r="E30" s="12"/>
      <c r="F30" s="12"/>
      <c r="G30" s="12"/>
      <c r="H30" s="12"/>
      <c r="I30" s="12"/>
    </row>
    <row r="31" spans="1:9" ht="18">
      <c r="A31" s="96">
        <v>5792</v>
      </c>
      <c r="B31" s="19" t="s">
        <v>69</v>
      </c>
      <c r="C31" s="95">
        <v>24</v>
      </c>
      <c r="D31" s="13">
        <f>ОтКБ2!Q63</f>
        <v>0</v>
      </c>
      <c r="E31" s="12"/>
      <c r="F31" s="12"/>
      <c r="G31" s="12"/>
      <c r="H31" s="12"/>
      <c r="I31" s="12"/>
    </row>
    <row r="32" spans="1:9" ht="18">
      <c r="A32" s="96">
        <v>4121</v>
      </c>
      <c r="B32" s="19" t="s">
        <v>70</v>
      </c>
      <c r="C32" s="95">
        <v>25</v>
      </c>
      <c r="D32" s="13">
        <f>ОтКБ2!I65</f>
        <v>0</v>
      </c>
      <c r="E32" s="12"/>
      <c r="F32" s="12"/>
      <c r="G32" s="12"/>
      <c r="H32" s="12"/>
      <c r="I32" s="12"/>
    </row>
    <row r="33" spans="1:9" ht="18">
      <c r="A33" s="96">
        <v>5235</v>
      </c>
      <c r="B33" s="19" t="s">
        <v>71</v>
      </c>
      <c r="C33" s="95">
        <v>26</v>
      </c>
      <c r="D33" s="13">
        <f>ОтКБ2!I71</f>
        <v>0</v>
      </c>
      <c r="E33" s="12"/>
      <c r="F33" s="12"/>
      <c r="G33" s="12"/>
      <c r="H33" s="12"/>
      <c r="I33" s="12"/>
    </row>
    <row r="34" spans="1:9" ht="18">
      <c r="A34" s="96"/>
      <c r="B34" s="19" t="s">
        <v>38</v>
      </c>
      <c r="C34" s="95">
        <v>27</v>
      </c>
      <c r="D34" s="13">
        <f>ОтКБ2!I74</f>
        <v>0</v>
      </c>
      <c r="E34" s="12"/>
      <c r="F34" s="12"/>
      <c r="G34" s="12"/>
      <c r="H34" s="12"/>
      <c r="I34" s="12"/>
    </row>
    <row r="35" spans="1:9" ht="18">
      <c r="A35" s="96"/>
      <c r="B35" s="19" t="s">
        <v>38</v>
      </c>
      <c r="C35" s="95">
        <v>28</v>
      </c>
      <c r="D35" s="13">
        <f>ОтКБ2!I76</f>
        <v>0</v>
      </c>
      <c r="E35" s="12"/>
      <c r="F35" s="12"/>
      <c r="G35" s="12"/>
      <c r="H35" s="12"/>
      <c r="I35" s="12"/>
    </row>
    <row r="36" spans="1:9" ht="18">
      <c r="A36" s="96"/>
      <c r="B36" s="19" t="s">
        <v>38</v>
      </c>
      <c r="C36" s="95">
        <v>29</v>
      </c>
      <c r="D36" s="13">
        <f>ОтКБ2!Q68</f>
        <v>0</v>
      </c>
      <c r="E36" s="12"/>
      <c r="F36" s="12"/>
      <c r="G36" s="12"/>
      <c r="H36" s="12"/>
      <c r="I36" s="12"/>
    </row>
    <row r="37" spans="1:9" ht="18">
      <c r="A37" s="96"/>
      <c r="B37" s="19" t="s">
        <v>38</v>
      </c>
      <c r="C37" s="95">
        <v>30</v>
      </c>
      <c r="D37" s="13">
        <f>ОтКБ2!Q72</f>
        <v>0</v>
      </c>
      <c r="E37" s="12"/>
      <c r="F37" s="12"/>
      <c r="G37" s="12"/>
      <c r="H37" s="12"/>
      <c r="I37" s="12"/>
    </row>
    <row r="38" spans="1:9" ht="18">
      <c r="A38" s="96"/>
      <c r="B38" s="19" t="s">
        <v>38</v>
      </c>
      <c r="C38" s="95">
        <v>31</v>
      </c>
      <c r="D38" s="13">
        <f>ОтКБ2!Q74</f>
        <v>0</v>
      </c>
      <c r="E38" s="12"/>
      <c r="F38" s="12"/>
      <c r="G38" s="12"/>
      <c r="H38" s="12"/>
      <c r="I38" s="12"/>
    </row>
    <row r="39" spans="1:9" ht="18">
      <c r="A39" s="96"/>
      <c r="B39" s="19" t="s">
        <v>38</v>
      </c>
      <c r="C39" s="95">
        <v>32</v>
      </c>
      <c r="D39" s="13">
        <f>ОтКБ2!Q76</f>
        <v>0</v>
      </c>
      <c r="E39" s="12"/>
      <c r="F39" s="12"/>
      <c r="G39" s="12"/>
      <c r="H39" s="12"/>
      <c r="I39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39">
    <cfRule type="cellIs" priority="1" dxfId="3" operator="equal" stopIfTrue="1">
      <formula>0</formula>
    </cfRule>
  </conditionalFormatting>
  <conditionalFormatting sqref="B8:B39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A2" sqref="A2:M2"/>
    </sheetView>
  </sheetViews>
  <sheetFormatPr defaultColWidth="9.00390625" defaultRowHeight="12.75"/>
  <cols>
    <col min="1" max="1" width="4.375" style="84" customWidth="1"/>
    <col min="2" max="2" width="4.75390625" style="84" customWidth="1"/>
    <col min="3" max="3" width="16.75390625" style="84" customWidth="1"/>
    <col min="4" max="4" width="3.75390625" style="84" customWidth="1"/>
    <col min="5" max="5" width="14.75390625" style="84" customWidth="1"/>
    <col min="6" max="6" width="3.75390625" style="84" customWidth="1"/>
    <col min="7" max="7" width="15.75390625" style="84" customWidth="1"/>
    <col min="8" max="8" width="3.75390625" style="84" customWidth="1"/>
    <col min="9" max="9" width="15.75390625" style="84" customWidth="1"/>
    <col min="10" max="10" width="3.75390625" style="84" customWidth="1"/>
    <col min="11" max="11" width="15.75390625" style="84" customWidth="1"/>
    <col min="12" max="12" width="3.75390625" style="84" customWidth="1"/>
    <col min="13" max="13" width="22.75390625" style="84" customWidth="1"/>
    <col min="14" max="16384" width="9.125" style="84" customWidth="1"/>
  </cols>
  <sheetData>
    <row r="1" spans="1:13" s="81" customFormat="1" ht="54.75" customHeight="1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4" s="81" customFormat="1" ht="13.5" thickBot="1">
      <c r="A2" s="108" t="s">
        <v>42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97"/>
    </row>
    <row r="3" spans="1:13" ht="20.25">
      <c r="A3" s="107" t="str">
        <f>CONCATENATE(сОтКБ!A3," ",сОтКБ!F3,сОтКБ!G3," ",сОтКБ!H3," ",сОтКБ!I3)</f>
        <v>Кубок Республики Башкортостан 2018   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.75">
      <c r="A4" s="106" t="str">
        <f>CONCATENATE(сОтКБ!A4," ",сОтКБ!C4)</f>
        <v> 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5" ht="10.5" customHeight="1">
      <c r="A6" s="25">
        <v>1</v>
      </c>
      <c r="B6" s="44">
        <f>сОтКБ!A8</f>
        <v>3884</v>
      </c>
      <c r="C6" s="26" t="str">
        <f>сОтКБ!B8</f>
        <v>Маркелов Николай</v>
      </c>
      <c r="D6" s="41"/>
      <c r="E6" s="24"/>
      <c r="F6" s="24"/>
      <c r="G6" s="24"/>
      <c r="H6" s="24"/>
      <c r="I6" s="24"/>
      <c r="J6" s="24"/>
      <c r="K6" s="24"/>
      <c r="L6" s="24"/>
      <c r="M6" s="24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10.5" customHeight="1">
      <c r="A7" s="25"/>
      <c r="B7" s="48"/>
      <c r="C7" s="27">
        <v>1</v>
      </c>
      <c r="D7" s="49">
        <v>3884</v>
      </c>
      <c r="E7" s="28" t="s">
        <v>46</v>
      </c>
      <c r="F7" s="52"/>
      <c r="G7" s="24"/>
      <c r="H7" s="32"/>
      <c r="I7" s="24"/>
      <c r="J7" s="32"/>
      <c r="K7" s="24"/>
      <c r="L7" s="32"/>
      <c r="M7" s="2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10.5" customHeight="1">
      <c r="A8" s="25">
        <v>32</v>
      </c>
      <c r="B8" s="44">
        <f>сОтКБ!A39</f>
        <v>0</v>
      </c>
      <c r="C8" s="29" t="str">
        <f>сОтКБ!B39</f>
        <v>_</v>
      </c>
      <c r="D8" s="50"/>
      <c r="E8" s="30"/>
      <c r="F8" s="52"/>
      <c r="G8" s="24"/>
      <c r="H8" s="32"/>
      <c r="I8" s="24"/>
      <c r="J8" s="32"/>
      <c r="K8" s="24"/>
      <c r="L8" s="32"/>
      <c r="M8" s="2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ht="10.5" customHeight="1">
      <c r="A9" s="25"/>
      <c r="B9" s="48"/>
      <c r="C9" s="24"/>
      <c r="D9" s="32"/>
      <c r="E9" s="27">
        <v>17</v>
      </c>
      <c r="F9" s="49">
        <v>3884</v>
      </c>
      <c r="G9" s="28" t="s">
        <v>46</v>
      </c>
      <c r="H9" s="52"/>
      <c r="I9" s="24"/>
      <c r="J9" s="32"/>
      <c r="K9" s="24"/>
      <c r="L9" s="32"/>
      <c r="M9" s="2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ht="10.5" customHeight="1">
      <c r="A10" s="25">
        <v>17</v>
      </c>
      <c r="B10" s="44">
        <f>сОтКБ!A24</f>
        <v>5700</v>
      </c>
      <c r="C10" s="26" t="str">
        <f>сОтКБ!B24</f>
        <v>Насыров Эмиль</v>
      </c>
      <c r="D10" s="45"/>
      <c r="E10" s="27"/>
      <c r="F10" s="53"/>
      <c r="G10" s="30"/>
      <c r="H10" s="52"/>
      <c r="I10" s="24"/>
      <c r="J10" s="32"/>
      <c r="K10" s="24"/>
      <c r="L10" s="32"/>
      <c r="M10" s="2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10.5" customHeight="1">
      <c r="A11" s="25"/>
      <c r="B11" s="48"/>
      <c r="C11" s="27">
        <v>2</v>
      </c>
      <c r="D11" s="49">
        <v>5700</v>
      </c>
      <c r="E11" s="31" t="s">
        <v>62</v>
      </c>
      <c r="F11" s="54"/>
      <c r="G11" s="30"/>
      <c r="H11" s="52"/>
      <c r="I11" s="24"/>
      <c r="J11" s="32"/>
      <c r="K11" s="24"/>
      <c r="L11" s="32"/>
      <c r="M11" s="2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0.5" customHeight="1">
      <c r="A12" s="25">
        <v>16</v>
      </c>
      <c r="B12" s="44">
        <f>сОтКБ!A23</f>
        <v>6229</v>
      </c>
      <c r="C12" s="29" t="str">
        <f>сОтКБ!B23</f>
        <v>Сабирова* Полина</v>
      </c>
      <c r="D12" s="50"/>
      <c r="E12" s="25"/>
      <c r="F12" s="47"/>
      <c r="G12" s="30"/>
      <c r="H12" s="52"/>
      <c r="I12" s="24"/>
      <c r="J12" s="32"/>
      <c r="K12" s="24"/>
      <c r="L12" s="32"/>
      <c r="M12" s="2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25" ht="10.5" customHeight="1">
      <c r="A13" s="25"/>
      <c r="B13" s="48"/>
      <c r="C13" s="24"/>
      <c r="D13" s="32"/>
      <c r="E13" s="25"/>
      <c r="F13" s="47"/>
      <c r="G13" s="27">
        <v>25</v>
      </c>
      <c r="H13" s="49">
        <v>3884</v>
      </c>
      <c r="I13" s="28" t="s">
        <v>46</v>
      </c>
      <c r="J13" s="52"/>
      <c r="K13" s="24"/>
      <c r="L13" s="32"/>
      <c r="M13" s="32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25" ht="12" customHeight="1">
      <c r="A14" s="25">
        <v>9</v>
      </c>
      <c r="B14" s="44">
        <f>сОтКБ!A16</f>
        <v>5606</v>
      </c>
      <c r="C14" s="26" t="str">
        <f>сОтКБ!B16</f>
        <v>Матвеев Антон</v>
      </c>
      <c r="D14" s="45"/>
      <c r="E14" s="25"/>
      <c r="F14" s="47"/>
      <c r="G14" s="27"/>
      <c r="H14" s="53"/>
      <c r="I14" s="30"/>
      <c r="J14" s="52"/>
      <c r="K14" s="24"/>
      <c r="L14" s="32"/>
      <c r="M14" s="32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12" customHeight="1">
      <c r="A15" s="25"/>
      <c r="B15" s="48"/>
      <c r="C15" s="27">
        <v>3</v>
      </c>
      <c r="D15" s="49">
        <v>5606</v>
      </c>
      <c r="E15" s="33" t="s">
        <v>54</v>
      </c>
      <c r="F15" s="51"/>
      <c r="G15" s="27"/>
      <c r="H15" s="54"/>
      <c r="I15" s="30"/>
      <c r="J15" s="52"/>
      <c r="K15" s="24"/>
      <c r="L15" s="32"/>
      <c r="M15" s="32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ht="12" customHeight="1">
      <c r="A16" s="25">
        <v>24</v>
      </c>
      <c r="B16" s="44">
        <f>сОтКБ!A31</f>
        <v>5792</v>
      </c>
      <c r="C16" s="29" t="str">
        <f>сОтКБ!B31</f>
        <v>Рахимова* Амина</v>
      </c>
      <c r="D16" s="50"/>
      <c r="E16" s="27"/>
      <c r="F16" s="52"/>
      <c r="G16" s="27"/>
      <c r="H16" s="54"/>
      <c r="I16" s="30"/>
      <c r="J16" s="52"/>
      <c r="K16" s="24"/>
      <c r="L16" s="32"/>
      <c r="M16" s="32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12" customHeight="1">
      <c r="A17" s="25"/>
      <c r="B17" s="48"/>
      <c r="C17" s="24"/>
      <c r="D17" s="32"/>
      <c r="E17" s="27">
        <v>18</v>
      </c>
      <c r="F17" s="49">
        <v>12</v>
      </c>
      <c r="G17" s="31" t="s">
        <v>53</v>
      </c>
      <c r="H17" s="54"/>
      <c r="I17" s="30"/>
      <c r="J17" s="52"/>
      <c r="K17" s="24"/>
      <c r="L17" s="32"/>
      <c r="M17" s="32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 ht="12" customHeight="1">
      <c r="A18" s="25">
        <v>25</v>
      </c>
      <c r="B18" s="44">
        <f>сОтКБ!A32</f>
        <v>4121</v>
      </c>
      <c r="C18" s="26" t="str">
        <f>сОтКБ!B32</f>
        <v>Асылгужин Ринат</v>
      </c>
      <c r="D18" s="45"/>
      <c r="E18" s="27"/>
      <c r="F18" s="53"/>
      <c r="G18" s="25"/>
      <c r="H18" s="47"/>
      <c r="I18" s="30"/>
      <c r="J18" s="52"/>
      <c r="K18" s="24"/>
      <c r="L18" s="32"/>
      <c r="M18" s="32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2" customHeight="1">
      <c r="A19" s="25"/>
      <c r="B19" s="48"/>
      <c r="C19" s="27">
        <v>4</v>
      </c>
      <c r="D19" s="49">
        <v>12</v>
      </c>
      <c r="E19" s="31" t="s">
        <v>53</v>
      </c>
      <c r="F19" s="54"/>
      <c r="G19" s="25"/>
      <c r="H19" s="47"/>
      <c r="I19" s="30"/>
      <c r="J19" s="52"/>
      <c r="K19" s="24"/>
      <c r="L19" s="32"/>
      <c r="M19" s="2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 ht="12" customHeight="1">
      <c r="A20" s="25">
        <v>8</v>
      </c>
      <c r="B20" s="44">
        <f>сОтКБ!A15</f>
        <v>12</v>
      </c>
      <c r="C20" s="29" t="str">
        <f>сОтКБ!B15</f>
        <v>Якупов Динар</v>
      </c>
      <c r="D20" s="50"/>
      <c r="E20" s="25"/>
      <c r="F20" s="47"/>
      <c r="G20" s="25"/>
      <c r="H20" s="47"/>
      <c r="I20" s="30"/>
      <c r="J20" s="52"/>
      <c r="K20" s="24"/>
      <c r="L20" s="32"/>
      <c r="M20" s="2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2" customHeight="1">
      <c r="A21" s="25"/>
      <c r="B21" s="48"/>
      <c r="C21" s="24"/>
      <c r="D21" s="32"/>
      <c r="E21" s="25"/>
      <c r="F21" s="47"/>
      <c r="G21" s="25"/>
      <c r="H21" s="47"/>
      <c r="I21" s="27">
        <v>29</v>
      </c>
      <c r="J21" s="49">
        <v>4200</v>
      </c>
      <c r="K21" s="28" t="s">
        <v>50</v>
      </c>
      <c r="L21" s="52"/>
      <c r="M21" s="2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12" customHeight="1">
      <c r="A22" s="25">
        <v>5</v>
      </c>
      <c r="B22" s="44">
        <f>сОтКБ!A12</f>
        <v>4200</v>
      </c>
      <c r="C22" s="26" t="str">
        <f>сОтКБ!B12</f>
        <v>Исмайлов Азамат</v>
      </c>
      <c r="D22" s="45"/>
      <c r="E22" s="25"/>
      <c r="F22" s="47"/>
      <c r="G22" s="25"/>
      <c r="H22" s="47"/>
      <c r="I22" s="30"/>
      <c r="J22" s="57"/>
      <c r="K22" s="30"/>
      <c r="L22" s="52"/>
      <c r="M22" s="2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2" customHeight="1">
      <c r="A23" s="25"/>
      <c r="B23" s="48"/>
      <c r="C23" s="27">
        <v>5</v>
      </c>
      <c r="D23" s="49">
        <v>4200</v>
      </c>
      <c r="E23" s="33" t="s">
        <v>50</v>
      </c>
      <c r="F23" s="51"/>
      <c r="G23" s="25"/>
      <c r="H23" s="47"/>
      <c r="I23" s="30"/>
      <c r="J23" s="58"/>
      <c r="K23" s="30"/>
      <c r="L23" s="52"/>
      <c r="M23" s="2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5" ht="12" customHeight="1">
      <c r="A24" s="25">
        <v>28</v>
      </c>
      <c r="B24" s="44">
        <f>сОтКБ!A35</f>
        <v>0</v>
      </c>
      <c r="C24" s="29" t="str">
        <f>сОтКБ!B35</f>
        <v>_</v>
      </c>
      <c r="D24" s="50"/>
      <c r="E24" s="27"/>
      <c r="F24" s="52"/>
      <c r="G24" s="25"/>
      <c r="H24" s="47"/>
      <c r="I24" s="30"/>
      <c r="J24" s="58"/>
      <c r="K24" s="30"/>
      <c r="L24" s="52"/>
      <c r="M24" s="2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5" ht="12" customHeight="1">
      <c r="A25" s="25"/>
      <c r="B25" s="48"/>
      <c r="C25" s="24"/>
      <c r="D25" s="32"/>
      <c r="E25" s="27">
        <v>19</v>
      </c>
      <c r="F25" s="49">
        <v>4200</v>
      </c>
      <c r="G25" s="33" t="s">
        <v>50</v>
      </c>
      <c r="H25" s="51"/>
      <c r="I25" s="30"/>
      <c r="J25" s="58"/>
      <c r="K25" s="30"/>
      <c r="L25" s="52"/>
      <c r="M25" s="24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5" ht="12" customHeight="1">
      <c r="A26" s="25">
        <v>21</v>
      </c>
      <c r="B26" s="44">
        <f>сОтКБ!A28</f>
        <v>6029</v>
      </c>
      <c r="C26" s="26" t="str">
        <f>сОтКБ!B28</f>
        <v>Фирсов Денис</v>
      </c>
      <c r="D26" s="45"/>
      <c r="E26" s="27"/>
      <c r="F26" s="53"/>
      <c r="G26" s="27"/>
      <c r="H26" s="52"/>
      <c r="I26" s="30"/>
      <c r="J26" s="58"/>
      <c r="K26" s="30"/>
      <c r="L26" s="52"/>
      <c r="M26" s="24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ht="12" customHeight="1">
      <c r="A27" s="25"/>
      <c r="B27" s="48"/>
      <c r="C27" s="27">
        <v>6</v>
      </c>
      <c r="D27" s="49">
        <v>2540</v>
      </c>
      <c r="E27" s="31" t="s">
        <v>57</v>
      </c>
      <c r="F27" s="54"/>
      <c r="G27" s="27"/>
      <c r="H27" s="52"/>
      <c r="I27" s="30"/>
      <c r="J27" s="58"/>
      <c r="K27" s="30"/>
      <c r="L27" s="52"/>
      <c r="M27" s="24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5" ht="12" customHeight="1">
      <c r="A28" s="25">
        <v>12</v>
      </c>
      <c r="B28" s="44">
        <f>сОтКБ!A19</f>
        <v>2540</v>
      </c>
      <c r="C28" s="29" t="str">
        <f>сОтКБ!B19</f>
        <v>Горбунов Валентин</v>
      </c>
      <c r="D28" s="50"/>
      <c r="E28" s="25"/>
      <c r="F28" s="47"/>
      <c r="G28" s="27"/>
      <c r="H28" s="52"/>
      <c r="I28" s="30"/>
      <c r="J28" s="58"/>
      <c r="K28" s="30"/>
      <c r="L28" s="52"/>
      <c r="M28" s="24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ht="12" customHeight="1">
      <c r="A29" s="25"/>
      <c r="B29" s="48"/>
      <c r="C29" s="24"/>
      <c r="D29" s="32"/>
      <c r="E29" s="25"/>
      <c r="F29" s="47"/>
      <c r="G29" s="27">
        <v>26</v>
      </c>
      <c r="H29" s="49">
        <v>4200</v>
      </c>
      <c r="I29" s="34" t="s">
        <v>50</v>
      </c>
      <c r="J29" s="58"/>
      <c r="K29" s="30"/>
      <c r="L29" s="52"/>
      <c r="M29" s="24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ht="12" customHeight="1">
      <c r="A30" s="25">
        <v>13</v>
      </c>
      <c r="B30" s="44">
        <f>сОтКБ!A20</f>
        <v>4656</v>
      </c>
      <c r="C30" s="26" t="str">
        <f>сОтКБ!B20</f>
        <v>Хуснутдинов Радмир</v>
      </c>
      <c r="D30" s="45"/>
      <c r="E30" s="25"/>
      <c r="F30" s="47"/>
      <c r="G30" s="27"/>
      <c r="H30" s="53"/>
      <c r="I30" s="24"/>
      <c r="J30" s="32"/>
      <c r="K30" s="30"/>
      <c r="L30" s="52"/>
      <c r="M30" s="2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ht="12" customHeight="1">
      <c r="A31" s="25"/>
      <c r="B31" s="48"/>
      <c r="C31" s="27">
        <v>7</v>
      </c>
      <c r="D31" s="49">
        <v>6906</v>
      </c>
      <c r="E31" s="33" t="s">
        <v>65</v>
      </c>
      <c r="F31" s="51"/>
      <c r="G31" s="27"/>
      <c r="H31" s="54"/>
      <c r="I31" s="24"/>
      <c r="J31" s="32"/>
      <c r="K31" s="30"/>
      <c r="L31" s="52"/>
      <c r="M31" s="2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ht="12" customHeight="1">
      <c r="A32" s="25">
        <v>20</v>
      </c>
      <c r="B32" s="44">
        <f>сОтКБ!A27</f>
        <v>6906</v>
      </c>
      <c r="C32" s="29" t="str">
        <f>сОтКБ!B27</f>
        <v>Семенов Игорь</v>
      </c>
      <c r="D32" s="50"/>
      <c r="E32" s="27"/>
      <c r="F32" s="52"/>
      <c r="G32" s="27"/>
      <c r="H32" s="54"/>
      <c r="I32" s="24"/>
      <c r="J32" s="32"/>
      <c r="K32" s="30"/>
      <c r="L32" s="52"/>
      <c r="M32" s="2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2" customHeight="1">
      <c r="A33" s="25"/>
      <c r="B33" s="48"/>
      <c r="C33" s="24"/>
      <c r="D33" s="32"/>
      <c r="E33" s="27">
        <v>20</v>
      </c>
      <c r="F33" s="49">
        <v>3701</v>
      </c>
      <c r="G33" s="31" t="s">
        <v>49</v>
      </c>
      <c r="H33" s="54"/>
      <c r="I33" s="24"/>
      <c r="J33" s="32"/>
      <c r="K33" s="30"/>
      <c r="L33" s="52"/>
      <c r="M33" s="24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12" customHeight="1">
      <c r="A34" s="25">
        <v>29</v>
      </c>
      <c r="B34" s="44">
        <f>сОтКБ!A36</f>
        <v>0</v>
      </c>
      <c r="C34" s="26" t="str">
        <f>сОтКБ!B36</f>
        <v>_</v>
      </c>
      <c r="D34" s="45"/>
      <c r="E34" s="27"/>
      <c r="F34" s="53"/>
      <c r="G34" s="25"/>
      <c r="H34" s="47"/>
      <c r="I34" s="24"/>
      <c r="J34" s="32"/>
      <c r="K34" s="30"/>
      <c r="L34" s="52"/>
      <c r="M34" s="24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2" customHeight="1">
      <c r="A35" s="25"/>
      <c r="B35" s="48"/>
      <c r="C35" s="27">
        <v>8</v>
      </c>
      <c r="D35" s="49">
        <v>3701</v>
      </c>
      <c r="E35" s="31" t="s">
        <v>49</v>
      </c>
      <c r="F35" s="54"/>
      <c r="G35" s="25"/>
      <c r="H35" s="47"/>
      <c r="I35" s="24"/>
      <c r="J35" s="32"/>
      <c r="K35" s="30"/>
      <c r="L35" s="52"/>
      <c r="M35" s="24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ht="12" customHeight="1">
      <c r="A36" s="25">
        <v>4</v>
      </c>
      <c r="B36" s="44">
        <f>сОтКБ!A11</f>
        <v>3701</v>
      </c>
      <c r="C36" s="29" t="str">
        <f>сОтКБ!B11</f>
        <v>Байрамалов Константин</v>
      </c>
      <c r="D36" s="50"/>
      <c r="E36" s="25"/>
      <c r="F36" s="47"/>
      <c r="G36" s="25"/>
      <c r="H36" s="47"/>
      <c r="I36" s="24"/>
      <c r="J36" s="32"/>
      <c r="K36" s="30"/>
      <c r="L36" s="52"/>
      <c r="M36" s="24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ht="12" customHeight="1">
      <c r="A37" s="25"/>
      <c r="B37" s="48"/>
      <c r="C37" s="24"/>
      <c r="D37" s="32"/>
      <c r="E37" s="25"/>
      <c r="F37" s="47"/>
      <c r="G37" s="25"/>
      <c r="H37" s="47"/>
      <c r="I37" s="24"/>
      <c r="J37" s="32"/>
      <c r="K37" s="27">
        <v>31</v>
      </c>
      <c r="L37" s="46"/>
      <c r="M37" s="28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2" customHeight="1">
      <c r="A38" s="25">
        <v>3</v>
      </c>
      <c r="B38" s="44">
        <f>сОтКБ!A10</f>
        <v>4799</v>
      </c>
      <c r="C38" s="26" t="str">
        <f>сОтКБ!B10</f>
        <v>Лончакова* Юлия</v>
      </c>
      <c r="D38" s="45"/>
      <c r="E38" s="25"/>
      <c r="F38" s="47"/>
      <c r="G38" s="25"/>
      <c r="H38" s="47"/>
      <c r="I38" s="24"/>
      <c r="J38" s="32"/>
      <c r="K38" s="30"/>
      <c r="L38" s="52"/>
      <c r="M38" s="35" t="s">
        <v>0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 ht="12" customHeight="1">
      <c r="A39" s="25"/>
      <c r="B39" s="48"/>
      <c r="C39" s="27">
        <v>9</v>
      </c>
      <c r="D39" s="49">
        <v>4799</v>
      </c>
      <c r="E39" s="33" t="s">
        <v>48</v>
      </c>
      <c r="F39" s="51"/>
      <c r="G39" s="25"/>
      <c r="H39" s="47"/>
      <c r="I39" s="24"/>
      <c r="J39" s="32"/>
      <c r="K39" s="30"/>
      <c r="L39" s="52"/>
      <c r="M39" s="24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2" customHeight="1">
      <c r="A40" s="25">
        <v>30</v>
      </c>
      <c r="B40" s="44">
        <f>сОтКБ!A37</f>
        <v>0</v>
      </c>
      <c r="C40" s="29" t="str">
        <f>сОтКБ!B37</f>
        <v>_</v>
      </c>
      <c r="D40" s="50"/>
      <c r="E40" s="27"/>
      <c r="F40" s="52"/>
      <c r="G40" s="25"/>
      <c r="H40" s="47"/>
      <c r="I40" s="24"/>
      <c r="J40" s="32"/>
      <c r="K40" s="30"/>
      <c r="L40" s="52"/>
      <c r="M40" s="24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 ht="12" customHeight="1">
      <c r="A41" s="25"/>
      <c r="B41" s="48"/>
      <c r="C41" s="24"/>
      <c r="D41" s="32"/>
      <c r="E41" s="27">
        <v>21</v>
      </c>
      <c r="F41" s="49">
        <v>4799</v>
      </c>
      <c r="G41" s="33" t="s">
        <v>48</v>
      </c>
      <c r="H41" s="51"/>
      <c r="I41" s="24"/>
      <c r="J41" s="32"/>
      <c r="K41" s="30"/>
      <c r="L41" s="52"/>
      <c r="M41" s="2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1:25" ht="12" customHeight="1">
      <c r="A42" s="25">
        <v>19</v>
      </c>
      <c r="B42" s="44">
        <f>сОтКБ!A26</f>
        <v>6677</v>
      </c>
      <c r="C42" s="26" t="str">
        <f>сОтКБ!B26</f>
        <v>Давлетбаев Ильдар</v>
      </c>
      <c r="D42" s="45"/>
      <c r="E42" s="27"/>
      <c r="F42" s="53"/>
      <c r="G42" s="27"/>
      <c r="H42" s="52"/>
      <c r="I42" s="24"/>
      <c r="J42" s="32"/>
      <c r="K42" s="30"/>
      <c r="L42" s="52"/>
      <c r="M42" s="2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 ht="12" customHeight="1">
      <c r="A43" s="25"/>
      <c r="B43" s="48"/>
      <c r="C43" s="27">
        <v>10</v>
      </c>
      <c r="D43" s="49">
        <v>2288</v>
      </c>
      <c r="E43" s="31" t="s">
        <v>59</v>
      </c>
      <c r="F43" s="54"/>
      <c r="G43" s="27"/>
      <c r="H43" s="52"/>
      <c r="I43" s="24"/>
      <c r="J43" s="32"/>
      <c r="K43" s="30"/>
      <c r="L43" s="52"/>
      <c r="M43" s="2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2" customHeight="1">
      <c r="A44" s="25">
        <v>14</v>
      </c>
      <c r="B44" s="44">
        <f>сОтКБ!A21</f>
        <v>2288</v>
      </c>
      <c r="C44" s="29" t="str">
        <f>сОтКБ!B21</f>
        <v>Тодрамович Александр</v>
      </c>
      <c r="D44" s="50"/>
      <c r="E44" s="25"/>
      <c r="F44" s="47"/>
      <c r="G44" s="27"/>
      <c r="H44" s="52"/>
      <c r="I44" s="24"/>
      <c r="J44" s="32"/>
      <c r="K44" s="30"/>
      <c r="L44" s="52"/>
      <c r="M44" s="24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ht="12" customHeight="1">
      <c r="A45" s="25"/>
      <c r="B45" s="48"/>
      <c r="C45" s="24"/>
      <c r="D45" s="32"/>
      <c r="E45" s="25"/>
      <c r="F45" s="47"/>
      <c r="G45" s="27">
        <v>27</v>
      </c>
      <c r="H45" s="49">
        <v>4799</v>
      </c>
      <c r="I45" s="28" t="s">
        <v>48</v>
      </c>
      <c r="J45" s="52"/>
      <c r="K45" s="30"/>
      <c r="L45" s="52"/>
      <c r="M45" s="24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ht="12" customHeight="1">
      <c r="A46" s="25">
        <v>11</v>
      </c>
      <c r="B46" s="44">
        <f>сОтКБ!A18</f>
        <v>2452</v>
      </c>
      <c r="C46" s="26" t="str">
        <f>сОтКБ!B18</f>
        <v>Хабиров Марс</v>
      </c>
      <c r="D46" s="45"/>
      <c r="E46" s="25"/>
      <c r="F46" s="47"/>
      <c r="G46" s="27"/>
      <c r="H46" s="53"/>
      <c r="I46" s="30"/>
      <c r="J46" s="52"/>
      <c r="K46" s="30"/>
      <c r="L46" s="52"/>
      <c r="M46" s="24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ht="12" customHeight="1">
      <c r="A47" s="25"/>
      <c r="B47" s="48"/>
      <c r="C47" s="27">
        <v>11</v>
      </c>
      <c r="D47" s="49">
        <v>6970</v>
      </c>
      <c r="E47" s="33" t="s">
        <v>67</v>
      </c>
      <c r="F47" s="51"/>
      <c r="G47" s="27"/>
      <c r="H47" s="54"/>
      <c r="I47" s="30"/>
      <c r="J47" s="52"/>
      <c r="K47" s="30"/>
      <c r="L47" s="52"/>
      <c r="M47" s="24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ht="12" customHeight="1">
      <c r="A48" s="25">
        <v>22</v>
      </c>
      <c r="B48" s="44">
        <f>сОтКБ!A29</f>
        <v>6970</v>
      </c>
      <c r="C48" s="29" t="str">
        <f>сОтКБ!B29</f>
        <v>Клоков Михаил</v>
      </c>
      <c r="D48" s="50"/>
      <c r="E48" s="27"/>
      <c r="F48" s="52"/>
      <c r="G48" s="27"/>
      <c r="H48" s="54"/>
      <c r="I48" s="30"/>
      <c r="J48" s="52"/>
      <c r="K48" s="30"/>
      <c r="L48" s="52"/>
      <c r="M48" s="2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ht="12" customHeight="1">
      <c r="A49" s="25"/>
      <c r="B49" s="48"/>
      <c r="C49" s="24"/>
      <c r="D49" s="32"/>
      <c r="E49" s="27">
        <v>22</v>
      </c>
      <c r="F49" s="49">
        <v>4465</v>
      </c>
      <c r="G49" s="31" t="s">
        <v>51</v>
      </c>
      <c r="H49" s="54"/>
      <c r="I49" s="30"/>
      <c r="J49" s="52"/>
      <c r="K49" s="30"/>
      <c r="L49" s="52"/>
      <c r="M49" s="24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ht="12" customHeight="1">
      <c r="A50" s="25">
        <v>27</v>
      </c>
      <c r="B50" s="44">
        <f>сОтКБ!A34</f>
        <v>0</v>
      </c>
      <c r="C50" s="26" t="str">
        <f>сОтКБ!B34</f>
        <v>_</v>
      </c>
      <c r="D50" s="45"/>
      <c r="E50" s="27"/>
      <c r="F50" s="53"/>
      <c r="G50" s="25"/>
      <c r="H50" s="47"/>
      <c r="I50" s="30"/>
      <c r="J50" s="52"/>
      <c r="K50" s="30"/>
      <c r="L50" s="52"/>
      <c r="M50" s="2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ht="12" customHeight="1">
      <c r="A51" s="25"/>
      <c r="B51" s="48"/>
      <c r="C51" s="27">
        <v>12</v>
      </c>
      <c r="D51" s="49">
        <v>4465</v>
      </c>
      <c r="E51" s="31" t="s">
        <v>51</v>
      </c>
      <c r="F51" s="54"/>
      <c r="G51" s="25"/>
      <c r="H51" s="47"/>
      <c r="I51" s="30"/>
      <c r="J51" s="52"/>
      <c r="K51" s="30"/>
      <c r="L51" s="52"/>
      <c r="M51" s="24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ht="12" customHeight="1">
      <c r="A52" s="25">
        <v>6</v>
      </c>
      <c r="B52" s="44">
        <f>сОтКБ!A13</f>
        <v>4465</v>
      </c>
      <c r="C52" s="29" t="str">
        <f>сОтКБ!B13</f>
        <v>Пехенько Кирилл</v>
      </c>
      <c r="D52" s="50"/>
      <c r="E52" s="25"/>
      <c r="F52" s="47"/>
      <c r="G52" s="24"/>
      <c r="H52" s="32"/>
      <c r="I52" s="30"/>
      <c r="J52" s="52"/>
      <c r="K52" s="30"/>
      <c r="L52" s="52"/>
      <c r="M52" s="24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ht="12" customHeight="1">
      <c r="A53" s="25"/>
      <c r="B53" s="48"/>
      <c r="C53" s="24"/>
      <c r="D53" s="32"/>
      <c r="E53" s="25"/>
      <c r="F53" s="47"/>
      <c r="G53" s="24"/>
      <c r="H53" s="32"/>
      <c r="I53" s="27">
        <v>30</v>
      </c>
      <c r="J53" s="49">
        <v>290</v>
      </c>
      <c r="K53" s="34" t="s">
        <v>47</v>
      </c>
      <c r="L53" s="52"/>
      <c r="M53" s="2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1:25" ht="12" customHeight="1">
      <c r="A54" s="25">
        <v>7</v>
      </c>
      <c r="B54" s="44">
        <f>сОтКБ!A14</f>
        <v>4849</v>
      </c>
      <c r="C54" s="26" t="str">
        <f>сОтКБ!B14</f>
        <v>Салимянов Руслан</v>
      </c>
      <c r="D54" s="45"/>
      <c r="E54" s="25"/>
      <c r="F54" s="47"/>
      <c r="G54" s="24"/>
      <c r="H54" s="32"/>
      <c r="I54" s="30"/>
      <c r="J54" s="57"/>
      <c r="K54" s="24"/>
      <c r="L54" s="32"/>
      <c r="M54" s="2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 ht="12" customHeight="1">
      <c r="A55" s="25"/>
      <c r="B55" s="48"/>
      <c r="C55" s="27">
        <v>13</v>
      </c>
      <c r="D55" s="49">
        <v>4849</v>
      </c>
      <c r="E55" s="33" t="s">
        <v>52</v>
      </c>
      <c r="F55" s="51"/>
      <c r="G55" s="24"/>
      <c r="H55" s="32"/>
      <c r="I55" s="30"/>
      <c r="J55" s="42"/>
      <c r="K55" s="24"/>
      <c r="L55" s="32"/>
      <c r="M55" s="24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ht="12" customHeight="1">
      <c r="A56" s="25">
        <v>26</v>
      </c>
      <c r="B56" s="44">
        <f>сОтКБ!A33</f>
        <v>5235</v>
      </c>
      <c r="C56" s="29" t="str">
        <f>сОтКБ!B33</f>
        <v>Петухова* Надежда</v>
      </c>
      <c r="D56" s="50"/>
      <c r="E56" s="27"/>
      <c r="F56" s="52"/>
      <c r="G56" s="24"/>
      <c r="H56" s="32"/>
      <c r="I56" s="30"/>
      <c r="J56" s="42"/>
      <c r="K56" s="24"/>
      <c r="L56" s="32"/>
      <c r="M56" s="24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5" ht="12" customHeight="1">
      <c r="A57" s="25"/>
      <c r="B57" s="48"/>
      <c r="C57" s="24"/>
      <c r="D57" s="32"/>
      <c r="E57" s="27">
        <v>23</v>
      </c>
      <c r="F57" s="49">
        <v>300</v>
      </c>
      <c r="G57" s="28" t="s">
        <v>55</v>
      </c>
      <c r="H57" s="52"/>
      <c r="I57" s="30"/>
      <c r="J57" s="42"/>
      <c r="K57" s="36">
        <v>-31</v>
      </c>
      <c r="L57" s="44">
        <f>IF(L37=J21,J53,IF(L37=J53,J21,0))</f>
        <v>0</v>
      </c>
      <c r="M57" s="26">
        <f>IF(M37=K21,K53,IF(M37=K53,K21,0))</f>
        <v>0</v>
      </c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5" ht="12" customHeight="1">
      <c r="A58" s="25">
        <v>23</v>
      </c>
      <c r="B58" s="44">
        <f>сОтКБ!A30</f>
        <v>5607</v>
      </c>
      <c r="C58" s="26" t="str">
        <f>сОтКБ!B30</f>
        <v>Ишмухаметова* Камилла</v>
      </c>
      <c r="D58" s="45"/>
      <c r="E58" s="30"/>
      <c r="F58" s="53"/>
      <c r="G58" s="30"/>
      <c r="H58" s="52"/>
      <c r="I58" s="30"/>
      <c r="J58" s="42"/>
      <c r="K58" s="24"/>
      <c r="L58" s="32"/>
      <c r="M58" s="35" t="s">
        <v>1</v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5" ht="12" customHeight="1">
      <c r="A59" s="25"/>
      <c r="B59" s="48"/>
      <c r="C59" s="27">
        <v>14</v>
      </c>
      <c r="D59" s="49">
        <v>300</v>
      </c>
      <c r="E59" s="34" t="s">
        <v>55</v>
      </c>
      <c r="F59" s="54"/>
      <c r="G59" s="30"/>
      <c r="H59" s="52"/>
      <c r="I59" s="30"/>
      <c r="J59" s="42"/>
      <c r="K59" s="24"/>
      <c r="L59" s="32"/>
      <c r="M59" s="24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5" ht="12" customHeight="1">
      <c r="A60" s="25">
        <v>10</v>
      </c>
      <c r="B60" s="44">
        <f>сОтКБ!A17</f>
        <v>300</v>
      </c>
      <c r="C60" s="29" t="str">
        <f>сОтКБ!B17</f>
        <v>Коротеев Георгий</v>
      </c>
      <c r="D60" s="50"/>
      <c r="E60" s="24"/>
      <c r="F60" s="47"/>
      <c r="G60" s="30"/>
      <c r="H60" s="52"/>
      <c r="I60" s="30"/>
      <c r="J60" s="42"/>
      <c r="K60" s="24"/>
      <c r="L60" s="32"/>
      <c r="M60" s="2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5" ht="12" customHeight="1">
      <c r="A61" s="25"/>
      <c r="B61" s="48"/>
      <c r="C61" s="24"/>
      <c r="D61" s="32"/>
      <c r="E61" s="24"/>
      <c r="F61" s="47"/>
      <c r="G61" s="27">
        <v>28</v>
      </c>
      <c r="H61" s="49">
        <v>290</v>
      </c>
      <c r="I61" s="34" t="s">
        <v>47</v>
      </c>
      <c r="J61" s="43"/>
      <c r="K61" s="24"/>
      <c r="L61" s="32"/>
      <c r="M61" s="24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1:25" ht="12" customHeight="1">
      <c r="A62" s="25">
        <v>15</v>
      </c>
      <c r="B62" s="44">
        <f>сОтКБ!A22</f>
        <v>4264</v>
      </c>
      <c r="C62" s="26" t="str">
        <f>сОтКБ!B22</f>
        <v>Габдуллин Марс</v>
      </c>
      <c r="D62" s="45"/>
      <c r="E62" s="24"/>
      <c r="F62" s="47"/>
      <c r="G62" s="30"/>
      <c r="H62" s="53"/>
      <c r="I62" s="24"/>
      <c r="J62" s="24"/>
      <c r="K62" s="24"/>
      <c r="L62" s="32"/>
      <c r="M62" s="24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ht="12" customHeight="1">
      <c r="A63" s="25"/>
      <c r="B63" s="48"/>
      <c r="C63" s="27">
        <v>15</v>
      </c>
      <c r="D63" s="49">
        <v>4264</v>
      </c>
      <c r="E63" s="28" t="s">
        <v>60</v>
      </c>
      <c r="F63" s="51"/>
      <c r="G63" s="30"/>
      <c r="H63" s="54"/>
      <c r="I63" s="25">
        <v>-58</v>
      </c>
      <c r="J63" s="44">
        <f>IF(ОтКБ2!N16=ОтКБ2!L12,ОтКБ2!L20,IF(ОтКБ2!N16=ОтКБ2!L20,ОтКБ2!L12,0))</f>
        <v>3701</v>
      </c>
      <c r="K63" s="26" t="str">
        <f>IF(ОтКБ2!O16=ОтКБ2!M12,ОтКБ2!M20,IF(ОтКБ2!O16=ОтКБ2!M20,ОтКБ2!M12,0))</f>
        <v>Байрамалов Константин</v>
      </c>
      <c r="L63" s="45"/>
      <c r="M63" s="24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1:25" ht="12" customHeight="1">
      <c r="A64" s="25">
        <v>18</v>
      </c>
      <c r="B64" s="44">
        <f>сОтКБ!A25</f>
        <v>5933</v>
      </c>
      <c r="C64" s="29" t="str">
        <f>сОтКБ!B25</f>
        <v>Якупова* Дина</v>
      </c>
      <c r="D64" s="50"/>
      <c r="E64" s="30"/>
      <c r="F64" s="52"/>
      <c r="G64" s="30"/>
      <c r="H64" s="54"/>
      <c r="I64" s="25"/>
      <c r="J64" s="47"/>
      <c r="K64" s="27">
        <v>61</v>
      </c>
      <c r="L64" s="46"/>
      <c r="M64" s="28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1:25" ht="12" customHeight="1">
      <c r="A65" s="25"/>
      <c r="B65" s="48"/>
      <c r="C65" s="24"/>
      <c r="D65" s="32"/>
      <c r="E65" s="27">
        <v>24</v>
      </c>
      <c r="F65" s="49">
        <v>290</v>
      </c>
      <c r="G65" s="34" t="s">
        <v>47</v>
      </c>
      <c r="H65" s="54"/>
      <c r="I65" s="25">
        <v>-59</v>
      </c>
      <c r="J65" s="44">
        <f>IF(ОтКБ2!N32=ОтКБ2!L28,ОтКБ2!L36,IF(ОтКБ2!N32=ОтКБ2!L36,ОтКБ2!L28,0))</f>
        <v>4465</v>
      </c>
      <c r="K65" s="29" t="str">
        <f>IF(ОтКБ2!O32=ОтКБ2!M28,ОтКБ2!M36,IF(ОтКБ2!O32=ОтКБ2!M36,ОтКБ2!M28,0))</f>
        <v>Пехенько Кирилл</v>
      </c>
      <c r="L65" s="45"/>
      <c r="M65" s="35" t="s">
        <v>4</v>
      </c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1:25" ht="12" customHeight="1">
      <c r="A66" s="25">
        <v>31</v>
      </c>
      <c r="B66" s="44">
        <f>сОтКБ!A38</f>
        <v>0</v>
      </c>
      <c r="C66" s="26" t="str">
        <f>сОтКБ!B38</f>
        <v>_</v>
      </c>
      <c r="D66" s="45"/>
      <c r="E66" s="30"/>
      <c r="F66" s="53"/>
      <c r="G66" s="24"/>
      <c r="H66" s="32"/>
      <c r="I66" s="24"/>
      <c r="J66" s="32"/>
      <c r="K66" s="25">
        <v>-61</v>
      </c>
      <c r="L66" s="44">
        <f>IF(L64=J63,J65,IF(L64=J65,J63,0))</f>
        <v>0</v>
      </c>
      <c r="M66" s="26">
        <f>IF(M64=K63,K65,IF(M64=K65,K63,0))</f>
        <v>0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 ht="12" customHeight="1">
      <c r="A67" s="25"/>
      <c r="B67" s="48"/>
      <c r="C67" s="27">
        <v>16</v>
      </c>
      <c r="D67" s="49">
        <v>290</v>
      </c>
      <c r="E67" s="34" t="s">
        <v>47</v>
      </c>
      <c r="F67" s="54"/>
      <c r="G67" s="24"/>
      <c r="H67" s="32"/>
      <c r="I67" s="24"/>
      <c r="J67" s="32"/>
      <c r="K67" s="24"/>
      <c r="L67" s="32"/>
      <c r="M67" s="35" t="s">
        <v>5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1:25" ht="12" customHeight="1">
      <c r="A68" s="25">
        <v>2</v>
      </c>
      <c r="B68" s="44">
        <f>сОтКБ!A9</f>
        <v>290</v>
      </c>
      <c r="C68" s="29" t="str">
        <f>сОтКБ!B9</f>
        <v>Клоков Юрий</v>
      </c>
      <c r="D68" s="50"/>
      <c r="E68" s="24"/>
      <c r="F68" s="47"/>
      <c r="G68" s="24"/>
      <c r="H68" s="32"/>
      <c r="I68" s="25">
        <v>-56</v>
      </c>
      <c r="J68" s="44">
        <f>IF(ОтКБ2!L12=ОтКБ2!J8,ОтКБ2!J16,IF(ОтКБ2!L12=ОтКБ2!J16,ОтКБ2!J8,0))</f>
        <v>12</v>
      </c>
      <c r="K68" s="26" t="str">
        <f>IF(ОтКБ2!M12=ОтКБ2!K8,ОтКБ2!K16,IF(ОтКБ2!M12=ОтКБ2!K16,ОтКБ2!K8,0))</f>
        <v>Якупов Динар</v>
      </c>
      <c r="L68" s="45"/>
      <c r="M68" s="24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1:25" ht="12" customHeight="1">
      <c r="A69" s="25"/>
      <c r="B69" s="48"/>
      <c r="C69" s="24"/>
      <c r="D69" s="32"/>
      <c r="E69" s="24"/>
      <c r="F69" s="47"/>
      <c r="G69" s="24"/>
      <c r="H69" s="32"/>
      <c r="I69" s="25"/>
      <c r="J69" s="47"/>
      <c r="K69" s="27">
        <v>62</v>
      </c>
      <c r="L69" s="46"/>
      <c r="M69" s="28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1:25" ht="12" customHeight="1">
      <c r="A70" s="25">
        <v>-52</v>
      </c>
      <c r="B70" s="44">
        <f>IF(ОтКБ2!J8=ОтКБ2!H6,ОтКБ2!H10,IF(ОтКБ2!J8=ОтКБ2!H10,ОтКБ2!H6,0))</f>
        <v>4849</v>
      </c>
      <c r="C70" s="26" t="str">
        <f>IF(ОтКБ2!K8=ОтКБ2!I6,ОтКБ2!I10,IF(ОтКБ2!K8=ОтКБ2!I10,ОтКБ2!I6,0))</f>
        <v>Салимянов Руслан</v>
      </c>
      <c r="D70" s="45"/>
      <c r="E70" s="24"/>
      <c r="F70" s="47"/>
      <c r="G70" s="24"/>
      <c r="H70" s="32"/>
      <c r="I70" s="25">
        <v>-57</v>
      </c>
      <c r="J70" s="44">
        <f>IF(ОтКБ2!L28=ОтКБ2!J24,ОтКБ2!J32,IF(ОтКБ2!L28=ОтКБ2!J32,ОтКБ2!J24,0))</f>
        <v>5606</v>
      </c>
      <c r="K70" s="29" t="str">
        <f>IF(ОтКБ2!M28=ОтКБ2!K24,ОтКБ2!K32,IF(ОтКБ2!M28=ОтКБ2!K32,ОтКБ2!K24,0))</f>
        <v>Матвеев Антон</v>
      </c>
      <c r="L70" s="45"/>
      <c r="M70" s="35" t="s">
        <v>7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1:25" ht="12" customHeight="1">
      <c r="A71" s="25"/>
      <c r="B71" s="48"/>
      <c r="C71" s="27">
        <v>63</v>
      </c>
      <c r="D71" s="46"/>
      <c r="E71" s="28"/>
      <c r="F71" s="51"/>
      <c r="G71" s="24"/>
      <c r="H71" s="32"/>
      <c r="I71" s="25"/>
      <c r="J71" s="47"/>
      <c r="K71" s="25">
        <v>-62</v>
      </c>
      <c r="L71" s="44">
        <f>IF(L69=J68,J70,IF(L69=J70,J68,0))</f>
        <v>0</v>
      </c>
      <c r="M71" s="26">
        <f>IF(M69=K68,K70,IF(M69=K70,K68,0))</f>
        <v>0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1:25" ht="12" customHeight="1">
      <c r="A72" s="25">
        <v>-53</v>
      </c>
      <c r="B72" s="44">
        <f>IF(ОтКБ2!J16=ОтКБ2!H14,ОтКБ2!H18,IF(ОтКБ2!J16=ОтКБ2!H18,ОтКБ2!H14,0))</f>
        <v>4656</v>
      </c>
      <c r="C72" s="29" t="str">
        <f>IF(ОтКБ2!K16=ОтКБ2!I14,ОтКБ2!I18,IF(ОтКБ2!K16=ОтКБ2!I18,ОтКБ2!I14,0))</f>
        <v>Хуснутдинов Радмир</v>
      </c>
      <c r="D72" s="50"/>
      <c r="E72" s="30"/>
      <c r="F72" s="52"/>
      <c r="G72" s="37"/>
      <c r="H72" s="52"/>
      <c r="I72" s="25"/>
      <c r="J72" s="47"/>
      <c r="K72" s="24"/>
      <c r="L72" s="32"/>
      <c r="M72" s="35" t="s">
        <v>9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1:25" ht="12" customHeight="1">
      <c r="A73" s="25"/>
      <c r="B73" s="48"/>
      <c r="C73" s="24"/>
      <c r="D73" s="32"/>
      <c r="E73" s="27">
        <v>65</v>
      </c>
      <c r="F73" s="46"/>
      <c r="G73" s="28"/>
      <c r="H73" s="52"/>
      <c r="I73" s="25">
        <v>-63</v>
      </c>
      <c r="J73" s="44">
        <f>IF(D71=B70,B72,IF(D71=B72,B70,0))</f>
        <v>0</v>
      </c>
      <c r="K73" s="26">
        <f>IF(E71=C70,C72,IF(E71=C72,C70,0))</f>
        <v>0</v>
      </c>
      <c r="L73" s="45"/>
      <c r="M73" s="24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ht="12" customHeight="1">
      <c r="A74" s="25">
        <v>-54</v>
      </c>
      <c r="B74" s="44">
        <f>IF(ОтКБ2!J24=ОтКБ2!H22,ОтКБ2!H26,IF(ОтКБ2!J24=ОтКБ2!H26,ОтКБ2!H22,0))</f>
        <v>2540</v>
      </c>
      <c r="C74" s="26" t="str">
        <f>IF(ОтКБ2!K24=ОтКБ2!I22,ОтКБ2!I26,IF(ОтКБ2!K24=ОтКБ2!I26,ОтКБ2!I22,0))</f>
        <v>Горбунов Валентин</v>
      </c>
      <c r="D74" s="45"/>
      <c r="E74" s="30"/>
      <c r="F74" s="52"/>
      <c r="G74" s="38" t="s">
        <v>6</v>
      </c>
      <c r="H74" s="55"/>
      <c r="I74" s="25"/>
      <c r="J74" s="47"/>
      <c r="K74" s="27">
        <v>66</v>
      </c>
      <c r="L74" s="46"/>
      <c r="M74" s="28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1:25" ht="12" customHeight="1">
      <c r="A75" s="25"/>
      <c r="B75" s="48"/>
      <c r="C75" s="27">
        <v>64</v>
      </c>
      <c r="D75" s="46"/>
      <c r="E75" s="34"/>
      <c r="F75" s="52"/>
      <c r="G75" s="39"/>
      <c r="H75" s="32"/>
      <c r="I75" s="25">
        <v>-64</v>
      </c>
      <c r="J75" s="44">
        <f>IF(D75=B74,B76,IF(D75=B76,B74,0))</f>
        <v>0</v>
      </c>
      <c r="K75" s="29">
        <f>IF(E75=C74,C76,IF(E75=C76,C74,0))</f>
        <v>0</v>
      </c>
      <c r="L75" s="45"/>
      <c r="M75" s="35" t="s">
        <v>10</v>
      </c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1:25" ht="12" customHeight="1">
      <c r="A76" s="25">
        <v>-55</v>
      </c>
      <c r="B76" s="44">
        <f>IF(ОтКБ2!J32=ОтКБ2!H30,ОтКБ2!H34,IF(ОтКБ2!J32=ОтКБ2!H34,ОтКБ2!H30,0))</f>
        <v>300</v>
      </c>
      <c r="C76" s="29" t="str">
        <f>IF(ОтКБ2!K32=ОтКБ2!I30,ОтКБ2!I34,IF(ОтКБ2!K32=ОтКБ2!I34,ОтКБ2!I30,0))</f>
        <v>Коротеев Георгий</v>
      </c>
      <c r="D76" s="45"/>
      <c r="E76" s="25">
        <v>-65</v>
      </c>
      <c r="F76" s="44">
        <f>IF(F73=D71,D75,IF(F73=D75,D71,0))</f>
        <v>0</v>
      </c>
      <c r="G76" s="26">
        <f>IF(G73=E71,E75,IF(G73=E75,E71,0))</f>
        <v>0</v>
      </c>
      <c r="H76" s="45"/>
      <c r="I76" s="24"/>
      <c r="J76" s="24"/>
      <c r="K76" s="25">
        <v>-66</v>
      </c>
      <c r="L76" s="44">
        <f>IF(L74=J73,J75,IF(L74=J75,J73,0))</f>
        <v>0</v>
      </c>
      <c r="M76" s="26">
        <f>IF(M74=K73,K75,IF(M74=K75,K73,0))</f>
        <v>0</v>
      </c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1:25" ht="12" customHeight="1">
      <c r="A77" s="25"/>
      <c r="B77" s="40"/>
      <c r="C77" s="24"/>
      <c r="D77" s="32"/>
      <c r="E77" s="24"/>
      <c r="F77" s="32"/>
      <c r="G77" s="35" t="s">
        <v>8</v>
      </c>
      <c r="H77" s="56"/>
      <c r="I77" s="24"/>
      <c r="J77" s="24"/>
      <c r="K77" s="24"/>
      <c r="L77" s="32"/>
      <c r="M77" s="35" t="s">
        <v>11</v>
      </c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1:25" ht="9" customHeight="1">
      <c r="A78" s="86"/>
      <c r="B78" s="87"/>
      <c r="C78" s="86"/>
      <c r="D78" s="88"/>
      <c r="E78" s="86"/>
      <c r="F78" s="88"/>
      <c r="G78" s="86"/>
      <c r="H78" s="88"/>
      <c r="I78" s="86"/>
      <c r="J78" s="86"/>
      <c r="K78" s="86"/>
      <c r="L78" s="88"/>
      <c r="M78" s="86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9" customHeight="1">
      <c r="A79" s="86"/>
      <c r="B79" s="87"/>
      <c r="C79" s="86"/>
      <c r="D79" s="88"/>
      <c r="E79" s="86"/>
      <c r="F79" s="88"/>
      <c r="G79" s="86"/>
      <c r="H79" s="88"/>
      <c r="I79" s="86"/>
      <c r="J79" s="86"/>
      <c r="K79" s="86"/>
      <c r="L79" s="88"/>
      <c r="M79" s="86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1:25" ht="9" customHeight="1">
      <c r="A80" s="89"/>
      <c r="B80" s="90"/>
      <c r="C80" s="89"/>
      <c r="D80" s="91"/>
      <c r="E80" s="89"/>
      <c r="F80" s="91"/>
      <c r="G80" s="89"/>
      <c r="H80" s="91"/>
      <c r="I80" s="89"/>
      <c r="J80" s="89"/>
      <c r="K80" s="89"/>
      <c r="L80" s="91"/>
      <c r="M80" s="89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1:25" ht="12.75">
      <c r="A81" s="89"/>
      <c r="B81" s="90"/>
      <c r="C81" s="89"/>
      <c r="D81" s="91"/>
      <c r="E81" s="89"/>
      <c r="F81" s="91"/>
      <c r="G81" s="89"/>
      <c r="H81" s="91"/>
      <c r="I81" s="89"/>
      <c r="J81" s="89"/>
      <c r="K81" s="89"/>
      <c r="L81" s="91"/>
      <c r="M81" s="89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13" ht="12.75">
      <c r="A82" s="86"/>
      <c r="B82" s="87"/>
      <c r="C82" s="86"/>
      <c r="D82" s="88"/>
      <c r="E82" s="86"/>
      <c r="F82" s="88"/>
      <c r="G82" s="86"/>
      <c r="H82" s="88"/>
      <c r="I82" s="86"/>
      <c r="J82" s="86"/>
      <c r="K82" s="86"/>
      <c r="L82" s="88"/>
      <c r="M82" s="86"/>
    </row>
    <row r="83" spans="1:13" ht="12.75">
      <c r="A83" s="86"/>
      <c r="B83" s="86"/>
      <c r="C83" s="86"/>
      <c r="D83" s="88"/>
      <c r="E83" s="86"/>
      <c r="F83" s="88"/>
      <c r="G83" s="86"/>
      <c r="H83" s="88"/>
      <c r="I83" s="86"/>
      <c r="J83" s="86"/>
      <c r="K83" s="86"/>
      <c r="L83" s="88"/>
      <c r="M83" s="86"/>
    </row>
    <row r="84" spans="1:13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1:13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1:13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1:13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1:13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1:13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1:13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1:13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1:13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3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1">
      <selection activeCell="A2" sqref="A2:S2"/>
    </sheetView>
  </sheetViews>
  <sheetFormatPr defaultColWidth="9.00390625" defaultRowHeight="12.75"/>
  <cols>
    <col min="1" max="1" width="4.375" style="82" customWidth="1"/>
    <col min="2" max="2" width="4.75390625" style="82" customWidth="1"/>
    <col min="3" max="3" width="12.75390625" style="82" customWidth="1"/>
    <col min="4" max="4" width="3.75390625" style="82" customWidth="1"/>
    <col min="5" max="5" width="10.75390625" style="82" customWidth="1"/>
    <col min="6" max="6" width="3.75390625" style="82" customWidth="1"/>
    <col min="7" max="7" width="9.75390625" style="82" customWidth="1"/>
    <col min="8" max="8" width="3.75390625" style="82" customWidth="1"/>
    <col min="9" max="9" width="9.75390625" style="82" customWidth="1"/>
    <col min="10" max="10" width="3.75390625" style="82" customWidth="1"/>
    <col min="11" max="11" width="9.75390625" style="82" customWidth="1"/>
    <col min="12" max="12" width="3.75390625" style="82" customWidth="1"/>
    <col min="13" max="13" width="10.75390625" style="82" customWidth="1"/>
    <col min="14" max="14" width="3.75390625" style="82" customWidth="1"/>
    <col min="15" max="15" width="10.75390625" style="82" customWidth="1"/>
    <col min="16" max="16" width="3.75390625" style="82" customWidth="1"/>
    <col min="17" max="17" width="9.75390625" style="82" customWidth="1"/>
    <col min="18" max="18" width="5.75390625" style="82" customWidth="1"/>
    <col min="19" max="19" width="4.75390625" style="82" customWidth="1"/>
    <col min="20" max="16384" width="9.125" style="82" customWidth="1"/>
  </cols>
  <sheetData>
    <row r="1" spans="1:19" s="81" customFormat="1" ht="54.75" customHeight="1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81" customFormat="1" ht="13.5" thickBot="1">
      <c r="A2" s="108" t="s">
        <v>42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20.25">
      <c r="A3" s="110" t="str">
        <f>ОтКБ1!A3</f>
        <v>Кубок Республики Башкортостан 2018   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9.5" customHeight="1">
      <c r="A4" s="111" t="str">
        <f>ОтКБ1!A4:M4</f>
        <v> 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7" ht="12.75" customHeight="1">
      <c r="A6" s="21">
        <v>-1</v>
      </c>
      <c r="B6" s="61">
        <f>IF(ОтКБ1!D7=ОтКБ1!B6,ОтКБ1!B8,IF(ОтКБ1!D7=ОтКБ1!B8,ОтКБ1!B6,0))</f>
        <v>0</v>
      </c>
      <c r="C6" s="2" t="str">
        <f>IF(ОтКБ1!E7=ОтКБ1!C6,ОтКБ1!C8,IF(ОтКБ1!E7=ОтКБ1!C8,ОтКБ1!C6,0))</f>
        <v>_</v>
      </c>
      <c r="D6" s="62"/>
      <c r="E6" s="1"/>
      <c r="F6" s="1"/>
      <c r="G6" s="21">
        <v>-25</v>
      </c>
      <c r="H6" s="61">
        <f>IF(ОтКБ1!H13=ОтКБ1!F9,ОтКБ1!F17,IF(ОтКБ1!H13=ОтКБ1!F17,ОтКБ1!F9,0))</f>
        <v>12</v>
      </c>
      <c r="I6" s="2" t="str">
        <f>IF(ОтКБ1!I13=ОтКБ1!G9,ОтКБ1!G17,IF(ОтКБ1!I13=ОтКБ1!G17,ОтКБ1!G9,0))</f>
        <v>Якупов Динар</v>
      </c>
      <c r="J6" s="62"/>
      <c r="K6" s="1"/>
      <c r="L6" s="1"/>
      <c r="M6" s="1"/>
      <c r="N6" s="1"/>
      <c r="O6" s="1"/>
      <c r="P6" s="1"/>
      <c r="Q6" s="1"/>
      <c r="R6" s="1"/>
      <c r="S6" s="1"/>
      <c r="T6" s="83"/>
      <c r="U6" s="83"/>
      <c r="V6" s="83"/>
      <c r="W6" s="83"/>
      <c r="X6" s="83"/>
      <c r="Y6" s="83"/>
      <c r="Z6" s="83"/>
      <c r="AA6" s="83"/>
    </row>
    <row r="7" spans="1:27" ht="12.75" customHeight="1">
      <c r="A7" s="21"/>
      <c r="B7" s="21"/>
      <c r="C7" s="22">
        <v>32</v>
      </c>
      <c r="D7" s="64">
        <v>6229</v>
      </c>
      <c r="E7" s="6" t="s">
        <v>61</v>
      </c>
      <c r="F7" s="7"/>
      <c r="G7" s="1"/>
      <c r="H7" s="1"/>
      <c r="I7" s="5"/>
      <c r="J7" s="7"/>
      <c r="K7" s="1"/>
      <c r="L7" s="1"/>
      <c r="M7" s="1"/>
      <c r="N7" s="1"/>
      <c r="O7" s="1"/>
      <c r="P7" s="1"/>
      <c r="Q7" s="1"/>
      <c r="R7" s="1"/>
      <c r="S7" s="1"/>
      <c r="T7" s="83"/>
      <c r="U7" s="83"/>
      <c r="V7" s="83"/>
      <c r="W7" s="83"/>
      <c r="X7" s="83"/>
      <c r="Y7" s="83"/>
      <c r="Z7" s="83"/>
      <c r="AA7" s="83"/>
    </row>
    <row r="8" spans="1:27" ht="12.75" customHeight="1">
      <c r="A8" s="21">
        <v>-2</v>
      </c>
      <c r="B8" s="61">
        <f>IF(ОтКБ1!D11=ОтКБ1!B10,ОтКБ1!B12,IF(ОтКБ1!D11=ОтКБ1!B12,ОтКБ1!B10,0))</f>
        <v>6229</v>
      </c>
      <c r="C8" s="4" t="str">
        <f>IF(ОтКБ1!E11=ОтКБ1!C10,ОтКБ1!C12,IF(ОтКБ1!E11=ОтКБ1!C12,ОтКБ1!C10,0))</f>
        <v>Сабирова* Полина</v>
      </c>
      <c r="D8" s="75"/>
      <c r="E8" s="22">
        <v>40</v>
      </c>
      <c r="F8" s="64">
        <v>6229</v>
      </c>
      <c r="G8" s="6" t="s">
        <v>61</v>
      </c>
      <c r="H8" s="7"/>
      <c r="I8" s="22">
        <v>52</v>
      </c>
      <c r="J8" s="64">
        <v>12</v>
      </c>
      <c r="K8" s="6" t="s">
        <v>53</v>
      </c>
      <c r="L8" s="7"/>
      <c r="M8" s="1"/>
      <c r="N8" s="1"/>
      <c r="O8" s="1"/>
      <c r="P8" s="1"/>
      <c r="Q8" s="1"/>
      <c r="R8" s="1"/>
      <c r="S8" s="1"/>
      <c r="T8" s="83"/>
      <c r="U8" s="83"/>
      <c r="V8" s="83"/>
      <c r="W8" s="83"/>
      <c r="X8" s="83"/>
      <c r="Y8" s="83"/>
      <c r="Z8" s="83"/>
      <c r="AA8" s="83"/>
    </row>
    <row r="9" spans="1:27" ht="12.75" customHeight="1">
      <c r="A9" s="21"/>
      <c r="B9" s="21"/>
      <c r="C9" s="21">
        <v>-24</v>
      </c>
      <c r="D9" s="61">
        <f>IF(ОтКБ1!F65=ОтКБ1!D63,ОтКБ1!D67,IF(ОтКБ1!F65=ОтКБ1!D67,ОтКБ1!D63,0))</f>
        <v>4264</v>
      </c>
      <c r="E9" s="4" t="str">
        <f>IF(ОтКБ1!G65=ОтКБ1!E63,ОтКБ1!E67,IF(ОтКБ1!G65=ОтКБ1!E67,ОтКБ1!E63,0))</f>
        <v>Габдуллин Марс</v>
      </c>
      <c r="F9" s="63"/>
      <c r="G9" s="5"/>
      <c r="H9" s="65"/>
      <c r="I9" s="5"/>
      <c r="J9" s="67"/>
      <c r="K9" s="5"/>
      <c r="L9" s="7"/>
      <c r="M9" s="1"/>
      <c r="N9" s="1"/>
      <c r="O9" s="1"/>
      <c r="P9" s="1"/>
      <c r="Q9" s="1"/>
      <c r="R9" s="1"/>
      <c r="S9" s="1"/>
      <c r="T9" s="83"/>
      <c r="U9" s="83"/>
      <c r="V9" s="83"/>
      <c r="W9" s="83"/>
      <c r="X9" s="83"/>
      <c r="Y9" s="83"/>
      <c r="Z9" s="83"/>
      <c r="AA9" s="83"/>
    </row>
    <row r="10" spans="1:27" ht="12.75" customHeight="1">
      <c r="A10" s="21">
        <v>-3</v>
      </c>
      <c r="B10" s="61">
        <f>IF(ОтКБ1!D15=ОтКБ1!B14,ОтКБ1!B16,IF(ОтКБ1!D15=ОтКБ1!B16,ОтКБ1!B14,0))</f>
        <v>5792</v>
      </c>
      <c r="C10" s="2" t="str">
        <f>IF(ОтКБ1!E15=ОтКБ1!C14,ОтКБ1!C16,IF(ОтКБ1!E15=ОтКБ1!C16,ОтКБ1!C14,0))</f>
        <v>Рахимова* Амина</v>
      </c>
      <c r="D10" s="76"/>
      <c r="E10" s="1"/>
      <c r="F10" s="1"/>
      <c r="G10" s="22">
        <v>48</v>
      </c>
      <c r="H10" s="66">
        <v>4849</v>
      </c>
      <c r="I10" s="11" t="s">
        <v>52</v>
      </c>
      <c r="J10" s="65"/>
      <c r="K10" s="5"/>
      <c r="L10" s="7"/>
      <c r="M10" s="1"/>
      <c r="N10" s="1"/>
      <c r="O10" s="1"/>
      <c r="P10" s="1"/>
      <c r="Q10" s="1"/>
      <c r="R10" s="1"/>
      <c r="S10" s="1"/>
      <c r="T10" s="83"/>
      <c r="U10" s="83"/>
      <c r="V10" s="83"/>
      <c r="W10" s="83"/>
      <c r="X10" s="83"/>
      <c r="Y10" s="83"/>
      <c r="Z10" s="83"/>
      <c r="AA10" s="83"/>
    </row>
    <row r="11" spans="1:27" ht="12.75" customHeight="1">
      <c r="A11" s="21"/>
      <c r="B11" s="21"/>
      <c r="C11" s="22">
        <v>33</v>
      </c>
      <c r="D11" s="64">
        <v>4121</v>
      </c>
      <c r="E11" s="6" t="s">
        <v>70</v>
      </c>
      <c r="F11" s="7"/>
      <c r="G11" s="22"/>
      <c r="H11" s="23"/>
      <c r="I11" s="7"/>
      <c r="J11" s="7"/>
      <c r="K11" s="5"/>
      <c r="L11" s="7"/>
      <c r="M11" s="1"/>
      <c r="N11" s="1"/>
      <c r="O11" s="1"/>
      <c r="P11" s="1"/>
      <c r="Q11" s="1"/>
      <c r="R11" s="1"/>
      <c r="S11" s="1"/>
      <c r="T11" s="83"/>
      <c r="U11" s="83"/>
      <c r="V11" s="83"/>
      <c r="W11" s="83"/>
      <c r="X11" s="83"/>
      <c r="Y11" s="83"/>
      <c r="Z11" s="83"/>
      <c r="AA11" s="83"/>
    </row>
    <row r="12" spans="1:27" ht="12.75" customHeight="1">
      <c r="A12" s="21">
        <v>-4</v>
      </c>
      <c r="B12" s="61">
        <f>IF(ОтКБ1!D19=ОтКБ1!B18,ОтКБ1!B20,IF(ОтКБ1!D19=ОтКБ1!B20,ОтКБ1!B18,0))</f>
        <v>4121</v>
      </c>
      <c r="C12" s="4" t="str">
        <f>IF(ОтКБ1!E19=ОтКБ1!C18,ОтКБ1!C20,IF(ОтКБ1!E19=ОтКБ1!C20,ОтКБ1!C18,0))</f>
        <v>Асылгужин Ринат</v>
      </c>
      <c r="D12" s="75"/>
      <c r="E12" s="22">
        <v>41</v>
      </c>
      <c r="F12" s="64">
        <v>4849</v>
      </c>
      <c r="G12" s="59" t="s">
        <v>52</v>
      </c>
      <c r="H12" s="23"/>
      <c r="I12" s="7"/>
      <c r="J12" s="7"/>
      <c r="K12" s="22">
        <v>56</v>
      </c>
      <c r="L12" s="64">
        <v>3701</v>
      </c>
      <c r="M12" s="6" t="s">
        <v>49</v>
      </c>
      <c r="N12" s="7"/>
      <c r="O12" s="7"/>
      <c r="P12" s="7"/>
      <c r="Q12" s="1"/>
      <c r="R12" s="1"/>
      <c r="S12" s="1"/>
      <c r="T12" s="83"/>
      <c r="U12" s="83"/>
      <c r="V12" s="83"/>
      <c r="W12" s="83"/>
      <c r="X12" s="83"/>
      <c r="Y12" s="83"/>
      <c r="Z12" s="83"/>
      <c r="AA12" s="83"/>
    </row>
    <row r="13" spans="1:27" ht="12.75" customHeight="1">
      <c r="A13" s="21"/>
      <c r="B13" s="21"/>
      <c r="C13" s="21">
        <v>-23</v>
      </c>
      <c r="D13" s="61">
        <f>IF(ОтКБ1!F57=ОтКБ1!D55,ОтКБ1!D59,IF(ОтКБ1!F57=ОтКБ1!D59,ОтКБ1!D55,0))</f>
        <v>4849</v>
      </c>
      <c r="E13" s="4" t="str">
        <f>IF(ОтКБ1!G57=ОтКБ1!E55,ОтКБ1!E59,IF(ОтКБ1!G57=ОтКБ1!E59,ОтКБ1!E55,0))</f>
        <v>Салимянов Руслан</v>
      </c>
      <c r="F13" s="63"/>
      <c r="G13" s="21"/>
      <c r="H13" s="21"/>
      <c r="I13" s="7"/>
      <c r="J13" s="7"/>
      <c r="K13" s="5"/>
      <c r="L13" s="67"/>
      <c r="M13" s="5"/>
      <c r="N13" s="7"/>
      <c r="O13" s="7"/>
      <c r="P13" s="7"/>
      <c r="Q13" s="1"/>
      <c r="R13" s="1"/>
      <c r="S13" s="1"/>
      <c r="T13" s="83"/>
      <c r="U13" s="83"/>
      <c r="V13" s="83"/>
      <c r="W13" s="83"/>
      <c r="X13" s="83"/>
      <c r="Y13" s="83"/>
      <c r="Z13" s="83"/>
      <c r="AA13" s="83"/>
    </row>
    <row r="14" spans="1:27" ht="12.75" customHeight="1">
      <c r="A14" s="21">
        <v>-5</v>
      </c>
      <c r="B14" s="61">
        <f>IF(ОтКБ1!D23=ОтКБ1!B22,ОтКБ1!B24,IF(ОтКБ1!D23=ОтКБ1!B24,ОтКБ1!B22,0))</f>
        <v>0</v>
      </c>
      <c r="C14" s="2" t="str">
        <f>IF(ОтКБ1!E23=ОтКБ1!C22,ОтКБ1!C24,IF(ОтКБ1!E23=ОтКБ1!C24,ОтКБ1!C22,0))</f>
        <v>_</v>
      </c>
      <c r="D14" s="76"/>
      <c r="E14" s="1"/>
      <c r="F14" s="1"/>
      <c r="G14" s="21">
        <v>-26</v>
      </c>
      <c r="H14" s="61">
        <f>IF(ОтКБ1!H29=ОтКБ1!F25,ОтКБ1!F33,IF(ОтКБ1!H29=ОтКБ1!F33,ОтКБ1!F25,0))</f>
        <v>3701</v>
      </c>
      <c r="I14" s="2" t="str">
        <f>IF(ОтКБ1!I29=ОтКБ1!G25,ОтКБ1!G33,IF(ОтКБ1!I29=ОтКБ1!G33,ОтКБ1!G25,0))</f>
        <v>Байрамалов Константин</v>
      </c>
      <c r="J14" s="62"/>
      <c r="K14" s="5"/>
      <c r="L14" s="65"/>
      <c r="M14" s="5"/>
      <c r="N14" s="7"/>
      <c r="O14" s="7"/>
      <c r="P14" s="7"/>
      <c r="Q14" s="1"/>
      <c r="R14" s="1"/>
      <c r="S14" s="1"/>
      <c r="T14" s="83"/>
      <c r="U14" s="83"/>
      <c r="V14" s="83"/>
      <c r="W14" s="83"/>
      <c r="X14" s="83"/>
      <c r="Y14" s="83"/>
      <c r="Z14" s="83"/>
      <c r="AA14" s="83"/>
    </row>
    <row r="15" spans="1:27" ht="12.75" customHeight="1">
      <c r="A15" s="21"/>
      <c r="B15" s="21"/>
      <c r="C15" s="22">
        <v>34</v>
      </c>
      <c r="D15" s="64">
        <v>6029</v>
      </c>
      <c r="E15" s="6" t="s">
        <v>66</v>
      </c>
      <c r="F15" s="7"/>
      <c r="G15" s="21"/>
      <c r="H15" s="21"/>
      <c r="I15" s="5"/>
      <c r="J15" s="7"/>
      <c r="K15" s="5"/>
      <c r="L15" s="65"/>
      <c r="M15" s="5"/>
      <c r="N15" s="7"/>
      <c r="O15" s="7"/>
      <c r="P15" s="7"/>
      <c r="Q15" s="1"/>
      <c r="R15" s="1"/>
      <c r="S15" s="1"/>
      <c r="T15" s="83"/>
      <c r="U15" s="83"/>
      <c r="V15" s="83"/>
      <c r="W15" s="83"/>
      <c r="X15" s="83"/>
      <c r="Y15" s="83"/>
      <c r="Z15" s="83"/>
      <c r="AA15" s="83"/>
    </row>
    <row r="16" spans="1:27" ht="12.75" customHeight="1">
      <c r="A16" s="21">
        <v>-6</v>
      </c>
      <c r="B16" s="61">
        <f>IF(ОтКБ1!D27=ОтКБ1!B26,ОтКБ1!B28,IF(ОтКБ1!D27=ОтКБ1!B28,ОтКБ1!B26,0))</f>
        <v>6029</v>
      </c>
      <c r="C16" s="4" t="str">
        <f>IF(ОтКБ1!E27=ОтКБ1!C26,ОтКБ1!C28,IF(ОтКБ1!E27=ОтКБ1!C28,ОтКБ1!C26,0))</f>
        <v>Фирсов Денис</v>
      </c>
      <c r="D16" s="75"/>
      <c r="E16" s="22">
        <v>42</v>
      </c>
      <c r="F16" s="64">
        <v>6970</v>
      </c>
      <c r="G16" s="60" t="s">
        <v>67</v>
      </c>
      <c r="H16" s="23"/>
      <c r="I16" s="22">
        <v>53</v>
      </c>
      <c r="J16" s="64">
        <v>3701</v>
      </c>
      <c r="K16" s="11" t="s">
        <v>49</v>
      </c>
      <c r="L16" s="65"/>
      <c r="M16" s="22">
        <v>58</v>
      </c>
      <c r="N16" s="64">
        <v>4799</v>
      </c>
      <c r="O16" s="6" t="s">
        <v>48</v>
      </c>
      <c r="P16" s="7"/>
      <c r="Q16" s="1"/>
      <c r="R16" s="1"/>
      <c r="S16" s="1"/>
      <c r="T16" s="83"/>
      <c r="U16" s="83"/>
      <c r="V16" s="83"/>
      <c r="W16" s="83"/>
      <c r="X16" s="83"/>
      <c r="Y16" s="83"/>
      <c r="Z16" s="83"/>
      <c r="AA16" s="83"/>
    </row>
    <row r="17" spans="1:27" ht="12.75" customHeight="1">
      <c r="A17" s="21"/>
      <c r="B17" s="21"/>
      <c r="C17" s="21">
        <v>-22</v>
      </c>
      <c r="D17" s="61">
        <f>IF(ОтКБ1!F49=ОтКБ1!D47,ОтКБ1!D51,IF(ОтКБ1!F49=ОтКБ1!D51,ОтКБ1!D47,0))</f>
        <v>6970</v>
      </c>
      <c r="E17" s="4" t="str">
        <f>IF(ОтКБ1!G49=ОтКБ1!E47,ОтКБ1!E51,IF(ОтКБ1!G49=ОтКБ1!E51,ОтКБ1!E47,0))</f>
        <v>Клоков Михаил</v>
      </c>
      <c r="F17" s="63"/>
      <c r="G17" s="22"/>
      <c r="H17" s="65"/>
      <c r="I17" s="5"/>
      <c r="J17" s="67"/>
      <c r="K17" s="1"/>
      <c r="L17" s="1"/>
      <c r="M17" s="5"/>
      <c r="N17" s="67"/>
      <c r="O17" s="5"/>
      <c r="P17" s="7"/>
      <c r="Q17" s="1"/>
      <c r="R17" s="1"/>
      <c r="S17" s="1"/>
      <c r="T17" s="83"/>
      <c r="U17" s="83"/>
      <c r="V17" s="83"/>
      <c r="W17" s="83"/>
      <c r="X17" s="83"/>
      <c r="Y17" s="83"/>
      <c r="Z17" s="83"/>
      <c r="AA17" s="83"/>
    </row>
    <row r="18" spans="1:27" ht="12.75" customHeight="1">
      <c r="A18" s="21">
        <v>-7</v>
      </c>
      <c r="B18" s="61">
        <f>IF(ОтКБ1!D31=ОтКБ1!B30,ОтКБ1!B32,IF(ОтКБ1!D31=ОтКБ1!B32,ОтКБ1!B30,0))</f>
        <v>4656</v>
      </c>
      <c r="C18" s="2" t="str">
        <f>IF(ОтКБ1!E31=ОтКБ1!C30,ОтКБ1!C32,IF(ОтКБ1!E31=ОтКБ1!C32,ОтКБ1!C30,0))</f>
        <v>Хуснутдинов Радмир</v>
      </c>
      <c r="D18" s="76"/>
      <c r="E18" s="1"/>
      <c r="F18" s="1"/>
      <c r="G18" s="22">
        <v>49</v>
      </c>
      <c r="H18" s="66">
        <v>4656</v>
      </c>
      <c r="I18" s="11" t="s">
        <v>58</v>
      </c>
      <c r="J18" s="65"/>
      <c r="K18" s="1"/>
      <c r="L18" s="1"/>
      <c r="M18" s="5"/>
      <c r="N18" s="65"/>
      <c r="O18" s="5"/>
      <c r="P18" s="7"/>
      <c r="Q18" s="1"/>
      <c r="R18" s="1"/>
      <c r="S18" s="1"/>
      <c r="T18" s="83"/>
      <c r="U18" s="83"/>
      <c r="V18" s="83"/>
      <c r="W18" s="83"/>
      <c r="X18" s="83"/>
      <c r="Y18" s="83"/>
      <c r="Z18" s="83"/>
      <c r="AA18" s="83"/>
    </row>
    <row r="19" spans="1:27" ht="12.75" customHeight="1">
      <c r="A19" s="21"/>
      <c r="B19" s="21"/>
      <c r="C19" s="22">
        <v>35</v>
      </c>
      <c r="D19" s="64">
        <v>4656</v>
      </c>
      <c r="E19" s="6" t="s">
        <v>58</v>
      </c>
      <c r="F19" s="7"/>
      <c r="G19" s="22"/>
      <c r="H19" s="23"/>
      <c r="I19" s="7"/>
      <c r="J19" s="7"/>
      <c r="K19" s="1"/>
      <c r="L19" s="1"/>
      <c r="M19" s="5"/>
      <c r="N19" s="65"/>
      <c r="O19" s="5"/>
      <c r="P19" s="7"/>
      <c r="Q19" s="1"/>
      <c r="R19" s="1"/>
      <c r="S19" s="1"/>
      <c r="T19" s="83"/>
      <c r="U19" s="83"/>
      <c r="V19" s="83"/>
      <c r="W19" s="83"/>
      <c r="X19" s="83"/>
      <c r="Y19" s="83"/>
      <c r="Z19" s="83"/>
      <c r="AA19" s="83"/>
    </row>
    <row r="20" spans="1:27" ht="12.75" customHeight="1">
      <c r="A20" s="21">
        <v>-8</v>
      </c>
      <c r="B20" s="61">
        <f>IF(ОтКБ1!D35=ОтКБ1!B34,ОтКБ1!B36,IF(ОтКБ1!D35=ОтКБ1!B36,ОтКБ1!B34,0))</f>
        <v>0</v>
      </c>
      <c r="C20" s="4" t="str">
        <f>IF(ОтКБ1!E35=ОтКБ1!C34,ОтКБ1!C36,IF(ОтКБ1!E35=ОтКБ1!C36,ОтКБ1!C34,0))</f>
        <v>_</v>
      </c>
      <c r="D20" s="75"/>
      <c r="E20" s="22">
        <v>43</v>
      </c>
      <c r="F20" s="64">
        <v>4656</v>
      </c>
      <c r="G20" s="59" t="s">
        <v>58</v>
      </c>
      <c r="H20" s="23"/>
      <c r="I20" s="7"/>
      <c r="J20" s="7"/>
      <c r="K20" s="21">
        <v>-30</v>
      </c>
      <c r="L20" s="61">
        <f>IF(ОтКБ1!J53=ОтКБ1!H45,ОтКБ1!H61,IF(ОтКБ1!J53=ОтКБ1!H61,ОтКБ1!H45,0))</f>
        <v>4799</v>
      </c>
      <c r="M20" s="4" t="str">
        <f>IF(ОтКБ1!K53=ОтКБ1!I45,ОтКБ1!I61,IF(ОтКБ1!K53=ОтКБ1!I61,ОтКБ1!I45,0))</f>
        <v>Лончакова* Юлия</v>
      </c>
      <c r="N20" s="68"/>
      <c r="O20" s="5"/>
      <c r="P20" s="7"/>
      <c r="Q20" s="1"/>
      <c r="R20" s="1"/>
      <c r="S20" s="1"/>
      <c r="T20" s="83"/>
      <c r="U20" s="83"/>
      <c r="V20" s="83"/>
      <c r="W20" s="83"/>
      <c r="X20" s="83"/>
      <c r="Y20" s="83"/>
      <c r="Z20" s="83"/>
      <c r="AA20" s="83"/>
    </row>
    <row r="21" spans="1:27" ht="12.75" customHeight="1">
      <c r="A21" s="21"/>
      <c r="B21" s="21"/>
      <c r="C21" s="21">
        <v>-21</v>
      </c>
      <c r="D21" s="61">
        <f>IF(ОтКБ1!F41=ОтКБ1!D39,ОтКБ1!D43,IF(ОтКБ1!F41=ОтКБ1!D43,ОтКБ1!D39,0))</f>
        <v>2288</v>
      </c>
      <c r="E21" s="4" t="str">
        <f>IF(ОтКБ1!G41=ОтКБ1!E39,ОтКБ1!E43,IF(ОтКБ1!G41=ОтКБ1!E43,ОтКБ1!E39,0))</f>
        <v>Тодрамович Александр</v>
      </c>
      <c r="F21" s="63"/>
      <c r="G21" s="21"/>
      <c r="H21" s="21"/>
      <c r="I21" s="7"/>
      <c r="J21" s="7"/>
      <c r="K21" s="1"/>
      <c r="L21" s="1"/>
      <c r="M21" s="7"/>
      <c r="N21" s="7"/>
      <c r="O21" s="5"/>
      <c r="P21" s="7"/>
      <c r="Q21" s="1"/>
      <c r="R21" s="1"/>
      <c r="S21" s="1"/>
      <c r="T21" s="83"/>
      <c r="U21" s="83"/>
      <c r="V21" s="83"/>
      <c r="W21" s="83"/>
      <c r="X21" s="83"/>
      <c r="Y21" s="83"/>
      <c r="Z21" s="83"/>
      <c r="AA21" s="83"/>
    </row>
    <row r="22" spans="1:27" ht="12.75" customHeight="1">
      <c r="A22" s="21">
        <v>-9</v>
      </c>
      <c r="B22" s="61">
        <f>IF(ОтКБ1!D39=ОтКБ1!B38,ОтКБ1!B40,IF(ОтКБ1!D39=ОтКБ1!B40,ОтКБ1!B38,0))</f>
        <v>0</v>
      </c>
      <c r="C22" s="2" t="str">
        <f>IF(ОтКБ1!E39=ОтКБ1!C38,ОтКБ1!C40,IF(ОтКБ1!E39=ОтКБ1!C40,ОтКБ1!C38,0))</f>
        <v>_</v>
      </c>
      <c r="D22" s="76"/>
      <c r="E22" s="1"/>
      <c r="F22" s="1"/>
      <c r="G22" s="21">
        <v>-27</v>
      </c>
      <c r="H22" s="61">
        <f>IF(ОтКБ1!H45=ОтКБ1!F41,ОтКБ1!F49,IF(ОтКБ1!H45=ОтКБ1!F49,ОтКБ1!F41,0))</f>
        <v>4465</v>
      </c>
      <c r="I22" s="2" t="str">
        <f>IF(ОтКБ1!I45=ОтКБ1!G41,ОтКБ1!G49,IF(ОтКБ1!I45=ОтКБ1!G49,ОтКБ1!G41,0))</f>
        <v>Пехенько Кирилл</v>
      </c>
      <c r="J22" s="62"/>
      <c r="K22" s="1"/>
      <c r="L22" s="1"/>
      <c r="M22" s="7"/>
      <c r="N22" s="7"/>
      <c r="O22" s="5"/>
      <c r="P22" s="7"/>
      <c r="Q22" s="1"/>
      <c r="R22" s="1"/>
      <c r="S22" s="1"/>
      <c r="T22" s="83"/>
      <c r="U22" s="83"/>
      <c r="V22" s="83"/>
      <c r="W22" s="83"/>
      <c r="X22" s="83"/>
      <c r="Y22" s="83"/>
      <c r="Z22" s="83"/>
      <c r="AA22" s="83"/>
    </row>
    <row r="23" spans="1:27" ht="12.75" customHeight="1">
      <c r="A23" s="21"/>
      <c r="B23" s="21"/>
      <c r="C23" s="22">
        <v>36</v>
      </c>
      <c r="D23" s="64">
        <v>6677</v>
      </c>
      <c r="E23" s="6" t="s">
        <v>64</v>
      </c>
      <c r="F23" s="7"/>
      <c r="G23" s="21"/>
      <c r="H23" s="21"/>
      <c r="I23" s="5"/>
      <c r="J23" s="7"/>
      <c r="K23" s="1"/>
      <c r="L23" s="1"/>
      <c r="M23" s="7"/>
      <c r="N23" s="7"/>
      <c r="O23" s="5"/>
      <c r="P23" s="7"/>
      <c r="Q23" s="1"/>
      <c r="R23" s="1"/>
      <c r="S23" s="1"/>
      <c r="T23" s="83"/>
      <c r="U23" s="83"/>
      <c r="V23" s="83"/>
      <c r="W23" s="83"/>
      <c r="X23" s="83"/>
      <c r="Y23" s="83"/>
      <c r="Z23" s="83"/>
      <c r="AA23" s="83"/>
    </row>
    <row r="24" spans="1:27" ht="12.75" customHeight="1">
      <c r="A24" s="21">
        <v>-10</v>
      </c>
      <c r="B24" s="61">
        <f>IF(ОтКБ1!D43=ОтКБ1!B42,ОтКБ1!B44,IF(ОтКБ1!D43=ОтКБ1!B44,ОтКБ1!B42,0))</f>
        <v>6677</v>
      </c>
      <c r="C24" s="4" t="str">
        <f>IF(ОтКБ1!E43=ОтКБ1!C42,ОтКБ1!C44,IF(ОтКБ1!E43=ОтКБ1!C44,ОтКБ1!C42,0))</f>
        <v>Давлетбаев Ильдар</v>
      </c>
      <c r="D24" s="75"/>
      <c r="E24" s="22">
        <v>44</v>
      </c>
      <c r="F24" s="64">
        <v>6906</v>
      </c>
      <c r="G24" s="60" t="s">
        <v>65</v>
      </c>
      <c r="H24" s="23"/>
      <c r="I24" s="22">
        <v>54</v>
      </c>
      <c r="J24" s="64">
        <v>4465</v>
      </c>
      <c r="K24" s="6" t="s">
        <v>51</v>
      </c>
      <c r="L24" s="7"/>
      <c r="M24" s="7"/>
      <c r="N24" s="7"/>
      <c r="O24" s="22">
        <v>60</v>
      </c>
      <c r="P24" s="66"/>
      <c r="Q24" s="6"/>
      <c r="R24" s="6"/>
      <c r="S24" s="6"/>
      <c r="T24" s="83"/>
      <c r="U24" s="83"/>
      <c r="V24" s="83"/>
      <c r="W24" s="83"/>
      <c r="X24" s="83"/>
      <c r="Y24" s="83"/>
      <c r="Z24" s="83"/>
      <c r="AA24" s="83"/>
    </row>
    <row r="25" spans="1:27" ht="12.75" customHeight="1">
      <c r="A25" s="21"/>
      <c r="B25" s="21"/>
      <c r="C25" s="21">
        <v>-20</v>
      </c>
      <c r="D25" s="61">
        <f>IF(ОтКБ1!F33=ОтКБ1!D31,ОтКБ1!D35,IF(ОтКБ1!F33=ОтКБ1!D35,ОтКБ1!D31,0))</f>
        <v>6906</v>
      </c>
      <c r="E25" s="4" t="str">
        <f>IF(ОтКБ1!G33=ОтКБ1!E31,ОтКБ1!E35,IF(ОтКБ1!G33=ОтКБ1!E35,ОтКБ1!E31,0))</f>
        <v>Семенов Игорь</v>
      </c>
      <c r="F25" s="63"/>
      <c r="G25" s="22"/>
      <c r="H25" s="65"/>
      <c r="I25" s="5"/>
      <c r="J25" s="67"/>
      <c r="K25" s="5"/>
      <c r="L25" s="7"/>
      <c r="M25" s="7"/>
      <c r="N25" s="7"/>
      <c r="O25" s="5"/>
      <c r="P25" s="7"/>
      <c r="Q25" s="10"/>
      <c r="R25" s="109" t="s">
        <v>2</v>
      </c>
      <c r="S25" s="109"/>
      <c r="T25" s="83"/>
      <c r="U25" s="83"/>
      <c r="V25" s="83"/>
      <c r="W25" s="83"/>
      <c r="X25" s="83"/>
      <c r="Y25" s="83"/>
      <c r="Z25" s="83"/>
      <c r="AA25" s="83"/>
    </row>
    <row r="26" spans="1:27" ht="12.75" customHeight="1">
      <c r="A26" s="21">
        <v>-11</v>
      </c>
      <c r="B26" s="61">
        <f>IF(ОтКБ1!D47=ОтКБ1!B46,ОтКБ1!B48,IF(ОтКБ1!D47=ОтКБ1!B48,ОтКБ1!B46,0))</f>
        <v>2452</v>
      </c>
      <c r="C26" s="2" t="str">
        <f>IF(ОтКБ1!E47=ОтКБ1!C46,ОтКБ1!C48,IF(ОтКБ1!E47=ОтКБ1!C48,ОтКБ1!C46,0))</f>
        <v>Хабиров Марс</v>
      </c>
      <c r="D26" s="76"/>
      <c r="E26" s="1"/>
      <c r="F26" s="1"/>
      <c r="G26" s="22">
        <v>50</v>
      </c>
      <c r="H26" s="66">
        <v>2540</v>
      </c>
      <c r="I26" s="11" t="s">
        <v>57</v>
      </c>
      <c r="J26" s="65"/>
      <c r="K26" s="5"/>
      <c r="L26" s="7"/>
      <c r="M26" s="7"/>
      <c r="N26" s="7"/>
      <c r="O26" s="5"/>
      <c r="P26" s="7"/>
      <c r="Q26" s="1"/>
      <c r="R26" s="1"/>
      <c r="S26" s="1"/>
      <c r="T26" s="83"/>
      <c r="U26" s="83"/>
      <c r="V26" s="83"/>
      <c r="W26" s="83"/>
      <c r="X26" s="83"/>
      <c r="Y26" s="83"/>
      <c r="Z26" s="83"/>
      <c r="AA26" s="83"/>
    </row>
    <row r="27" spans="1:27" ht="12.75" customHeight="1">
      <c r="A27" s="21"/>
      <c r="B27" s="21"/>
      <c r="C27" s="22">
        <v>37</v>
      </c>
      <c r="D27" s="64">
        <v>2452</v>
      </c>
      <c r="E27" s="6" t="s">
        <v>56</v>
      </c>
      <c r="F27" s="7"/>
      <c r="G27" s="22"/>
      <c r="H27" s="23"/>
      <c r="I27" s="7"/>
      <c r="J27" s="7"/>
      <c r="K27" s="5"/>
      <c r="L27" s="7"/>
      <c r="M27" s="7"/>
      <c r="N27" s="7"/>
      <c r="O27" s="5"/>
      <c r="P27" s="7"/>
      <c r="Q27" s="1"/>
      <c r="R27" s="1"/>
      <c r="S27" s="1"/>
      <c r="T27" s="83"/>
      <c r="U27" s="83"/>
      <c r="V27" s="83"/>
      <c r="W27" s="83"/>
      <c r="X27" s="83"/>
      <c r="Y27" s="83"/>
      <c r="Z27" s="83"/>
      <c r="AA27" s="83"/>
    </row>
    <row r="28" spans="1:27" ht="12.75" customHeight="1">
      <c r="A28" s="21">
        <v>-12</v>
      </c>
      <c r="B28" s="61">
        <f>IF(ОтКБ1!D51=ОтКБ1!B50,ОтКБ1!B52,IF(ОтКБ1!D51=ОтКБ1!B52,ОтКБ1!B50,0))</f>
        <v>0</v>
      </c>
      <c r="C28" s="4" t="str">
        <f>IF(ОтКБ1!E51=ОтКБ1!C50,ОтКБ1!C52,IF(ОтКБ1!E51=ОтКБ1!C52,ОтКБ1!C50,0))</f>
        <v>_</v>
      </c>
      <c r="D28" s="75"/>
      <c r="E28" s="22">
        <v>45</v>
      </c>
      <c r="F28" s="64">
        <v>2540</v>
      </c>
      <c r="G28" s="59" t="s">
        <v>57</v>
      </c>
      <c r="H28" s="23"/>
      <c r="I28" s="7"/>
      <c r="J28" s="7"/>
      <c r="K28" s="22">
        <v>57</v>
      </c>
      <c r="L28" s="64">
        <v>4465</v>
      </c>
      <c r="M28" s="6" t="s">
        <v>51</v>
      </c>
      <c r="N28" s="7"/>
      <c r="O28" s="5"/>
      <c r="P28" s="7"/>
      <c r="Q28" s="1"/>
      <c r="R28" s="1"/>
      <c r="S28" s="1"/>
      <c r="T28" s="83"/>
      <c r="U28" s="83"/>
      <c r="V28" s="83"/>
      <c r="W28" s="83"/>
      <c r="X28" s="83"/>
      <c r="Y28" s="83"/>
      <c r="Z28" s="83"/>
      <c r="AA28" s="83"/>
    </row>
    <row r="29" spans="1:27" ht="12.75" customHeight="1">
      <c r="A29" s="21"/>
      <c r="B29" s="21"/>
      <c r="C29" s="21">
        <v>-19</v>
      </c>
      <c r="D29" s="61">
        <f>IF(ОтКБ1!F25=ОтКБ1!D23,ОтКБ1!D27,IF(ОтКБ1!F25=ОтКБ1!D27,ОтКБ1!D23,0))</f>
        <v>2540</v>
      </c>
      <c r="E29" s="4" t="str">
        <f>IF(ОтКБ1!G25=ОтКБ1!E23,ОтКБ1!E27,IF(ОтКБ1!G25=ОтКБ1!E27,ОтКБ1!E23,0))</f>
        <v>Горбунов Валентин</v>
      </c>
      <c r="F29" s="63"/>
      <c r="G29" s="21"/>
      <c r="H29" s="21"/>
      <c r="I29" s="7"/>
      <c r="J29" s="7"/>
      <c r="K29" s="5"/>
      <c r="L29" s="67"/>
      <c r="M29" s="5"/>
      <c r="N29" s="7"/>
      <c r="O29" s="5"/>
      <c r="P29" s="7"/>
      <c r="Q29" s="1"/>
      <c r="R29" s="1"/>
      <c r="S29" s="1"/>
      <c r="T29" s="83"/>
      <c r="U29" s="83"/>
      <c r="V29" s="83"/>
      <c r="W29" s="83"/>
      <c r="X29" s="83"/>
      <c r="Y29" s="83"/>
      <c r="Z29" s="83"/>
      <c r="AA29" s="83"/>
    </row>
    <row r="30" spans="1:27" ht="12.75" customHeight="1">
      <c r="A30" s="21">
        <v>-13</v>
      </c>
      <c r="B30" s="61">
        <f>IF(ОтКБ1!D55=ОтКБ1!B54,ОтКБ1!B56,IF(ОтКБ1!D55=ОтКБ1!B56,ОтКБ1!B54,0))</f>
        <v>5235</v>
      </c>
      <c r="C30" s="2" t="str">
        <f>IF(ОтКБ1!E55=ОтКБ1!C54,ОтКБ1!C56,IF(ОтКБ1!E55=ОтКБ1!C56,ОтКБ1!C54,0))</f>
        <v>Петухова* Надежда</v>
      </c>
      <c r="D30" s="76"/>
      <c r="E30" s="1"/>
      <c r="F30" s="1"/>
      <c r="G30" s="21">
        <v>-28</v>
      </c>
      <c r="H30" s="61">
        <f>IF(ОтКБ1!H61=ОтКБ1!F57,ОтКБ1!F65,IF(ОтКБ1!H61=ОтКБ1!F65,ОтКБ1!F57,0))</f>
        <v>300</v>
      </c>
      <c r="I30" s="2" t="str">
        <f>IF(ОтКБ1!I61=ОтКБ1!G57,ОтКБ1!G65,IF(ОтКБ1!I61=ОтКБ1!G65,ОтКБ1!G57,0))</f>
        <v>Коротеев Георгий</v>
      </c>
      <c r="J30" s="62"/>
      <c r="K30" s="5"/>
      <c r="L30" s="65"/>
      <c r="M30" s="5"/>
      <c r="N30" s="7"/>
      <c r="O30" s="5"/>
      <c r="P30" s="7"/>
      <c r="Q30" s="1"/>
      <c r="R30" s="1"/>
      <c r="S30" s="1"/>
      <c r="T30" s="83"/>
      <c r="U30" s="83"/>
      <c r="V30" s="83"/>
      <c r="W30" s="83"/>
      <c r="X30" s="83"/>
      <c r="Y30" s="83"/>
      <c r="Z30" s="83"/>
      <c r="AA30" s="83"/>
    </row>
    <row r="31" spans="1:27" ht="12.75" customHeight="1">
      <c r="A31" s="21"/>
      <c r="B31" s="21"/>
      <c r="C31" s="22">
        <v>38</v>
      </c>
      <c r="D31" s="64">
        <v>5607</v>
      </c>
      <c r="E31" s="6" t="s">
        <v>68</v>
      </c>
      <c r="F31" s="7"/>
      <c r="G31" s="21"/>
      <c r="H31" s="21"/>
      <c r="I31" s="5"/>
      <c r="J31" s="7"/>
      <c r="K31" s="5"/>
      <c r="L31" s="65"/>
      <c r="M31" s="5"/>
      <c r="N31" s="7"/>
      <c r="O31" s="5"/>
      <c r="P31" s="7"/>
      <c r="Q31" s="1"/>
      <c r="R31" s="1"/>
      <c r="S31" s="1"/>
      <c r="T31" s="83"/>
      <c r="U31" s="83"/>
      <c r="V31" s="83"/>
      <c r="W31" s="83"/>
      <c r="X31" s="83"/>
      <c r="Y31" s="83"/>
      <c r="Z31" s="83"/>
      <c r="AA31" s="83"/>
    </row>
    <row r="32" spans="1:27" ht="12.75" customHeight="1">
      <c r="A32" s="21">
        <v>-14</v>
      </c>
      <c r="B32" s="61">
        <f>IF(ОтКБ1!D59=ОтКБ1!B58,ОтКБ1!B60,IF(ОтКБ1!D59=ОтКБ1!B60,ОтКБ1!B58,0))</f>
        <v>5607</v>
      </c>
      <c r="C32" s="4" t="str">
        <f>IF(ОтКБ1!E59=ОтКБ1!C58,ОтКБ1!C60,IF(ОтКБ1!E59=ОтКБ1!C60,ОтКБ1!C58,0))</f>
        <v>Ишмухаметова* Камилла</v>
      </c>
      <c r="D32" s="75"/>
      <c r="E32" s="22">
        <v>46</v>
      </c>
      <c r="F32" s="64">
        <v>5606</v>
      </c>
      <c r="G32" s="60" t="s">
        <v>54</v>
      </c>
      <c r="H32" s="23"/>
      <c r="I32" s="22">
        <v>55</v>
      </c>
      <c r="J32" s="64">
        <v>5606</v>
      </c>
      <c r="K32" s="11" t="s">
        <v>54</v>
      </c>
      <c r="L32" s="65"/>
      <c r="M32" s="22">
        <v>59</v>
      </c>
      <c r="N32" s="64">
        <v>3884</v>
      </c>
      <c r="O32" s="11" t="s">
        <v>46</v>
      </c>
      <c r="P32" s="7"/>
      <c r="Q32" s="1"/>
      <c r="R32" s="1"/>
      <c r="S32" s="1"/>
      <c r="T32" s="83"/>
      <c r="U32" s="83"/>
      <c r="V32" s="83"/>
      <c r="W32" s="83"/>
      <c r="X32" s="83"/>
      <c r="Y32" s="83"/>
      <c r="Z32" s="83"/>
      <c r="AA32" s="83"/>
    </row>
    <row r="33" spans="1:27" ht="12.75" customHeight="1">
      <c r="A33" s="21"/>
      <c r="B33" s="21"/>
      <c r="C33" s="21">
        <v>-18</v>
      </c>
      <c r="D33" s="61">
        <f>IF(ОтКБ1!F17=ОтКБ1!D15,ОтКБ1!D19,IF(ОтКБ1!F17=ОтКБ1!D19,ОтКБ1!D15,0))</f>
        <v>5606</v>
      </c>
      <c r="E33" s="4" t="str">
        <f>IF(ОтКБ1!G17=ОтКБ1!E15,ОтКБ1!E19,IF(ОтКБ1!G17=ОтКБ1!E19,ОтКБ1!E15,0))</f>
        <v>Матвеев Антон</v>
      </c>
      <c r="F33" s="63"/>
      <c r="G33" s="22"/>
      <c r="H33" s="65"/>
      <c r="I33" s="5"/>
      <c r="J33" s="67"/>
      <c r="K33" s="1"/>
      <c r="L33" s="1"/>
      <c r="M33" s="5"/>
      <c r="N33" s="67"/>
      <c r="O33" s="1"/>
      <c r="P33" s="1"/>
      <c r="Q33" s="1"/>
      <c r="R33" s="1"/>
      <c r="S33" s="1"/>
      <c r="T33" s="83"/>
      <c r="U33" s="83"/>
      <c r="V33" s="83"/>
      <c r="W33" s="83"/>
      <c r="X33" s="83"/>
      <c r="Y33" s="83"/>
      <c r="Z33" s="83"/>
      <c r="AA33" s="83"/>
    </row>
    <row r="34" spans="1:27" ht="12.75" customHeight="1">
      <c r="A34" s="21">
        <v>-15</v>
      </c>
      <c r="B34" s="61">
        <f>IF(ОтКБ1!D63=ОтКБ1!B62,ОтКБ1!B64,IF(ОтКБ1!D63=ОтКБ1!B64,ОтКБ1!B62,0))</f>
        <v>5933</v>
      </c>
      <c r="C34" s="2" t="str">
        <f>IF(ОтКБ1!E63=ОтКБ1!C62,ОтКБ1!C64,IF(ОтКБ1!E63=ОтКБ1!C64,ОтКБ1!C62,0))</f>
        <v>Якупова* Дина</v>
      </c>
      <c r="D34" s="76"/>
      <c r="E34" s="1"/>
      <c r="F34" s="1"/>
      <c r="G34" s="22">
        <v>51</v>
      </c>
      <c r="H34" s="66">
        <v>5606</v>
      </c>
      <c r="I34" s="11" t="s">
        <v>54</v>
      </c>
      <c r="J34" s="65"/>
      <c r="K34" s="1"/>
      <c r="L34" s="1"/>
      <c r="M34" s="5"/>
      <c r="N34" s="65"/>
      <c r="O34" s="21">
        <v>-60</v>
      </c>
      <c r="P34" s="61">
        <f>IF(P24=N16,N32,IF(P24=N32,N16,0))</f>
        <v>0</v>
      </c>
      <c r="Q34" s="2">
        <f>IF(Q24=O16,O32,IF(Q24=O32,O16,0))</f>
        <v>0</v>
      </c>
      <c r="R34" s="2"/>
      <c r="S34" s="2"/>
      <c r="T34" s="83"/>
      <c r="U34" s="83"/>
      <c r="V34" s="83"/>
      <c r="W34" s="83"/>
      <c r="X34" s="83"/>
      <c r="Y34" s="83"/>
      <c r="Z34" s="83"/>
      <c r="AA34" s="83"/>
    </row>
    <row r="35" spans="1:27" ht="12.75" customHeight="1">
      <c r="A35" s="21"/>
      <c r="B35" s="21"/>
      <c r="C35" s="22">
        <v>39</v>
      </c>
      <c r="D35" s="64">
        <v>5933</v>
      </c>
      <c r="E35" s="6" t="s">
        <v>63</v>
      </c>
      <c r="F35" s="7"/>
      <c r="G35" s="5"/>
      <c r="H35" s="23"/>
      <c r="I35" s="7"/>
      <c r="J35" s="7"/>
      <c r="K35" s="1"/>
      <c r="L35" s="1"/>
      <c r="M35" s="5"/>
      <c r="N35" s="65"/>
      <c r="O35" s="1"/>
      <c r="P35" s="1"/>
      <c r="Q35" s="10"/>
      <c r="R35" s="109" t="s">
        <v>3</v>
      </c>
      <c r="S35" s="109"/>
      <c r="T35" s="83"/>
      <c r="U35" s="83"/>
      <c r="V35" s="83"/>
      <c r="W35" s="83"/>
      <c r="X35" s="83"/>
      <c r="Y35" s="83"/>
      <c r="Z35" s="83"/>
      <c r="AA35" s="83"/>
    </row>
    <row r="36" spans="1:27" ht="12.75" customHeight="1">
      <c r="A36" s="21">
        <v>-16</v>
      </c>
      <c r="B36" s="61">
        <f>IF(ОтКБ1!D67=ОтКБ1!B66,ОтКБ1!B68,IF(ОтКБ1!D67=ОтКБ1!B68,ОтКБ1!B66,0))</f>
        <v>0</v>
      </c>
      <c r="C36" s="4" t="str">
        <f>IF(ОтКБ1!E67=ОтКБ1!C66,ОтКБ1!C68,IF(ОтКБ1!E67=ОтКБ1!C68,ОтКБ1!C66,0))</f>
        <v>_</v>
      </c>
      <c r="D36" s="75"/>
      <c r="E36" s="22">
        <v>47</v>
      </c>
      <c r="F36" s="64">
        <v>5933</v>
      </c>
      <c r="G36" s="11" t="s">
        <v>63</v>
      </c>
      <c r="H36" s="23"/>
      <c r="I36" s="7"/>
      <c r="J36" s="7"/>
      <c r="K36" s="21">
        <v>-29</v>
      </c>
      <c r="L36" s="61">
        <f>IF(ОтКБ1!J21=ОтКБ1!H13,ОтКБ1!H29,IF(ОтКБ1!J21=ОтКБ1!H29,ОтКБ1!H13,0))</f>
        <v>3884</v>
      </c>
      <c r="M36" s="4" t="str">
        <f>IF(ОтКБ1!K21=ОтКБ1!I13,ОтКБ1!I29,IF(ОтКБ1!K21=ОтКБ1!I29,ОтКБ1!I13,0))</f>
        <v>Маркелов Николай</v>
      </c>
      <c r="N36" s="68"/>
      <c r="O36" s="1"/>
      <c r="P36" s="1"/>
      <c r="Q36" s="1"/>
      <c r="R36" s="1"/>
      <c r="S36" s="1"/>
      <c r="T36" s="83"/>
      <c r="U36" s="83"/>
      <c r="V36" s="83"/>
      <c r="W36" s="83"/>
      <c r="X36" s="83"/>
      <c r="Y36" s="83"/>
      <c r="Z36" s="83"/>
      <c r="AA36" s="83"/>
    </row>
    <row r="37" spans="1:27" ht="12.75" customHeight="1">
      <c r="A37" s="21"/>
      <c r="B37" s="21"/>
      <c r="C37" s="21">
        <v>-17</v>
      </c>
      <c r="D37" s="61">
        <f>IF(ОтКБ1!F9=ОтКБ1!D7,ОтКБ1!D11,IF(ОтКБ1!F9=ОтКБ1!D11,ОтКБ1!D7,0))</f>
        <v>5700</v>
      </c>
      <c r="E37" s="4" t="str">
        <f>IF(ОтКБ1!G9=ОтКБ1!E7,ОтКБ1!E11,IF(ОтКБ1!G9=ОтКБ1!E11,ОтКБ1!E7,0))</f>
        <v>Насыров Эмиль</v>
      </c>
      <c r="F37" s="63"/>
      <c r="G37" s="1"/>
      <c r="H37" s="21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83"/>
      <c r="U37" s="83"/>
      <c r="V37" s="83"/>
      <c r="W37" s="83"/>
      <c r="X37" s="83"/>
      <c r="Y37" s="83"/>
      <c r="Z37" s="83"/>
      <c r="AA37" s="83"/>
    </row>
    <row r="38" spans="1:27" ht="12.75" customHeight="1">
      <c r="A38" s="21"/>
      <c r="B38" s="21"/>
      <c r="C38" s="1"/>
      <c r="D38" s="76"/>
      <c r="E38" s="1"/>
      <c r="F38" s="1"/>
      <c r="G38" s="1"/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83"/>
      <c r="U38" s="83"/>
      <c r="V38" s="83"/>
      <c r="W38" s="83"/>
      <c r="X38" s="83"/>
      <c r="Y38" s="83"/>
      <c r="Z38" s="83"/>
      <c r="AA38" s="83"/>
    </row>
    <row r="39" spans="1:27" ht="12.75" customHeight="1">
      <c r="A39" s="21">
        <v>-40</v>
      </c>
      <c r="B39" s="61">
        <f>IF(F8=D7,D9,IF(F8=D9,D7,0))</f>
        <v>4264</v>
      </c>
      <c r="C39" s="2" t="str">
        <f>IF(G8=E7,E9,IF(G8=E9,E7,0))</f>
        <v>Габдуллин Марс</v>
      </c>
      <c r="D39" s="76"/>
      <c r="E39" s="1"/>
      <c r="F39" s="1"/>
      <c r="G39" s="1"/>
      <c r="H39" s="21"/>
      <c r="I39" s="1"/>
      <c r="J39" s="1"/>
      <c r="K39" s="21">
        <v>-48</v>
      </c>
      <c r="L39" s="61">
        <f>IF(H10=F8,F12,IF(H10=F12,F8,0))</f>
        <v>6229</v>
      </c>
      <c r="M39" s="2" t="str">
        <f>IF(I10=G8,G12,IF(I10=G12,G8,0))</f>
        <v>Сабирова* Полина</v>
      </c>
      <c r="N39" s="62"/>
      <c r="O39" s="1"/>
      <c r="P39" s="1"/>
      <c r="Q39" s="1"/>
      <c r="R39" s="1"/>
      <c r="S39" s="1"/>
      <c r="T39" s="83"/>
      <c r="U39" s="83"/>
      <c r="V39" s="83"/>
      <c r="W39" s="83"/>
      <c r="X39" s="83"/>
      <c r="Y39" s="83"/>
      <c r="Z39" s="83"/>
      <c r="AA39" s="83"/>
    </row>
    <row r="40" spans="1:27" ht="12.75" customHeight="1">
      <c r="A40" s="21"/>
      <c r="B40" s="21"/>
      <c r="C40" s="22">
        <v>71</v>
      </c>
      <c r="D40" s="66"/>
      <c r="E40" s="6"/>
      <c r="F40" s="7"/>
      <c r="G40" s="1"/>
      <c r="H40" s="23"/>
      <c r="I40" s="1"/>
      <c r="J40" s="1"/>
      <c r="K40" s="21"/>
      <c r="L40" s="21"/>
      <c r="M40" s="22">
        <v>67</v>
      </c>
      <c r="N40" s="66"/>
      <c r="O40" s="6"/>
      <c r="P40" s="7"/>
      <c r="Q40" s="1"/>
      <c r="R40" s="1"/>
      <c r="S40" s="1"/>
      <c r="T40" s="83"/>
      <c r="U40" s="83"/>
      <c r="V40" s="83"/>
      <c r="W40" s="83"/>
      <c r="X40" s="83"/>
      <c r="Y40" s="83"/>
      <c r="Z40" s="83"/>
      <c r="AA40" s="83"/>
    </row>
    <row r="41" spans="1:27" ht="12.75" customHeight="1">
      <c r="A41" s="21">
        <v>-41</v>
      </c>
      <c r="B41" s="61">
        <f>IF(F12=D11,D13,IF(F12=D13,D11,0))</f>
        <v>4121</v>
      </c>
      <c r="C41" s="4" t="str">
        <f>IF(G12=E11,E13,IF(G12=E13,E11,0))</f>
        <v>Асылгужин Ринат</v>
      </c>
      <c r="D41" s="77"/>
      <c r="E41" s="5"/>
      <c r="F41" s="7"/>
      <c r="G41" s="1"/>
      <c r="H41" s="1"/>
      <c r="I41" s="1"/>
      <c r="J41" s="1"/>
      <c r="K41" s="21">
        <v>-49</v>
      </c>
      <c r="L41" s="61">
        <f>IF(H18=F16,F20,IF(H18=F20,F16,0))</f>
        <v>6970</v>
      </c>
      <c r="M41" s="4" t="str">
        <f>IF(I18=G16,G20,IF(I18=G20,G16,0))</f>
        <v>Клоков Михаил</v>
      </c>
      <c r="N41" s="7"/>
      <c r="O41" s="5"/>
      <c r="P41" s="7"/>
      <c r="Q41" s="7"/>
      <c r="R41" s="1"/>
      <c r="S41" s="7"/>
      <c r="T41" s="83"/>
      <c r="U41" s="83"/>
      <c r="V41" s="83"/>
      <c r="W41" s="83"/>
      <c r="X41" s="83"/>
      <c r="Y41" s="83"/>
      <c r="Z41" s="83"/>
      <c r="AA41" s="83"/>
    </row>
    <row r="42" spans="1:27" ht="12.75" customHeight="1">
      <c r="A42" s="21"/>
      <c r="B42" s="21"/>
      <c r="C42" s="1"/>
      <c r="D42" s="78"/>
      <c r="E42" s="22">
        <v>75</v>
      </c>
      <c r="F42" s="66"/>
      <c r="G42" s="6"/>
      <c r="H42" s="7"/>
      <c r="I42" s="1"/>
      <c r="J42" s="1"/>
      <c r="K42" s="21"/>
      <c r="L42" s="21"/>
      <c r="M42" s="1"/>
      <c r="N42" s="1"/>
      <c r="O42" s="22">
        <v>69</v>
      </c>
      <c r="P42" s="66"/>
      <c r="Q42" s="3"/>
      <c r="R42" s="3"/>
      <c r="S42" s="3"/>
      <c r="T42" s="83"/>
      <c r="U42" s="83"/>
      <c r="V42" s="83"/>
      <c r="W42" s="83"/>
      <c r="X42" s="83"/>
      <c r="Y42" s="83"/>
      <c r="Z42" s="83"/>
      <c r="AA42" s="83"/>
    </row>
    <row r="43" spans="1:27" ht="12.75" customHeight="1">
      <c r="A43" s="21">
        <v>-42</v>
      </c>
      <c r="B43" s="61">
        <f>IF(F16=D15,D17,IF(F16=D17,D15,0))</f>
        <v>6029</v>
      </c>
      <c r="C43" s="2" t="str">
        <f>IF(G16=E15,E17,IF(G16=E17,E15,0))</f>
        <v>Фирсов Денис</v>
      </c>
      <c r="D43" s="76"/>
      <c r="E43" s="5"/>
      <c r="F43" s="67"/>
      <c r="G43" s="5"/>
      <c r="H43" s="7"/>
      <c r="I43" s="1"/>
      <c r="J43" s="1"/>
      <c r="K43" s="21">
        <v>-50</v>
      </c>
      <c r="L43" s="61">
        <f>IF(H26=F24,F28,IF(H26=F28,F24,0))</f>
        <v>6906</v>
      </c>
      <c r="M43" s="2" t="str">
        <f>IF(I26=G24,G28,IF(I26=G28,G24,0))</f>
        <v>Семенов Игорь</v>
      </c>
      <c r="N43" s="62"/>
      <c r="O43" s="5"/>
      <c r="P43" s="7"/>
      <c r="Q43" s="9"/>
      <c r="R43" s="109" t="s">
        <v>12</v>
      </c>
      <c r="S43" s="109"/>
      <c r="T43" s="83"/>
      <c r="U43" s="83"/>
      <c r="V43" s="83"/>
      <c r="W43" s="83"/>
      <c r="X43" s="83"/>
      <c r="Y43" s="83"/>
      <c r="Z43" s="83"/>
      <c r="AA43" s="83"/>
    </row>
    <row r="44" spans="1:27" ht="12.75" customHeight="1">
      <c r="A44" s="21"/>
      <c r="B44" s="21"/>
      <c r="C44" s="22">
        <v>72</v>
      </c>
      <c r="D44" s="66"/>
      <c r="E44" s="11"/>
      <c r="F44" s="65"/>
      <c r="G44" s="5"/>
      <c r="H44" s="7"/>
      <c r="I44" s="1"/>
      <c r="J44" s="1"/>
      <c r="K44" s="21"/>
      <c r="L44" s="21"/>
      <c r="M44" s="22">
        <v>68</v>
      </c>
      <c r="N44" s="66"/>
      <c r="O44" s="11"/>
      <c r="P44" s="7"/>
      <c r="Q44" s="10"/>
      <c r="R44" s="1"/>
      <c r="S44" s="10"/>
      <c r="T44" s="83"/>
      <c r="U44" s="83"/>
      <c r="V44" s="83"/>
      <c r="W44" s="83"/>
      <c r="X44" s="83"/>
      <c r="Y44" s="83"/>
      <c r="Z44" s="83"/>
      <c r="AA44" s="83"/>
    </row>
    <row r="45" spans="1:27" ht="12.75" customHeight="1">
      <c r="A45" s="21">
        <v>-43</v>
      </c>
      <c r="B45" s="61">
        <f>IF(F20=D19,D21,IF(F20=D21,D19,0))</f>
        <v>2288</v>
      </c>
      <c r="C45" s="4" t="str">
        <f>IF(G20=E19,E21,IF(G20=E21,E19,0))</f>
        <v>Тодрамович Александр</v>
      </c>
      <c r="D45" s="77"/>
      <c r="E45" s="1"/>
      <c r="F45" s="1"/>
      <c r="G45" s="5"/>
      <c r="H45" s="7"/>
      <c r="I45" s="1"/>
      <c r="J45" s="1"/>
      <c r="K45" s="21">
        <v>-51</v>
      </c>
      <c r="L45" s="61">
        <f>IF(H34=F32,F36,IF(H34=F36,F32,0))</f>
        <v>5933</v>
      </c>
      <c r="M45" s="4" t="str">
        <f>IF(I34=G32,G36,IF(I34=G36,G32,0))</f>
        <v>Якупова* Дина</v>
      </c>
      <c r="N45" s="7"/>
      <c r="O45" s="1"/>
      <c r="P45" s="1"/>
      <c r="Q45" s="1"/>
      <c r="R45" s="1"/>
      <c r="S45" s="1"/>
      <c r="T45" s="83"/>
      <c r="U45" s="83"/>
      <c r="V45" s="83"/>
      <c r="W45" s="83"/>
      <c r="X45" s="83"/>
      <c r="Y45" s="83"/>
      <c r="Z45" s="83"/>
      <c r="AA45" s="83"/>
    </row>
    <row r="46" spans="1:27" ht="12.75" customHeight="1">
      <c r="A46" s="21"/>
      <c r="B46" s="21"/>
      <c r="C46" s="7"/>
      <c r="D46" s="77"/>
      <c r="E46" s="1"/>
      <c r="F46" s="1"/>
      <c r="G46" s="22">
        <v>77</v>
      </c>
      <c r="H46" s="66"/>
      <c r="I46" s="6"/>
      <c r="J46" s="7"/>
      <c r="K46" s="21"/>
      <c r="L46" s="21"/>
      <c r="M46" s="1"/>
      <c r="N46" s="1"/>
      <c r="O46" s="21">
        <v>-69</v>
      </c>
      <c r="P46" s="61">
        <f>IF(P42=N40,N44,IF(P42=N44,N40,0))</f>
        <v>0</v>
      </c>
      <c r="Q46" s="2">
        <f>IF(Q42=O40,O44,IF(Q42=O44,O40,0))</f>
        <v>0</v>
      </c>
      <c r="R46" s="6"/>
      <c r="S46" s="6"/>
      <c r="T46" s="83"/>
      <c r="U46" s="83"/>
      <c r="V46" s="83"/>
      <c r="W46" s="83"/>
      <c r="X46" s="83"/>
      <c r="Y46" s="83"/>
      <c r="Z46" s="83"/>
      <c r="AA46" s="83"/>
    </row>
    <row r="47" spans="1:27" ht="12.75" customHeight="1">
      <c r="A47" s="21">
        <v>-44</v>
      </c>
      <c r="B47" s="61">
        <f>IF(F24=D23,D25,IF(F24=D25,D23,0))</f>
        <v>6677</v>
      </c>
      <c r="C47" s="2" t="str">
        <f>IF(G24=E23,E25,IF(G24=E25,E23,0))</f>
        <v>Давлетбаев Ильдар</v>
      </c>
      <c r="D47" s="76"/>
      <c r="E47" s="1"/>
      <c r="F47" s="1"/>
      <c r="G47" s="5"/>
      <c r="H47" s="67"/>
      <c r="I47" s="8" t="s">
        <v>16</v>
      </c>
      <c r="J47" s="8"/>
      <c r="K47" s="1"/>
      <c r="L47" s="1"/>
      <c r="M47" s="21">
        <v>-67</v>
      </c>
      <c r="N47" s="61">
        <f>IF(N40=L39,L41,IF(N40=L41,L39,0))</f>
        <v>0</v>
      </c>
      <c r="O47" s="2">
        <f>IF(O40=M39,M41,IF(O40=M41,M39,0))</f>
        <v>0</v>
      </c>
      <c r="P47" s="62"/>
      <c r="Q47" s="10"/>
      <c r="R47" s="109" t="s">
        <v>14</v>
      </c>
      <c r="S47" s="109"/>
      <c r="T47" s="83"/>
      <c r="U47" s="83"/>
      <c r="V47" s="83"/>
      <c r="W47" s="83"/>
      <c r="X47" s="83"/>
      <c r="Y47" s="83"/>
      <c r="Z47" s="83"/>
      <c r="AA47" s="83"/>
    </row>
    <row r="48" spans="1:27" ht="12.75" customHeight="1">
      <c r="A48" s="21"/>
      <c r="B48" s="21"/>
      <c r="C48" s="22">
        <v>73</v>
      </c>
      <c r="D48" s="66"/>
      <c r="E48" s="6"/>
      <c r="F48" s="7"/>
      <c r="G48" s="5"/>
      <c r="H48" s="65"/>
      <c r="I48" s="1"/>
      <c r="J48" s="1"/>
      <c r="K48" s="1"/>
      <c r="L48" s="1"/>
      <c r="M48" s="21"/>
      <c r="N48" s="21"/>
      <c r="O48" s="22">
        <v>70</v>
      </c>
      <c r="P48" s="66"/>
      <c r="Q48" s="6"/>
      <c r="R48" s="6"/>
      <c r="S48" s="6"/>
      <c r="T48" s="83"/>
      <c r="U48" s="83"/>
      <c r="V48" s="83"/>
      <c r="W48" s="83"/>
      <c r="X48" s="83"/>
      <c r="Y48" s="83"/>
      <c r="Z48" s="83"/>
      <c r="AA48" s="83"/>
    </row>
    <row r="49" spans="1:27" ht="12.75" customHeight="1">
      <c r="A49" s="21">
        <v>-45</v>
      </c>
      <c r="B49" s="61">
        <f>IF(F28=D27,D29,IF(F28=D29,D27,0))</f>
        <v>2452</v>
      </c>
      <c r="C49" s="4" t="str">
        <f>IF(G28=E27,E29,IF(G28=E29,E27,0))</f>
        <v>Хабиров Марс</v>
      </c>
      <c r="D49" s="77"/>
      <c r="E49" s="5"/>
      <c r="F49" s="7"/>
      <c r="G49" s="5"/>
      <c r="H49" s="7"/>
      <c r="I49" s="1"/>
      <c r="J49" s="1"/>
      <c r="K49" s="1"/>
      <c r="L49" s="1"/>
      <c r="M49" s="21">
        <v>-68</v>
      </c>
      <c r="N49" s="61">
        <f>IF(N44=L43,L45,IF(N44=L45,L43,0))</f>
        <v>0</v>
      </c>
      <c r="O49" s="4">
        <f>IF(O44=M43,M45,IF(O44=M45,M43,0))</f>
        <v>0</v>
      </c>
      <c r="P49" s="7"/>
      <c r="Q49" s="10"/>
      <c r="R49" s="109" t="s">
        <v>13</v>
      </c>
      <c r="S49" s="109"/>
      <c r="T49" s="83"/>
      <c r="U49" s="83"/>
      <c r="V49" s="83"/>
      <c r="W49" s="83"/>
      <c r="X49" s="83"/>
      <c r="Y49" s="83"/>
      <c r="Z49" s="83"/>
      <c r="AA49" s="83"/>
    </row>
    <row r="50" spans="1:27" ht="12.75" customHeight="1">
      <c r="A50" s="21"/>
      <c r="B50" s="21"/>
      <c r="C50" s="1"/>
      <c r="D50" s="78"/>
      <c r="E50" s="22">
        <v>76</v>
      </c>
      <c r="F50" s="66"/>
      <c r="G50" s="11"/>
      <c r="H50" s="7"/>
      <c r="I50" s="1"/>
      <c r="J50" s="1"/>
      <c r="K50" s="1"/>
      <c r="L50" s="1"/>
      <c r="M50" s="1"/>
      <c r="N50" s="1"/>
      <c r="O50" s="21">
        <v>-70</v>
      </c>
      <c r="P50" s="61">
        <f>IF(P48=N47,N49,IF(P48=N49,N47,0))</f>
        <v>0</v>
      </c>
      <c r="Q50" s="2">
        <f>IF(Q48=O47,O49,IF(Q48=O49,O47,0))</f>
        <v>0</v>
      </c>
      <c r="R50" s="6"/>
      <c r="S50" s="6"/>
      <c r="T50" s="83"/>
      <c r="U50" s="83"/>
      <c r="V50" s="83"/>
      <c r="W50" s="83"/>
      <c r="X50" s="83"/>
      <c r="Y50" s="83"/>
      <c r="Z50" s="83"/>
      <c r="AA50" s="83"/>
    </row>
    <row r="51" spans="1:27" ht="12.75" customHeight="1">
      <c r="A51" s="21">
        <v>-46</v>
      </c>
      <c r="B51" s="61">
        <f>IF(F32=D31,D33,IF(F32=D33,D31,0))</f>
        <v>5607</v>
      </c>
      <c r="C51" s="2" t="str">
        <f>IF(G32=E31,E33,IF(G32=E33,E31,0))</f>
        <v>Ишмухаметова* Камилла</v>
      </c>
      <c r="D51" s="76"/>
      <c r="E51" s="5"/>
      <c r="F51" s="67"/>
      <c r="G51" s="1"/>
      <c r="H51" s="1"/>
      <c r="I51" s="1"/>
      <c r="J51" s="1"/>
      <c r="K51" s="1"/>
      <c r="L51" s="1"/>
      <c r="M51" s="7"/>
      <c r="N51" s="7"/>
      <c r="O51" s="1"/>
      <c r="P51" s="1"/>
      <c r="Q51" s="10"/>
      <c r="R51" s="109" t="s">
        <v>15</v>
      </c>
      <c r="S51" s="109"/>
      <c r="T51" s="83"/>
      <c r="U51" s="83"/>
      <c r="V51" s="83"/>
      <c r="W51" s="83"/>
      <c r="X51" s="83"/>
      <c r="Y51" s="83"/>
      <c r="Z51" s="83"/>
      <c r="AA51" s="83"/>
    </row>
    <row r="52" spans="1:27" ht="12.75" customHeight="1">
      <c r="A52" s="21"/>
      <c r="B52" s="21"/>
      <c r="C52" s="22">
        <v>74</v>
      </c>
      <c r="D52" s="66"/>
      <c r="E52" s="11"/>
      <c r="F52" s="65"/>
      <c r="G52" s="21">
        <v>-77</v>
      </c>
      <c r="H52" s="61">
        <f>IF(H46=F42,F50,IF(H46=F50,F42,0))</f>
        <v>0</v>
      </c>
      <c r="I52" s="2">
        <f>IF(I46=G42,G50,IF(I46=G50,G42,0))</f>
        <v>0</v>
      </c>
      <c r="J52" s="62"/>
      <c r="K52" s="21">
        <v>-71</v>
      </c>
      <c r="L52" s="61">
        <f>IF(D40=B39,B41,IF(D40=B41,B39,0))</f>
        <v>0</v>
      </c>
      <c r="M52" s="2">
        <f>IF(E40=C39,C41,IF(E40=C41,C39,0))</f>
        <v>0</v>
      </c>
      <c r="N52" s="62"/>
      <c r="O52" s="1"/>
      <c r="P52" s="1"/>
      <c r="Q52" s="1"/>
      <c r="R52" s="1"/>
      <c r="S52" s="1"/>
      <c r="T52" s="83"/>
      <c r="U52" s="83"/>
      <c r="V52" s="83"/>
      <c r="W52" s="83"/>
      <c r="X52" s="83"/>
      <c r="Y52" s="83"/>
      <c r="Z52" s="83"/>
      <c r="AA52" s="83"/>
    </row>
    <row r="53" spans="1:27" ht="12.75" customHeight="1">
      <c r="A53" s="21">
        <v>-47</v>
      </c>
      <c r="B53" s="61">
        <f>IF(F36=D35,D37,IF(F36=D37,D35,0))</f>
        <v>5700</v>
      </c>
      <c r="C53" s="4" t="str">
        <f>IF(G36=E35,E37,IF(G36=E37,E35,0))</f>
        <v>Насыров Эмиль</v>
      </c>
      <c r="D53" s="77"/>
      <c r="E53" s="1"/>
      <c r="F53" s="1"/>
      <c r="G53" s="1"/>
      <c r="H53" s="1"/>
      <c r="I53" s="8" t="s">
        <v>17</v>
      </c>
      <c r="J53" s="8"/>
      <c r="K53" s="21"/>
      <c r="L53" s="21"/>
      <c r="M53" s="22">
        <v>79</v>
      </c>
      <c r="N53" s="66"/>
      <c r="O53" s="6"/>
      <c r="P53" s="7"/>
      <c r="Q53" s="1"/>
      <c r="R53" s="1"/>
      <c r="S53" s="1"/>
      <c r="T53" s="83"/>
      <c r="U53" s="83"/>
      <c r="V53" s="83"/>
      <c r="W53" s="83"/>
      <c r="X53" s="83"/>
      <c r="Y53" s="83"/>
      <c r="Z53" s="83"/>
      <c r="AA53" s="83"/>
    </row>
    <row r="54" spans="1:27" ht="12.75" customHeight="1">
      <c r="A54" s="21"/>
      <c r="B54" s="21"/>
      <c r="C54" s="1"/>
      <c r="D54" s="78"/>
      <c r="E54" s="21">
        <v>-75</v>
      </c>
      <c r="F54" s="61">
        <f>IF(F42=D40,D44,IF(F42=D44,D40,0))</f>
        <v>0</v>
      </c>
      <c r="G54" s="2">
        <f>IF(G42=E40,E44,IF(G42=E44,E40,0))</f>
        <v>0</v>
      </c>
      <c r="H54" s="62"/>
      <c r="I54" s="10"/>
      <c r="J54" s="10"/>
      <c r="K54" s="21">
        <v>-72</v>
      </c>
      <c r="L54" s="61">
        <f>IF(D44=B43,B45,IF(D44=B45,B43,0))</f>
        <v>0</v>
      </c>
      <c r="M54" s="4">
        <f>IF(E44=C43,C45,IF(E44=C45,C43,0))</f>
        <v>0</v>
      </c>
      <c r="N54" s="7"/>
      <c r="O54" s="5"/>
      <c r="P54" s="7"/>
      <c r="Q54" s="7"/>
      <c r="R54" s="1"/>
      <c r="S54" s="7"/>
      <c r="T54" s="83"/>
      <c r="U54" s="83"/>
      <c r="V54" s="83"/>
      <c r="W54" s="83"/>
      <c r="X54" s="83"/>
      <c r="Y54" s="83"/>
      <c r="Z54" s="83"/>
      <c r="AA54" s="83"/>
    </row>
    <row r="55" spans="1:27" ht="12.75" customHeight="1">
      <c r="A55" s="21"/>
      <c r="B55" s="21"/>
      <c r="C55" s="1"/>
      <c r="D55" s="78"/>
      <c r="E55" s="21"/>
      <c r="F55" s="21"/>
      <c r="G55" s="22">
        <v>78</v>
      </c>
      <c r="H55" s="66"/>
      <c r="I55" s="6"/>
      <c r="J55" s="7"/>
      <c r="K55" s="21"/>
      <c r="L55" s="21"/>
      <c r="M55" s="1"/>
      <c r="N55" s="1"/>
      <c r="O55" s="22">
        <v>81</v>
      </c>
      <c r="P55" s="66"/>
      <c r="Q55" s="3"/>
      <c r="R55" s="3"/>
      <c r="S55" s="3"/>
      <c r="T55" s="83"/>
      <c r="U55" s="83"/>
      <c r="V55" s="83"/>
      <c r="W55" s="83"/>
      <c r="X55" s="83"/>
      <c r="Y55" s="83"/>
      <c r="Z55" s="83"/>
      <c r="AA55" s="83"/>
    </row>
    <row r="56" spans="1:27" ht="12.75" customHeight="1">
      <c r="A56" s="21"/>
      <c r="B56" s="21"/>
      <c r="C56" s="1"/>
      <c r="D56" s="78"/>
      <c r="E56" s="21">
        <v>-76</v>
      </c>
      <c r="F56" s="61">
        <f>IF(F50=D48,D52,IF(F50=D52,D48,0))</f>
        <v>0</v>
      </c>
      <c r="G56" s="4">
        <f>IF(G50=E48,E52,IF(G50=E52,E48,0))</f>
        <v>0</v>
      </c>
      <c r="H56" s="7"/>
      <c r="I56" s="8" t="s">
        <v>31</v>
      </c>
      <c r="J56" s="8"/>
      <c r="K56" s="21">
        <v>-73</v>
      </c>
      <c r="L56" s="61">
        <f>IF(D48=B47,B49,IF(D48=B49,B47,0))</f>
        <v>0</v>
      </c>
      <c r="M56" s="2">
        <f>IF(E48=C47,C49,IF(E48=C49,C47,0))</f>
        <v>0</v>
      </c>
      <c r="N56" s="62"/>
      <c r="O56" s="5"/>
      <c r="P56" s="7"/>
      <c r="Q56" s="9"/>
      <c r="R56" s="109" t="s">
        <v>18</v>
      </c>
      <c r="S56" s="109"/>
      <c r="T56" s="83"/>
      <c r="U56" s="83"/>
      <c r="V56" s="83"/>
      <c r="W56" s="83"/>
      <c r="X56" s="83"/>
      <c r="Y56" s="83"/>
      <c r="Z56" s="83"/>
      <c r="AA56" s="83"/>
    </row>
    <row r="57" spans="1:27" ht="12.75" customHeight="1">
      <c r="A57" s="21"/>
      <c r="B57" s="21"/>
      <c r="C57" s="1"/>
      <c r="D57" s="78"/>
      <c r="E57" s="1"/>
      <c r="F57" s="1"/>
      <c r="G57" s="21">
        <v>-78</v>
      </c>
      <c r="H57" s="61">
        <f>IF(H55=F54,F56,IF(H55=F56,F54,0))</f>
        <v>0</v>
      </c>
      <c r="I57" s="2">
        <f>IF(I55=G54,G56,IF(I55=G56,G54,0))</f>
        <v>0</v>
      </c>
      <c r="J57" s="62"/>
      <c r="K57" s="21"/>
      <c r="L57" s="21"/>
      <c r="M57" s="22">
        <v>80</v>
      </c>
      <c r="N57" s="66"/>
      <c r="O57" s="11"/>
      <c r="P57" s="7"/>
      <c r="Q57" s="10"/>
      <c r="R57" s="1"/>
      <c r="S57" s="10"/>
      <c r="T57" s="83"/>
      <c r="U57" s="83"/>
      <c r="V57" s="83"/>
      <c r="W57" s="83"/>
      <c r="X57" s="83"/>
      <c r="Y57" s="83"/>
      <c r="Z57" s="83"/>
      <c r="AA57" s="83"/>
    </row>
    <row r="58" spans="1:27" ht="12.75" customHeight="1">
      <c r="A58" s="21">
        <v>-32</v>
      </c>
      <c r="B58" s="61">
        <f>IF(D7=B6,B8,IF(D7=B8,B6,0))</f>
        <v>0</v>
      </c>
      <c r="C58" s="2" t="str">
        <f>IF(E7=C6,C8,IF(E7=C8,C6,0))</f>
        <v>_</v>
      </c>
      <c r="D58" s="76"/>
      <c r="E58" s="7"/>
      <c r="F58" s="7"/>
      <c r="G58" s="1"/>
      <c r="H58" s="1"/>
      <c r="I58" s="8" t="s">
        <v>19</v>
      </c>
      <c r="J58" s="8"/>
      <c r="K58" s="21">
        <v>-74</v>
      </c>
      <c r="L58" s="61">
        <f>IF(D52=B51,B53,IF(D52=B53,B51,0))</f>
        <v>0</v>
      </c>
      <c r="M58" s="4">
        <f>IF(E52=C51,C53,IF(E52=C53,C51,0))</f>
        <v>0</v>
      </c>
      <c r="N58" s="7"/>
      <c r="O58" s="1"/>
      <c r="P58" s="1"/>
      <c r="Q58" s="1"/>
      <c r="R58" s="1"/>
      <c r="S58" s="1"/>
      <c r="T58" s="83"/>
      <c r="U58" s="83"/>
      <c r="V58" s="83"/>
      <c r="W58" s="83"/>
      <c r="X58" s="83"/>
      <c r="Y58" s="83"/>
      <c r="Z58" s="83"/>
      <c r="AA58" s="83"/>
    </row>
    <row r="59" spans="1:27" ht="12.75" customHeight="1">
      <c r="A59" s="21"/>
      <c r="B59" s="21"/>
      <c r="C59" s="22">
        <v>83</v>
      </c>
      <c r="D59" s="66"/>
      <c r="E59" s="6"/>
      <c r="F59" s="7"/>
      <c r="G59" s="1"/>
      <c r="H59" s="1"/>
      <c r="I59" s="1"/>
      <c r="J59" s="1"/>
      <c r="K59" s="1"/>
      <c r="L59" s="1"/>
      <c r="M59" s="1"/>
      <c r="N59" s="1"/>
      <c r="O59" s="21">
        <v>-81</v>
      </c>
      <c r="P59" s="61">
        <f>IF(P55=N53,N57,IF(P55=N57,N53,0))</f>
        <v>0</v>
      </c>
      <c r="Q59" s="2">
        <f>IF(Q55=O53,O57,IF(Q55=O57,O53,0))</f>
        <v>0</v>
      </c>
      <c r="R59" s="6"/>
      <c r="S59" s="6"/>
      <c r="T59" s="83"/>
      <c r="U59" s="83"/>
      <c r="V59" s="83"/>
      <c r="W59" s="83"/>
      <c r="X59" s="83"/>
      <c r="Y59" s="83"/>
      <c r="Z59" s="83"/>
      <c r="AA59" s="83"/>
    </row>
    <row r="60" spans="1:27" ht="12.75" customHeight="1">
      <c r="A60" s="21">
        <v>-33</v>
      </c>
      <c r="B60" s="61">
        <f>IF(D11=B10,B12,IF(D11=B12,B10,0))</f>
        <v>5792</v>
      </c>
      <c r="C60" s="4" t="str">
        <f>IF(E11=C10,C12,IF(E11=C12,C10,0))</f>
        <v>Рахимова* Амина</v>
      </c>
      <c r="D60" s="79"/>
      <c r="E60" s="5"/>
      <c r="F60" s="7"/>
      <c r="G60" s="1"/>
      <c r="H60" s="1"/>
      <c r="I60" s="1"/>
      <c r="J60" s="1"/>
      <c r="K60" s="1"/>
      <c r="L60" s="1"/>
      <c r="M60" s="21">
        <v>-79</v>
      </c>
      <c r="N60" s="61">
        <f>IF(N53=L52,L54,IF(N53=L54,L52,0))</f>
        <v>0</v>
      </c>
      <c r="O60" s="2">
        <f>IF(O53=M52,M54,IF(O53=M54,M52,0))</f>
        <v>0</v>
      </c>
      <c r="P60" s="62"/>
      <c r="Q60" s="10"/>
      <c r="R60" s="109" t="s">
        <v>20</v>
      </c>
      <c r="S60" s="109"/>
      <c r="T60" s="83"/>
      <c r="U60" s="83"/>
      <c r="V60" s="83"/>
      <c r="W60" s="83"/>
      <c r="X60" s="83"/>
      <c r="Y60" s="83"/>
      <c r="Z60" s="83"/>
      <c r="AA60" s="83"/>
    </row>
    <row r="61" spans="1:27" ht="12.75" customHeight="1">
      <c r="A61" s="21"/>
      <c r="B61" s="21"/>
      <c r="C61" s="1"/>
      <c r="D61" s="77"/>
      <c r="E61" s="22">
        <v>87</v>
      </c>
      <c r="F61" s="66"/>
      <c r="G61" s="6"/>
      <c r="H61" s="7"/>
      <c r="I61" s="1"/>
      <c r="J61" s="1"/>
      <c r="K61" s="1"/>
      <c r="L61" s="1"/>
      <c r="M61" s="21"/>
      <c r="N61" s="21"/>
      <c r="O61" s="22">
        <v>82</v>
      </c>
      <c r="P61" s="66"/>
      <c r="Q61" s="6"/>
      <c r="R61" s="6"/>
      <c r="S61" s="6"/>
      <c r="T61" s="83"/>
      <c r="U61" s="83"/>
      <c r="V61" s="83"/>
      <c r="W61" s="83"/>
      <c r="X61" s="83"/>
      <c r="Y61" s="83"/>
      <c r="Z61" s="83"/>
      <c r="AA61" s="83"/>
    </row>
    <row r="62" spans="1:27" ht="12.75" customHeight="1">
      <c r="A62" s="21">
        <v>-34</v>
      </c>
      <c r="B62" s="61">
        <f>IF(D15=B14,B16,IF(D15=B16,B14,0))</f>
        <v>0</v>
      </c>
      <c r="C62" s="2" t="str">
        <f>IF(E15=C14,C16,IF(E15=C16,C14,0))</f>
        <v>_</v>
      </c>
      <c r="D62" s="76"/>
      <c r="E62" s="5"/>
      <c r="F62" s="69"/>
      <c r="G62" s="5"/>
      <c r="H62" s="7"/>
      <c r="I62" s="1"/>
      <c r="J62" s="1"/>
      <c r="K62" s="1"/>
      <c r="L62" s="1"/>
      <c r="M62" s="21">
        <v>-80</v>
      </c>
      <c r="N62" s="61">
        <f>IF(N57=L56,L58,IF(N57=L58,L56,0))</f>
        <v>0</v>
      </c>
      <c r="O62" s="4">
        <f>IF(O57=M56,M58,IF(O57=M58,M56,0))</f>
        <v>0</v>
      </c>
      <c r="P62" s="62"/>
      <c r="Q62" s="10"/>
      <c r="R62" s="109" t="s">
        <v>21</v>
      </c>
      <c r="S62" s="109"/>
      <c r="T62" s="83"/>
      <c r="U62" s="83"/>
      <c r="V62" s="83"/>
      <c r="W62" s="83"/>
      <c r="X62" s="83"/>
      <c r="Y62" s="83"/>
      <c r="Z62" s="83"/>
      <c r="AA62" s="83"/>
    </row>
    <row r="63" spans="1:27" ht="12.75" customHeight="1">
      <c r="A63" s="21"/>
      <c r="B63" s="21"/>
      <c r="C63" s="22">
        <v>84</v>
      </c>
      <c r="D63" s="66"/>
      <c r="E63" s="11"/>
      <c r="F63" s="7"/>
      <c r="G63" s="5"/>
      <c r="H63" s="7"/>
      <c r="I63" s="1"/>
      <c r="J63" s="1"/>
      <c r="K63" s="1"/>
      <c r="L63" s="1"/>
      <c r="M63" s="1"/>
      <c r="N63" s="1"/>
      <c r="O63" s="21">
        <v>-82</v>
      </c>
      <c r="P63" s="61">
        <f>IF(P61=N60,N62,IF(P61=N62,N60,0))</f>
        <v>0</v>
      </c>
      <c r="Q63" s="2">
        <f>IF(Q61=O60,O62,IF(Q61=O62,O60,0))</f>
        <v>0</v>
      </c>
      <c r="R63" s="6"/>
      <c r="S63" s="6"/>
      <c r="T63" s="83"/>
      <c r="U63" s="83"/>
      <c r="V63" s="83"/>
      <c r="W63" s="83"/>
      <c r="X63" s="83"/>
      <c r="Y63" s="83"/>
      <c r="Z63" s="83"/>
      <c r="AA63" s="83"/>
    </row>
    <row r="64" spans="1:27" ht="12.75" customHeight="1">
      <c r="A64" s="21">
        <v>-35</v>
      </c>
      <c r="B64" s="61">
        <f>IF(D19=B18,B20,IF(D19=B20,B18,0))</f>
        <v>0</v>
      </c>
      <c r="C64" s="4" t="str">
        <f>IF(E19=C18,C20,IF(E19=C20,C18,0))</f>
        <v>_</v>
      </c>
      <c r="D64" s="76"/>
      <c r="E64" s="1"/>
      <c r="F64" s="7"/>
      <c r="G64" s="5"/>
      <c r="H64" s="7"/>
      <c r="I64" s="1"/>
      <c r="J64" s="1"/>
      <c r="K64" s="1"/>
      <c r="L64" s="1"/>
      <c r="M64" s="7"/>
      <c r="N64" s="7"/>
      <c r="O64" s="1"/>
      <c r="P64" s="1"/>
      <c r="Q64" s="10"/>
      <c r="R64" s="109" t="s">
        <v>22</v>
      </c>
      <c r="S64" s="109"/>
      <c r="T64" s="83"/>
      <c r="U64" s="83"/>
      <c r="V64" s="83"/>
      <c r="W64" s="83"/>
      <c r="X64" s="83"/>
      <c r="Y64" s="83"/>
      <c r="Z64" s="83"/>
      <c r="AA64" s="83"/>
    </row>
    <row r="65" spans="1:27" ht="12.75" customHeight="1">
      <c r="A65" s="21"/>
      <c r="B65" s="21"/>
      <c r="C65" s="7"/>
      <c r="D65" s="77"/>
      <c r="E65" s="1"/>
      <c r="F65" s="7"/>
      <c r="G65" s="22">
        <v>89</v>
      </c>
      <c r="H65" s="66"/>
      <c r="I65" s="6"/>
      <c r="J65" s="7"/>
      <c r="K65" s="21">
        <v>-83</v>
      </c>
      <c r="L65" s="61">
        <f>IF(D59=B58,B60,IF(D59=B60,B58,0))</f>
        <v>5792</v>
      </c>
      <c r="M65" s="2">
        <f>IF(E59=C58,C60,IF(E59=C60,C58,0))</f>
        <v>0</v>
      </c>
      <c r="N65" s="62"/>
      <c r="O65" s="1"/>
      <c r="P65" s="1"/>
      <c r="Q65" s="1"/>
      <c r="R65" s="1"/>
      <c r="S65" s="1"/>
      <c r="T65" s="83"/>
      <c r="U65" s="83"/>
      <c r="V65" s="83"/>
      <c r="W65" s="83"/>
      <c r="X65" s="83"/>
      <c r="Y65" s="83"/>
      <c r="Z65" s="83"/>
      <c r="AA65" s="83"/>
    </row>
    <row r="66" spans="1:27" ht="12.75" customHeight="1">
      <c r="A66" s="21">
        <v>-36</v>
      </c>
      <c r="B66" s="61">
        <f>IF(D23=B22,B24,IF(D23=B24,B22,0))</f>
        <v>0</v>
      </c>
      <c r="C66" s="2" t="str">
        <f>IF(E23=C22,C24,IF(E23=C24,C22,0))</f>
        <v>_</v>
      </c>
      <c r="D66" s="76"/>
      <c r="E66" s="1"/>
      <c r="F66" s="7"/>
      <c r="G66" s="5"/>
      <c r="H66" s="7"/>
      <c r="I66" s="8" t="s">
        <v>23</v>
      </c>
      <c r="J66" s="8"/>
      <c r="K66" s="21"/>
      <c r="L66" s="21"/>
      <c r="M66" s="22">
        <v>91</v>
      </c>
      <c r="N66" s="66"/>
      <c r="O66" s="6"/>
      <c r="P66" s="7"/>
      <c r="Q66" s="1"/>
      <c r="R66" s="1"/>
      <c r="S66" s="1"/>
      <c r="T66" s="83"/>
      <c r="U66" s="83"/>
      <c r="V66" s="83"/>
      <c r="W66" s="83"/>
      <c r="X66" s="83"/>
      <c r="Y66" s="83"/>
      <c r="Z66" s="83"/>
      <c r="AA66" s="83"/>
    </row>
    <row r="67" spans="1:27" ht="12.75" customHeight="1">
      <c r="A67" s="21"/>
      <c r="B67" s="21"/>
      <c r="C67" s="22">
        <v>85</v>
      </c>
      <c r="D67" s="66"/>
      <c r="E67" s="6"/>
      <c r="F67" s="7"/>
      <c r="G67" s="5"/>
      <c r="H67" s="7"/>
      <c r="I67" s="1"/>
      <c r="J67" s="1"/>
      <c r="K67" s="21">
        <v>-84</v>
      </c>
      <c r="L67" s="61">
        <f>IF(D63=B62,B64,IF(D63=B64,B62,0))</f>
        <v>0</v>
      </c>
      <c r="M67" s="4">
        <f>IF(E63=C62,C64,IF(E63=C64,C62,0))</f>
        <v>0</v>
      </c>
      <c r="N67" s="70"/>
      <c r="O67" s="5"/>
      <c r="P67" s="7"/>
      <c r="Q67" s="7"/>
      <c r="R67" s="1"/>
      <c r="S67" s="7"/>
      <c r="T67" s="83"/>
      <c r="U67" s="83"/>
      <c r="V67" s="83"/>
      <c r="W67" s="83"/>
      <c r="X67" s="83"/>
      <c r="Y67" s="83"/>
      <c r="Z67" s="83"/>
      <c r="AA67" s="83"/>
    </row>
    <row r="68" spans="1:27" ht="12.75" customHeight="1">
      <c r="A68" s="21">
        <v>-37</v>
      </c>
      <c r="B68" s="61">
        <f>IF(D27=B26,B28,IF(D27=B28,B26,0))</f>
        <v>0</v>
      </c>
      <c r="C68" s="4" t="str">
        <f>IF(E27=C26,C28,IF(E27=C28,C26,0))</f>
        <v>_</v>
      </c>
      <c r="D68" s="76"/>
      <c r="E68" s="5"/>
      <c r="F68" s="7"/>
      <c r="G68" s="5"/>
      <c r="H68" s="7"/>
      <c r="I68" s="1"/>
      <c r="J68" s="1"/>
      <c r="K68" s="21"/>
      <c r="L68" s="21"/>
      <c r="M68" s="1"/>
      <c r="N68" s="1"/>
      <c r="O68" s="22">
        <v>93</v>
      </c>
      <c r="P68" s="66"/>
      <c r="Q68" s="3"/>
      <c r="R68" s="3"/>
      <c r="S68" s="3"/>
      <c r="T68" s="83"/>
      <c r="U68" s="83"/>
      <c r="V68" s="83"/>
      <c r="W68" s="83"/>
      <c r="X68" s="83"/>
      <c r="Y68" s="83"/>
      <c r="Z68" s="83"/>
      <c r="AA68" s="83"/>
    </row>
    <row r="69" spans="1:27" ht="12.75" customHeight="1">
      <c r="A69" s="21"/>
      <c r="B69" s="21"/>
      <c r="C69" s="1"/>
      <c r="D69" s="78"/>
      <c r="E69" s="22">
        <v>88</v>
      </c>
      <c r="F69" s="66"/>
      <c r="G69" s="11"/>
      <c r="H69" s="7"/>
      <c r="I69" s="1"/>
      <c r="J69" s="1"/>
      <c r="K69" s="21">
        <v>-85</v>
      </c>
      <c r="L69" s="61">
        <f>IF(D67=B66,B68,IF(D67=B68,B66,0))</f>
        <v>0</v>
      </c>
      <c r="M69" s="2">
        <f>IF(E67=C66,C68,IF(E67=C68,C66,0))</f>
        <v>0</v>
      </c>
      <c r="N69" s="62"/>
      <c r="O69" s="5"/>
      <c r="P69" s="7"/>
      <c r="Q69" s="9"/>
      <c r="R69" s="109" t="s">
        <v>24</v>
      </c>
      <c r="S69" s="109"/>
      <c r="T69" s="83"/>
      <c r="U69" s="83"/>
      <c r="V69" s="83"/>
      <c r="W69" s="83"/>
      <c r="X69" s="83"/>
      <c r="Y69" s="83"/>
      <c r="Z69" s="83"/>
      <c r="AA69" s="83"/>
    </row>
    <row r="70" spans="1:27" ht="12.75" customHeight="1">
      <c r="A70" s="21">
        <v>-38</v>
      </c>
      <c r="B70" s="61">
        <f>IF(D31=B30,B32,IF(D31=B32,B30,0))</f>
        <v>5235</v>
      </c>
      <c r="C70" s="2" t="str">
        <f>IF(E31=C30,C32,IF(E31=C32,C30,0))</f>
        <v>Петухова* Надежда</v>
      </c>
      <c r="D70" s="76"/>
      <c r="E70" s="5"/>
      <c r="F70" s="7"/>
      <c r="G70" s="1"/>
      <c r="H70" s="1"/>
      <c r="I70" s="1"/>
      <c r="J70" s="1"/>
      <c r="K70" s="21"/>
      <c r="L70" s="21"/>
      <c r="M70" s="22">
        <v>92</v>
      </c>
      <c r="N70" s="66"/>
      <c r="O70" s="11"/>
      <c r="P70" s="7"/>
      <c r="Q70" s="10"/>
      <c r="R70" s="1"/>
      <c r="S70" s="10"/>
      <c r="T70" s="83"/>
      <c r="U70" s="83"/>
      <c r="V70" s="83"/>
      <c r="W70" s="83"/>
      <c r="X70" s="83"/>
      <c r="Y70" s="83"/>
      <c r="Z70" s="83"/>
      <c r="AA70" s="83"/>
    </row>
    <row r="71" spans="1:27" ht="12.75" customHeight="1">
      <c r="A71" s="21"/>
      <c r="B71" s="21"/>
      <c r="C71" s="22">
        <v>86</v>
      </c>
      <c r="D71" s="66"/>
      <c r="E71" s="11"/>
      <c r="F71" s="7"/>
      <c r="G71" s="21">
        <v>-89</v>
      </c>
      <c r="H71" s="61">
        <f>IF(H65=F61,F69,IF(H65=F69,F61,0))</f>
        <v>0</v>
      </c>
      <c r="I71" s="2">
        <f>IF(I65=G61,G69,IF(I65=G69,G61,0))</f>
        <v>0</v>
      </c>
      <c r="J71" s="62"/>
      <c r="K71" s="21">
        <v>-86</v>
      </c>
      <c r="L71" s="61">
        <f>IF(D71=B70,B72,IF(D71=B72,B70,0))</f>
        <v>5235</v>
      </c>
      <c r="M71" s="4">
        <f>IF(E71=C70,C72,IF(E71=C72,C70,0))</f>
        <v>0</v>
      </c>
      <c r="N71" s="70"/>
      <c r="O71" s="1"/>
      <c r="P71" s="1"/>
      <c r="Q71" s="1"/>
      <c r="R71" s="1"/>
      <c r="S71" s="1"/>
      <c r="T71" s="83"/>
      <c r="U71" s="83"/>
      <c r="V71" s="83"/>
      <c r="W71" s="83"/>
      <c r="X71" s="83"/>
      <c r="Y71" s="83"/>
      <c r="Z71" s="83"/>
      <c r="AA71" s="83"/>
    </row>
    <row r="72" spans="1:27" ht="12.75" customHeight="1">
      <c r="A72" s="21">
        <v>-39</v>
      </c>
      <c r="B72" s="61">
        <f>IF(D35=B34,B36,IF(D35=B36,B34,0))</f>
        <v>0</v>
      </c>
      <c r="C72" s="4" t="str">
        <f>IF(E35=C34,C36,IF(E35=C36,C34,0))</f>
        <v>_</v>
      </c>
      <c r="D72" s="76"/>
      <c r="E72" s="1"/>
      <c r="F72" s="1"/>
      <c r="G72" s="1"/>
      <c r="H72" s="1"/>
      <c r="I72" s="8" t="s">
        <v>25</v>
      </c>
      <c r="J72" s="8"/>
      <c r="K72" s="1"/>
      <c r="L72" s="1"/>
      <c r="M72" s="1"/>
      <c r="N72" s="1"/>
      <c r="O72" s="21">
        <v>-93</v>
      </c>
      <c r="P72" s="61">
        <f>IF(P68=N66,N70,IF(P68=N70,N66,0))</f>
        <v>0</v>
      </c>
      <c r="Q72" s="2">
        <f>IF(Q68=O66,O70,IF(Q68=O70,O66,0))</f>
        <v>0</v>
      </c>
      <c r="R72" s="6"/>
      <c r="S72" s="6"/>
      <c r="T72" s="83"/>
      <c r="U72" s="83"/>
      <c r="V72" s="83"/>
      <c r="W72" s="83"/>
      <c r="X72" s="83"/>
      <c r="Y72" s="83"/>
      <c r="Z72" s="83"/>
      <c r="AA72" s="83"/>
    </row>
    <row r="73" spans="1:27" ht="12.75" customHeight="1">
      <c r="A73" s="21"/>
      <c r="B73" s="21"/>
      <c r="C73" s="1"/>
      <c r="D73" s="78"/>
      <c r="E73" s="21">
        <v>-87</v>
      </c>
      <c r="F73" s="61">
        <f>IF(F61=D59,D63,IF(F61=D63,D59,0))</f>
        <v>0</v>
      </c>
      <c r="G73" s="2">
        <f>IF(G61=E59,E63,IF(G61=E63,E59,0))</f>
        <v>0</v>
      </c>
      <c r="H73" s="62"/>
      <c r="I73" s="10"/>
      <c r="J73" s="10"/>
      <c r="K73" s="1"/>
      <c r="L73" s="1"/>
      <c r="M73" s="21">
        <v>-91</v>
      </c>
      <c r="N73" s="61">
        <f>IF(N66=L65,L67,IF(N66=L67,L65,0))</f>
        <v>5792</v>
      </c>
      <c r="O73" s="2">
        <f>IF(O66=M65,M67,IF(O66=M67,M65,0))</f>
        <v>0</v>
      </c>
      <c r="P73" s="62"/>
      <c r="Q73" s="10"/>
      <c r="R73" s="109" t="s">
        <v>26</v>
      </c>
      <c r="S73" s="109"/>
      <c r="T73" s="83"/>
      <c r="U73" s="83"/>
      <c r="V73" s="83"/>
      <c r="W73" s="83"/>
      <c r="X73" s="83"/>
      <c r="Y73" s="83"/>
      <c r="Z73" s="83"/>
      <c r="AA73" s="83"/>
    </row>
    <row r="74" spans="1:27" ht="12.75" customHeight="1">
      <c r="A74" s="21"/>
      <c r="B74" s="21"/>
      <c r="C74" s="1"/>
      <c r="D74" s="78"/>
      <c r="E74" s="21"/>
      <c r="F74" s="21"/>
      <c r="G74" s="22">
        <v>90</v>
      </c>
      <c r="H74" s="66"/>
      <c r="I74" s="6"/>
      <c r="J74" s="7"/>
      <c r="K74" s="1"/>
      <c r="L74" s="1"/>
      <c r="M74" s="21"/>
      <c r="N74" s="21"/>
      <c r="O74" s="22">
        <v>94</v>
      </c>
      <c r="P74" s="66"/>
      <c r="Q74" s="6"/>
      <c r="R74" s="6"/>
      <c r="S74" s="6"/>
      <c r="T74" s="83"/>
      <c r="U74" s="83"/>
      <c r="V74" s="83"/>
      <c r="W74" s="83"/>
      <c r="X74" s="83"/>
      <c r="Y74" s="83"/>
      <c r="Z74" s="83"/>
      <c r="AA74" s="83"/>
    </row>
    <row r="75" spans="1:27" ht="12.75" customHeight="1">
      <c r="A75" s="1"/>
      <c r="B75" s="1"/>
      <c r="C75" s="1"/>
      <c r="D75" s="78"/>
      <c r="E75" s="21">
        <v>-88</v>
      </c>
      <c r="F75" s="61">
        <f>IF(F69=D67,D71,IF(F69=D71,D67,0))</f>
        <v>0</v>
      </c>
      <c r="G75" s="4">
        <f>IF(G69=E67,E71,IF(G69=E71,E67,0))</f>
        <v>0</v>
      </c>
      <c r="H75" s="62"/>
      <c r="I75" s="8" t="s">
        <v>27</v>
      </c>
      <c r="J75" s="8"/>
      <c r="K75" s="1"/>
      <c r="L75" s="1"/>
      <c r="M75" s="21">
        <v>-92</v>
      </c>
      <c r="N75" s="61">
        <f>IF(N70=L69,L71,IF(N70=L71,L69,0))</f>
        <v>5235</v>
      </c>
      <c r="O75" s="4">
        <f>IF(O70=M69,M71,IF(O70=M71,M69,0))</f>
        <v>0</v>
      </c>
      <c r="P75" s="62"/>
      <c r="Q75" s="10"/>
      <c r="R75" s="109" t="s">
        <v>28</v>
      </c>
      <c r="S75" s="109"/>
      <c r="T75" s="83"/>
      <c r="U75" s="83"/>
      <c r="V75" s="83"/>
      <c r="W75" s="83"/>
      <c r="X75" s="83"/>
      <c r="Y75" s="83"/>
      <c r="Z75" s="83"/>
      <c r="AA75" s="83"/>
    </row>
    <row r="76" spans="1:27" ht="12.75" customHeight="1">
      <c r="A76" s="1"/>
      <c r="B76" s="1"/>
      <c r="C76" s="1"/>
      <c r="D76" s="1"/>
      <c r="E76" s="1"/>
      <c r="F76" s="1"/>
      <c r="G76" s="21">
        <v>-90</v>
      </c>
      <c r="H76" s="61">
        <f>IF(H74=F73,F75,IF(H74=F75,F73,0))</f>
        <v>0</v>
      </c>
      <c r="I76" s="2">
        <f>IF(I74=G73,G75,IF(I74=G75,G73,0))</f>
        <v>0</v>
      </c>
      <c r="J76" s="62"/>
      <c r="K76" s="1"/>
      <c r="L76" s="1"/>
      <c r="M76" s="1"/>
      <c r="N76" s="1"/>
      <c r="O76" s="21">
        <v>-94</v>
      </c>
      <c r="P76" s="61">
        <f>IF(P74=N73,N75,IF(P74=N75,N73,0))</f>
        <v>0</v>
      </c>
      <c r="Q76" s="2">
        <f>IF(Q74=O73,O75,IF(Q74=O75,O73,0))</f>
        <v>0</v>
      </c>
      <c r="R76" s="6"/>
      <c r="S76" s="6"/>
      <c r="T76" s="83"/>
      <c r="U76" s="83"/>
      <c r="V76" s="83"/>
      <c r="W76" s="83"/>
      <c r="X76" s="83"/>
      <c r="Y76" s="83"/>
      <c r="Z76" s="83"/>
      <c r="AA76" s="83"/>
    </row>
    <row r="77" spans="1:27" ht="12.75" customHeight="1">
      <c r="A77" s="1"/>
      <c r="B77" s="1"/>
      <c r="C77" s="1"/>
      <c r="D77" s="1"/>
      <c r="E77" s="7"/>
      <c r="F77" s="7"/>
      <c r="G77" s="1"/>
      <c r="H77" s="1"/>
      <c r="I77" s="8" t="s">
        <v>29</v>
      </c>
      <c r="J77" s="8"/>
      <c r="K77" s="1"/>
      <c r="L77" s="1"/>
      <c r="M77" s="7"/>
      <c r="N77" s="7"/>
      <c r="O77" s="1"/>
      <c r="P77" s="1"/>
      <c r="Q77" s="10"/>
      <c r="R77" s="109" t="s">
        <v>30</v>
      </c>
      <c r="S77" s="109"/>
      <c r="T77" s="83"/>
      <c r="U77" s="83"/>
      <c r="V77" s="83"/>
      <c r="W77" s="83"/>
      <c r="X77" s="83"/>
      <c r="Y77" s="83"/>
      <c r="Z77" s="83"/>
      <c r="AA77" s="83"/>
    </row>
    <row r="78" spans="1:27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R25:S25"/>
    <mergeCell ref="R35:S35"/>
    <mergeCell ref="A1:S1"/>
    <mergeCell ref="R56:S56"/>
    <mergeCell ref="A3:S3"/>
    <mergeCell ref="A2:S2"/>
    <mergeCell ref="A4:S4"/>
    <mergeCell ref="R43:S43"/>
    <mergeCell ref="R51:S51"/>
    <mergeCell ref="R49:S49"/>
    <mergeCell ref="R47:S47"/>
    <mergeCell ref="R77:S77"/>
    <mergeCell ref="R60:S60"/>
    <mergeCell ref="R62:S62"/>
    <mergeCell ref="R64:S64"/>
    <mergeCell ref="R69:S69"/>
    <mergeCell ref="R75:S75"/>
    <mergeCell ref="R73:S73"/>
  </mergeCells>
  <conditionalFormatting sqref="C6:S77 A4:B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A2" sqref="A2:E95"/>
    </sheetView>
  </sheetViews>
  <sheetFormatPr defaultColWidth="9.00390625" defaultRowHeight="12.75"/>
  <cols>
    <col min="1" max="1" width="9.125" style="16" customWidth="1"/>
    <col min="2" max="2" width="5.75390625" style="16" customWidth="1"/>
    <col min="3" max="4" width="25.75390625" style="0" customWidth="1"/>
    <col min="5" max="5" width="5.75390625" style="0" customWidth="1"/>
  </cols>
  <sheetData>
    <row r="1" spans="1:5" ht="12.75">
      <c r="A1" s="73" t="s">
        <v>37</v>
      </c>
      <c r="B1" s="114" t="s">
        <v>35</v>
      </c>
      <c r="C1" s="115"/>
      <c r="D1" s="112" t="s">
        <v>36</v>
      </c>
      <c r="E1" s="113"/>
    </row>
    <row r="2" spans="1:5" ht="12.75">
      <c r="A2" s="74">
        <v>1</v>
      </c>
      <c r="B2" s="71">
        <f>ОтКБ1!D7</f>
        <v>3884</v>
      </c>
      <c r="C2" s="17" t="str">
        <f>ОтКБ1!E7</f>
        <v>Маркелов Николай</v>
      </c>
      <c r="D2" s="18" t="str">
        <f>ОтКБ2!C6</f>
        <v>_</v>
      </c>
      <c r="E2" s="72">
        <f>ОтКБ2!B6</f>
        <v>0</v>
      </c>
    </row>
    <row r="3" spans="1:5" ht="12.75">
      <c r="A3" s="74">
        <v>2</v>
      </c>
      <c r="B3" s="71">
        <f>ОтКБ1!D11</f>
        <v>5700</v>
      </c>
      <c r="C3" s="17" t="str">
        <f>ОтКБ1!E11</f>
        <v>Насыров Эмиль</v>
      </c>
      <c r="D3" s="18" t="str">
        <f>ОтКБ2!C8</f>
        <v>Сабирова* Полина</v>
      </c>
      <c r="E3" s="72">
        <f>ОтКБ2!B8</f>
        <v>6229</v>
      </c>
    </row>
    <row r="4" spans="1:5" ht="12.75">
      <c r="A4" s="74">
        <v>3</v>
      </c>
      <c r="B4" s="71">
        <f>ОтКБ1!D15</f>
        <v>5606</v>
      </c>
      <c r="C4" s="17" t="str">
        <f>ОтКБ1!E15</f>
        <v>Матвеев Антон</v>
      </c>
      <c r="D4" s="18" t="str">
        <f>ОтКБ2!C10</f>
        <v>Рахимова* Амина</v>
      </c>
      <c r="E4" s="72">
        <f>ОтКБ2!B10</f>
        <v>5792</v>
      </c>
    </row>
    <row r="5" spans="1:5" ht="12.75">
      <c r="A5" s="74">
        <v>4</v>
      </c>
      <c r="B5" s="71">
        <f>ОтКБ1!D19</f>
        <v>12</v>
      </c>
      <c r="C5" s="17" t="str">
        <f>ОтКБ1!E19</f>
        <v>Якупов Динар</v>
      </c>
      <c r="D5" s="18" t="str">
        <f>ОтКБ2!C12</f>
        <v>Асылгужин Ринат</v>
      </c>
      <c r="E5" s="72">
        <f>ОтКБ2!B12</f>
        <v>4121</v>
      </c>
    </row>
    <row r="6" spans="1:5" ht="12.75">
      <c r="A6" s="74">
        <v>5</v>
      </c>
      <c r="B6" s="71">
        <f>ОтКБ1!D23</f>
        <v>4200</v>
      </c>
      <c r="C6" s="17" t="str">
        <f>ОтКБ1!E23</f>
        <v>Исмайлов Азамат</v>
      </c>
      <c r="D6" s="18" t="str">
        <f>ОтКБ2!C14</f>
        <v>_</v>
      </c>
      <c r="E6" s="72">
        <f>ОтКБ2!B14</f>
        <v>0</v>
      </c>
    </row>
    <row r="7" spans="1:5" ht="12.75">
      <c r="A7" s="74">
        <v>6</v>
      </c>
      <c r="B7" s="71">
        <f>ОтКБ1!D27</f>
        <v>2540</v>
      </c>
      <c r="C7" s="17" t="str">
        <f>ОтКБ1!E27</f>
        <v>Горбунов Валентин</v>
      </c>
      <c r="D7" s="18" t="str">
        <f>ОтКБ2!C16</f>
        <v>Фирсов Денис</v>
      </c>
      <c r="E7" s="72">
        <f>ОтКБ2!B16</f>
        <v>6029</v>
      </c>
    </row>
    <row r="8" spans="1:5" ht="12.75">
      <c r="A8" s="74">
        <v>7</v>
      </c>
      <c r="B8" s="71">
        <f>ОтКБ1!D31</f>
        <v>6906</v>
      </c>
      <c r="C8" s="17" t="str">
        <f>ОтКБ1!E31</f>
        <v>Семенов Игорь</v>
      </c>
      <c r="D8" s="18" t="str">
        <f>ОтКБ2!C18</f>
        <v>Хуснутдинов Радмир</v>
      </c>
      <c r="E8" s="72">
        <f>ОтКБ2!B18</f>
        <v>4656</v>
      </c>
    </row>
    <row r="9" spans="1:5" ht="12.75">
      <c r="A9" s="74">
        <v>8</v>
      </c>
      <c r="B9" s="71">
        <f>ОтКБ1!D35</f>
        <v>3701</v>
      </c>
      <c r="C9" s="17" t="str">
        <f>ОтКБ1!E35</f>
        <v>Байрамалов Константин</v>
      </c>
      <c r="D9" s="18" t="str">
        <f>ОтКБ2!C20</f>
        <v>_</v>
      </c>
      <c r="E9" s="72">
        <f>ОтКБ2!B20</f>
        <v>0</v>
      </c>
    </row>
    <row r="10" spans="1:5" ht="12.75">
      <c r="A10" s="74">
        <v>9</v>
      </c>
      <c r="B10" s="71">
        <f>ОтКБ1!D39</f>
        <v>4799</v>
      </c>
      <c r="C10" s="17" t="str">
        <f>ОтКБ1!E39</f>
        <v>Лончакова* Юлия</v>
      </c>
      <c r="D10" s="18" t="str">
        <f>ОтКБ2!C22</f>
        <v>_</v>
      </c>
      <c r="E10" s="72">
        <f>ОтКБ2!B22</f>
        <v>0</v>
      </c>
    </row>
    <row r="11" spans="1:5" ht="12.75">
      <c r="A11" s="74">
        <v>10</v>
      </c>
      <c r="B11" s="71">
        <f>ОтКБ1!D43</f>
        <v>2288</v>
      </c>
      <c r="C11" s="17" t="str">
        <f>ОтКБ1!E43</f>
        <v>Тодрамович Александр</v>
      </c>
      <c r="D11" s="18" t="str">
        <f>ОтКБ2!C24</f>
        <v>Давлетбаев Ильдар</v>
      </c>
      <c r="E11" s="72">
        <f>ОтКБ2!B24</f>
        <v>6677</v>
      </c>
    </row>
    <row r="12" spans="1:5" ht="12.75">
      <c r="A12" s="74">
        <v>11</v>
      </c>
      <c r="B12" s="71">
        <f>ОтКБ1!D47</f>
        <v>6970</v>
      </c>
      <c r="C12" s="17" t="str">
        <f>ОтКБ1!E47</f>
        <v>Клоков Михаил</v>
      </c>
      <c r="D12" s="18" t="str">
        <f>ОтКБ2!C26</f>
        <v>Хабиров Марс</v>
      </c>
      <c r="E12" s="72">
        <f>ОтКБ2!B26</f>
        <v>2452</v>
      </c>
    </row>
    <row r="13" spans="1:5" ht="12.75">
      <c r="A13" s="74">
        <v>12</v>
      </c>
      <c r="B13" s="71">
        <f>ОтКБ1!D51</f>
        <v>4465</v>
      </c>
      <c r="C13" s="17" t="str">
        <f>ОтКБ1!E51</f>
        <v>Пехенько Кирилл</v>
      </c>
      <c r="D13" s="18" t="str">
        <f>ОтКБ2!C28</f>
        <v>_</v>
      </c>
      <c r="E13" s="72">
        <f>ОтКБ2!B28</f>
        <v>0</v>
      </c>
    </row>
    <row r="14" spans="1:5" ht="12.75">
      <c r="A14" s="74">
        <v>13</v>
      </c>
      <c r="B14" s="71">
        <f>ОтКБ1!D55</f>
        <v>4849</v>
      </c>
      <c r="C14" s="17" t="str">
        <f>ОтКБ1!E55</f>
        <v>Салимянов Руслан</v>
      </c>
      <c r="D14" s="18" t="str">
        <f>ОтКБ2!C30</f>
        <v>Петухова* Надежда</v>
      </c>
      <c r="E14" s="72">
        <f>ОтКБ2!B30</f>
        <v>5235</v>
      </c>
    </row>
    <row r="15" spans="1:5" ht="12.75">
      <c r="A15" s="74">
        <v>14</v>
      </c>
      <c r="B15" s="71">
        <f>ОтКБ1!D59</f>
        <v>300</v>
      </c>
      <c r="C15" s="17" t="str">
        <f>ОтКБ1!E59</f>
        <v>Коротеев Георгий</v>
      </c>
      <c r="D15" s="18" t="str">
        <f>ОтКБ2!C32</f>
        <v>Ишмухаметова* Камилла</v>
      </c>
      <c r="E15" s="72">
        <f>ОтКБ2!B32</f>
        <v>5607</v>
      </c>
    </row>
    <row r="16" spans="1:5" ht="12.75">
      <c r="A16" s="74">
        <v>15</v>
      </c>
      <c r="B16" s="71">
        <f>ОтКБ1!D63</f>
        <v>4264</v>
      </c>
      <c r="C16" s="17" t="str">
        <f>ОтКБ1!E63</f>
        <v>Габдуллин Марс</v>
      </c>
      <c r="D16" s="18" t="str">
        <f>ОтКБ2!C34</f>
        <v>Якупова* Дина</v>
      </c>
      <c r="E16" s="72">
        <f>ОтКБ2!B34</f>
        <v>5933</v>
      </c>
    </row>
    <row r="17" spans="1:5" ht="12.75">
      <c r="A17" s="74">
        <v>16</v>
      </c>
      <c r="B17" s="71">
        <f>ОтКБ1!D67</f>
        <v>290</v>
      </c>
      <c r="C17" s="17" t="str">
        <f>ОтКБ1!E67</f>
        <v>Клоков Юрий</v>
      </c>
      <c r="D17" s="18" t="str">
        <f>ОтКБ2!C36</f>
        <v>_</v>
      </c>
      <c r="E17" s="72">
        <f>ОтКБ2!B36</f>
        <v>0</v>
      </c>
    </row>
    <row r="18" spans="1:5" ht="12.75">
      <c r="A18" s="74">
        <v>17</v>
      </c>
      <c r="B18" s="71">
        <f>ОтКБ1!F9</f>
        <v>3884</v>
      </c>
      <c r="C18" s="17" t="str">
        <f>ОтКБ1!G9</f>
        <v>Маркелов Николай</v>
      </c>
      <c r="D18" s="18" t="str">
        <f>ОтКБ2!E37</f>
        <v>Насыров Эмиль</v>
      </c>
      <c r="E18" s="72">
        <f>ОтКБ2!D37</f>
        <v>5700</v>
      </c>
    </row>
    <row r="19" spans="1:5" ht="12.75">
      <c r="A19" s="74">
        <v>18</v>
      </c>
      <c r="B19" s="71">
        <f>ОтКБ1!F17</f>
        <v>12</v>
      </c>
      <c r="C19" s="17" t="str">
        <f>ОтКБ1!G17</f>
        <v>Якупов Динар</v>
      </c>
      <c r="D19" s="18" t="str">
        <f>ОтКБ2!E33</f>
        <v>Матвеев Антон</v>
      </c>
      <c r="E19" s="72">
        <f>ОтКБ2!D33</f>
        <v>5606</v>
      </c>
    </row>
    <row r="20" spans="1:5" ht="12.75">
      <c r="A20" s="74">
        <v>19</v>
      </c>
      <c r="B20" s="71">
        <f>ОтКБ1!F25</f>
        <v>4200</v>
      </c>
      <c r="C20" s="17" t="str">
        <f>ОтКБ1!G25</f>
        <v>Исмайлов Азамат</v>
      </c>
      <c r="D20" s="18" t="str">
        <f>ОтКБ2!E29</f>
        <v>Горбунов Валентин</v>
      </c>
      <c r="E20" s="72">
        <f>ОтКБ2!D29</f>
        <v>2540</v>
      </c>
    </row>
    <row r="21" spans="1:5" ht="12.75">
      <c r="A21" s="74">
        <v>20</v>
      </c>
      <c r="B21" s="71">
        <f>ОтКБ1!F33</f>
        <v>3701</v>
      </c>
      <c r="C21" s="17" t="str">
        <f>ОтКБ1!G33</f>
        <v>Байрамалов Константин</v>
      </c>
      <c r="D21" s="18" t="str">
        <f>ОтКБ2!E25</f>
        <v>Семенов Игорь</v>
      </c>
      <c r="E21" s="72">
        <f>ОтКБ2!D25</f>
        <v>6906</v>
      </c>
    </row>
    <row r="22" spans="1:5" ht="12.75">
      <c r="A22" s="74">
        <v>21</v>
      </c>
      <c r="B22" s="71">
        <f>ОтКБ1!F41</f>
        <v>4799</v>
      </c>
      <c r="C22" s="17" t="str">
        <f>ОтКБ1!G41</f>
        <v>Лончакова* Юлия</v>
      </c>
      <c r="D22" s="18" t="str">
        <f>ОтКБ2!E21</f>
        <v>Тодрамович Александр</v>
      </c>
      <c r="E22" s="72">
        <f>ОтКБ2!D21</f>
        <v>2288</v>
      </c>
    </row>
    <row r="23" spans="1:5" ht="12.75">
      <c r="A23" s="74">
        <v>22</v>
      </c>
      <c r="B23" s="71">
        <f>ОтКБ1!F49</f>
        <v>4465</v>
      </c>
      <c r="C23" s="17" t="str">
        <f>ОтКБ1!G49</f>
        <v>Пехенько Кирилл</v>
      </c>
      <c r="D23" s="18" t="str">
        <f>ОтКБ2!E17</f>
        <v>Клоков Михаил</v>
      </c>
      <c r="E23" s="72">
        <f>ОтКБ2!D17</f>
        <v>6970</v>
      </c>
    </row>
    <row r="24" spans="1:5" ht="12.75">
      <c r="A24" s="74">
        <v>23</v>
      </c>
      <c r="B24" s="71">
        <f>ОтКБ1!F57</f>
        <v>300</v>
      </c>
      <c r="C24" s="17" t="str">
        <f>ОтКБ1!G57</f>
        <v>Коротеев Георгий</v>
      </c>
      <c r="D24" s="18" t="str">
        <f>ОтКБ2!E13</f>
        <v>Салимянов Руслан</v>
      </c>
      <c r="E24" s="72">
        <f>ОтКБ2!D13</f>
        <v>4849</v>
      </c>
    </row>
    <row r="25" spans="1:5" ht="12.75">
      <c r="A25" s="74">
        <v>24</v>
      </c>
      <c r="B25" s="71">
        <f>ОтКБ1!F65</f>
        <v>290</v>
      </c>
      <c r="C25" s="17" t="str">
        <f>ОтКБ1!G65</f>
        <v>Клоков Юрий</v>
      </c>
      <c r="D25" s="18" t="str">
        <f>ОтКБ2!E9</f>
        <v>Габдуллин Марс</v>
      </c>
      <c r="E25" s="72">
        <f>ОтКБ2!D9</f>
        <v>4264</v>
      </c>
    </row>
    <row r="26" spans="1:5" ht="12.75">
      <c r="A26" s="74">
        <v>25</v>
      </c>
      <c r="B26" s="71">
        <f>ОтКБ1!H13</f>
        <v>3884</v>
      </c>
      <c r="C26" s="17" t="str">
        <f>ОтКБ1!I13</f>
        <v>Маркелов Николай</v>
      </c>
      <c r="D26" s="18" t="str">
        <f>ОтКБ2!I6</f>
        <v>Якупов Динар</v>
      </c>
      <c r="E26" s="72">
        <f>ОтКБ2!H6</f>
        <v>12</v>
      </c>
    </row>
    <row r="27" spans="1:5" ht="12.75">
      <c r="A27" s="74">
        <v>26</v>
      </c>
      <c r="B27" s="71">
        <f>ОтКБ1!H29</f>
        <v>4200</v>
      </c>
      <c r="C27" s="17" t="str">
        <f>ОтКБ1!I29</f>
        <v>Исмайлов Азамат</v>
      </c>
      <c r="D27" s="18" t="str">
        <f>ОтКБ2!I14</f>
        <v>Байрамалов Константин</v>
      </c>
      <c r="E27" s="72">
        <f>ОтКБ2!H14</f>
        <v>3701</v>
      </c>
    </row>
    <row r="28" spans="1:5" ht="12.75">
      <c r="A28" s="74">
        <v>27</v>
      </c>
      <c r="B28" s="71">
        <f>ОтКБ1!H45</f>
        <v>4799</v>
      </c>
      <c r="C28" s="17" t="str">
        <f>ОтКБ1!I45</f>
        <v>Лончакова* Юлия</v>
      </c>
      <c r="D28" s="18" t="str">
        <f>ОтКБ2!I22</f>
        <v>Пехенько Кирилл</v>
      </c>
      <c r="E28" s="72">
        <f>ОтКБ2!H22</f>
        <v>4465</v>
      </c>
    </row>
    <row r="29" spans="1:5" ht="12.75">
      <c r="A29" s="74">
        <v>28</v>
      </c>
      <c r="B29" s="71">
        <f>ОтКБ1!H61</f>
        <v>290</v>
      </c>
      <c r="C29" s="17" t="str">
        <f>ОтКБ1!I61</f>
        <v>Клоков Юрий</v>
      </c>
      <c r="D29" s="18" t="str">
        <f>ОтКБ2!I30</f>
        <v>Коротеев Георгий</v>
      </c>
      <c r="E29" s="72">
        <f>ОтКБ2!H30</f>
        <v>300</v>
      </c>
    </row>
    <row r="30" spans="1:5" ht="12.75">
      <c r="A30" s="74">
        <v>29</v>
      </c>
      <c r="B30" s="71">
        <f>ОтКБ1!J21</f>
        <v>4200</v>
      </c>
      <c r="C30" s="17" t="str">
        <f>ОтКБ1!K21</f>
        <v>Исмайлов Азамат</v>
      </c>
      <c r="D30" s="18" t="str">
        <f>ОтКБ2!M36</f>
        <v>Маркелов Николай</v>
      </c>
      <c r="E30" s="72">
        <f>ОтКБ2!L36</f>
        <v>3884</v>
      </c>
    </row>
    <row r="31" spans="1:5" ht="12.75">
      <c r="A31" s="74">
        <v>30</v>
      </c>
      <c r="B31" s="71">
        <f>ОтКБ1!J53</f>
        <v>290</v>
      </c>
      <c r="C31" s="17" t="str">
        <f>ОтКБ1!K53</f>
        <v>Клоков Юрий</v>
      </c>
      <c r="D31" s="18" t="str">
        <f>ОтКБ2!M20</f>
        <v>Лончакова* Юлия</v>
      </c>
      <c r="E31" s="72">
        <f>ОтКБ2!L20</f>
        <v>4799</v>
      </c>
    </row>
    <row r="32" spans="1:5" ht="12.75">
      <c r="A32" s="74">
        <v>31</v>
      </c>
      <c r="B32" s="71">
        <f>ОтКБ1!L37</f>
        <v>0</v>
      </c>
      <c r="C32" s="17">
        <f>ОтКБ1!M37</f>
        <v>0</v>
      </c>
      <c r="D32" s="18">
        <f>ОтКБ1!M57</f>
        <v>0</v>
      </c>
      <c r="E32" s="72">
        <f>ОтКБ1!L57</f>
        <v>0</v>
      </c>
    </row>
    <row r="33" spans="1:5" ht="12.75">
      <c r="A33" s="74">
        <v>32</v>
      </c>
      <c r="B33" s="71">
        <f>ОтКБ2!D7</f>
        <v>6229</v>
      </c>
      <c r="C33" s="17" t="str">
        <f>ОтКБ2!E7</f>
        <v>Сабирова* Полина</v>
      </c>
      <c r="D33" s="18" t="str">
        <f>ОтКБ2!C58</f>
        <v>_</v>
      </c>
      <c r="E33" s="72">
        <f>ОтКБ2!B58</f>
        <v>0</v>
      </c>
    </row>
    <row r="34" spans="1:5" ht="12.75">
      <c r="A34" s="74">
        <v>33</v>
      </c>
      <c r="B34" s="71">
        <f>ОтКБ2!D11</f>
        <v>4121</v>
      </c>
      <c r="C34" s="17" t="str">
        <f>ОтКБ2!E11</f>
        <v>Асылгужин Ринат</v>
      </c>
      <c r="D34" s="18" t="str">
        <f>ОтКБ2!C60</f>
        <v>Рахимова* Амина</v>
      </c>
      <c r="E34" s="72">
        <f>ОтКБ2!B60</f>
        <v>5792</v>
      </c>
    </row>
    <row r="35" spans="1:5" ht="12.75">
      <c r="A35" s="74">
        <v>34</v>
      </c>
      <c r="B35" s="71">
        <f>ОтКБ2!D15</f>
        <v>6029</v>
      </c>
      <c r="C35" s="17" t="str">
        <f>ОтКБ2!E15</f>
        <v>Фирсов Денис</v>
      </c>
      <c r="D35" s="18" t="str">
        <f>ОтКБ2!C62</f>
        <v>_</v>
      </c>
      <c r="E35" s="72">
        <f>ОтКБ2!B62</f>
        <v>0</v>
      </c>
    </row>
    <row r="36" spans="1:5" ht="12.75">
      <c r="A36" s="74">
        <v>35</v>
      </c>
      <c r="B36" s="71">
        <f>ОтКБ2!D19</f>
        <v>4656</v>
      </c>
      <c r="C36" s="17" t="str">
        <f>ОтКБ2!E19</f>
        <v>Хуснутдинов Радмир</v>
      </c>
      <c r="D36" s="18" t="str">
        <f>ОтКБ2!C64</f>
        <v>_</v>
      </c>
      <c r="E36" s="72">
        <f>ОтКБ2!B64</f>
        <v>0</v>
      </c>
    </row>
    <row r="37" spans="1:5" ht="12.75">
      <c r="A37" s="74">
        <v>36</v>
      </c>
      <c r="B37" s="71">
        <f>ОтКБ2!D23</f>
        <v>6677</v>
      </c>
      <c r="C37" s="17" t="str">
        <f>ОтКБ2!E23</f>
        <v>Давлетбаев Ильдар</v>
      </c>
      <c r="D37" s="18" t="str">
        <f>ОтКБ2!C66</f>
        <v>_</v>
      </c>
      <c r="E37" s="72">
        <f>ОтКБ2!B66</f>
        <v>0</v>
      </c>
    </row>
    <row r="38" spans="1:5" ht="12.75">
      <c r="A38" s="74">
        <v>37</v>
      </c>
      <c r="B38" s="71">
        <f>ОтКБ2!D27</f>
        <v>2452</v>
      </c>
      <c r="C38" s="17" t="str">
        <f>ОтКБ2!E27</f>
        <v>Хабиров Марс</v>
      </c>
      <c r="D38" s="18" t="str">
        <f>ОтКБ2!C68</f>
        <v>_</v>
      </c>
      <c r="E38" s="72">
        <f>ОтКБ2!B68</f>
        <v>0</v>
      </c>
    </row>
    <row r="39" spans="1:5" ht="12.75">
      <c r="A39" s="74">
        <v>38</v>
      </c>
      <c r="B39" s="71">
        <f>ОтКБ2!D31</f>
        <v>5607</v>
      </c>
      <c r="C39" s="17" t="str">
        <f>ОтКБ2!E31</f>
        <v>Ишмухаметова* Камилла</v>
      </c>
      <c r="D39" s="18" t="str">
        <f>ОтКБ2!C70</f>
        <v>Петухова* Надежда</v>
      </c>
      <c r="E39" s="72">
        <f>ОтКБ2!B70</f>
        <v>5235</v>
      </c>
    </row>
    <row r="40" spans="1:5" ht="12.75">
      <c r="A40" s="74">
        <v>39</v>
      </c>
      <c r="B40" s="71">
        <f>ОтКБ2!D35</f>
        <v>5933</v>
      </c>
      <c r="C40" s="17" t="str">
        <f>ОтКБ2!E35</f>
        <v>Якупова* Дина</v>
      </c>
      <c r="D40" s="18" t="str">
        <f>ОтКБ2!C72</f>
        <v>_</v>
      </c>
      <c r="E40" s="72">
        <f>ОтКБ2!B72</f>
        <v>0</v>
      </c>
    </row>
    <row r="41" spans="1:5" ht="12.75">
      <c r="A41" s="74">
        <v>40</v>
      </c>
      <c r="B41" s="71">
        <f>ОтКБ2!F8</f>
        <v>6229</v>
      </c>
      <c r="C41" s="17" t="str">
        <f>ОтКБ2!G8</f>
        <v>Сабирова* Полина</v>
      </c>
      <c r="D41" s="18" t="str">
        <f>ОтКБ2!C39</f>
        <v>Габдуллин Марс</v>
      </c>
      <c r="E41" s="72">
        <f>ОтКБ2!B39</f>
        <v>4264</v>
      </c>
    </row>
    <row r="42" spans="1:5" ht="12.75">
      <c r="A42" s="74">
        <v>41</v>
      </c>
      <c r="B42" s="71">
        <f>ОтКБ2!F12</f>
        <v>4849</v>
      </c>
      <c r="C42" s="17" t="str">
        <f>ОтКБ2!G12</f>
        <v>Салимянов Руслан</v>
      </c>
      <c r="D42" s="18" t="str">
        <f>ОтКБ2!C41</f>
        <v>Асылгужин Ринат</v>
      </c>
      <c r="E42" s="72">
        <f>ОтКБ2!B41</f>
        <v>4121</v>
      </c>
    </row>
    <row r="43" spans="1:5" ht="12.75">
      <c r="A43" s="74">
        <v>42</v>
      </c>
      <c r="B43" s="71">
        <f>ОтКБ2!F16</f>
        <v>6970</v>
      </c>
      <c r="C43" s="17" t="str">
        <f>ОтКБ2!G16</f>
        <v>Клоков Михаил</v>
      </c>
      <c r="D43" s="18" t="str">
        <f>ОтКБ2!C43</f>
        <v>Фирсов Денис</v>
      </c>
      <c r="E43" s="72">
        <f>ОтКБ2!B43</f>
        <v>6029</v>
      </c>
    </row>
    <row r="44" spans="1:5" ht="12.75">
      <c r="A44" s="74">
        <v>43</v>
      </c>
      <c r="B44" s="71">
        <f>ОтКБ2!F20</f>
        <v>4656</v>
      </c>
      <c r="C44" s="17" t="str">
        <f>ОтКБ2!G20</f>
        <v>Хуснутдинов Радмир</v>
      </c>
      <c r="D44" s="18" t="str">
        <f>ОтКБ2!C45</f>
        <v>Тодрамович Александр</v>
      </c>
      <c r="E44" s="72">
        <f>ОтКБ2!B45</f>
        <v>2288</v>
      </c>
    </row>
    <row r="45" spans="1:5" ht="12.75">
      <c r="A45" s="74">
        <v>44</v>
      </c>
      <c r="B45" s="71">
        <f>ОтКБ2!F24</f>
        <v>6906</v>
      </c>
      <c r="C45" s="17" t="str">
        <f>ОтКБ2!G24</f>
        <v>Семенов Игорь</v>
      </c>
      <c r="D45" s="18" t="str">
        <f>ОтКБ2!C47</f>
        <v>Давлетбаев Ильдар</v>
      </c>
      <c r="E45" s="72">
        <f>ОтКБ2!B47</f>
        <v>6677</v>
      </c>
    </row>
    <row r="46" spans="1:5" ht="12.75">
      <c r="A46" s="74">
        <v>45</v>
      </c>
      <c r="B46" s="71">
        <f>ОтКБ2!F28</f>
        <v>2540</v>
      </c>
      <c r="C46" s="17" t="str">
        <f>ОтКБ2!G28</f>
        <v>Горбунов Валентин</v>
      </c>
      <c r="D46" s="18" t="str">
        <f>ОтКБ2!C49</f>
        <v>Хабиров Марс</v>
      </c>
      <c r="E46" s="72">
        <f>ОтКБ2!B49</f>
        <v>2452</v>
      </c>
    </row>
    <row r="47" spans="1:5" ht="12.75">
      <c r="A47" s="74">
        <v>46</v>
      </c>
      <c r="B47" s="71">
        <f>ОтКБ2!F32</f>
        <v>5606</v>
      </c>
      <c r="C47" s="17" t="str">
        <f>ОтКБ2!G32</f>
        <v>Матвеев Антон</v>
      </c>
      <c r="D47" s="18" t="str">
        <f>ОтКБ2!C51</f>
        <v>Ишмухаметова* Камилла</v>
      </c>
      <c r="E47" s="72">
        <f>ОтКБ2!B51</f>
        <v>5607</v>
      </c>
    </row>
    <row r="48" spans="1:5" ht="12.75">
      <c r="A48" s="74">
        <v>47</v>
      </c>
      <c r="B48" s="71">
        <f>ОтКБ2!F36</f>
        <v>5933</v>
      </c>
      <c r="C48" s="17" t="str">
        <f>ОтКБ2!G36</f>
        <v>Якупова* Дина</v>
      </c>
      <c r="D48" s="18" t="str">
        <f>ОтКБ2!C53</f>
        <v>Насыров Эмиль</v>
      </c>
      <c r="E48" s="72">
        <f>ОтКБ2!B53</f>
        <v>5700</v>
      </c>
    </row>
    <row r="49" spans="1:5" ht="12.75">
      <c r="A49" s="74">
        <v>48</v>
      </c>
      <c r="B49" s="71">
        <f>ОтКБ2!H10</f>
        <v>4849</v>
      </c>
      <c r="C49" s="17" t="str">
        <f>ОтКБ2!I10</f>
        <v>Салимянов Руслан</v>
      </c>
      <c r="D49" s="18" t="str">
        <f>ОтКБ2!M39</f>
        <v>Сабирова* Полина</v>
      </c>
      <c r="E49" s="72">
        <f>ОтКБ2!L39</f>
        <v>6229</v>
      </c>
    </row>
    <row r="50" spans="1:5" ht="12.75">
      <c r="A50" s="74">
        <v>49</v>
      </c>
      <c r="B50" s="71">
        <f>ОтКБ2!H18</f>
        <v>4656</v>
      </c>
      <c r="C50" s="17" t="str">
        <f>ОтКБ2!I18</f>
        <v>Хуснутдинов Радмир</v>
      </c>
      <c r="D50" s="18" t="str">
        <f>ОтКБ2!M41</f>
        <v>Клоков Михаил</v>
      </c>
      <c r="E50" s="72">
        <f>ОтКБ2!L41</f>
        <v>6970</v>
      </c>
    </row>
    <row r="51" spans="1:5" ht="12.75">
      <c r="A51" s="74">
        <v>50</v>
      </c>
      <c r="B51" s="71">
        <f>ОтКБ2!H26</f>
        <v>2540</v>
      </c>
      <c r="C51" s="17" t="str">
        <f>ОтКБ2!I26</f>
        <v>Горбунов Валентин</v>
      </c>
      <c r="D51" s="18" t="str">
        <f>ОтКБ2!M43</f>
        <v>Семенов Игорь</v>
      </c>
      <c r="E51" s="72">
        <f>ОтКБ2!L43</f>
        <v>6906</v>
      </c>
    </row>
    <row r="52" spans="1:5" ht="12.75">
      <c r="A52" s="74">
        <v>51</v>
      </c>
      <c r="B52" s="71">
        <f>ОтКБ2!H34</f>
        <v>5606</v>
      </c>
      <c r="C52" s="17" t="str">
        <f>ОтКБ2!I34</f>
        <v>Матвеев Антон</v>
      </c>
      <c r="D52" s="18" t="str">
        <f>ОтКБ2!M45</f>
        <v>Якупова* Дина</v>
      </c>
      <c r="E52" s="72">
        <f>ОтКБ2!L45</f>
        <v>5933</v>
      </c>
    </row>
    <row r="53" spans="1:5" ht="12.75">
      <c r="A53" s="74">
        <v>52</v>
      </c>
      <c r="B53" s="71">
        <f>ОтКБ2!J8</f>
        <v>12</v>
      </c>
      <c r="C53" s="17" t="str">
        <f>ОтКБ2!K8</f>
        <v>Якупов Динар</v>
      </c>
      <c r="D53" s="18" t="str">
        <f>ОтКБ1!C70</f>
        <v>Салимянов Руслан</v>
      </c>
      <c r="E53" s="72">
        <f>ОтКБ1!B70</f>
        <v>4849</v>
      </c>
    </row>
    <row r="54" spans="1:5" ht="12.75">
      <c r="A54" s="74">
        <v>53</v>
      </c>
      <c r="B54" s="71">
        <f>ОтКБ2!J16</f>
        <v>3701</v>
      </c>
      <c r="C54" s="17" t="str">
        <f>ОтКБ2!K16</f>
        <v>Байрамалов Константин</v>
      </c>
      <c r="D54" s="18" t="str">
        <f>ОтКБ1!C72</f>
        <v>Хуснутдинов Радмир</v>
      </c>
      <c r="E54" s="72">
        <f>ОтКБ1!B72</f>
        <v>4656</v>
      </c>
    </row>
    <row r="55" spans="1:5" ht="12.75">
      <c r="A55" s="74">
        <v>54</v>
      </c>
      <c r="B55" s="71">
        <f>ОтКБ2!J24</f>
        <v>4465</v>
      </c>
      <c r="C55" s="17" t="str">
        <f>ОтКБ2!K24</f>
        <v>Пехенько Кирилл</v>
      </c>
      <c r="D55" s="18" t="str">
        <f>ОтКБ1!C74</f>
        <v>Горбунов Валентин</v>
      </c>
      <c r="E55" s="72">
        <f>ОтКБ1!B74</f>
        <v>2540</v>
      </c>
    </row>
    <row r="56" spans="1:5" ht="12.75">
      <c r="A56" s="74">
        <v>55</v>
      </c>
      <c r="B56" s="71">
        <f>ОтКБ2!J32</f>
        <v>5606</v>
      </c>
      <c r="C56" s="17" t="str">
        <f>ОтКБ2!K32</f>
        <v>Матвеев Антон</v>
      </c>
      <c r="D56" s="18" t="str">
        <f>ОтКБ1!C76</f>
        <v>Коротеев Георгий</v>
      </c>
      <c r="E56" s="72">
        <f>ОтКБ1!B76</f>
        <v>300</v>
      </c>
    </row>
    <row r="57" spans="1:5" ht="12.75">
      <c r="A57" s="74">
        <v>56</v>
      </c>
      <c r="B57" s="71">
        <f>ОтКБ2!L12</f>
        <v>3701</v>
      </c>
      <c r="C57" s="17" t="str">
        <f>ОтКБ2!M12</f>
        <v>Байрамалов Константин</v>
      </c>
      <c r="D57" s="18" t="str">
        <f>ОтКБ1!K68</f>
        <v>Якупов Динар</v>
      </c>
      <c r="E57" s="72">
        <f>ОтКБ1!J68</f>
        <v>12</v>
      </c>
    </row>
    <row r="58" spans="1:5" ht="12.75">
      <c r="A58" s="74">
        <v>57</v>
      </c>
      <c r="B58" s="71">
        <f>ОтКБ2!L28</f>
        <v>4465</v>
      </c>
      <c r="C58" s="17" t="str">
        <f>ОтКБ2!M28</f>
        <v>Пехенько Кирилл</v>
      </c>
      <c r="D58" s="18" t="str">
        <f>ОтКБ1!K70</f>
        <v>Матвеев Антон</v>
      </c>
      <c r="E58" s="72">
        <f>ОтКБ1!J70</f>
        <v>5606</v>
      </c>
    </row>
    <row r="59" spans="1:5" ht="12.75">
      <c r="A59" s="74">
        <v>58</v>
      </c>
      <c r="B59" s="71">
        <f>ОтКБ2!N16</f>
        <v>4799</v>
      </c>
      <c r="C59" s="17" t="str">
        <f>ОтКБ2!O16</f>
        <v>Лончакова* Юлия</v>
      </c>
      <c r="D59" s="18" t="str">
        <f>ОтКБ1!K63</f>
        <v>Байрамалов Константин</v>
      </c>
      <c r="E59" s="72">
        <f>ОтКБ1!J63</f>
        <v>3701</v>
      </c>
    </row>
    <row r="60" spans="1:5" ht="12.75">
      <c r="A60" s="74">
        <v>59</v>
      </c>
      <c r="B60" s="71">
        <f>ОтКБ2!N32</f>
        <v>3884</v>
      </c>
      <c r="C60" s="17" t="str">
        <f>ОтКБ2!O32</f>
        <v>Маркелов Николай</v>
      </c>
      <c r="D60" s="18" t="str">
        <f>ОтКБ1!K65</f>
        <v>Пехенько Кирилл</v>
      </c>
      <c r="E60" s="72">
        <f>ОтКБ1!J65</f>
        <v>4465</v>
      </c>
    </row>
    <row r="61" spans="1:5" ht="12.75">
      <c r="A61" s="74">
        <v>60</v>
      </c>
      <c r="B61" s="71">
        <f>ОтКБ2!P24</f>
        <v>0</v>
      </c>
      <c r="C61" s="17">
        <f>ОтКБ2!Q24</f>
        <v>0</v>
      </c>
      <c r="D61" s="18">
        <f>ОтКБ2!Q34</f>
        <v>0</v>
      </c>
      <c r="E61" s="72">
        <f>ОтКБ2!P34</f>
        <v>0</v>
      </c>
    </row>
    <row r="62" spans="1:5" ht="12.75">
      <c r="A62" s="74">
        <v>61</v>
      </c>
      <c r="B62" s="71">
        <f>ОтКБ1!L64</f>
        <v>0</v>
      </c>
      <c r="C62" s="17">
        <f>ОтКБ1!M64</f>
        <v>0</v>
      </c>
      <c r="D62" s="18">
        <f>ОтКБ1!M66</f>
        <v>0</v>
      </c>
      <c r="E62" s="72">
        <f>ОтКБ1!L66</f>
        <v>0</v>
      </c>
    </row>
    <row r="63" spans="1:5" ht="12.75">
      <c r="A63" s="74">
        <v>62</v>
      </c>
      <c r="B63" s="71">
        <f>ОтКБ1!L69</f>
        <v>0</v>
      </c>
      <c r="C63" s="17">
        <f>ОтКБ1!M69</f>
        <v>0</v>
      </c>
      <c r="D63" s="18">
        <f>ОтКБ1!M71</f>
        <v>0</v>
      </c>
      <c r="E63" s="72">
        <f>ОтКБ1!L71</f>
        <v>0</v>
      </c>
    </row>
    <row r="64" spans="1:5" ht="12.75">
      <c r="A64" s="74">
        <v>63</v>
      </c>
      <c r="B64" s="71">
        <f>ОтКБ1!D71</f>
        <v>0</v>
      </c>
      <c r="C64" s="17">
        <f>ОтКБ1!E71</f>
        <v>0</v>
      </c>
      <c r="D64" s="18">
        <f>ОтКБ1!K73</f>
        <v>0</v>
      </c>
      <c r="E64" s="72">
        <f>ОтКБ1!J73</f>
        <v>0</v>
      </c>
    </row>
    <row r="65" spans="1:5" ht="12.75">
      <c r="A65" s="74">
        <v>64</v>
      </c>
      <c r="B65" s="71">
        <f>ОтКБ1!D75</f>
        <v>0</v>
      </c>
      <c r="C65" s="17">
        <f>ОтКБ1!E75</f>
        <v>0</v>
      </c>
      <c r="D65" s="18">
        <f>ОтКБ1!K75</f>
        <v>0</v>
      </c>
      <c r="E65" s="72">
        <f>ОтКБ1!J75</f>
        <v>0</v>
      </c>
    </row>
    <row r="66" spans="1:5" ht="12.75">
      <c r="A66" s="74">
        <v>65</v>
      </c>
      <c r="B66" s="71">
        <f>ОтКБ1!F73</f>
        <v>0</v>
      </c>
      <c r="C66" s="17">
        <f>ОтКБ1!G73</f>
        <v>0</v>
      </c>
      <c r="D66" s="18">
        <f>ОтКБ1!G76</f>
        <v>0</v>
      </c>
      <c r="E66" s="72">
        <f>ОтКБ1!F76</f>
        <v>0</v>
      </c>
    </row>
    <row r="67" spans="1:5" ht="12.75">
      <c r="A67" s="74">
        <v>66</v>
      </c>
      <c r="B67" s="71">
        <f>ОтКБ1!L74</f>
        <v>0</v>
      </c>
      <c r="C67" s="17">
        <f>ОтКБ1!M74</f>
        <v>0</v>
      </c>
      <c r="D67" s="18">
        <f>ОтКБ1!M76</f>
        <v>0</v>
      </c>
      <c r="E67" s="72">
        <f>ОтКБ1!L76</f>
        <v>0</v>
      </c>
    </row>
    <row r="68" spans="1:5" ht="12.75">
      <c r="A68" s="74">
        <v>67</v>
      </c>
      <c r="B68" s="71">
        <f>ОтКБ2!N40</f>
        <v>0</v>
      </c>
      <c r="C68" s="17">
        <f>ОтКБ2!O40</f>
        <v>0</v>
      </c>
      <c r="D68" s="18">
        <f>ОтКБ2!O47</f>
        <v>0</v>
      </c>
      <c r="E68" s="72">
        <f>ОтКБ2!N47</f>
        <v>0</v>
      </c>
    </row>
    <row r="69" spans="1:5" ht="12.75">
      <c r="A69" s="74">
        <v>68</v>
      </c>
      <c r="B69" s="71">
        <f>ОтКБ2!N44</f>
        <v>0</v>
      </c>
      <c r="C69" s="17">
        <f>ОтКБ2!O44</f>
        <v>0</v>
      </c>
      <c r="D69" s="18">
        <f>ОтКБ2!O49</f>
        <v>0</v>
      </c>
      <c r="E69" s="72">
        <f>ОтКБ2!N49</f>
        <v>0</v>
      </c>
    </row>
    <row r="70" spans="1:5" ht="12.75">
      <c r="A70" s="74">
        <v>69</v>
      </c>
      <c r="B70" s="71">
        <f>ОтКБ2!P42</f>
        <v>0</v>
      </c>
      <c r="C70" s="17">
        <f>ОтКБ2!Q42</f>
        <v>0</v>
      </c>
      <c r="D70" s="18">
        <f>ОтКБ2!Q46</f>
        <v>0</v>
      </c>
      <c r="E70" s="72">
        <f>ОтКБ2!P46</f>
        <v>0</v>
      </c>
    </row>
    <row r="71" spans="1:5" ht="12.75">
      <c r="A71" s="74">
        <v>70</v>
      </c>
      <c r="B71" s="71">
        <f>ОтКБ2!P48</f>
        <v>0</v>
      </c>
      <c r="C71" s="17">
        <f>ОтКБ2!Q48</f>
        <v>0</v>
      </c>
      <c r="D71" s="18">
        <f>ОтКБ2!Q50</f>
        <v>0</v>
      </c>
      <c r="E71" s="72">
        <f>ОтКБ2!P50</f>
        <v>0</v>
      </c>
    </row>
    <row r="72" spans="1:5" ht="12.75">
      <c r="A72" s="74">
        <v>71</v>
      </c>
      <c r="B72" s="71">
        <f>ОтКБ2!D40</f>
        <v>0</v>
      </c>
      <c r="C72" s="17">
        <f>ОтКБ2!E40</f>
        <v>0</v>
      </c>
      <c r="D72" s="18">
        <f>ОтКБ2!M52</f>
        <v>0</v>
      </c>
      <c r="E72" s="72">
        <f>ОтКБ2!L52</f>
        <v>0</v>
      </c>
    </row>
    <row r="73" spans="1:5" ht="12.75">
      <c r="A73" s="74">
        <v>72</v>
      </c>
      <c r="B73" s="71">
        <f>ОтКБ2!D44</f>
        <v>0</v>
      </c>
      <c r="C73" s="17">
        <f>ОтКБ2!E44</f>
        <v>0</v>
      </c>
      <c r="D73" s="18">
        <f>ОтКБ2!M54</f>
        <v>0</v>
      </c>
      <c r="E73" s="72">
        <f>ОтКБ2!L54</f>
        <v>0</v>
      </c>
    </row>
    <row r="74" spans="1:5" ht="12.75">
      <c r="A74" s="74">
        <v>73</v>
      </c>
      <c r="B74" s="71">
        <f>ОтКБ2!D48</f>
        <v>0</v>
      </c>
      <c r="C74" s="17">
        <f>ОтКБ2!E48</f>
        <v>0</v>
      </c>
      <c r="D74" s="18">
        <f>ОтКБ2!M56</f>
        <v>0</v>
      </c>
      <c r="E74" s="72">
        <f>ОтКБ2!L56</f>
        <v>0</v>
      </c>
    </row>
    <row r="75" spans="1:5" ht="12.75">
      <c r="A75" s="74">
        <v>74</v>
      </c>
      <c r="B75" s="71">
        <f>ОтКБ2!D52</f>
        <v>0</v>
      </c>
      <c r="C75" s="17">
        <f>ОтКБ2!E52</f>
        <v>0</v>
      </c>
      <c r="D75" s="18">
        <f>ОтКБ2!M58</f>
        <v>0</v>
      </c>
      <c r="E75" s="72">
        <f>ОтКБ2!L58</f>
        <v>0</v>
      </c>
    </row>
    <row r="76" spans="1:5" ht="12.75">
      <c r="A76" s="74">
        <v>75</v>
      </c>
      <c r="B76" s="71">
        <f>ОтКБ2!F42</f>
        <v>0</v>
      </c>
      <c r="C76" s="17">
        <f>ОтКБ2!G42</f>
        <v>0</v>
      </c>
      <c r="D76" s="18">
        <f>ОтКБ2!G54</f>
        <v>0</v>
      </c>
      <c r="E76" s="72">
        <f>ОтКБ2!F54</f>
        <v>0</v>
      </c>
    </row>
    <row r="77" spans="1:5" ht="12.75">
      <c r="A77" s="74">
        <v>76</v>
      </c>
      <c r="B77" s="71">
        <f>ОтКБ2!F50</f>
        <v>0</v>
      </c>
      <c r="C77" s="17">
        <f>ОтКБ2!G50</f>
        <v>0</v>
      </c>
      <c r="D77" s="18">
        <f>ОтКБ2!G56</f>
        <v>0</v>
      </c>
      <c r="E77" s="72">
        <f>ОтКБ2!F56</f>
        <v>0</v>
      </c>
    </row>
    <row r="78" spans="1:5" ht="12.75">
      <c r="A78" s="74">
        <v>77</v>
      </c>
      <c r="B78" s="71">
        <f>ОтКБ2!H46</f>
        <v>0</v>
      </c>
      <c r="C78" s="17">
        <f>ОтКБ2!I46</f>
        <v>0</v>
      </c>
      <c r="D78" s="18">
        <f>ОтКБ2!I52</f>
        <v>0</v>
      </c>
      <c r="E78" s="72">
        <f>ОтКБ2!H52</f>
        <v>0</v>
      </c>
    </row>
    <row r="79" spans="1:5" ht="12.75">
      <c r="A79" s="74">
        <v>78</v>
      </c>
      <c r="B79" s="71">
        <f>ОтКБ2!H55</f>
        <v>0</v>
      </c>
      <c r="C79" s="17">
        <f>ОтКБ2!I55</f>
        <v>0</v>
      </c>
      <c r="D79" s="18">
        <f>ОтКБ2!I57</f>
        <v>0</v>
      </c>
      <c r="E79" s="72">
        <f>ОтКБ2!H57</f>
        <v>0</v>
      </c>
    </row>
    <row r="80" spans="1:5" ht="12.75">
      <c r="A80" s="74">
        <v>79</v>
      </c>
      <c r="B80" s="71">
        <f>ОтКБ2!N53</f>
        <v>0</v>
      </c>
      <c r="C80" s="17">
        <f>ОтКБ2!O53</f>
        <v>0</v>
      </c>
      <c r="D80" s="18">
        <f>ОтКБ2!O60</f>
        <v>0</v>
      </c>
      <c r="E80" s="72">
        <f>ОтКБ2!N60</f>
        <v>0</v>
      </c>
    </row>
    <row r="81" spans="1:5" ht="12.75">
      <c r="A81" s="74">
        <v>80</v>
      </c>
      <c r="B81" s="71">
        <f>ОтКБ2!N57</f>
        <v>0</v>
      </c>
      <c r="C81" s="17">
        <f>ОтКБ2!O57</f>
        <v>0</v>
      </c>
      <c r="D81" s="18">
        <f>ОтКБ2!O62</f>
        <v>0</v>
      </c>
      <c r="E81" s="72">
        <f>ОтКБ2!N62</f>
        <v>0</v>
      </c>
    </row>
    <row r="82" spans="1:5" ht="12.75">
      <c r="A82" s="74">
        <v>81</v>
      </c>
      <c r="B82" s="71">
        <f>ОтКБ2!P55</f>
        <v>0</v>
      </c>
      <c r="C82" s="17">
        <f>ОтКБ2!Q55</f>
        <v>0</v>
      </c>
      <c r="D82" s="18">
        <f>ОтКБ2!Q59</f>
        <v>0</v>
      </c>
      <c r="E82" s="72">
        <f>ОтКБ2!P59</f>
        <v>0</v>
      </c>
    </row>
    <row r="83" spans="1:5" ht="12.75">
      <c r="A83" s="74">
        <v>82</v>
      </c>
      <c r="B83" s="71">
        <f>ОтКБ2!P61</f>
        <v>0</v>
      </c>
      <c r="C83" s="17">
        <f>ОтКБ2!Q61</f>
        <v>0</v>
      </c>
      <c r="D83" s="18">
        <f>ОтКБ2!Q63</f>
        <v>0</v>
      </c>
      <c r="E83" s="72">
        <f>ОтКБ2!P63</f>
        <v>0</v>
      </c>
    </row>
    <row r="84" spans="1:5" ht="12.75">
      <c r="A84" s="74">
        <v>83</v>
      </c>
      <c r="B84" s="71">
        <f>ОтКБ2!D59</f>
        <v>0</v>
      </c>
      <c r="C84" s="17">
        <f>ОтКБ2!E59</f>
        <v>0</v>
      </c>
      <c r="D84" s="18">
        <f>ОтКБ2!M65</f>
        <v>0</v>
      </c>
      <c r="E84" s="72">
        <f>ОтКБ2!L65</f>
        <v>5792</v>
      </c>
    </row>
    <row r="85" spans="1:5" ht="12.75">
      <c r="A85" s="74">
        <v>84</v>
      </c>
      <c r="B85" s="71">
        <f>ОтКБ2!D63</f>
        <v>0</v>
      </c>
      <c r="C85" s="17">
        <f>ОтКБ2!E63</f>
        <v>0</v>
      </c>
      <c r="D85" s="18">
        <f>ОтКБ2!M67</f>
        <v>0</v>
      </c>
      <c r="E85" s="72">
        <f>ОтКБ2!L67</f>
        <v>0</v>
      </c>
    </row>
    <row r="86" spans="1:5" ht="12.75">
      <c r="A86" s="74">
        <v>85</v>
      </c>
      <c r="B86" s="71">
        <f>ОтКБ2!D67</f>
        <v>0</v>
      </c>
      <c r="C86" s="17">
        <f>ОтКБ2!E67</f>
        <v>0</v>
      </c>
      <c r="D86" s="18">
        <f>ОтКБ2!M69</f>
        <v>0</v>
      </c>
      <c r="E86" s="72">
        <f>ОтКБ2!L69</f>
        <v>0</v>
      </c>
    </row>
    <row r="87" spans="1:5" ht="12.75">
      <c r="A87" s="74">
        <v>86</v>
      </c>
      <c r="B87" s="71">
        <f>ОтКБ2!D71</f>
        <v>0</v>
      </c>
      <c r="C87" s="17">
        <f>ОтКБ2!E71</f>
        <v>0</v>
      </c>
      <c r="D87" s="18">
        <f>ОтКБ2!M71</f>
        <v>0</v>
      </c>
      <c r="E87" s="72">
        <f>ОтКБ2!L71</f>
        <v>5235</v>
      </c>
    </row>
    <row r="88" spans="1:5" ht="12.75">
      <c r="A88" s="74">
        <v>87</v>
      </c>
      <c r="B88" s="71">
        <f>ОтКБ2!F61</f>
        <v>0</v>
      </c>
      <c r="C88" s="17">
        <f>ОтКБ2!G61</f>
        <v>0</v>
      </c>
      <c r="D88" s="18">
        <f>ОтКБ2!G73</f>
        <v>0</v>
      </c>
      <c r="E88" s="72">
        <f>ОтКБ2!F73</f>
        <v>0</v>
      </c>
    </row>
    <row r="89" spans="1:5" ht="12.75">
      <c r="A89" s="74">
        <v>88</v>
      </c>
      <c r="B89" s="71">
        <f>ОтКБ2!F69</f>
        <v>0</v>
      </c>
      <c r="C89" s="17">
        <f>ОтКБ2!G69</f>
        <v>0</v>
      </c>
      <c r="D89" s="18">
        <f>ОтКБ2!G75</f>
        <v>0</v>
      </c>
      <c r="E89" s="72">
        <f>ОтКБ2!F75</f>
        <v>0</v>
      </c>
    </row>
    <row r="90" spans="1:5" ht="12.75">
      <c r="A90" s="74">
        <v>89</v>
      </c>
      <c r="B90" s="71">
        <f>ОтКБ2!H65</f>
        <v>0</v>
      </c>
      <c r="C90" s="17">
        <f>ОтКБ2!I65</f>
        <v>0</v>
      </c>
      <c r="D90" s="18">
        <f>ОтКБ2!I71</f>
        <v>0</v>
      </c>
      <c r="E90" s="72">
        <f>ОтКБ2!H71</f>
        <v>0</v>
      </c>
    </row>
    <row r="91" spans="1:5" ht="12.75">
      <c r="A91" s="74">
        <v>90</v>
      </c>
      <c r="B91" s="71">
        <f>ОтКБ2!H74</f>
        <v>0</v>
      </c>
      <c r="C91" s="17">
        <f>ОтКБ2!I74</f>
        <v>0</v>
      </c>
      <c r="D91" s="18">
        <f>ОтКБ2!I76</f>
        <v>0</v>
      </c>
      <c r="E91" s="72">
        <f>ОтКБ2!H76</f>
        <v>0</v>
      </c>
    </row>
    <row r="92" spans="1:5" ht="12.75">
      <c r="A92" s="74">
        <v>91</v>
      </c>
      <c r="B92" s="71">
        <f>ОтКБ2!N66</f>
        <v>0</v>
      </c>
      <c r="C92" s="17">
        <f>ОтКБ2!O66</f>
        <v>0</v>
      </c>
      <c r="D92" s="18">
        <f>ОтКБ2!O73</f>
        <v>0</v>
      </c>
      <c r="E92" s="72">
        <f>ОтКБ2!N73</f>
        <v>5792</v>
      </c>
    </row>
    <row r="93" spans="1:5" ht="12.75">
      <c r="A93" s="74">
        <v>92</v>
      </c>
      <c r="B93" s="71">
        <f>ОтКБ2!N70</f>
        <v>0</v>
      </c>
      <c r="C93" s="17">
        <f>ОтКБ2!O70</f>
        <v>0</v>
      </c>
      <c r="D93" s="18">
        <f>ОтКБ2!O75</f>
        <v>0</v>
      </c>
      <c r="E93" s="72">
        <f>ОтКБ2!N75</f>
        <v>5235</v>
      </c>
    </row>
    <row r="94" spans="1:5" ht="12.75">
      <c r="A94" s="74">
        <v>93</v>
      </c>
      <c r="B94" s="71">
        <f>ОтКБ2!P68</f>
        <v>0</v>
      </c>
      <c r="C94" s="17">
        <f>ОтКБ2!Q68</f>
        <v>0</v>
      </c>
      <c r="D94" s="18">
        <f>ОтКБ2!Q72</f>
        <v>0</v>
      </c>
      <c r="E94" s="72">
        <f>ОтКБ2!P72</f>
        <v>0</v>
      </c>
    </row>
    <row r="95" spans="1:5" ht="12.75">
      <c r="A95" s="74">
        <v>94</v>
      </c>
      <c r="B95" s="71">
        <f>ОтКБ2!P74</f>
        <v>0</v>
      </c>
      <c r="C95" s="17">
        <f>ОтКБ2!Q74</f>
        <v>0</v>
      </c>
      <c r="D95" s="18">
        <f>ОтКБ2!Q76</f>
        <v>0</v>
      </c>
      <c r="E95" s="72">
        <f>ОтКБ2!P76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2018-01-26T13:30:43Z</cp:lastPrinted>
  <dcterms:created xsi:type="dcterms:W3CDTF">2008-02-03T08:28:10Z</dcterms:created>
  <dcterms:modified xsi:type="dcterms:W3CDTF">2018-12-29T19:40:40Z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