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633" sheetId="1" r:id="rId1"/>
    <sheet name="сМ" sheetId="2" r:id="rId2"/>
    <sheet name="М1" sheetId="3" r:id="rId3"/>
    <sheet name="М2" sheetId="4" r:id="rId4"/>
    <sheet name="пМ" sheetId="5" r:id="rId5"/>
    <sheet name="сВ" sheetId="6" r:id="rId6"/>
    <sheet name="В1" sheetId="7" r:id="rId7"/>
    <sheet name="В2" sheetId="8" r:id="rId8"/>
    <sheet name="В3" sheetId="9" r:id="rId9"/>
    <sheet name="В4" sheetId="10" r:id="rId10"/>
    <sheet name="пВ" sheetId="11" r:id="rId11"/>
    <sheet name="с1" sheetId="12" r:id="rId12"/>
    <sheet name="11" sheetId="13" r:id="rId13"/>
    <sheet name="12" sheetId="14" r:id="rId14"/>
    <sheet name="п1" sheetId="15" r:id="rId15"/>
    <sheet name="с2" sheetId="16" r:id="rId16"/>
    <sheet name="2" sheetId="17" r:id="rId17"/>
    <sheet name="п2" sheetId="18" r:id="rId18"/>
    <sheet name="с3" sheetId="19" r:id="rId19"/>
    <sheet name="3" sheetId="20" r:id="rId20"/>
    <sheet name="п3" sheetId="21" r:id="rId21"/>
    <sheet name="с4" sheetId="22" r:id="rId22"/>
    <sheet name="4" sheetId="23" r:id="rId23"/>
    <sheet name="п4" sheetId="24" r:id="rId24"/>
    <sheet name="с5" sheetId="25" r:id="rId25"/>
    <sheet name="5" sheetId="26" r:id="rId26"/>
    <sheet name="п5" sheetId="27" r:id="rId27"/>
    <sheet name="сС" sheetId="28" r:id="rId28"/>
    <sheet name="С" sheetId="29" r:id="rId29"/>
    <sheet name="пС" sheetId="30" r:id="rId30"/>
    <sheet name="Пол1633" sheetId="31" r:id="rId31"/>
  </sheets>
  <definedNames>
    <definedName name="_xlnm.Print_Area" localSheetId="12">'11'!$A$1:$M$76</definedName>
    <definedName name="_xlnm.Print_Area" localSheetId="13">'12'!$A$1:$S$76</definedName>
    <definedName name="_xlnm.Print_Area" localSheetId="16">'2'!$A$1:$O$72</definedName>
    <definedName name="_xlnm.Print_Area" localSheetId="19">'3'!$A$1:$O$72</definedName>
    <definedName name="_xlnm.Print_Area" localSheetId="22">'4'!$A$1:$O$72</definedName>
    <definedName name="_xlnm.Print_Area" localSheetId="25">'5'!$A$1:$N$36</definedName>
    <definedName name="_xlnm.Print_Area" localSheetId="6">'В1'!$A$1:$O$68</definedName>
    <definedName name="_xlnm.Print_Area" localSheetId="7">'В2'!$A$1:$O$67</definedName>
    <definedName name="_xlnm.Print_Area" localSheetId="8">'В3'!$A$1:$S$91</definedName>
    <definedName name="_xlnm.Print_Area" localSheetId="9">'В4'!$A$1:$S$94</definedName>
    <definedName name="_xlnm.Print_Area" localSheetId="2">'М1'!$A$1:$M$76</definedName>
    <definedName name="_xlnm.Print_Area" localSheetId="3">'М2'!$A$1:$S$76</definedName>
    <definedName name="_xlnm.Print_Area" localSheetId="30">'Пол1633'!$A$1:$BM$72</definedName>
    <definedName name="_xlnm.Print_Area" localSheetId="28">'С'!$A$1:$O$72</definedName>
    <definedName name="_xlnm.Print_Area" localSheetId="11">'с1'!$A$1:$I$38</definedName>
    <definedName name="_xlnm.Print_Area" localSheetId="15">'с2'!$A$1:$I$22</definedName>
    <definedName name="_xlnm.Print_Area" localSheetId="18">'с3'!$A$1:$I$22</definedName>
    <definedName name="_xlnm.Print_Area" localSheetId="21">'с4'!$A$1:$I$22</definedName>
    <definedName name="_xlnm.Print_Area" localSheetId="24">'с5'!$A$1:$I$14</definedName>
    <definedName name="_xlnm.Print_Area" localSheetId="5">'сВ'!$A$1:$I$70</definedName>
    <definedName name="_xlnm.Print_Area" localSheetId="1">'сМ'!$A$1:$I$38</definedName>
    <definedName name="_xlnm.Print_Area" localSheetId="27">'сС'!$A$1:$I$22</definedName>
  </definedNames>
  <calcPr fullCalcOnLoad="1"/>
</workbook>
</file>

<file path=xl/sharedStrings.xml><?xml version="1.0" encoding="utf-8"?>
<sst xmlns="http://schemas.openxmlformats.org/spreadsheetml/2006/main" count="978" uniqueCount="199">
  <si>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</si>
  <si>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</si>
  <si>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</si>
  <si>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</si>
  <si>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</si>
  <si>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ИСАЙ ЛЕВ</t>
  </si>
  <si>
    <t>Список в соответствии с рейтингом</t>
  </si>
  <si>
    <t>№</t>
  </si>
  <si>
    <t>Список согласно занятым местам</t>
  </si>
  <si>
    <t>Семенов Сергей</t>
  </si>
  <si>
    <t>Горбунов Валентин</t>
  </si>
  <si>
    <t>Тодрамович Александр</t>
  </si>
  <si>
    <t>Мицул Тимофей</t>
  </si>
  <si>
    <t>Зиновьев Александр</t>
  </si>
  <si>
    <t>Толкачев Иван</t>
  </si>
  <si>
    <t>Могилевская Инесса</t>
  </si>
  <si>
    <t>Шапошников Александр</t>
  </si>
  <si>
    <t>Даутов Руслан</t>
  </si>
  <si>
    <t>Тарараев Петр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</si>
  <si>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</si>
  <si>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</si>
  <si>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</si>
  <si>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</si>
  <si>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</si>
  <si>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</si>
  <si>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</si>
  <si>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</si>
  <si>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</si>
  <si>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</si>
  <si>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</si>
  <si>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</si>
  <si>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</si>
  <si>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</si>
  <si>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</si>
  <si>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</si>
  <si>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</si>
  <si>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</si>
  <si>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</si>
  <si>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</si>
  <si>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Открытый Кубок Республики Башкортостан 2016 -</t>
  </si>
  <si>
    <t>Пятая</t>
  </si>
  <si>
    <t>Басариев Ильгиз</t>
  </si>
  <si>
    <t>Куснимарданова Евгения</t>
  </si>
  <si>
    <t>Фаттахов Родион</t>
  </si>
  <si>
    <t>3=1</t>
  </si>
  <si>
    <t>Уйманова Ирина</t>
  </si>
  <si>
    <t>4=2</t>
  </si>
  <si>
    <t>Уйманов Илья</t>
  </si>
  <si>
    <t>5=3</t>
  </si>
  <si>
    <t>Шагизиганов Данияр</t>
  </si>
  <si>
    <t>Батыршин Артем</t>
  </si>
  <si>
    <t>Шагивиганов Данияр</t>
  </si>
  <si>
    <t>Четвертая</t>
  </si>
  <si>
    <t>Решетицкий Денис</t>
  </si>
  <si>
    <t>Апсатарова Дарина</t>
  </si>
  <si>
    <t>Абулаев Айрат</t>
  </si>
  <si>
    <t>Фирсов Денис</t>
  </si>
  <si>
    <t>Хисматуллин Артур</t>
  </si>
  <si>
    <t>Третья</t>
  </si>
  <si>
    <t>Искакова Карина</t>
  </si>
  <si>
    <t>Мингазов Динар</t>
  </si>
  <si>
    <t>Выдрина Александра</t>
  </si>
  <si>
    <t>Байгужина Назгуль</t>
  </si>
  <si>
    <t>Кужина Ильгиза</t>
  </si>
  <si>
    <t>Вторая</t>
  </si>
  <si>
    <t>Якупов Вадим</t>
  </si>
  <si>
    <t>Якупова Дина</t>
  </si>
  <si>
    <t>Апсатарова Наталья</t>
  </si>
  <si>
    <t>Первая</t>
  </si>
  <si>
    <t>Удников Олег</t>
  </si>
  <si>
    <t>Шебалин Алексей</t>
  </si>
  <si>
    <t>Афанасьев Леонид</t>
  </si>
  <si>
    <t>3=2</t>
  </si>
  <si>
    <t>Ишкарин Ильвир</t>
  </si>
  <si>
    <t>4=3</t>
  </si>
  <si>
    <t>Насыров Илдар</t>
  </si>
  <si>
    <t>Хафизов Булат</t>
  </si>
  <si>
    <t>Крылов Алексей</t>
  </si>
  <si>
    <t>Сагидуллин Радмир</t>
  </si>
  <si>
    <t>Ишметов Александр</t>
  </si>
  <si>
    <t>Аксенов Артем</t>
  </si>
  <si>
    <t>Абулаев Салават</t>
  </si>
  <si>
    <t>Абсалямов Родион</t>
  </si>
  <si>
    <t>Байрашев Игорь</t>
  </si>
  <si>
    <t>Альмухаметов Артур</t>
  </si>
  <si>
    <t>Насыров Эмиль</t>
  </si>
  <si>
    <t>Гилязова Альбина</t>
  </si>
  <si>
    <t>Петухова Надежда</t>
  </si>
  <si>
    <t>Красиков Всеволод</t>
  </si>
  <si>
    <t>Галимуллина Алина</t>
  </si>
  <si>
    <t>Гумеров Ильсур</t>
  </si>
  <si>
    <t>Гумеров Мансур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</si>
  <si>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</si>
  <si>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</si>
  <si>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</si>
  <si>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</si>
  <si>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</si>
  <si>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</si>
  <si>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</si>
  <si>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</si>
  <si>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</si>
  <si>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</si>
  <si>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</si>
  <si>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</si>
  <si>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</si>
  <si>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</si>
  <si>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</si>
  <si>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</si>
  <si>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</si>
  <si>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Миксонов Эренбург</t>
  </si>
  <si>
    <t>Запольских Алена</t>
  </si>
  <si>
    <t>Байрамалов Константин</t>
  </si>
  <si>
    <t>Тагиров Сайфулла</t>
  </si>
  <si>
    <t>Пехенько Кирилл</t>
  </si>
  <si>
    <t>Иванов Виталий</t>
  </si>
  <si>
    <t>Хомутов Максим</t>
  </si>
  <si>
    <t>Лежнев Артем</t>
  </si>
  <si>
    <t>Вежнин Валерий</t>
  </si>
  <si>
    <t>Семенов Юрий</t>
  </si>
  <si>
    <t>Ганиева Эльвира</t>
  </si>
  <si>
    <t>Филипов Сергей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</si>
  <si>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</si>
  <si>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</si>
  <si>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</si>
  <si>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</si>
  <si>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</si>
  <si>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</si>
  <si>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</si>
  <si>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</si>
  <si>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</si>
  <si>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</si>
  <si>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</si>
  <si>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</si>
  <si>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</si>
  <si>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</si>
  <si>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</si>
  <si>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</si>
  <si>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</si>
  <si>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</si>
  <si>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</si>
  <si>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</si>
  <si>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</si>
  <si>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</si>
  <si>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</si>
  <si>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</si>
  <si>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</si>
  <si>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</si>
  <si>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</si>
  <si>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</si>
  <si>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</si>
  <si>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</si>
  <si>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</si>
  <si>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</si>
  <si>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</si>
  <si>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Мастерская</t>
  </si>
  <si>
    <t>Чмелев Родион</t>
  </si>
  <si>
    <t>Аристов Александр</t>
  </si>
  <si>
    <t>Фоминых Илья</t>
  </si>
  <si>
    <t>Семенов Константин</t>
  </si>
  <si>
    <t>Аббасов Рустамхон</t>
  </si>
  <si>
    <t>Валеев Риф</t>
  </si>
  <si>
    <t>Коврижников Максим</t>
  </si>
  <si>
    <t>Валеев Рустам</t>
  </si>
  <si>
    <t>Хабиров Марс</t>
  </si>
  <si>
    <t>Сазонов Николай</t>
  </si>
  <si>
    <t>Аксенов Андрей</t>
  </si>
  <si>
    <t>Абдулганеева Анастасия</t>
  </si>
  <si>
    <t>Девяткин Александр</t>
  </si>
  <si>
    <t>Лукьянов Роман</t>
  </si>
  <si>
    <t xml:space="preserve"> </t>
  </si>
  <si>
    <t xml:space="preserve">                               ОТЧЕТ</t>
  </si>
  <si>
    <t xml:space="preserve">        ОФИЦИАЛЬНОЕ РЕСПУБЛИКАНСКОЕ СПОРТИВНОЕ СОРЕВНОВАНИЕ</t>
  </si>
  <si>
    <t xml:space="preserve">   Кубка Республики Башкортостан 2016,  Положением о соревнованиях,</t>
  </si>
  <si>
    <t xml:space="preserve">   принятыми ФНТ РБ и утвержденными ММПС РБ.</t>
  </si>
  <si>
    <t>2. РУКОВОДСТВО ПРОВЕДЕНИЕМ СОРЕВНОВАНИЙ</t>
  </si>
  <si>
    <t xml:space="preserve">   Общее руководство по подготовке и проведению соревнований осуще-</t>
  </si>
  <si>
    <t xml:space="preserve">   ствлялось ММПС РБ и ФНТ РБ, непосредственное проведение соревно-</t>
  </si>
  <si>
    <t xml:space="preserve">   ваний осуществляла назначенная ФНТ РБ Главная судейская коллегия.</t>
  </si>
  <si>
    <t>8. ПРИЗЕРЫ СОРЕВНОВАНИЙ</t>
  </si>
  <si>
    <t>1-е место -</t>
  </si>
  <si>
    <t>2-е место -</t>
  </si>
  <si>
    <t>3-е место -</t>
  </si>
  <si>
    <t xml:space="preserve">   СТАРШАЯ ЛИГА</t>
  </si>
  <si>
    <t xml:space="preserve">   ПЯТАЯ ЛИГА</t>
  </si>
  <si>
    <t xml:space="preserve">   ЧЕТВЕРТАЯ ЛИГА</t>
  </si>
  <si>
    <t xml:space="preserve">   ТРЕТЬЯ ЛИГА</t>
  </si>
  <si>
    <t xml:space="preserve">   ВТОРАЯ ЛИГА</t>
  </si>
  <si>
    <t xml:space="preserve">   ПЕРВАЯ ЛИГА</t>
  </si>
  <si>
    <t xml:space="preserve">   ВЫСШАЯ ЛИГА</t>
  </si>
  <si>
    <t xml:space="preserve">   МАСТЕРСКАЯ ЛИГА</t>
  </si>
  <si>
    <r>
      <t xml:space="preserve">       ФЕДЕРАЦИЯ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52"/>
        <rFont val="Courier New"/>
        <family val="3"/>
      </rPr>
      <t>НАСТОЛЬНОГО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ТЕННИСА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7"/>
        <rFont val="Courier New"/>
        <family val="3"/>
      </rPr>
      <t>РЕСПУБЛИКИ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0"/>
        <rFont val="Courier New"/>
        <family val="3"/>
      </rPr>
      <t>БАШКОРТОСТАН</t>
    </r>
  </si>
  <si>
    <r>
      <t>1.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Соревнования  проводились в соответствии с Регламентом Открытого</t>
    </r>
  </si>
  <si>
    <r>
      <t xml:space="preserve">9. Вся необходимая информация размещена на сайте ФНТ РБ: </t>
    </r>
    <r>
      <rPr>
        <b/>
        <sz val="12"/>
        <color indexed="17"/>
        <rFont val="Courier New"/>
        <family val="3"/>
      </rPr>
      <t>fntb.ru</t>
    </r>
  </si>
  <si>
    <t xml:space="preserve"> ОТКРЫТЫЙ КУБОК РЕСПУБЛИКИ БАШКОРТОСТАН 2016 - 33-й регулярный Этап</t>
  </si>
  <si>
    <t xml:space="preserve">                              ИСАЙ ЛЕВ</t>
  </si>
  <si>
    <r>
      <t>4. ВИД СОРЕВНОВАНИЙ</t>
    </r>
    <r>
      <rPr>
        <sz val="12"/>
        <rFont val="Courier New"/>
        <family val="3"/>
      </rPr>
      <t xml:space="preserve"> - </t>
    </r>
    <r>
      <rPr>
        <i/>
        <sz val="12"/>
        <rFont val="Courier New"/>
        <family val="3"/>
      </rPr>
      <t>личные в одиночном разряде в 8-ми лигах.</t>
    </r>
  </si>
  <si>
    <r>
      <t xml:space="preserve">5. МЕСТО И СРОКИ ПРОВЕДЕНИЯ СОРЕВНОВАНИЙ - </t>
    </r>
    <r>
      <rPr>
        <i/>
        <sz val="12"/>
        <rFont val="Courier New"/>
        <family val="3"/>
      </rPr>
      <t>г.Уфа, 20-21.08.2016 г.</t>
    </r>
  </si>
  <si>
    <r>
      <t xml:space="preserve">6. КОЛИЧЕСТВО УЧАСТНИКОВ СОРЕВНОВАНИЙ - </t>
    </r>
    <r>
      <rPr>
        <i/>
        <sz val="12"/>
        <rFont val="Courier New"/>
        <family val="3"/>
      </rPr>
      <t>133 из 13 ГО/МР РБ.</t>
    </r>
  </si>
  <si>
    <r>
      <t xml:space="preserve">7. ФИНАНСОВЫЕ РАСХОДЫ </t>
    </r>
    <r>
      <rPr>
        <sz val="12"/>
        <rFont val="Courier New"/>
        <family val="3"/>
      </rPr>
      <t xml:space="preserve">составили </t>
    </r>
    <r>
      <rPr>
        <i/>
        <sz val="12"/>
        <rFont val="Courier New"/>
        <family val="3"/>
      </rPr>
      <t>59 тыс. 500 руб.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</si>
</sst>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sz val="9"/>
      <name val="Arial Narrow"/>
      <family val="2"/>
    </font>
    <font>
      <i/>
      <sz val="8"/>
      <color indexed="56"/>
      <name val="Times New Roman"/>
      <family val="1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i/>
      <sz val="10"/>
      <color indexed="21"/>
      <name val="Times New Roman"/>
      <family val="1"/>
    </font>
    <font>
      <sz val="10"/>
      <name val="Arial"/>
      <family val="2"/>
    </font>
    <font>
      <b/>
      <sz val="8"/>
      <name val="Courier New Cyr"/>
      <family val="3"/>
    </font>
    <font>
      <sz val="14"/>
      <color indexed="56"/>
      <name val="Arial"/>
      <family val="2"/>
    </font>
    <font>
      <b/>
      <i/>
      <sz val="12"/>
      <color indexed="56"/>
      <name val="Times New Roman"/>
      <family val="1"/>
    </font>
    <font>
      <sz val="16"/>
      <color indexed="56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sz val="12"/>
      <name val="Courier New"/>
      <family val="0"/>
    </font>
    <font>
      <b/>
      <sz val="12"/>
      <color indexed="27"/>
      <name val="Courier New"/>
      <family val="3"/>
    </font>
    <font>
      <b/>
      <sz val="12"/>
      <color indexed="52"/>
      <name val="Courier New"/>
      <family val="3"/>
    </font>
    <font>
      <b/>
      <sz val="12"/>
      <color indexed="8"/>
      <name val="Courier New"/>
      <family val="3"/>
    </font>
    <font>
      <b/>
      <sz val="12"/>
      <color indexed="17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b/>
      <sz val="16"/>
      <color indexed="27"/>
      <name val="Verdana"/>
      <family val="2"/>
    </font>
    <font>
      <sz val="12"/>
      <color indexed="8"/>
      <name val="Courier New"/>
      <family val="3"/>
    </font>
    <font>
      <b/>
      <sz val="12"/>
      <color indexed="21"/>
      <name val="Courier New"/>
      <family val="3"/>
    </font>
    <font>
      <b/>
      <sz val="12"/>
      <color indexed="21"/>
      <name val="Bookman Old Style"/>
      <family val="1"/>
    </font>
    <font>
      <i/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73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 locked="0"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0" fontId="40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/>
      <protection/>
    </xf>
    <xf numFmtId="0" fontId="43" fillId="15" borderId="11" xfId="0" applyFont="1" applyFill="1" applyBorder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/>
      <protection/>
    </xf>
    <xf numFmtId="0" fontId="38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42" fillId="15" borderId="16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 applyProtection="1">
      <alignment horizontal="left"/>
      <protection/>
    </xf>
    <xf numFmtId="0" fontId="31" fillId="10" borderId="10" xfId="0" applyFont="1" applyFill="1" applyBorder="1" applyAlignment="1" applyProtection="1">
      <alignment/>
      <protection/>
    </xf>
    <xf numFmtId="0" fontId="30" fillId="15" borderId="0" xfId="0" applyFont="1" applyFill="1" applyAlignment="1" applyProtection="1">
      <alignment horizontal="right"/>
      <protection/>
    </xf>
    <xf numFmtId="0" fontId="52" fillId="15" borderId="0" xfId="0" applyFont="1" applyFill="1" applyAlignment="1">
      <alignment vertical="center"/>
    </xf>
    <xf numFmtId="0" fontId="54" fillId="15" borderId="0" xfId="0" applyFont="1" applyFill="1" applyAlignment="1">
      <alignment vertical="center"/>
    </xf>
    <xf numFmtId="0" fontId="55" fillId="15" borderId="11" xfId="0" applyFont="1" applyFill="1" applyBorder="1" applyAlignment="1">
      <alignment vertical="center"/>
    </xf>
    <xf numFmtId="0" fontId="56" fillId="15" borderId="11" xfId="0" applyFont="1" applyFill="1" applyBorder="1" applyAlignment="1">
      <alignment vertical="center"/>
    </xf>
    <xf numFmtId="0" fontId="57" fillId="15" borderId="0" xfId="0" applyFont="1" applyFill="1" applyBorder="1" applyAlignment="1">
      <alignment vertical="center"/>
    </xf>
    <xf numFmtId="0" fontId="62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58" fillId="0" borderId="0" xfId="0" applyFont="1" applyAlignment="1">
      <alignment vertical="center"/>
    </xf>
    <xf numFmtId="0" fontId="55" fillId="15" borderId="0" xfId="0" applyFont="1" applyFill="1" applyAlignment="1">
      <alignment vertical="center"/>
    </xf>
    <xf numFmtId="0" fontId="54" fillId="15" borderId="12" xfId="0" applyFont="1" applyFill="1" applyBorder="1" applyAlignment="1">
      <alignment vertical="center"/>
    </xf>
    <xf numFmtId="0" fontId="55" fillId="15" borderId="13" xfId="0" applyFont="1" applyFill="1" applyBorder="1" applyAlignment="1">
      <alignment vertical="center"/>
    </xf>
    <xf numFmtId="0" fontId="54" fillId="15" borderId="11" xfId="0" applyFont="1" applyFill="1" applyBorder="1" applyAlignment="1">
      <alignment vertical="center"/>
    </xf>
    <xf numFmtId="0" fontId="54" fillId="15" borderId="0" xfId="0" applyFont="1" applyFill="1" applyBorder="1" applyAlignment="1">
      <alignment vertical="center"/>
    </xf>
    <xf numFmtId="0" fontId="56" fillId="15" borderId="14" xfId="0" applyFont="1" applyFill="1" applyBorder="1" applyAlignment="1">
      <alignment vertical="center"/>
    </xf>
    <xf numFmtId="0" fontId="55" fillId="15" borderId="15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55" fillId="15" borderId="0" xfId="0" applyFont="1" applyFill="1" applyBorder="1" applyAlignment="1">
      <alignment vertical="center"/>
    </xf>
    <xf numFmtId="0" fontId="54" fillId="15" borderId="14" xfId="0" applyFont="1" applyFill="1" applyBorder="1" applyAlignment="1">
      <alignment vertical="center"/>
    </xf>
    <xf numFmtId="0" fontId="55" fillId="15" borderId="16" xfId="0" applyFont="1" applyFill="1" applyBorder="1" applyAlignment="1">
      <alignment vertical="center"/>
    </xf>
    <xf numFmtId="0" fontId="54" fillId="15" borderId="11" xfId="0" applyFont="1" applyFill="1" applyBorder="1" applyAlignment="1">
      <alignment horizontal="left" vertical="center"/>
    </xf>
    <xf numFmtId="0" fontId="54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right" vertical="center"/>
    </xf>
    <xf numFmtId="0" fontId="55" fillId="15" borderId="11" xfId="0" applyFont="1" applyFill="1" applyBorder="1" applyAlignment="1" applyProtection="1">
      <alignment horizontal="left" vertical="center"/>
      <protection/>
    </xf>
    <xf numFmtId="0" fontId="56" fillId="15" borderId="11" xfId="0" applyFont="1" applyFill="1" applyBorder="1" applyAlignment="1" applyProtection="1">
      <alignment horizontal="left" vertical="center"/>
      <protection/>
    </xf>
    <xf numFmtId="0" fontId="54" fillId="15" borderId="0" xfId="0" applyFont="1" applyFill="1" applyAlignment="1">
      <alignment horizontal="right" vertical="center"/>
    </xf>
    <xf numFmtId="0" fontId="59" fillId="15" borderId="0" xfId="0" applyFont="1" applyFill="1" applyAlignment="1">
      <alignment horizontal="right" vertical="center"/>
    </xf>
    <xf numFmtId="0" fontId="55" fillId="15" borderId="11" xfId="0" applyFont="1" applyFill="1" applyBorder="1" applyAlignment="1" applyProtection="1">
      <alignment horizontal="right" vertical="center"/>
      <protection/>
    </xf>
    <xf numFmtId="0" fontId="55" fillId="15" borderId="0" xfId="0" applyFont="1" applyFill="1" applyBorder="1" applyAlignment="1" applyProtection="1">
      <alignment horizontal="left" vertical="center"/>
      <protection/>
    </xf>
    <xf numFmtId="0" fontId="54" fillId="15" borderId="17" xfId="0" applyFont="1" applyFill="1" applyBorder="1" applyAlignment="1">
      <alignment vertical="center"/>
    </xf>
    <xf numFmtId="0" fontId="56" fillId="15" borderId="14" xfId="0" applyFont="1" applyFill="1" applyBorder="1" applyAlignment="1" applyProtection="1">
      <alignment horizontal="left" vertical="center"/>
      <protection/>
    </xf>
    <xf numFmtId="0" fontId="55" fillId="15" borderId="15" xfId="0" applyFont="1" applyFill="1" applyBorder="1" applyAlignment="1" applyProtection="1">
      <alignment horizontal="left" vertical="center"/>
      <protection/>
    </xf>
    <xf numFmtId="0" fontId="60" fillId="15" borderId="0" xfId="0" applyFont="1" applyFill="1" applyAlignment="1">
      <alignment vertical="center"/>
    </xf>
    <xf numFmtId="0" fontId="58" fillId="15" borderId="0" xfId="0" applyFont="1" applyFill="1" applyAlignment="1">
      <alignment vertical="center"/>
    </xf>
    <xf numFmtId="0" fontId="57" fillId="15" borderId="0" xfId="0" applyFont="1" applyFill="1" applyBorder="1" applyAlignment="1" applyProtection="1">
      <alignment horizontal="left" vertical="center"/>
      <protection/>
    </xf>
    <xf numFmtId="0" fontId="61" fillId="15" borderId="0" xfId="0" applyFont="1" applyFill="1" applyBorder="1" applyAlignment="1">
      <alignment horizontal="left" vertical="center"/>
    </xf>
    <xf numFmtId="0" fontId="61" fillId="15" borderId="0" xfId="0" applyFont="1" applyFill="1" applyAlignment="1">
      <alignment horizontal="right" vertical="center"/>
    </xf>
    <xf numFmtId="0" fontId="59" fillId="15" borderId="0" xfId="0" applyFont="1" applyFill="1" applyAlignment="1">
      <alignment vertical="center"/>
    </xf>
    <xf numFmtId="0" fontId="61" fillId="15" borderId="0" xfId="0" applyFont="1" applyFill="1" applyBorder="1" applyAlignment="1" applyProtection="1">
      <alignment horizontal="left" vertical="center"/>
      <protection/>
    </xf>
    <xf numFmtId="0" fontId="56" fillId="15" borderId="0" xfId="0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vertical="center"/>
    </xf>
    <xf numFmtId="0" fontId="61" fillId="15" borderId="0" xfId="0" applyFont="1" applyFill="1" applyAlignment="1">
      <alignment vertical="center"/>
    </xf>
    <xf numFmtId="0" fontId="47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55" fillId="15" borderId="11" xfId="0" applyFont="1" applyFill="1" applyBorder="1" applyAlignment="1" applyProtection="1">
      <alignment horizontal="center" vertical="center"/>
      <protection/>
    </xf>
    <xf numFmtId="0" fontId="44" fillId="15" borderId="11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/>
    </xf>
    <xf numFmtId="0" fontId="55" fillId="15" borderId="0" xfId="0" applyFont="1" applyFill="1" applyAlignment="1" applyProtection="1">
      <alignment horizontal="center" vertical="center"/>
      <protection/>
    </xf>
    <xf numFmtId="0" fontId="42" fillId="15" borderId="12" xfId="0" applyFont="1" applyFill="1" applyBorder="1" applyAlignment="1" applyProtection="1">
      <alignment vertical="center"/>
      <protection/>
    </xf>
    <xf numFmtId="0" fontId="55" fillId="15" borderId="0" xfId="0" applyFont="1" applyFill="1" applyBorder="1" applyAlignment="1" applyProtection="1">
      <alignment horizontal="center" vertical="center"/>
      <protection/>
    </xf>
    <xf numFmtId="0" fontId="38" fillId="15" borderId="11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left" vertical="center"/>
      <protection/>
    </xf>
    <xf numFmtId="0" fontId="44" fillId="15" borderId="15" xfId="0" applyFont="1" applyFill="1" applyBorder="1" applyAlignment="1" applyProtection="1">
      <alignment horizontal="center" vertical="center"/>
      <protection/>
    </xf>
    <xf numFmtId="0" fontId="38" fillId="15" borderId="12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15" xfId="0" applyFont="1" applyFill="1" applyBorder="1" applyAlignment="1" applyProtection="1">
      <alignment horizontal="center" vertical="center"/>
      <protection/>
    </xf>
    <xf numFmtId="0" fontId="42" fillId="15" borderId="14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15" xfId="0" applyFont="1" applyFill="1" applyBorder="1" applyAlignment="1" applyProtection="1">
      <alignment horizontal="center" vertical="center"/>
      <protection/>
    </xf>
    <xf numFmtId="0" fontId="38" fillId="15" borderId="16" xfId="0" applyFont="1" applyFill="1" applyBorder="1" applyAlignment="1" applyProtection="1">
      <alignment horizontal="center" vertical="center"/>
      <protection/>
    </xf>
    <xf numFmtId="0" fontId="38" fillId="15" borderId="14" xfId="0" applyFont="1" applyFill="1" applyBorder="1" applyAlignment="1" applyProtection="1">
      <alignment horizontal="left" vertical="center"/>
      <protection/>
    </xf>
    <xf numFmtId="0" fontId="55" fillId="15" borderId="13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16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16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54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15" borderId="0" xfId="0" applyFont="1" applyFill="1" applyAlignment="1">
      <alignment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55" fillId="15" borderId="11" xfId="0" applyFont="1" applyFill="1" applyBorder="1" applyAlignment="1" applyProtection="1">
      <alignment horizontal="center"/>
      <protection/>
    </xf>
    <xf numFmtId="0" fontId="55" fillId="15" borderId="0" xfId="0" applyFont="1" applyFill="1" applyBorder="1" applyAlignment="1" applyProtection="1">
      <alignment horizontal="center"/>
      <protection/>
    </xf>
    <xf numFmtId="0" fontId="56" fillId="15" borderId="15" xfId="0" applyFont="1" applyFill="1" applyBorder="1" applyAlignment="1" applyProtection="1">
      <alignment horizontal="left"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5" fillId="15" borderId="13" xfId="0" applyFont="1" applyFill="1" applyBorder="1" applyAlignment="1" applyProtection="1">
      <alignment horizontal="center"/>
      <protection/>
    </xf>
    <xf numFmtId="0" fontId="38" fillId="15" borderId="14" xfId="0" applyFont="1" applyFill="1" applyBorder="1" applyAlignment="1" applyProtection="1">
      <alignment/>
      <protection/>
    </xf>
    <xf numFmtId="0" fontId="42" fillId="15" borderId="14" xfId="0" applyFont="1" applyFill="1" applyBorder="1" applyAlignment="1" applyProtection="1">
      <alignment/>
      <protection/>
    </xf>
    <xf numFmtId="0" fontId="42" fillId="15" borderId="11" xfId="0" applyFont="1" applyFill="1" applyBorder="1" applyAlignment="1" applyProtection="1">
      <alignment/>
      <protection/>
    </xf>
    <xf numFmtId="0" fontId="44" fillId="15" borderId="16" xfId="0" applyFont="1" applyFill="1" applyBorder="1" applyAlignment="1" applyProtection="1">
      <alignment horizontal="left"/>
      <protection/>
    </xf>
    <xf numFmtId="0" fontId="54" fillId="15" borderId="0" xfId="0" applyFont="1" applyFill="1" applyBorder="1" applyAlignment="1" applyProtection="1">
      <alignment/>
      <protection/>
    </xf>
    <xf numFmtId="0" fontId="54" fillId="15" borderId="0" xfId="0" applyFont="1" applyFill="1" applyAlignment="1" applyProtection="1">
      <alignment/>
      <protection/>
    </xf>
    <xf numFmtId="0" fontId="56" fillId="15" borderId="18" xfId="0" applyFont="1" applyFill="1" applyBorder="1" applyAlignment="1" applyProtection="1">
      <alignment horizontal="left"/>
      <protection/>
    </xf>
    <xf numFmtId="0" fontId="38" fillId="15" borderId="18" xfId="0" applyFont="1" applyFill="1" applyBorder="1" applyAlignment="1" applyProtection="1">
      <alignment/>
      <protection/>
    </xf>
    <xf numFmtId="0" fontId="44" fillId="15" borderId="18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  <xf numFmtId="0" fontId="63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 horizontal="right" vertical="center"/>
      <protection/>
    </xf>
    <xf numFmtId="0" fontId="42" fillId="15" borderId="12" xfId="0" applyFont="1" applyFill="1" applyBorder="1" applyAlignment="1" applyProtection="1">
      <alignment horizontal="right" vertical="center"/>
      <protection/>
    </xf>
    <xf numFmtId="0" fontId="38" fillId="15" borderId="0" xfId="0" applyFont="1" applyFill="1" applyBorder="1" applyAlignment="1" applyProtection="1">
      <alignment horizontal="left" vertical="center"/>
      <protection/>
    </xf>
    <xf numFmtId="0" fontId="44" fillId="15" borderId="15" xfId="0" applyFont="1" applyFill="1" applyBorder="1" applyAlignment="1" applyProtection="1">
      <alignment horizontal="left" vertical="center"/>
      <protection/>
    </xf>
    <xf numFmtId="0" fontId="38" fillId="15" borderId="12" xfId="0" applyFont="1" applyFill="1" applyBorder="1" applyAlignment="1" applyProtection="1">
      <alignment horizontal="right" vertical="center"/>
      <protection/>
    </xf>
    <xf numFmtId="0" fontId="38" fillId="15" borderId="0" xfId="0" applyFont="1" applyFill="1" applyBorder="1" applyAlignment="1" applyProtection="1">
      <alignment horizontal="right" vertical="center"/>
      <protection/>
    </xf>
    <xf numFmtId="0" fontId="38" fillId="15" borderId="16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>
      <alignment horizontal="left" vertical="center"/>
      <protection/>
    </xf>
    <xf numFmtId="0" fontId="45" fillId="15" borderId="0" xfId="0" applyFont="1" applyFill="1" applyAlignment="1" applyProtection="1">
      <alignment horizontal="left" vertical="center"/>
      <protection/>
    </xf>
    <xf numFmtId="0" fontId="68" fillId="15" borderId="0" xfId="0" applyFont="1" applyFill="1" applyAlignment="1" applyProtection="1">
      <alignment vertical="center"/>
      <protection/>
    </xf>
    <xf numFmtId="0" fontId="69" fillId="15" borderId="0" xfId="0" applyFont="1" applyFill="1" applyAlignment="1" applyProtection="1">
      <alignment horizontal="right" vertical="center"/>
      <protection/>
    </xf>
    <xf numFmtId="0" fontId="42" fillId="15" borderId="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right" vertical="center"/>
      <protection/>
    </xf>
    <xf numFmtId="0" fontId="38" fillId="15" borderId="11" xfId="0" applyFont="1" applyFill="1" applyBorder="1" applyAlignment="1" applyProtection="1">
      <alignment vertical="center"/>
      <protection/>
    </xf>
    <xf numFmtId="0" fontId="38" fillId="15" borderId="15" xfId="0" applyFont="1" applyFill="1" applyBorder="1" applyAlignment="1" applyProtection="1">
      <alignment vertical="center"/>
      <protection/>
    </xf>
    <xf numFmtId="0" fontId="42" fillId="15" borderId="16" xfId="0" applyFont="1" applyFill="1" applyBorder="1" applyAlignment="1" applyProtection="1">
      <alignment horizontal="right" vertical="center"/>
      <protection/>
    </xf>
    <xf numFmtId="0" fontId="38" fillId="15" borderId="14" xfId="0" applyFont="1" applyFill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right" vertical="center"/>
      <protection/>
    </xf>
    <xf numFmtId="0" fontId="42" fillId="15" borderId="15" xfId="0" applyFont="1" applyFill="1" applyBorder="1" applyAlignment="1" applyProtection="1">
      <alignment horizontal="right" vertical="center"/>
      <protection/>
    </xf>
    <xf numFmtId="0" fontId="42" fillId="15" borderId="16" xfId="0" applyFont="1" applyFill="1" applyBorder="1" applyAlignment="1" applyProtection="1">
      <alignment horizontal="left" vertical="center"/>
      <protection/>
    </xf>
    <xf numFmtId="0" fontId="44" fillId="15" borderId="16" xfId="0" applyFont="1" applyFill="1" applyBorder="1" applyAlignment="1" applyProtection="1">
      <alignment horizontal="left" vertical="center"/>
      <protection/>
    </xf>
    <xf numFmtId="0" fontId="42" fillId="15" borderId="14" xfId="0" applyFont="1" applyFill="1" applyBorder="1" applyAlignment="1" applyProtection="1">
      <alignment horizontal="right" vertical="center"/>
      <protection/>
    </xf>
    <xf numFmtId="0" fontId="45" fillId="15" borderId="12" xfId="0" applyFont="1" applyFill="1" applyBorder="1" applyAlignment="1" applyProtection="1">
      <alignment horizontal="left" vertical="center"/>
      <protection/>
    </xf>
    <xf numFmtId="0" fontId="70" fillId="15" borderId="0" xfId="0" applyFont="1" applyFill="1" applyAlignment="1" applyProtection="1">
      <alignment vertical="center"/>
      <protection/>
    </xf>
    <xf numFmtId="0" fontId="44" fillId="15" borderId="11" xfId="0" applyFont="1" applyFill="1" applyBorder="1" applyAlignment="1" applyProtection="1">
      <alignment horizontal="right" vertical="center"/>
      <protection/>
    </xf>
    <xf numFmtId="0" fontId="42" fillId="15" borderId="18" xfId="0" applyFont="1" applyFill="1" applyBorder="1" applyAlignment="1" applyProtection="1">
      <alignment horizontal="right" vertical="center"/>
      <protection/>
    </xf>
    <xf numFmtId="0" fontId="42" fillId="15" borderId="11" xfId="0" applyFont="1" applyFill="1" applyBorder="1" applyAlignment="1" applyProtection="1">
      <alignment vertical="center"/>
      <protection/>
    </xf>
    <xf numFmtId="0" fontId="42" fillId="15" borderId="14" xfId="0" applyFont="1" applyFill="1" applyBorder="1" applyAlignment="1" applyProtection="1">
      <alignment vertical="center"/>
      <protection/>
    </xf>
    <xf numFmtId="0" fontId="71" fillId="15" borderId="0" xfId="0" applyFont="1" applyFill="1" applyAlignment="1" applyProtection="1">
      <alignment vertical="center"/>
      <protection/>
    </xf>
    <xf numFmtId="0" fontId="72" fillId="15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5" fillId="15" borderId="18" xfId="0" applyFont="1" applyFill="1" applyBorder="1" applyAlignment="1" applyProtection="1">
      <alignment horizontal="left" vertical="center"/>
      <protection/>
    </xf>
    <xf numFmtId="0" fontId="45" fillId="15" borderId="12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Alignment="1" applyProtection="1">
      <alignment horizontal="left" vertical="center"/>
      <protection/>
    </xf>
    <xf numFmtId="0" fontId="44" fillId="15" borderId="14" xfId="0" applyFont="1" applyFill="1" applyBorder="1" applyAlignment="1" applyProtection="1">
      <alignment horizontal="right" vertical="center"/>
      <protection/>
    </xf>
    <xf numFmtId="0" fontId="44" fillId="15" borderId="0" xfId="0" applyFont="1" applyFill="1" applyBorder="1" applyAlignment="1" applyProtection="1">
      <alignment horizontal="right" vertical="center"/>
      <protection/>
    </xf>
    <xf numFmtId="0" fontId="7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9" fillId="15" borderId="0" xfId="0" applyFont="1" applyFill="1" applyBorder="1" applyAlignment="1">
      <alignment horizontal="left" vertical="center"/>
    </xf>
    <xf numFmtId="0" fontId="80" fillId="15" borderId="0" xfId="0" applyFont="1" applyFill="1" applyBorder="1" applyAlignment="1">
      <alignment horizontal="center" vertical="center"/>
    </xf>
    <xf numFmtId="0" fontId="73" fillId="15" borderId="0" xfId="53" applyFill="1" applyBorder="1">
      <alignment/>
      <protection/>
    </xf>
    <xf numFmtId="0" fontId="73" fillId="15" borderId="0" xfId="53" applyFont="1" applyFill="1" applyBorder="1">
      <alignment/>
      <protection/>
    </xf>
    <xf numFmtId="0" fontId="76" fillId="15" borderId="0" xfId="53" applyFont="1" applyFill="1" applyBorder="1">
      <alignment/>
      <protection/>
    </xf>
    <xf numFmtId="0" fontId="81" fillId="15" borderId="0" xfId="53" applyFont="1" applyFill="1" applyBorder="1">
      <alignment/>
      <protection/>
    </xf>
    <xf numFmtId="0" fontId="82" fillId="15" borderId="0" xfId="53" applyFont="1" applyFill="1" applyBorder="1">
      <alignment/>
      <protection/>
    </xf>
    <xf numFmtId="0" fontId="83" fillId="15" borderId="0" xfId="53" applyFont="1" applyFill="1" applyBorder="1">
      <alignment/>
      <protection/>
    </xf>
    <xf numFmtId="0" fontId="85" fillId="15" borderId="0" xfId="53" applyFont="1" applyFill="1" applyBorder="1">
      <alignment/>
      <protection/>
    </xf>
    <xf numFmtId="0" fontId="84" fillId="15" borderId="0" xfId="53" applyFont="1" applyFill="1" applyBorder="1">
      <alignment/>
      <protection/>
    </xf>
    <xf numFmtId="0" fontId="86" fillId="15" borderId="0" xfId="53" applyFont="1" applyFill="1" applyBorder="1">
      <alignment/>
      <protection/>
    </xf>
    <xf numFmtId="1" fontId="73" fillId="15" borderId="0" xfId="53" applyNumberFormat="1" applyFont="1" applyFill="1" applyBorder="1">
      <alignment/>
      <protection/>
    </xf>
    <xf numFmtId="195" fontId="73" fillId="15" borderId="0" xfId="53" applyNumberFormat="1" applyFill="1" applyBorder="1" applyAlignment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194" fontId="29" fillId="15" borderId="0" xfId="0" applyNumberFormat="1" applyFont="1" applyFill="1" applyAlignment="1" applyProtection="1">
      <alignment horizontal="left"/>
      <protection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0" fontId="45" fillId="15" borderId="18" xfId="0" applyFont="1" applyFill="1" applyBorder="1" applyAlignment="1" applyProtection="1">
      <alignment horizontal="right"/>
      <protection/>
    </xf>
    <xf numFmtId="0" fontId="37" fillId="15" borderId="0" xfId="0" applyFont="1" applyFill="1" applyAlignment="1">
      <alignment horizontal="center"/>
    </xf>
    <xf numFmtId="0" fontId="39" fillId="15" borderId="0" xfId="0" applyFont="1" applyFill="1" applyAlignment="1" applyProtection="1">
      <alignment horizontal="right" vertical="center"/>
      <protection/>
    </xf>
    <xf numFmtId="0" fontId="40" fillId="15" borderId="0" xfId="0" applyFont="1" applyFill="1" applyAlignment="1" applyProtection="1">
      <alignment horizontal="left" vertical="center"/>
      <protection/>
    </xf>
    <xf numFmtId="0" fontId="47" fillId="20" borderId="19" xfId="0" applyFont="1" applyFill="1" applyBorder="1" applyAlignment="1">
      <alignment horizontal="center" vertical="center"/>
    </xf>
    <xf numFmtId="0" fontId="47" fillId="20" borderId="20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46" fillId="20" borderId="20" xfId="0" applyFont="1" applyFill="1" applyBorder="1" applyAlignment="1">
      <alignment horizontal="center" vertical="center"/>
    </xf>
    <xf numFmtId="0" fontId="65" fillId="15" borderId="0" xfId="0" applyFont="1" applyFill="1" applyAlignment="1" applyProtection="1">
      <alignment horizontal="center" vertical="center"/>
      <protection/>
    </xf>
    <xf numFmtId="0" fontId="66" fillId="15" borderId="0" xfId="0" applyFont="1" applyFill="1" applyAlignment="1" applyProtection="1">
      <alignment horizontal="left"/>
      <protection/>
    </xf>
    <xf numFmtId="0" fontId="67" fillId="15" borderId="0" xfId="0" applyFont="1" applyFill="1" applyAlignment="1" applyProtection="1">
      <alignment horizontal="center" vertical="center"/>
      <protection/>
    </xf>
    <xf numFmtId="194" fontId="41" fillId="15" borderId="0" xfId="0" applyNumberFormat="1" applyFont="1" applyFill="1" applyAlignment="1" applyProtection="1">
      <alignment horizontal="right" vertical="center"/>
      <protection/>
    </xf>
    <xf numFmtId="0" fontId="26" fillId="15" borderId="0" xfId="0" applyFont="1" applyFill="1" applyAlignment="1" applyProtection="1">
      <alignment horizontal="left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51" fillId="15" borderId="0" xfId="0" applyFont="1" applyFill="1" applyAlignment="1" applyProtection="1">
      <alignment horizontal="left"/>
      <protection/>
    </xf>
    <xf numFmtId="0" fontId="50" fillId="15" borderId="0" xfId="0" applyFont="1" applyFill="1" applyAlignment="1" applyProtection="1">
      <alignment horizontal="left"/>
      <protection/>
    </xf>
    <xf numFmtId="0" fontId="53" fillId="15" borderId="0" xfId="0" applyFont="1" applyFill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лЭт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64</xdr:col>
      <xdr:colOff>104775</xdr:colOff>
      <xdr:row>70</xdr:row>
      <xdr:rowOff>142875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260" t="248"/>
        <a:stretch>
          <a:fillRect/>
        </a:stretch>
      </xdr:blipFill>
      <xdr:spPr>
        <a:xfrm>
          <a:off x="152400" y="28575"/>
          <a:ext cx="8486775" cy="1144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0</xdr:row>
      <xdr:rowOff>152400</xdr:rowOff>
    </xdr:from>
    <xdr:to>
      <xdr:col>18</xdr:col>
      <xdr:colOff>95250</xdr:colOff>
      <xdr:row>11</xdr:row>
      <xdr:rowOff>104775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0" y="15240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171450</xdr:rowOff>
    </xdr:from>
    <xdr:to>
      <xdr:col>9</xdr:col>
      <xdr:colOff>19050</xdr:colOff>
      <xdr:row>19</xdr:row>
      <xdr:rowOff>133350</xdr:rowOff>
    </xdr:to>
    <xdr:pic>
      <xdr:nvPicPr>
        <xdr:cNvPr id="1" name="Picture 2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666750"/>
          <a:ext cx="33909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67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667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952500</xdr:colOff>
      <xdr:row>1</xdr:row>
      <xdr:rowOff>180975</xdr:rowOff>
    </xdr:from>
    <xdr:to>
      <xdr:col>14</xdr:col>
      <xdr:colOff>419100</xdr:colOff>
      <xdr:row>13</xdr:row>
      <xdr:rowOff>47625</xdr:rowOff>
    </xdr:to>
    <xdr:pic>
      <xdr:nvPicPr>
        <xdr:cNvPr id="3" name="Picture 40" descr="1600kub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409575"/>
          <a:ext cx="1752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defaultGridColor="0" zoomScale="97" zoomScaleNormal="97" zoomScaleSheetLayoutView="100" colorId="42" workbookViewId="0" topLeftCell="A1">
      <selection activeCell="D139" sqref="D139"/>
    </sheetView>
  </sheetViews>
  <sheetFormatPr defaultColWidth="9.00390625" defaultRowHeight="12.75"/>
  <cols>
    <col min="1" max="16384" width="1.75390625" style="221" customWidth="1"/>
  </cols>
  <sheetData>
    <row r="1" spans="1:12" ht="19.5">
      <c r="A1" s="219" t="s">
        <v>190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4" ht="15.75">
      <c r="A4" s="222" t="s">
        <v>170</v>
      </c>
    </row>
    <row r="6" ht="16.5">
      <c r="A6" s="223" t="s">
        <v>193</v>
      </c>
    </row>
    <row r="7" ht="15.75">
      <c r="A7" s="224" t="s">
        <v>171</v>
      </c>
    </row>
    <row r="8" ht="16.5">
      <c r="A8" s="225" t="s">
        <v>194</v>
      </c>
    </row>
    <row r="9" ht="15.75">
      <c r="A9" s="226"/>
    </row>
    <row r="10" ht="16.5">
      <c r="A10" s="227" t="s">
        <v>191</v>
      </c>
    </row>
    <row r="11" ht="16.5">
      <c r="A11" s="228" t="s">
        <v>172</v>
      </c>
    </row>
    <row r="12" ht="16.5">
      <c r="A12" s="228" t="s">
        <v>173</v>
      </c>
    </row>
    <row r="13" ht="16.5">
      <c r="A13" s="228"/>
    </row>
    <row r="14" s="229" customFormat="1" ht="16.5">
      <c r="A14" s="227" t="s">
        <v>174</v>
      </c>
    </row>
    <row r="15" ht="16.5">
      <c r="A15" s="228" t="s">
        <v>175</v>
      </c>
    </row>
    <row r="16" ht="16.5">
      <c r="A16" s="228" t="s">
        <v>176</v>
      </c>
    </row>
    <row r="17" ht="16.5">
      <c r="A17" s="228" t="s">
        <v>177</v>
      </c>
    </row>
    <row r="18" ht="16.5">
      <c r="A18" s="228"/>
    </row>
    <row r="19" ht="16.5">
      <c r="A19" s="227" t="s">
        <v>195</v>
      </c>
    </row>
    <row r="20" ht="16.5">
      <c r="A20" s="227"/>
    </row>
    <row r="21" spans="1:30" ht="16.5">
      <c r="A21" s="227" t="s">
        <v>196</v>
      </c>
      <c r="AD21" s="222"/>
    </row>
    <row r="22" spans="1:30" ht="16.5">
      <c r="A22" s="227"/>
      <c r="AD22" s="222"/>
    </row>
    <row r="23" spans="1:37" ht="16.5">
      <c r="A23" s="227" t="s">
        <v>197</v>
      </c>
      <c r="AH23" s="230"/>
      <c r="AI23" s="230"/>
      <c r="AJ23" s="230"/>
      <c r="AK23" s="230"/>
    </row>
    <row r="24" spans="1:37" ht="16.5">
      <c r="A24" s="227"/>
      <c r="AH24" s="230"/>
      <c r="AI24" s="230"/>
      <c r="AJ24" s="230"/>
      <c r="AK24" s="230"/>
    </row>
    <row r="25" spans="1:36" ht="16.5">
      <c r="A25" s="227" t="s">
        <v>198</v>
      </c>
      <c r="AB25" s="231"/>
      <c r="AC25" s="231"/>
      <c r="AD25" s="231"/>
      <c r="AE25" s="231"/>
      <c r="AF25" s="231"/>
      <c r="AG25" s="231"/>
      <c r="AH25" s="231"/>
      <c r="AI25" s="231"/>
      <c r="AJ25" s="231"/>
    </row>
    <row r="26" spans="1:36" ht="16.5">
      <c r="A26" s="227"/>
      <c r="AB26" s="231"/>
      <c r="AC26" s="231"/>
      <c r="AD26" s="231"/>
      <c r="AE26" s="231"/>
      <c r="AF26" s="231"/>
      <c r="AG26" s="231"/>
      <c r="AH26" s="231"/>
      <c r="AI26" s="231"/>
      <c r="AJ26" s="231"/>
    </row>
    <row r="27" spans="1:36" ht="16.5">
      <c r="A27" s="227" t="s">
        <v>178</v>
      </c>
      <c r="AB27" s="231"/>
      <c r="AC27" s="231"/>
      <c r="AD27" s="231"/>
      <c r="AE27" s="231"/>
      <c r="AF27" s="231"/>
      <c r="AG27" s="231"/>
      <c r="AH27" s="231"/>
      <c r="AI27" s="231"/>
      <c r="AJ27" s="231"/>
    </row>
    <row r="28" spans="1:36" ht="16.5">
      <c r="A28" s="227" t="s">
        <v>182</v>
      </c>
      <c r="AB28" s="231"/>
      <c r="AC28" s="231"/>
      <c r="AD28" s="231"/>
      <c r="AE28" s="231"/>
      <c r="AF28" s="231"/>
      <c r="AG28" s="231"/>
      <c r="AH28" s="231"/>
      <c r="AI28" s="231"/>
      <c r="AJ28" s="231"/>
    </row>
    <row r="29" spans="1:36" ht="16.5">
      <c r="A29" s="227"/>
      <c r="D29" s="228" t="s">
        <v>179</v>
      </c>
      <c r="N29" s="228" t="s">
        <v>9</v>
      </c>
      <c r="AB29" s="231"/>
      <c r="AC29" s="231"/>
      <c r="AD29" s="231"/>
      <c r="AE29" s="231"/>
      <c r="AF29" s="231"/>
      <c r="AG29" s="231"/>
      <c r="AH29" s="231"/>
      <c r="AI29" s="231"/>
      <c r="AJ29" s="231"/>
    </row>
    <row r="30" spans="1:36" ht="16.5">
      <c r="A30" s="227"/>
      <c r="D30" s="228" t="s">
        <v>180</v>
      </c>
      <c r="G30" s="228"/>
      <c r="H30" s="228"/>
      <c r="I30" s="228"/>
      <c r="J30" s="228"/>
      <c r="K30" s="228"/>
      <c r="L30" s="228"/>
      <c r="M30" s="228"/>
      <c r="N30" s="228" t="s">
        <v>10</v>
      </c>
      <c r="O30" s="228"/>
      <c r="P30" s="228"/>
      <c r="Q30" s="228"/>
      <c r="R30" s="228"/>
      <c r="AB30" s="231"/>
      <c r="AC30" s="231"/>
      <c r="AD30" s="231"/>
      <c r="AE30" s="231"/>
      <c r="AF30" s="231"/>
      <c r="AG30" s="231"/>
      <c r="AH30" s="231"/>
      <c r="AI30" s="231"/>
      <c r="AJ30" s="231"/>
    </row>
    <row r="31" spans="1:36" ht="16.5">
      <c r="A31" s="227"/>
      <c r="D31" s="228" t="s">
        <v>181</v>
      </c>
      <c r="G31" s="228"/>
      <c r="H31" s="228"/>
      <c r="I31" s="228"/>
      <c r="J31" s="228"/>
      <c r="K31" s="228"/>
      <c r="L31" s="228"/>
      <c r="M31" s="228"/>
      <c r="N31" s="228" t="s">
        <v>12</v>
      </c>
      <c r="O31" s="228"/>
      <c r="P31" s="228"/>
      <c r="Q31" s="228"/>
      <c r="R31" s="228"/>
      <c r="AB31" s="231"/>
      <c r="AC31" s="231"/>
      <c r="AD31" s="231"/>
      <c r="AE31" s="231"/>
      <c r="AF31" s="231"/>
      <c r="AG31" s="231"/>
      <c r="AH31" s="231"/>
      <c r="AI31" s="231"/>
      <c r="AJ31" s="231"/>
    </row>
    <row r="32" spans="1:36" ht="16.5">
      <c r="A32" s="227" t="s">
        <v>183</v>
      </c>
      <c r="AB32" s="231"/>
      <c r="AC32" s="231"/>
      <c r="AD32" s="231"/>
      <c r="AE32" s="231"/>
      <c r="AF32" s="231"/>
      <c r="AG32" s="231"/>
      <c r="AH32" s="231"/>
      <c r="AI32" s="231"/>
      <c r="AJ32" s="231"/>
    </row>
    <row r="33" spans="1:36" ht="16.5">
      <c r="A33" s="227"/>
      <c r="D33" s="228" t="s">
        <v>179</v>
      </c>
      <c r="N33" s="228" t="s">
        <v>47</v>
      </c>
      <c r="AB33" s="231"/>
      <c r="AC33" s="231"/>
      <c r="AD33" s="231"/>
      <c r="AE33" s="231"/>
      <c r="AF33" s="231"/>
      <c r="AG33" s="231"/>
      <c r="AH33" s="231"/>
      <c r="AI33" s="231"/>
      <c r="AJ33" s="231"/>
    </row>
    <row r="34" spans="1:36" ht="16.5">
      <c r="A34" s="227"/>
      <c r="D34" s="228" t="s">
        <v>180</v>
      </c>
      <c r="G34" s="228"/>
      <c r="H34" s="228"/>
      <c r="I34" s="228"/>
      <c r="J34" s="228"/>
      <c r="K34" s="228"/>
      <c r="L34" s="228"/>
      <c r="M34" s="228"/>
      <c r="N34" s="228" t="s">
        <v>45</v>
      </c>
      <c r="O34" s="228"/>
      <c r="P34" s="228"/>
      <c r="Q34" s="228"/>
      <c r="R34" s="228"/>
      <c r="AB34" s="231"/>
      <c r="AC34" s="231"/>
      <c r="AD34" s="231"/>
      <c r="AE34" s="231"/>
      <c r="AF34" s="231"/>
      <c r="AG34" s="231"/>
      <c r="AH34" s="231"/>
      <c r="AI34" s="231"/>
      <c r="AJ34" s="231"/>
    </row>
    <row r="35" spans="1:36" ht="16.5">
      <c r="A35" s="227"/>
      <c r="D35" s="228" t="s">
        <v>181</v>
      </c>
      <c r="G35" s="228"/>
      <c r="H35" s="228"/>
      <c r="I35" s="228"/>
      <c r="J35" s="228"/>
      <c r="K35" s="228"/>
      <c r="L35" s="228"/>
      <c r="M35" s="228"/>
      <c r="N35" s="228" t="s">
        <v>43</v>
      </c>
      <c r="O35" s="228"/>
      <c r="P35" s="228"/>
      <c r="Q35" s="228"/>
      <c r="R35" s="228"/>
      <c r="AB35" s="231"/>
      <c r="AC35" s="231"/>
      <c r="AD35" s="231"/>
      <c r="AE35" s="231"/>
      <c r="AF35" s="231"/>
      <c r="AG35" s="231"/>
      <c r="AH35" s="231"/>
      <c r="AI35" s="231"/>
      <c r="AJ35" s="231"/>
    </row>
    <row r="36" spans="1:36" ht="16.5">
      <c r="A36" s="227" t="s">
        <v>184</v>
      </c>
      <c r="O36" s="228"/>
      <c r="P36" s="228"/>
      <c r="Q36" s="228"/>
      <c r="R36" s="228"/>
      <c r="AB36" s="231"/>
      <c r="AC36" s="231"/>
      <c r="AD36" s="231"/>
      <c r="AE36" s="231"/>
      <c r="AF36" s="231"/>
      <c r="AG36" s="231"/>
      <c r="AH36" s="231"/>
      <c r="AI36" s="231"/>
      <c r="AJ36" s="231"/>
    </row>
    <row r="37" spans="1:36" ht="16.5">
      <c r="A37" s="227"/>
      <c r="D37" s="228" t="s">
        <v>179</v>
      </c>
      <c r="N37" s="228" t="s">
        <v>55</v>
      </c>
      <c r="O37" s="228"/>
      <c r="P37" s="228"/>
      <c r="Q37" s="228"/>
      <c r="R37" s="228"/>
      <c r="AB37" s="231"/>
      <c r="AC37" s="231"/>
      <c r="AD37" s="231"/>
      <c r="AE37" s="231"/>
      <c r="AF37" s="231"/>
      <c r="AG37" s="231"/>
      <c r="AH37" s="231"/>
      <c r="AI37" s="231"/>
      <c r="AJ37" s="231"/>
    </row>
    <row r="38" spans="1:36" ht="16.5">
      <c r="A38" s="227"/>
      <c r="D38" s="228" t="s">
        <v>180</v>
      </c>
      <c r="G38" s="228"/>
      <c r="H38" s="228"/>
      <c r="I38" s="228"/>
      <c r="J38" s="228"/>
      <c r="K38" s="228"/>
      <c r="L38" s="228"/>
      <c r="M38" s="228"/>
      <c r="N38" s="228" t="s">
        <v>54</v>
      </c>
      <c r="O38" s="228"/>
      <c r="P38" s="228"/>
      <c r="Q38" s="228"/>
      <c r="R38" s="228"/>
      <c r="AB38" s="231"/>
      <c r="AC38" s="231"/>
      <c r="AD38" s="231"/>
      <c r="AE38" s="231"/>
      <c r="AF38" s="231"/>
      <c r="AG38" s="231"/>
      <c r="AH38" s="231"/>
      <c r="AI38" s="231"/>
      <c r="AJ38" s="231"/>
    </row>
    <row r="39" spans="1:36" ht="16.5">
      <c r="A39" s="227"/>
      <c r="D39" s="228" t="s">
        <v>181</v>
      </c>
      <c r="G39" s="228"/>
      <c r="H39" s="228"/>
      <c r="I39" s="228"/>
      <c r="J39" s="228"/>
      <c r="K39" s="228"/>
      <c r="L39" s="228"/>
      <c r="M39" s="228"/>
      <c r="N39" s="228" t="s">
        <v>42</v>
      </c>
      <c r="O39" s="228"/>
      <c r="P39" s="228"/>
      <c r="Q39" s="228"/>
      <c r="R39" s="228"/>
      <c r="AB39" s="231"/>
      <c r="AC39" s="231"/>
      <c r="AD39" s="231"/>
      <c r="AE39" s="231"/>
      <c r="AF39" s="231"/>
      <c r="AG39" s="231"/>
      <c r="AH39" s="231"/>
      <c r="AI39" s="231"/>
      <c r="AJ39" s="231"/>
    </row>
    <row r="40" spans="1:36" ht="16.5">
      <c r="A40" s="227" t="s">
        <v>185</v>
      </c>
      <c r="O40" s="228"/>
      <c r="P40" s="228"/>
      <c r="Q40" s="228"/>
      <c r="R40" s="228"/>
      <c r="AB40" s="231"/>
      <c r="AC40" s="231"/>
      <c r="AD40" s="231"/>
      <c r="AE40" s="231"/>
      <c r="AF40" s="231"/>
      <c r="AG40" s="231"/>
      <c r="AH40" s="231"/>
      <c r="AI40" s="231"/>
      <c r="AJ40" s="231"/>
    </row>
    <row r="41" spans="1:36" ht="16.5">
      <c r="A41" s="227"/>
      <c r="D41" s="228" t="s">
        <v>179</v>
      </c>
      <c r="N41" s="228" t="s">
        <v>59</v>
      </c>
      <c r="O41" s="228"/>
      <c r="P41" s="228"/>
      <c r="Q41" s="228"/>
      <c r="R41" s="228"/>
      <c r="AB41" s="231"/>
      <c r="AC41" s="231"/>
      <c r="AD41" s="231"/>
      <c r="AE41" s="231"/>
      <c r="AF41" s="231"/>
      <c r="AG41" s="231"/>
      <c r="AH41" s="231"/>
      <c r="AI41" s="231"/>
      <c r="AJ41" s="231"/>
    </row>
    <row r="42" spans="1:36" ht="16.5">
      <c r="A42" s="227"/>
      <c r="D42" s="228" t="s">
        <v>180</v>
      </c>
      <c r="G42" s="228"/>
      <c r="H42" s="228"/>
      <c r="I42" s="228"/>
      <c r="J42" s="228"/>
      <c r="K42" s="228"/>
      <c r="L42" s="228"/>
      <c r="M42" s="228"/>
      <c r="N42" s="228" t="s">
        <v>53</v>
      </c>
      <c r="O42" s="228"/>
      <c r="P42" s="228"/>
      <c r="Q42" s="228"/>
      <c r="R42" s="228"/>
      <c r="AB42" s="231"/>
      <c r="AC42" s="231"/>
      <c r="AD42" s="231"/>
      <c r="AE42" s="231"/>
      <c r="AF42" s="231"/>
      <c r="AG42" s="231"/>
      <c r="AH42" s="231"/>
      <c r="AI42" s="231"/>
      <c r="AJ42" s="231"/>
    </row>
    <row r="43" spans="1:36" ht="16.5">
      <c r="A43" s="227"/>
      <c r="D43" s="228" t="s">
        <v>181</v>
      </c>
      <c r="G43" s="228"/>
      <c r="H43" s="228"/>
      <c r="I43" s="228"/>
      <c r="J43" s="228"/>
      <c r="K43" s="228"/>
      <c r="L43" s="228"/>
      <c r="M43" s="228"/>
      <c r="N43" s="228" t="s">
        <v>63</v>
      </c>
      <c r="O43" s="228"/>
      <c r="P43" s="228"/>
      <c r="Q43" s="228"/>
      <c r="R43" s="228"/>
      <c r="AB43" s="231"/>
      <c r="AC43" s="231"/>
      <c r="AD43" s="231"/>
      <c r="AE43" s="231"/>
      <c r="AF43" s="231"/>
      <c r="AG43" s="231"/>
      <c r="AH43" s="231"/>
      <c r="AI43" s="231"/>
      <c r="AJ43" s="231"/>
    </row>
    <row r="44" spans="1:36" ht="16.5">
      <c r="A44" s="227" t="s">
        <v>186</v>
      </c>
      <c r="O44" s="228"/>
      <c r="P44" s="228"/>
      <c r="Q44" s="228"/>
      <c r="R44" s="228"/>
      <c r="AB44" s="231"/>
      <c r="AC44" s="231"/>
      <c r="AD44" s="231"/>
      <c r="AE44" s="231"/>
      <c r="AF44" s="231"/>
      <c r="AG44" s="231"/>
      <c r="AH44" s="231"/>
      <c r="AI44" s="231"/>
      <c r="AJ44" s="231"/>
    </row>
    <row r="45" spans="1:36" ht="16.5">
      <c r="A45" s="227"/>
      <c r="D45" s="228" t="s">
        <v>179</v>
      </c>
      <c r="N45" s="228" t="s">
        <v>65</v>
      </c>
      <c r="O45" s="228"/>
      <c r="P45" s="228"/>
      <c r="Q45" s="228"/>
      <c r="R45" s="228"/>
      <c r="AB45" s="231"/>
      <c r="AC45" s="231"/>
      <c r="AD45" s="231"/>
      <c r="AE45" s="231"/>
      <c r="AF45" s="231"/>
      <c r="AG45" s="231"/>
      <c r="AH45" s="231"/>
      <c r="AI45" s="231"/>
      <c r="AJ45" s="231"/>
    </row>
    <row r="46" spans="1:36" ht="16.5">
      <c r="A46" s="227"/>
      <c r="D46" s="228" t="s">
        <v>180</v>
      </c>
      <c r="G46" s="228"/>
      <c r="H46" s="228"/>
      <c r="I46" s="228"/>
      <c r="J46" s="228"/>
      <c r="K46" s="228"/>
      <c r="L46" s="228"/>
      <c r="M46" s="228"/>
      <c r="N46" s="228" t="s">
        <v>17</v>
      </c>
      <c r="O46" s="228"/>
      <c r="P46" s="228"/>
      <c r="Q46" s="228"/>
      <c r="R46" s="228"/>
      <c r="AB46" s="231"/>
      <c r="AC46" s="231"/>
      <c r="AD46" s="231"/>
      <c r="AE46" s="231"/>
      <c r="AF46" s="231"/>
      <c r="AG46" s="231"/>
      <c r="AH46" s="231"/>
      <c r="AI46" s="231"/>
      <c r="AJ46" s="231"/>
    </row>
    <row r="47" spans="1:36" ht="16.5">
      <c r="A47" s="227"/>
      <c r="D47" s="228" t="s">
        <v>181</v>
      </c>
      <c r="G47" s="228"/>
      <c r="H47" s="228"/>
      <c r="I47" s="228"/>
      <c r="J47" s="228"/>
      <c r="K47" s="228"/>
      <c r="L47" s="228"/>
      <c r="M47" s="228"/>
      <c r="N47" s="228" t="s">
        <v>67</v>
      </c>
      <c r="O47" s="228"/>
      <c r="P47" s="228"/>
      <c r="Q47" s="228"/>
      <c r="R47" s="228"/>
      <c r="AB47" s="231"/>
      <c r="AC47" s="231"/>
      <c r="AD47" s="231"/>
      <c r="AE47" s="231"/>
      <c r="AF47" s="231"/>
      <c r="AG47" s="231"/>
      <c r="AH47" s="231"/>
      <c r="AI47" s="231"/>
      <c r="AJ47" s="231"/>
    </row>
    <row r="48" spans="1:36" ht="16.5">
      <c r="A48" s="227" t="s">
        <v>187</v>
      </c>
      <c r="O48" s="228"/>
      <c r="P48" s="228"/>
      <c r="Q48" s="228"/>
      <c r="R48" s="228"/>
      <c r="AB48" s="231"/>
      <c r="AC48" s="231"/>
      <c r="AD48" s="231"/>
      <c r="AE48" s="231"/>
      <c r="AF48" s="231"/>
      <c r="AG48" s="231"/>
      <c r="AH48" s="231"/>
      <c r="AI48" s="231"/>
      <c r="AJ48" s="231"/>
    </row>
    <row r="49" spans="1:36" ht="16.5">
      <c r="A49" s="227"/>
      <c r="D49" s="228" t="s">
        <v>179</v>
      </c>
      <c r="N49" s="228" t="s">
        <v>69</v>
      </c>
      <c r="O49" s="228"/>
      <c r="P49" s="228"/>
      <c r="Q49" s="228"/>
      <c r="R49" s="228"/>
      <c r="AB49" s="231"/>
      <c r="AC49" s="231"/>
      <c r="AD49" s="231"/>
      <c r="AE49" s="231"/>
      <c r="AF49" s="231"/>
      <c r="AG49" s="231"/>
      <c r="AH49" s="231"/>
      <c r="AI49" s="231"/>
      <c r="AJ49" s="231"/>
    </row>
    <row r="50" spans="1:36" ht="16.5">
      <c r="A50" s="227"/>
      <c r="D50" s="228" t="s">
        <v>180</v>
      </c>
      <c r="G50" s="228"/>
      <c r="H50" s="228"/>
      <c r="I50" s="228"/>
      <c r="J50" s="228"/>
      <c r="K50" s="228"/>
      <c r="L50" s="228"/>
      <c r="M50" s="228"/>
      <c r="N50" s="228" t="s">
        <v>77</v>
      </c>
      <c r="O50" s="228"/>
      <c r="P50" s="228"/>
      <c r="Q50" s="228"/>
      <c r="R50" s="228"/>
      <c r="AB50" s="231"/>
      <c r="AC50" s="231"/>
      <c r="AD50" s="231"/>
      <c r="AE50" s="231"/>
      <c r="AF50" s="231"/>
      <c r="AG50" s="231"/>
      <c r="AH50" s="231"/>
      <c r="AI50" s="231"/>
      <c r="AJ50" s="231"/>
    </row>
    <row r="51" spans="1:36" ht="16.5">
      <c r="A51" s="227"/>
      <c r="D51" s="228" t="s">
        <v>181</v>
      </c>
      <c r="G51" s="228"/>
      <c r="H51" s="228"/>
      <c r="I51" s="228"/>
      <c r="J51" s="228"/>
      <c r="K51" s="228"/>
      <c r="L51" s="228"/>
      <c r="M51" s="228"/>
      <c r="N51" s="228" t="s">
        <v>73</v>
      </c>
      <c r="O51" s="228"/>
      <c r="P51" s="228"/>
      <c r="Q51" s="228"/>
      <c r="R51" s="228"/>
      <c r="AB51" s="231"/>
      <c r="AC51" s="231"/>
      <c r="AD51" s="231"/>
      <c r="AE51" s="231"/>
      <c r="AF51" s="231"/>
      <c r="AG51" s="231"/>
      <c r="AH51" s="231"/>
      <c r="AI51" s="231"/>
      <c r="AJ51" s="231"/>
    </row>
    <row r="52" spans="1:36" ht="16.5">
      <c r="A52" s="227" t="s">
        <v>188</v>
      </c>
      <c r="O52" s="228"/>
      <c r="P52" s="228"/>
      <c r="Q52" s="228"/>
      <c r="R52" s="228"/>
      <c r="AB52" s="231"/>
      <c r="AC52" s="231"/>
      <c r="AD52" s="231"/>
      <c r="AE52" s="231"/>
      <c r="AF52" s="231"/>
      <c r="AG52" s="231"/>
      <c r="AH52" s="231"/>
      <c r="AI52" s="231"/>
      <c r="AJ52" s="231"/>
    </row>
    <row r="53" spans="1:36" ht="16.5">
      <c r="A53" s="227"/>
      <c r="D53" s="228" t="s">
        <v>179</v>
      </c>
      <c r="N53" s="228" t="s">
        <v>9</v>
      </c>
      <c r="O53" s="228"/>
      <c r="P53" s="228"/>
      <c r="Q53" s="228"/>
      <c r="R53" s="228"/>
      <c r="AB53" s="231"/>
      <c r="AC53" s="231"/>
      <c r="AD53" s="231"/>
      <c r="AE53" s="231"/>
      <c r="AF53" s="231"/>
      <c r="AG53" s="231"/>
      <c r="AH53" s="231"/>
      <c r="AI53" s="231"/>
      <c r="AJ53" s="231"/>
    </row>
    <row r="54" spans="1:36" ht="16.5">
      <c r="A54" s="227"/>
      <c r="D54" s="228" t="s">
        <v>180</v>
      </c>
      <c r="G54" s="228"/>
      <c r="H54" s="228"/>
      <c r="I54" s="228"/>
      <c r="J54" s="228"/>
      <c r="K54" s="228"/>
      <c r="L54" s="228"/>
      <c r="M54" s="228"/>
      <c r="N54" s="228" t="s">
        <v>81</v>
      </c>
      <c r="O54" s="228"/>
      <c r="P54" s="228"/>
      <c r="Q54" s="228"/>
      <c r="R54" s="228"/>
      <c r="AB54" s="231"/>
      <c r="AC54" s="231"/>
      <c r="AD54" s="231"/>
      <c r="AE54" s="231"/>
      <c r="AF54" s="231"/>
      <c r="AG54" s="231"/>
      <c r="AH54" s="231"/>
      <c r="AI54" s="231"/>
      <c r="AJ54" s="231"/>
    </row>
    <row r="55" spans="1:36" ht="16.5">
      <c r="A55" s="227"/>
      <c r="D55" s="228" t="s">
        <v>181</v>
      </c>
      <c r="G55" s="228"/>
      <c r="H55" s="228"/>
      <c r="I55" s="228"/>
      <c r="J55" s="228"/>
      <c r="K55" s="228"/>
      <c r="L55" s="228"/>
      <c r="M55" s="228"/>
      <c r="N55" s="228" t="s">
        <v>117</v>
      </c>
      <c r="O55" s="228"/>
      <c r="P55" s="228"/>
      <c r="Q55" s="228"/>
      <c r="R55" s="228"/>
      <c r="AB55" s="231"/>
      <c r="AC55" s="231"/>
      <c r="AD55" s="231"/>
      <c r="AE55" s="231"/>
      <c r="AF55" s="231"/>
      <c r="AG55" s="231"/>
      <c r="AH55" s="231"/>
      <c r="AI55" s="231"/>
      <c r="AJ55" s="231"/>
    </row>
    <row r="56" spans="1:36" ht="16.5">
      <c r="A56" s="227" t="s">
        <v>189</v>
      </c>
      <c r="O56" s="228"/>
      <c r="P56" s="228"/>
      <c r="Q56" s="228"/>
      <c r="R56" s="228"/>
      <c r="AB56" s="231"/>
      <c r="AC56" s="231"/>
      <c r="AD56" s="231"/>
      <c r="AE56" s="231"/>
      <c r="AF56" s="231"/>
      <c r="AG56" s="231"/>
      <c r="AH56" s="231"/>
      <c r="AI56" s="231"/>
      <c r="AJ56" s="231"/>
    </row>
    <row r="57" spans="1:36" ht="16.5">
      <c r="A57" s="227"/>
      <c r="D57" s="228" t="s">
        <v>179</v>
      </c>
      <c r="N57" s="228" t="s">
        <v>155</v>
      </c>
      <c r="O57" s="228"/>
      <c r="P57" s="228"/>
      <c r="Q57" s="228"/>
      <c r="R57" s="228"/>
      <c r="AB57" s="231"/>
      <c r="AC57" s="231"/>
      <c r="AD57" s="231"/>
      <c r="AE57" s="231"/>
      <c r="AF57" s="231"/>
      <c r="AG57" s="231"/>
      <c r="AH57" s="231"/>
      <c r="AI57" s="231"/>
      <c r="AJ57" s="231"/>
    </row>
    <row r="58" spans="1:36" ht="16.5">
      <c r="A58" s="227"/>
      <c r="D58" s="228" t="s">
        <v>180</v>
      </c>
      <c r="G58" s="228"/>
      <c r="H58" s="228"/>
      <c r="I58" s="228"/>
      <c r="J58" s="228"/>
      <c r="K58" s="228"/>
      <c r="L58" s="228"/>
      <c r="M58" s="228"/>
      <c r="N58" s="228" t="s">
        <v>156</v>
      </c>
      <c r="O58" s="228"/>
      <c r="P58" s="228"/>
      <c r="Q58" s="228"/>
      <c r="R58" s="228"/>
      <c r="AB58" s="231"/>
      <c r="AC58" s="231"/>
      <c r="AD58" s="231"/>
      <c r="AE58" s="231"/>
      <c r="AF58" s="231"/>
      <c r="AG58" s="231"/>
      <c r="AH58" s="231"/>
      <c r="AI58" s="231"/>
      <c r="AJ58" s="231"/>
    </row>
    <row r="59" spans="1:36" ht="16.5">
      <c r="A59" s="227"/>
      <c r="D59" s="228" t="s">
        <v>181</v>
      </c>
      <c r="G59" s="228"/>
      <c r="H59" s="228"/>
      <c r="I59" s="228"/>
      <c r="J59" s="228"/>
      <c r="K59" s="228"/>
      <c r="L59" s="228"/>
      <c r="M59" s="228"/>
      <c r="N59" s="228" t="s">
        <v>157</v>
      </c>
      <c r="O59" s="228"/>
      <c r="P59" s="228"/>
      <c r="Q59" s="228"/>
      <c r="R59" s="228"/>
      <c r="AB59" s="231"/>
      <c r="AC59" s="231"/>
      <c r="AD59" s="231"/>
      <c r="AE59" s="231"/>
      <c r="AF59" s="231"/>
      <c r="AG59" s="231"/>
      <c r="AH59" s="231"/>
      <c r="AI59" s="231"/>
      <c r="AJ59" s="231"/>
    </row>
    <row r="60" spans="1:36" ht="16.5">
      <c r="A60" s="227"/>
      <c r="AB60" s="231"/>
      <c r="AC60" s="231"/>
      <c r="AD60" s="231"/>
      <c r="AE60" s="231"/>
      <c r="AF60" s="231"/>
      <c r="AG60" s="231"/>
      <c r="AH60" s="231"/>
      <c r="AI60" s="231"/>
      <c r="AJ60" s="231"/>
    </row>
    <row r="61" ht="16.5">
      <c r="A61" s="227" t="s">
        <v>192</v>
      </c>
    </row>
    <row r="62" ht="15.75">
      <c r="H62" s="221" t="s">
        <v>169</v>
      </c>
    </row>
  </sheetData>
  <sheetProtection sheet="1" objects="1" scenarios="1"/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D189"/>
  <sheetViews>
    <sheetView showRowColHeaders="0" view="pageBreakPreview" zoomScale="97" zoomScaleNormal="77" zoomScaleSheetLayoutView="97" zoomScalePageLayoutView="0" workbookViewId="0" topLeftCell="A1">
      <selection activeCell="A246" sqref="A246"/>
    </sheetView>
  </sheetViews>
  <sheetFormatPr defaultColWidth="9.00390625" defaultRowHeight="6" customHeight="1"/>
  <cols>
    <col min="1" max="1" width="5.00390625" style="209" customWidth="1"/>
    <col min="2" max="2" width="3.75390625" style="209" customWidth="1"/>
    <col min="3" max="3" width="9.75390625" style="209" customWidth="1"/>
    <col min="4" max="4" width="3.75390625" style="209" customWidth="1"/>
    <col min="5" max="5" width="8.75390625" style="209" customWidth="1"/>
    <col min="6" max="6" width="3.75390625" style="209" customWidth="1"/>
    <col min="7" max="7" width="9.75390625" style="209" customWidth="1"/>
    <col min="8" max="8" width="3.75390625" style="209" customWidth="1"/>
    <col min="9" max="9" width="8.75390625" style="209" customWidth="1"/>
    <col min="10" max="10" width="3.75390625" style="209" customWidth="1"/>
    <col min="11" max="11" width="9.75390625" style="209" customWidth="1"/>
    <col min="12" max="12" width="3.75390625" style="209" customWidth="1"/>
    <col min="13" max="13" width="8.75390625" style="209" customWidth="1"/>
    <col min="14" max="14" width="3.75390625" style="209" customWidth="1"/>
    <col min="15" max="15" width="9.75390625" style="209" customWidth="1"/>
    <col min="16" max="16" width="3.75390625" style="209" customWidth="1"/>
    <col min="17" max="17" width="9.75390625" style="209" customWidth="1"/>
    <col min="18" max="18" width="3.75390625" style="209" customWidth="1"/>
    <col min="19" max="19" width="15.75390625" style="209" customWidth="1"/>
    <col min="20" max="30" width="9.125" style="208" customWidth="1"/>
    <col min="31" max="16384" width="9.125" style="209" customWidth="1"/>
  </cols>
  <sheetData>
    <row r="1" spans="1:19" ht="20.25">
      <c r="A1" s="247" t="str">
        <f>'В3'!A1:S1</f>
        <v>Открытый Кубок Республики Башкортостан 2016 - 33-й Этап. Высшая лига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ht="15.75">
      <c r="A2" s="235" t="str">
        <f>сВ!A2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5"/>
      <c r="H2" s="246" t="str">
        <f>'В3'!I2</f>
        <v>ИСАЙ ЛЕВ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30" ht="10.5" customHeight="1">
      <c r="A3" s="179"/>
      <c r="B3" s="179"/>
      <c r="C3" s="179"/>
      <c r="D3" s="179"/>
      <c r="E3" s="179"/>
      <c r="F3" s="179"/>
      <c r="G3" s="179"/>
      <c r="H3" s="179"/>
      <c r="I3" s="179"/>
      <c r="J3" s="248">
        <f>'В3'!A3</f>
        <v>42603</v>
      </c>
      <c r="K3" s="248"/>
      <c r="L3" s="248"/>
      <c r="M3" s="179">
        <v>-151</v>
      </c>
      <c r="N3" s="122">
        <f>IF(F7=D5,D9,IF(F7=D9,D5,0))</f>
        <v>0</v>
      </c>
      <c r="O3" s="123">
        <f>IF(G7=E5,E9,IF(G7=E9,E5,0))</f>
        <v>0</v>
      </c>
      <c r="P3" s="124"/>
      <c r="Q3" s="179"/>
      <c r="R3" s="179"/>
      <c r="S3" s="179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0" ht="10.5" customHeight="1">
      <c r="A4" s="179">
        <v>-96</v>
      </c>
      <c r="B4" s="122">
        <f>IF('В3'!H9='В3'!F7,'В3'!F11,IF('В3'!H9='В3'!F11,'В3'!F7,0))</f>
        <v>5732</v>
      </c>
      <c r="C4" s="123" t="str">
        <f>IF('В3'!I9='В3'!G7,'В3'!G11,IF('В3'!I9='В3'!G11,'В3'!G7,0))</f>
        <v>Гумеров Ильсур</v>
      </c>
      <c r="D4" s="124"/>
      <c r="E4" s="179"/>
      <c r="F4" s="179"/>
      <c r="G4" s="179">
        <v>-143</v>
      </c>
      <c r="H4" s="122">
        <f>IF('В3'!N85='В3'!L84,'В3'!L86,IF('В3'!N85='В3'!L86,'В3'!L84,0))</f>
        <v>0</v>
      </c>
      <c r="I4" s="123">
        <f>IF('В3'!O85='В3'!M84,'В3'!M86,IF('В3'!O85='В3'!M86,'В3'!M84,0))</f>
        <v>0</v>
      </c>
      <c r="J4" s="124"/>
      <c r="K4" s="179"/>
      <c r="L4" s="179"/>
      <c r="M4" s="179"/>
      <c r="N4" s="179"/>
      <c r="O4" s="180">
        <v>154</v>
      </c>
      <c r="P4" s="128"/>
      <c r="Q4" s="140"/>
      <c r="R4" s="191"/>
      <c r="S4" s="179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</row>
    <row r="5" spans="1:30" ht="10.5" customHeight="1">
      <c r="A5" s="179"/>
      <c r="B5" s="179"/>
      <c r="C5" s="180">
        <v>147</v>
      </c>
      <c r="D5" s="128"/>
      <c r="E5" s="140"/>
      <c r="F5" s="191"/>
      <c r="G5" s="179"/>
      <c r="H5" s="179"/>
      <c r="I5" s="180">
        <v>146</v>
      </c>
      <c r="J5" s="128"/>
      <c r="K5" s="140"/>
      <c r="L5" s="191"/>
      <c r="M5" s="179">
        <v>-152</v>
      </c>
      <c r="N5" s="122">
        <f>IF(F15=D13,D17,IF(F15=D17,D13,0))</f>
        <v>0</v>
      </c>
      <c r="O5" s="132">
        <f>IF(G15=E13,E17,IF(G15=E17,E13,0))</f>
        <v>0</v>
      </c>
      <c r="P5" s="182"/>
      <c r="Q5" s="146" t="s">
        <v>104</v>
      </c>
      <c r="R5" s="146"/>
      <c r="S5" s="179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</row>
    <row r="6" spans="1:30" ht="10.5" customHeight="1">
      <c r="A6" s="179">
        <v>-97</v>
      </c>
      <c r="B6" s="122">
        <f>IF('В3'!H17='В3'!F15,'В3'!F19,IF('В3'!H17='В3'!F19,'В3'!F15,0))</f>
        <v>5464</v>
      </c>
      <c r="C6" s="132" t="str">
        <f>IF('В3'!I17='В3'!G15,'В3'!G19,IF('В3'!I17='В3'!G19,'В3'!G15,0))</f>
        <v>Шебалин Алексей</v>
      </c>
      <c r="D6" s="182"/>
      <c r="E6" s="180"/>
      <c r="F6" s="192"/>
      <c r="G6" s="179">
        <v>-144</v>
      </c>
      <c r="H6" s="122">
        <f>IF('В3'!N89='В3'!L88,'В3'!L90,IF('В3'!N89='В3'!L90,'В3'!L88,0))</f>
        <v>0</v>
      </c>
      <c r="I6" s="132">
        <f>IF('В3'!O89='В3'!M88,'В3'!M90,IF('В3'!O89='В3'!M90,'В3'!M88,0))</f>
        <v>0</v>
      </c>
      <c r="J6" s="182"/>
      <c r="K6" s="146" t="s">
        <v>98</v>
      </c>
      <c r="L6" s="146"/>
      <c r="M6" s="179"/>
      <c r="N6" s="179"/>
      <c r="O6" s="179">
        <v>-154</v>
      </c>
      <c r="P6" s="122">
        <f>IF(P4=N3,N5,IF(P4=N5,N3,0))</f>
        <v>0</v>
      </c>
      <c r="Q6" s="123">
        <f>IF(Q4=O3,O5,IF(Q4=O5,O3,0))</f>
        <v>0</v>
      </c>
      <c r="R6" s="124"/>
      <c r="S6" s="179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</row>
    <row r="7" spans="1:30" ht="10.5" customHeight="1">
      <c r="A7" s="179"/>
      <c r="B7" s="179"/>
      <c r="C7" s="179"/>
      <c r="D7" s="179"/>
      <c r="E7" s="180">
        <v>151</v>
      </c>
      <c r="F7" s="128"/>
      <c r="G7" s="140"/>
      <c r="H7" s="191"/>
      <c r="I7" s="179">
        <v>-146</v>
      </c>
      <c r="J7" s="122">
        <f>IF(J5=H4,H6,IF(J5=H6,H4,0))</f>
        <v>0</v>
      </c>
      <c r="K7" s="123">
        <f>IF(K5=I4,I6,IF(K5=I6,I4,0))</f>
        <v>0</v>
      </c>
      <c r="L7" s="124"/>
      <c r="M7" s="179"/>
      <c r="N7" s="179"/>
      <c r="O7" s="179"/>
      <c r="P7" s="179"/>
      <c r="Q7" s="146" t="s">
        <v>106</v>
      </c>
      <c r="R7" s="146"/>
      <c r="S7" s="179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1:30" ht="10.5" customHeight="1">
      <c r="A8" s="179">
        <v>-98</v>
      </c>
      <c r="B8" s="122">
        <f>IF('В3'!H25='В3'!F23,'В3'!F27,IF('В3'!H25='В3'!F27,'В3'!F23,0))</f>
        <v>5700</v>
      </c>
      <c r="C8" s="123" t="str">
        <f>IF('В3'!I25='В3'!G23,'В3'!G27,IF('В3'!I25='В3'!G27,'В3'!G23,0))</f>
        <v>Насыров Эмиль</v>
      </c>
      <c r="D8" s="191"/>
      <c r="E8" s="180"/>
      <c r="F8" s="182"/>
      <c r="G8" s="180"/>
      <c r="H8" s="192"/>
      <c r="I8" s="179"/>
      <c r="J8" s="146"/>
      <c r="K8" s="146" t="s">
        <v>99</v>
      </c>
      <c r="L8" s="146"/>
      <c r="M8" s="179">
        <v>-147</v>
      </c>
      <c r="N8" s="122">
        <f>IF(D5=B4,B6,IF(D5=B6,B4,0))</f>
        <v>0</v>
      </c>
      <c r="O8" s="123">
        <f>IF(E5=C4,C6,IF(E5=C6,C4,0))</f>
        <v>0</v>
      </c>
      <c r="P8" s="124"/>
      <c r="Q8" s="179"/>
      <c r="R8" s="179"/>
      <c r="S8" s="179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1:30" ht="10.5" customHeight="1">
      <c r="A9" s="179"/>
      <c r="B9" s="179"/>
      <c r="C9" s="180">
        <v>148</v>
      </c>
      <c r="D9" s="128"/>
      <c r="E9" s="137"/>
      <c r="F9" s="179"/>
      <c r="G9" s="180"/>
      <c r="H9" s="192"/>
      <c r="I9" s="179"/>
      <c r="J9" s="179"/>
      <c r="K9" s="179"/>
      <c r="L9" s="179"/>
      <c r="M9" s="179"/>
      <c r="N9" s="179"/>
      <c r="O9" s="180">
        <v>155</v>
      </c>
      <c r="P9" s="128"/>
      <c r="Q9" s="140"/>
      <c r="R9" s="191"/>
      <c r="S9" s="179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</row>
    <row r="10" spans="1:30" ht="10.5" customHeight="1">
      <c r="A10" s="179">
        <v>-99</v>
      </c>
      <c r="B10" s="122">
        <f>IF('В3'!H33='В3'!F31,'В3'!F35,IF('В3'!H33='В3'!F35,'В3'!F31,0))</f>
        <v>5617</v>
      </c>
      <c r="C10" s="132" t="str">
        <f>IF('В3'!I33='В3'!G31,'В3'!G35,IF('В3'!I33='В3'!G35,'В3'!G31,0))</f>
        <v>Галимуллина Алина</v>
      </c>
      <c r="D10" s="182"/>
      <c r="E10" s="179"/>
      <c r="F10" s="179"/>
      <c r="G10" s="180"/>
      <c r="H10" s="192"/>
      <c r="I10" s="179"/>
      <c r="J10" s="179"/>
      <c r="K10" s="179"/>
      <c r="L10" s="179"/>
      <c r="M10" s="179">
        <v>-148</v>
      </c>
      <c r="N10" s="122">
        <f>IF(D9=B8,B10,IF(D9=B10,B8,0))</f>
        <v>0</v>
      </c>
      <c r="O10" s="132">
        <f>IF(E9=C8,C10,IF(E9=C10,C8,0))</f>
        <v>0</v>
      </c>
      <c r="P10" s="182"/>
      <c r="Q10" s="180"/>
      <c r="R10" s="192"/>
      <c r="S10" s="192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</row>
    <row r="11" spans="1:30" ht="10.5" customHeight="1">
      <c r="A11" s="179"/>
      <c r="B11" s="179"/>
      <c r="C11" s="179"/>
      <c r="D11" s="179"/>
      <c r="E11" s="192"/>
      <c r="F11" s="192"/>
      <c r="G11" s="180">
        <v>153</v>
      </c>
      <c r="H11" s="128"/>
      <c r="I11" s="140"/>
      <c r="J11" s="191"/>
      <c r="K11" s="179"/>
      <c r="L11" s="179"/>
      <c r="M11" s="179"/>
      <c r="N11" s="179"/>
      <c r="O11" s="179"/>
      <c r="P11" s="179"/>
      <c r="Q11" s="180">
        <v>157</v>
      </c>
      <c r="R11" s="145"/>
      <c r="S11" s="14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</row>
    <row r="12" spans="1:30" ht="10.5" customHeight="1">
      <c r="A12" s="179">
        <v>-100</v>
      </c>
      <c r="B12" s="122">
        <f>IF('В3'!H41='В3'!F39,'В3'!F43,IF('В3'!H41='В3'!F43,'В3'!F39,0))</f>
        <v>3701</v>
      </c>
      <c r="C12" s="123" t="str">
        <f>IF('В3'!I41='В3'!G39,'В3'!G43,IF('В3'!I41='В3'!G43,'В3'!G39,0))</f>
        <v>Байрамалов Константин</v>
      </c>
      <c r="D12" s="191"/>
      <c r="E12" s="179"/>
      <c r="F12" s="179"/>
      <c r="G12" s="180"/>
      <c r="H12" s="182"/>
      <c r="I12" s="146" t="s">
        <v>100</v>
      </c>
      <c r="J12" s="146"/>
      <c r="K12" s="179"/>
      <c r="L12" s="179"/>
      <c r="M12" s="179">
        <v>-149</v>
      </c>
      <c r="N12" s="122">
        <f>IF(D13=B12,B14,IF(D13=B14,B12,0))</f>
        <v>0</v>
      </c>
      <c r="O12" s="123">
        <f>IF(E13=C12,C14,IF(E13=C14,C12,0))</f>
        <v>0</v>
      </c>
      <c r="P12" s="191"/>
      <c r="Q12" s="180"/>
      <c r="R12" s="151"/>
      <c r="S12" s="151" t="s">
        <v>101</v>
      </c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ht="10.5" customHeight="1">
      <c r="A13" s="179"/>
      <c r="B13" s="179"/>
      <c r="C13" s="180">
        <v>149</v>
      </c>
      <c r="D13" s="128"/>
      <c r="E13" s="140"/>
      <c r="F13" s="191"/>
      <c r="G13" s="180"/>
      <c r="H13" s="192"/>
      <c r="I13" s="179"/>
      <c r="J13" s="179"/>
      <c r="K13" s="179"/>
      <c r="L13" s="179"/>
      <c r="M13" s="179"/>
      <c r="N13" s="179"/>
      <c r="O13" s="180">
        <v>156</v>
      </c>
      <c r="P13" s="128"/>
      <c r="Q13" s="137"/>
      <c r="R13" s="179"/>
      <c r="S13" s="179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</row>
    <row r="14" spans="1:30" ht="10.5" customHeight="1">
      <c r="A14" s="179">
        <v>-101</v>
      </c>
      <c r="B14" s="122">
        <f>IF('В3'!H49='В3'!F47,'В3'!F51,IF('В3'!H49='В3'!F51,'В3'!F47,0))</f>
        <v>5235</v>
      </c>
      <c r="C14" s="132" t="str">
        <f>IF('В3'!I49='В3'!G47,'В3'!G51,IF('В3'!I49='В3'!G51,'В3'!G47,0))</f>
        <v>Петухова Надежда</v>
      </c>
      <c r="D14" s="182"/>
      <c r="E14" s="180"/>
      <c r="F14" s="192"/>
      <c r="G14" s="180"/>
      <c r="H14" s="192"/>
      <c r="I14" s="179"/>
      <c r="J14" s="179"/>
      <c r="K14" s="179"/>
      <c r="L14" s="179"/>
      <c r="M14" s="179">
        <v>-150</v>
      </c>
      <c r="N14" s="122">
        <f>IF(D17=B16,B18,IF(D17=B18,B16,0))</f>
        <v>0</v>
      </c>
      <c r="O14" s="132">
        <f>IF(E17=C16,C18,IF(E17=C18,C16,0))</f>
        <v>0</v>
      </c>
      <c r="P14" s="182"/>
      <c r="Q14" s="179">
        <v>-157</v>
      </c>
      <c r="R14" s="122">
        <f>IF(R11=P9,P13,IF(R11=P13,P9,0))</f>
        <v>0</v>
      </c>
      <c r="S14" s="123">
        <f>IF(S11=Q9,Q13,IF(S11=Q13,Q9,0))</f>
        <v>0</v>
      </c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0.5" customHeight="1">
      <c r="A15" s="179"/>
      <c r="B15" s="179"/>
      <c r="C15" s="179"/>
      <c r="D15" s="179"/>
      <c r="E15" s="180">
        <v>152</v>
      </c>
      <c r="F15" s="128"/>
      <c r="G15" s="137"/>
      <c r="H15" s="191"/>
      <c r="I15" s="179"/>
      <c r="J15" s="179"/>
      <c r="K15" s="179">
        <v>-155</v>
      </c>
      <c r="L15" s="122">
        <f>IF(P9=N8,N10,IF(P9=N10,N8,0))</f>
        <v>0</v>
      </c>
      <c r="M15" s="123">
        <f>IF(Q9=O8,O10,IF(Q9=O10,O8,0))</f>
        <v>0</v>
      </c>
      <c r="N15" s="124"/>
      <c r="O15" s="192"/>
      <c r="P15" s="192"/>
      <c r="Q15" s="179"/>
      <c r="R15" s="179"/>
      <c r="S15" s="146" t="s">
        <v>103</v>
      </c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</row>
    <row r="16" spans="1:30" ht="10.5" customHeight="1">
      <c r="A16" s="179">
        <v>-102</v>
      </c>
      <c r="B16" s="122">
        <f>IF('В3'!H57='В3'!F55,'В3'!F59,IF('В3'!H57='В3'!F59,'В3'!F55,0))</f>
        <v>2784</v>
      </c>
      <c r="C16" s="123" t="str">
        <f>IF('В3'!I57='В3'!G55,'В3'!G59,IF('В3'!I57='В3'!G59,'В3'!G55,0))</f>
        <v>Толкачев Иван</v>
      </c>
      <c r="D16" s="191"/>
      <c r="E16" s="180"/>
      <c r="F16" s="182"/>
      <c r="G16" s="192"/>
      <c r="H16" s="192"/>
      <c r="I16" s="179"/>
      <c r="J16" s="179"/>
      <c r="K16" s="179"/>
      <c r="L16" s="179"/>
      <c r="M16" s="180">
        <v>158</v>
      </c>
      <c r="N16" s="128"/>
      <c r="O16" s="140"/>
      <c r="P16" s="191"/>
      <c r="Q16" s="179"/>
      <c r="R16" s="179"/>
      <c r="S16" s="179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</row>
    <row r="17" spans="1:30" ht="10.5" customHeight="1">
      <c r="A17" s="179"/>
      <c r="B17" s="179"/>
      <c r="C17" s="180">
        <v>150</v>
      </c>
      <c r="D17" s="128"/>
      <c r="E17" s="137"/>
      <c r="F17" s="179"/>
      <c r="G17" s="179">
        <v>-153</v>
      </c>
      <c r="H17" s="122">
        <f>IF(H11=F7,F15,IF(H11=F15,F7,0))</f>
        <v>0</v>
      </c>
      <c r="I17" s="123">
        <f>IF(I11=G7,G15,IF(I11=G15,G7,0))</f>
        <v>0</v>
      </c>
      <c r="J17" s="124"/>
      <c r="K17" s="179">
        <v>-156</v>
      </c>
      <c r="L17" s="122">
        <f>IF(P13=N12,N14,IF(P13=N14,N12,0))</f>
        <v>0</v>
      </c>
      <c r="M17" s="132">
        <f>IF(Q13=O12,O14,IF(Q13=O14,O12,0))</f>
        <v>0</v>
      </c>
      <c r="N17" s="182"/>
      <c r="O17" s="146" t="s">
        <v>105</v>
      </c>
      <c r="P17" s="146"/>
      <c r="Q17" s="179"/>
      <c r="R17" s="179"/>
      <c r="S17" s="179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1:30" ht="10.5" customHeight="1">
      <c r="A18" s="179">
        <v>-103</v>
      </c>
      <c r="B18" s="122">
        <f>IF('В3'!H65='В3'!F63,'В3'!F67,IF('В3'!H65='В3'!F67,'В3'!F63,0))</f>
        <v>6105</v>
      </c>
      <c r="C18" s="132" t="str">
        <f>IF('В3'!I65='В3'!G63,'В3'!G67,IF('В3'!I65='В3'!G67,'В3'!G63,0))</f>
        <v>Искакова Карина</v>
      </c>
      <c r="D18" s="182"/>
      <c r="E18" s="179"/>
      <c r="F18" s="179"/>
      <c r="G18" s="179"/>
      <c r="H18" s="179"/>
      <c r="I18" s="146" t="s">
        <v>102</v>
      </c>
      <c r="J18" s="146"/>
      <c r="K18" s="179"/>
      <c r="L18" s="179"/>
      <c r="M18" s="179">
        <v>-158</v>
      </c>
      <c r="N18" s="122">
        <f>IF(N16=L15,L17,IF(N16=L17,L15,0))</f>
        <v>0</v>
      </c>
      <c r="O18" s="123">
        <f>IF(O16=M15,M17,IF(O16=M17,M15,0))</f>
        <v>0</v>
      </c>
      <c r="P18" s="124"/>
      <c r="Q18" s="179"/>
      <c r="R18" s="179"/>
      <c r="S18" s="179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</row>
    <row r="19" spans="1:30" ht="10.5" customHeight="1">
      <c r="A19" s="179"/>
      <c r="B19" s="179"/>
      <c r="C19" s="179"/>
      <c r="D19" s="179"/>
      <c r="E19" s="192"/>
      <c r="F19" s="192"/>
      <c r="G19" s="179"/>
      <c r="H19" s="179"/>
      <c r="I19" s="179"/>
      <c r="J19" s="179"/>
      <c r="K19" s="179"/>
      <c r="L19" s="179"/>
      <c r="M19" s="179"/>
      <c r="N19" s="179"/>
      <c r="O19" s="146" t="s">
        <v>107</v>
      </c>
      <c r="P19" s="146"/>
      <c r="Q19" s="179"/>
      <c r="R19" s="179"/>
      <c r="S19" s="179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</row>
    <row r="20" spans="1:30" ht="10.5" customHeight="1">
      <c r="A20" s="179">
        <v>-80</v>
      </c>
      <c r="B20" s="122">
        <f>IF('В3'!F7='В3'!D6,'В3'!D8,IF('В3'!F7='В3'!D8,'В3'!D6,0))</f>
        <v>6110</v>
      </c>
      <c r="C20" s="123" t="str">
        <f>IF('В3'!G7='В3'!E6,'В3'!E8,IF('В3'!G7='В3'!E8,'В3'!E6,0))</f>
        <v>Басариев Ильгиз</v>
      </c>
      <c r="D20" s="191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>
        <v>-171</v>
      </c>
      <c r="P20" s="122">
        <f>IF(H27=F23,F31,IF(H27=F31,F23,0))</f>
        <v>0</v>
      </c>
      <c r="Q20" s="123">
        <f>IF(I27=G23,G31,IF(I27=G31,G23,0))</f>
        <v>0</v>
      </c>
      <c r="R20" s="124"/>
      <c r="S20" s="179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</row>
    <row r="21" spans="1:30" ht="10.5" customHeight="1">
      <c r="A21" s="179"/>
      <c r="B21" s="179"/>
      <c r="C21" s="180">
        <v>159</v>
      </c>
      <c r="D21" s="128"/>
      <c r="E21" s="140"/>
      <c r="F21" s="191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>
        <v>174</v>
      </c>
      <c r="R21" s="145"/>
      <c r="S21" s="14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</row>
    <row r="22" spans="1:30" ht="10.5" customHeight="1">
      <c r="A22" s="179">
        <v>-81</v>
      </c>
      <c r="B22" s="122">
        <f>IF('В3'!F11='В3'!D10,'В3'!D12,IF('В3'!F11='В3'!D12,'В3'!D10,0))</f>
        <v>0</v>
      </c>
      <c r="C22" s="132">
        <f>IF('В3'!G11='В3'!E10,'В3'!E12,IF('В3'!G11='В3'!E12,'В3'!E10,0))</f>
        <v>0</v>
      </c>
      <c r="D22" s="182"/>
      <c r="E22" s="180"/>
      <c r="F22" s="192"/>
      <c r="G22" s="179"/>
      <c r="H22" s="179"/>
      <c r="I22" s="179"/>
      <c r="J22" s="179"/>
      <c r="K22" s="179"/>
      <c r="L22" s="179"/>
      <c r="M22" s="179"/>
      <c r="N22" s="179"/>
      <c r="O22" s="179">
        <v>-172</v>
      </c>
      <c r="P22" s="122">
        <f>IF(H43=F39,F47,IF(H43=F47,F39,0))</f>
        <v>0</v>
      </c>
      <c r="Q22" s="132">
        <f>IF(I43=G39,G47,IF(I43=G47,G39,0))</f>
        <v>0</v>
      </c>
      <c r="R22" s="146"/>
      <c r="S22" s="146" t="s">
        <v>122</v>
      </c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</row>
    <row r="23" spans="1:30" ht="10.5" customHeight="1">
      <c r="A23" s="179"/>
      <c r="B23" s="179"/>
      <c r="C23" s="179"/>
      <c r="D23" s="179"/>
      <c r="E23" s="180">
        <v>167</v>
      </c>
      <c r="F23" s="128"/>
      <c r="G23" s="140"/>
      <c r="H23" s="191"/>
      <c r="I23" s="179"/>
      <c r="J23" s="179"/>
      <c r="K23" s="179"/>
      <c r="L23" s="179"/>
      <c r="M23" s="179"/>
      <c r="N23" s="179"/>
      <c r="O23" s="179"/>
      <c r="P23" s="179"/>
      <c r="Q23" s="179">
        <v>-174</v>
      </c>
      <c r="R23" s="122">
        <f>IF(R21=P20,P22,IF(R21=P22,P20,0))</f>
        <v>0</v>
      </c>
      <c r="S23" s="123">
        <f>IF(S21=Q20,Q22,IF(S21=Q22,Q20,0))</f>
        <v>0</v>
      </c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</row>
    <row r="24" spans="1:30" ht="10.5" customHeight="1">
      <c r="A24" s="179">
        <v>-82</v>
      </c>
      <c r="B24" s="122">
        <f>IF('В3'!F15='В3'!D14,'В3'!D16,IF('В3'!F15='В3'!D16,'В3'!D14,0))</f>
        <v>0</v>
      </c>
      <c r="C24" s="123">
        <f>IF('В3'!G15='В3'!E14,'В3'!E16,IF('В3'!G15='В3'!E16,'В3'!E14,0))</f>
        <v>0</v>
      </c>
      <c r="D24" s="191"/>
      <c r="E24" s="180"/>
      <c r="F24" s="182"/>
      <c r="G24" s="180"/>
      <c r="H24" s="192"/>
      <c r="I24" s="179"/>
      <c r="J24" s="179"/>
      <c r="K24" s="179"/>
      <c r="L24" s="179"/>
      <c r="M24" s="179">
        <v>-167</v>
      </c>
      <c r="N24" s="122">
        <f>IF(F23=D21,D25,IF(F23=D25,D21,0))</f>
        <v>0</v>
      </c>
      <c r="O24" s="123">
        <f>IF(G23=E21,E25,IF(G23=E25,E21,0))</f>
        <v>0</v>
      </c>
      <c r="P24" s="124"/>
      <c r="Q24" s="203"/>
      <c r="R24" s="146"/>
      <c r="S24" s="146" t="s">
        <v>123</v>
      </c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</row>
    <row r="25" spans="1:30" ht="10.5" customHeight="1">
      <c r="A25" s="179"/>
      <c r="B25" s="179"/>
      <c r="C25" s="180">
        <v>160</v>
      </c>
      <c r="D25" s="128"/>
      <c r="E25" s="137"/>
      <c r="F25" s="179"/>
      <c r="G25" s="180"/>
      <c r="H25" s="192"/>
      <c r="I25" s="179"/>
      <c r="J25" s="179"/>
      <c r="K25" s="179"/>
      <c r="L25" s="179"/>
      <c r="M25" s="179"/>
      <c r="N25" s="179"/>
      <c r="O25" s="180">
        <v>175</v>
      </c>
      <c r="P25" s="128"/>
      <c r="Q25" s="140"/>
      <c r="R25" s="179"/>
      <c r="S25" s="179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</row>
    <row r="26" spans="1:30" ht="10.5" customHeight="1">
      <c r="A26" s="179">
        <v>-83</v>
      </c>
      <c r="B26" s="122">
        <f>IF('В3'!F19='В3'!D18,'В3'!D20,IF('В3'!F19='В3'!D20,'В3'!D18,0))</f>
        <v>0</v>
      </c>
      <c r="C26" s="132">
        <f>IF('В3'!G19='В3'!E18,'В3'!E20,IF('В3'!G19='В3'!E20,'В3'!E18,0))</f>
        <v>0</v>
      </c>
      <c r="D26" s="182"/>
      <c r="E26" s="179"/>
      <c r="F26" s="179"/>
      <c r="G26" s="180"/>
      <c r="H26" s="192"/>
      <c r="I26" s="179"/>
      <c r="J26" s="179"/>
      <c r="K26" s="179"/>
      <c r="L26" s="179"/>
      <c r="M26" s="179">
        <v>-168</v>
      </c>
      <c r="N26" s="122">
        <f>IF(F31=D29,D33,IF(F31=D33,D29,0))</f>
        <v>0</v>
      </c>
      <c r="O26" s="132">
        <f>IF(G31=E29,E33,IF(G31=E33,E29,0))</f>
        <v>0</v>
      </c>
      <c r="P26" s="182"/>
      <c r="Q26" s="180"/>
      <c r="R26" s="179"/>
      <c r="S26" s="179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</row>
    <row r="27" spans="1:30" ht="10.5" customHeight="1">
      <c r="A27" s="179"/>
      <c r="B27" s="179"/>
      <c r="C27" s="179"/>
      <c r="D27" s="179"/>
      <c r="E27" s="192"/>
      <c r="F27" s="192"/>
      <c r="G27" s="180">
        <v>171</v>
      </c>
      <c r="H27" s="128"/>
      <c r="I27" s="140"/>
      <c r="J27" s="191"/>
      <c r="K27" s="179"/>
      <c r="L27" s="179"/>
      <c r="M27" s="179"/>
      <c r="N27" s="179"/>
      <c r="O27" s="179"/>
      <c r="P27" s="179"/>
      <c r="Q27" s="180">
        <v>177</v>
      </c>
      <c r="R27" s="145"/>
      <c r="S27" s="14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</row>
    <row r="28" spans="1:30" ht="10.5" customHeight="1">
      <c r="A28" s="179">
        <v>-84</v>
      </c>
      <c r="B28" s="122">
        <f>IF('В3'!F23='В3'!D22,'В3'!D24,IF('В3'!F23='В3'!D24,'В3'!D22,0))</f>
        <v>0</v>
      </c>
      <c r="C28" s="123">
        <f>IF('В3'!G23='В3'!E22,'В3'!E24,IF('В3'!G23='В3'!E24,'В3'!E22,0))</f>
        <v>0</v>
      </c>
      <c r="D28" s="191"/>
      <c r="E28" s="179"/>
      <c r="F28" s="179"/>
      <c r="G28" s="180"/>
      <c r="H28" s="182"/>
      <c r="I28" s="180"/>
      <c r="J28" s="192"/>
      <c r="K28" s="179"/>
      <c r="L28" s="179"/>
      <c r="M28" s="179">
        <v>-169</v>
      </c>
      <c r="N28" s="122">
        <f>IF(F39=D37,D41,IF(F39=D41,D37,0))</f>
        <v>0</v>
      </c>
      <c r="O28" s="123">
        <f>IF(G39=E37,E41,IF(G39=E41,E37,0))</f>
        <v>0</v>
      </c>
      <c r="P28" s="191"/>
      <c r="Q28" s="180"/>
      <c r="R28" s="146"/>
      <c r="S28" s="146" t="s">
        <v>124</v>
      </c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</row>
    <row r="29" spans="1:30" ht="10.5" customHeight="1">
      <c r="A29" s="179"/>
      <c r="B29" s="179"/>
      <c r="C29" s="180">
        <v>161</v>
      </c>
      <c r="D29" s="128"/>
      <c r="E29" s="140"/>
      <c r="F29" s="191"/>
      <c r="G29" s="180"/>
      <c r="H29" s="179"/>
      <c r="I29" s="180"/>
      <c r="J29" s="192"/>
      <c r="K29" s="179"/>
      <c r="L29" s="179"/>
      <c r="M29" s="179"/>
      <c r="N29" s="179"/>
      <c r="O29" s="180">
        <v>176</v>
      </c>
      <c r="P29" s="128"/>
      <c r="Q29" s="137"/>
      <c r="R29" s="179"/>
      <c r="S29" s="179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</row>
    <row r="30" spans="1:30" ht="10.5" customHeight="1">
      <c r="A30" s="179">
        <v>-85</v>
      </c>
      <c r="B30" s="122">
        <f>IF('В3'!F27='В3'!D26,'В3'!D28,IF('В3'!F27='В3'!D28,'В3'!D26,0))</f>
        <v>0</v>
      </c>
      <c r="C30" s="132">
        <f>IF('В3'!G27='В3'!E26,'В3'!E28,IF('В3'!G27='В3'!E28,'В3'!E26,0))</f>
        <v>0</v>
      </c>
      <c r="D30" s="182"/>
      <c r="E30" s="180"/>
      <c r="F30" s="192"/>
      <c r="G30" s="180"/>
      <c r="H30" s="179"/>
      <c r="I30" s="180"/>
      <c r="J30" s="192"/>
      <c r="K30" s="179"/>
      <c r="L30" s="179"/>
      <c r="M30" s="179">
        <v>-170</v>
      </c>
      <c r="N30" s="122">
        <f>IF(F47=D45,D49,IF(F47=D49,D45,0))</f>
        <v>0</v>
      </c>
      <c r="O30" s="132">
        <f>IF(G47=E45,E49,IF(G47=E49,E45,0))</f>
        <v>0</v>
      </c>
      <c r="P30" s="182"/>
      <c r="Q30" s="179">
        <v>-177</v>
      </c>
      <c r="R30" s="122">
        <f>IF(R27=P25,P29,IF(R27=P29,P25,0))</f>
        <v>0</v>
      </c>
      <c r="S30" s="123">
        <f>IF(S27=Q25,Q29,IF(S27=Q29,Q25,0))</f>
        <v>0</v>
      </c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</row>
    <row r="31" spans="1:30" ht="10.5" customHeight="1">
      <c r="A31" s="179"/>
      <c r="B31" s="179"/>
      <c r="C31" s="179"/>
      <c r="D31" s="179"/>
      <c r="E31" s="180">
        <v>168</v>
      </c>
      <c r="F31" s="128"/>
      <c r="G31" s="137"/>
      <c r="H31" s="192"/>
      <c r="I31" s="180"/>
      <c r="J31" s="192"/>
      <c r="K31" s="179">
        <v>-175</v>
      </c>
      <c r="L31" s="122">
        <f>IF(P25=N24,N26,IF(P25=N26,N24,0))</f>
        <v>0</v>
      </c>
      <c r="M31" s="123">
        <f>IF(Q25=O24,O26,IF(Q25=O26,O24,0))</f>
        <v>0</v>
      </c>
      <c r="N31" s="124"/>
      <c r="O31" s="179"/>
      <c r="P31" s="179"/>
      <c r="Q31" s="203"/>
      <c r="R31" s="203"/>
      <c r="S31" s="146" t="s">
        <v>125</v>
      </c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</row>
    <row r="32" spans="1:30" ht="10.5" customHeight="1">
      <c r="A32" s="179">
        <v>-86</v>
      </c>
      <c r="B32" s="122">
        <f>IF('В3'!F31='В3'!D30,'В3'!D32,IF('В3'!F31='В3'!D32,'В3'!D30,0))</f>
        <v>0</v>
      </c>
      <c r="C32" s="123">
        <f>IF('В3'!G31='В3'!E30,'В3'!E32,IF('В3'!G31='В3'!E32,'В3'!E30,0))</f>
        <v>0</v>
      </c>
      <c r="D32" s="191"/>
      <c r="E32" s="180"/>
      <c r="F32" s="182"/>
      <c r="G32" s="179"/>
      <c r="H32" s="179"/>
      <c r="I32" s="180"/>
      <c r="J32" s="192"/>
      <c r="K32" s="179"/>
      <c r="L32" s="179"/>
      <c r="M32" s="180">
        <v>178</v>
      </c>
      <c r="N32" s="128"/>
      <c r="O32" s="140"/>
      <c r="P32" s="191"/>
      <c r="Q32" s="179"/>
      <c r="R32" s="179"/>
      <c r="S32" s="179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</row>
    <row r="33" spans="1:30" ht="10.5" customHeight="1">
      <c r="A33" s="179"/>
      <c r="B33" s="179"/>
      <c r="C33" s="180">
        <v>162</v>
      </c>
      <c r="D33" s="128"/>
      <c r="E33" s="137"/>
      <c r="F33" s="179"/>
      <c r="G33" s="179"/>
      <c r="H33" s="179"/>
      <c r="I33" s="180"/>
      <c r="J33" s="192"/>
      <c r="K33" s="179">
        <v>-176</v>
      </c>
      <c r="L33" s="122">
        <f>IF(P29=N28,N30,IF(P29=N30,N28,0))</f>
        <v>0</v>
      </c>
      <c r="M33" s="132">
        <f>IF(Q29=O28,O30,IF(Q29=O30,O28,0))</f>
        <v>0</v>
      </c>
      <c r="N33" s="182"/>
      <c r="O33" s="146" t="s">
        <v>126</v>
      </c>
      <c r="P33" s="146"/>
      <c r="Q33" s="203"/>
      <c r="R33" s="203"/>
      <c r="S33" s="203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</row>
    <row r="34" spans="1:30" ht="10.5" customHeight="1">
      <c r="A34" s="179">
        <v>-87</v>
      </c>
      <c r="B34" s="122">
        <f>IF('В3'!F35='В3'!D34,'В3'!D36,IF('В3'!F35='В3'!D36,'В3'!D34,0))</f>
        <v>6103</v>
      </c>
      <c r="C34" s="132" t="str">
        <f>IF('В3'!G35='В3'!E34,'В3'!E36,IF('В3'!G35='В3'!E36,'В3'!E34,0))</f>
        <v>Кужина Ильгиза</v>
      </c>
      <c r="D34" s="182"/>
      <c r="E34" s="179"/>
      <c r="F34" s="179"/>
      <c r="G34" s="179"/>
      <c r="H34" s="122"/>
      <c r="I34" s="201"/>
      <c r="J34" s="192"/>
      <c r="K34" s="146"/>
      <c r="L34" s="179"/>
      <c r="M34" s="179">
        <v>-178</v>
      </c>
      <c r="N34" s="122">
        <f>IF(N32=L31,L33,IF(N32=L33,L31,0))</f>
        <v>0</v>
      </c>
      <c r="O34" s="123">
        <f>IF(O32=M31,M33,IF(O32=M33,M31,0))</f>
        <v>0</v>
      </c>
      <c r="P34" s="124"/>
      <c r="Q34" s="179"/>
      <c r="R34" s="179"/>
      <c r="S34" s="179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</row>
    <row r="35" spans="1:30" ht="10.5" customHeight="1">
      <c r="A35" s="179"/>
      <c r="B35" s="179"/>
      <c r="C35" s="179"/>
      <c r="D35" s="179"/>
      <c r="E35" s="192"/>
      <c r="F35" s="192"/>
      <c r="G35" s="179"/>
      <c r="H35" s="211"/>
      <c r="I35" s="212" t="s">
        <v>127</v>
      </c>
      <c r="J35" s="213"/>
      <c r="K35" s="179">
        <v>-159</v>
      </c>
      <c r="L35" s="122">
        <f>IF(D21=B20,B22,IF(D21=B22,B20,0))</f>
        <v>6110</v>
      </c>
      <c r="M35" s="123" t="str">
        <f>IF(E21=C20,C22,IF(E21=C22,C20,0))</f>
        <v>Басариев Ильгиз</v>
      </c>
      <c r="N35" s="124"/>
      <c r="O35" s="146" t="s">
        <v>128</v>
      </c>
      <c r="P35" s="146"/>
      <c r="Q35" s="179"/>
      <c r="R35" s="179"/>
      <c r="S35" s="179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</row>
    <row r="36" spans="1:30" ht="10.5" customHeight="1">
      <c r="A36" s="179">
        <v>-88</v>
      </c>
      <c r="B36" s="122">
        <f>IF('В3'!F39='В3'!D38,'В3'!D40,IF('В3'!F39='В3'!D40,'В3'!D38,0))</f>
        <v>0</v>
      </c>
      <c r="C36" s="123">
        <f>IF('В3'!G39='В3'!E38,'В3'!E40,IF('В3'!G39='В3'!E40,'В3'!E38,0))</f>
        <v>0</v>
      </c>
      <c r="D36" s="191"/>
      <c r="E36" s="179"/>
      <c r="F36" s="179"/>
      <c r="G36" s="179"/>
      <c r="H36" s="192"/>
      <c r="I36" s="180">
        <v>173</v>
      </c>
      <c r="J36" s="192"/>
      <c r="K36" s="214"/>
      <c r="L36" s="179"/>
      <c r="M36" s="180">
        <v>179</v>
      </c>
      <c r="N36" s="128"/>
      <c r="O36" s="206"/>
      <c r="P36" s="148"/>
      <c r="Q36" s="179"/>
      <c r="R36" s="179"/>
      <c r="S36" s="179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</row>
    <row r="37" spans="1:30" ht="10.5" customHeight="1">
      <c r="A37" s="179"/>
      <c r="B37" s="179"/>
      <c r="C37" s="180">
        <v>163</v>
      </c>
      <c r="D37" s="128"/>
      <c r="E37" s="140"/>
      <c r="F37" s="191"/>
      <c r="G37" s="179"/>
      <c r="H37" s="122">
        <f>IF(H34=H27,H43,IF(H34=H43,H27,0))</f>
        <v>0</v>
      </c>
      <c r="I37" s="215">
        <f>IF(I34=I27,I43,IF(I34=I43,I27,0))</f>
        <v>0</v>
      </c>
      <c r="J37" s="216"/>
      <c r="K37" s="179">
        <v>-160</v>
      </c>
      <c r="L37" s="122">
        <f>IF(D25=B24,B26,IF(D25=B26,B24,0))</f>
        <v>0</v>
      </c>
      <c r="M37" s="132">
        <f>IF(E25=C24,C26,IF(E25=C26,C24,0))</f>
        <v>0</v>
      </c>
      <c r="N37" s="182"/>
      <c r="O37" s="180"/>
      <c r="P37" s="192"/>
      <c r="Q37" s="203"/>
      <c r="R37" s="203"/>
      <c r="S37" s="203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</row>
    <row r="38" spans="1:30" ht="10.5" customHeight="1">
      <c r="A38" s="179">
        <v>-89</v>
      </c>
      <c r="B38" s="122">
        <f>IF('В3'!F43='В3'!D42,'В3'!D44,IF('В3'!F43='В3'!D44,'В3'!D42,0))</f>
        <v>0</v>
      </c>
      <c r="C38" s="132">
        <f>IF('В3'!G43='В3'!E42,'В3'!E44,IF('В3'!G43='В3'!E44,'В3'!E42,0))</f>
        <v>0</v>
      </c>
      <c r="D38" s="182"/>
      <c r="E38" s="180"/>
      <c r="F38" s="192"/>
      <c r="G38" s="179"/>
      <c r="H38" s="179"/>
      <c r="I38" s="212" t="s">
        <v>129</v>
      </c>
      <c r="J38" s="213"/>
      <c r="K38" s="179"/>
      <c r="L38" s="179"/>
      <c r="M38" s="179"/>
      <c r="N38" s="179"/>
      <c r="O38" s="180">
        <v>183</v>
      </c>
      <c r="P38" s="128"/>
      <c r="Q38" s="206"/>
      <c r="R38" s="148"/>
      <c r="S38" s="179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</row>
    <row r="39" spans="1:30" ht="10.5" customHeight="1">
      <c r="A39" s="179"/>
      <c r="B39" s="179"/>
      <c r="C39" s="179"/>
      <c r="D39" s="179"/>
      <c r="E39" s="180">
        <v>169</v>
      </c>
      <c r="F39" s="128"/>
      <c r="G39" s="140"/>
      <c r="H39" s="191"/>
      <c r="I39" s="180"/>
      <c r="J39" s="192"/>
      <c r="K39" s="179">
        <v>-161</v>
      </c>
      <c r="L39" s="122">
        <f>IF(D29=B28,B30,IF(D29=B30,B28,0))</f>
        <v>0</v>
      </c>
      <c r="M39" s="123">
        <f>IF(E29=C28,C30,IF(E29=C30,C28,0))</f>
        <v>0</v>
      </c>
      <c r="N39" s="191"/>
      <c r="O39" s="180"/>
      <c r="P39" s="182"/>
      <c r="Q39" s="180"/>
      <c r="R39" s="192"/>
      <c r="S39" s="179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</row>
    <row r="40" spans="1:30" ht="10.5" customHeight="1">
      <c r="A40" s="179">
        <v>-90</v>
      </c>
      <c r="B40" s="122">
        <f>IF('В3'!F47='В3'!D46,'В3'!D48,IF('В3'!F47='В3'!D48,'В3'!D46,0))</f>
        <v>0</v>
      </c>
      <c r="C40" s="123">
        <f>IF('В3'!G47='В3'!E46,'В3'!E48,IF('В3'!G47='В3'!E48,'В3'!E46,0))</f>
        <v>0</v>
      </c>
      <c r="D40" s="191"/>
      <c r="E40" s="180"/>
      <c r="F40" s="182"/>
      <c r="G40" s="180"/>
      <c r="H40" s="192"/>
      <c r="I40" s="180"/>
      <c r="J40" s="192"/>
      <c r="K40" s="179"/>
      <c r="L40" s="179"/>
      <c r="M40" s="180">
        <v>180</v>
      </c>
      <c r="N40" s="128"/>
      <c r="O40" s="207"/>
      <c r="P40" s="179"/>
      <c r="Q40" s="180"/>
      <c r="R40" s="192"/>
      <c r="S40" s="179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</row>
    <row r="41" spans="1:30" ht="10.5" customHeight="1">
      <c r="A41" s="179"/>
      <c r="B41" s="179"/>
      <c r="C41" s="180">
        <v>164</v>
      </c>
      <c r="D41" s="128"/>
      <c r="E41" s="137"/>
      <c r="F41" s="179"/>
      <c r="G41" s="180"/>
      <c r="H41" s="192"/>
      <c r="I41" s="180"/>
      <c r="J41" s="192"/>
      <c r="K41" s="179">
        <v>-162</v>
      </c>
      <c r="L41" s="122">
        <f>IF(D33=B32,B34,IF(D33=B34,B32,0))</f>
        <v>6103</v>
      </c>
      <c r="M41" s="132" t="str">
        <f>IF(E33=C32,C34,IF(E33=C34,C32,0))</f>
        <v>Кужина Ильгиза</v>
      </c>
      <c r="N41" s="182"/>
      <c r="O41" s="179"/>
      <c r="P41" s="179"/>
      <c r="Q41" s="180"/>
      <c r="R41" s="192"/>
      <c r="S41" s="179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</row>
    <row r="42" spans="1:30" ht="10.5" customHeight="1">
      <c r="A42" s="179">
        <v>-91</v>
      </c>
      <c r="B42" s="122">
        <f>IF('В3'!F51='В3'!D50,'В3'!D52,IF('В3'!F51='В3'!D52,'В3'!D50,0))</f>
        <v>0</v>
      </c>
      <c r="C42" s="132">
        <f>IF('В3'!G51='В3'!E50,'В3'!E52,IF('В3'!G51='В3'!E52,'В3'!E50,0))</f>
        <v>0</v>
      </c>
      <c r="D42" s="182"/>
      <c r="E42" s="179"/>
      <c r="F42" s="179"/>
      <c r="G42" s="180"/>
      <c r="H42" s="192"/>
      <c r="I42" s="180"/>
      <c r="J42" s="192"/>
      <c r="K42" s="179"/>
      <c r="L42" s="179"/>
      <c r="M42" s="179"/>
      <c r="N42" s="179"/>
      <c r="O42" s="179"/>
      <c r="P42" s="179"/>
      <c r="Q42" s="180">
        <v>185</v>
      </c>
      <c r="R42" s="128"/>
      <c r="S42" s="206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</row>
    <row r="43" spans="1:30" ht="10.5" customHeight="1">
      <c r="A43" s="179"/>
      <c r="B43" s="179"/>
      <c r="C43" s="179"/>
      <c r="D43" s="179"/>
      <c r="E43" s="192"/>
      <c r="F43" s="192"/>
      <c r="G43" s="180">
        <v>172</v>
      </c>
      <c r="H43" s="128"/>
      <c r="I43" s="137"/>
      <c r="J43" s="191"/>
      <c r="K43" s="179">
        <v>-163</v>
      </c>
      <c r="L43" s="122">
        <f>IF(D37=B36,B38,IF(D37=B38,B36,0))</f>
        <v>0</v>
      </c>
      <c r="M43" s="123">
        <f>IF(E37=C36,C38,IF(E37=C38,C36,0))</f>
        <v>0</v>
      </c>
      <c r="N43" s="124"/>
      <c r="O43" s="179"/>
      <c r="P43" s="179"/>
      <c r="Q43" s="180"/>
      <c r="R43" s="182"/>
      <c r="S43" s="146" t="s">
        <v>130</v>
      </c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</row>
    <row r="44" spans="1:30" ht="10.5" customHeight="1">
      <c r="A44" s="179">
        <v>-92</v>
      </c>
      <c r="B44" s="122">
        <f>IF('В3'!F55='В3'!D54,'В3'!D56,IF('В3'!F55='В3'!D56,'В3'!D54,0))</f>
        <v>0</v>
      </c>
      <c r="C44" s="123">
        <f>IF('В3'!G55='В3'!E54,'В3'!E56,IF('В3'!G55='В3'!E56,'В3'!E54,0))</f>
        <v>0</v>
      </c>
      <c r="D44" s="191"/>
      <c r="E44" s="179"/>
      <c r="F44" s="179"/>
      <c r="G44" s="180"/>
      <c r="H44" s="182"/>
      <c r="I44" s="179"/>
      <c r="J44" s="179"/>
      <c r="K44" s="179"/>
      <c r="L44" s="179"/>
      <c r="M44" s="180">
        <v>181</v>
      </c>
      <c r="N44" s="128"/>
      <c r="O44" s="206"/>
      <c r="P44" s="148"/>
      <c r="Q44" s="180"/>
      <c r="R44" s="179"/>
      <c r="S44" s="179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</row>
    <row r="45" spans="1:30" ht="10.5" customHeight="1">
      <c r="A45" s="179"/>
      <c r="B45" s="179"/>
      <c r="C45" s="180">
        <v>165</v>
      </c>
      <c r="D45" s="128"/>
      <c r="E45" s="140"/>
      <c r="F45" s="191"/>
      <c r="G45" s="180"/>
      <c r="H45" s="179"/>
      <c r="I45" s="179"/>
      <c r="J45" s="179"/>
      <c r="K45" s="179">
        <v>-164</v>
      </c>
      <c r="L45" s="122">
        <f>IF(D41=B40,B42,IF(D41=B42,B40,0))</f>
        <v>0</v>
      </c>
      <c r="M45" s="132">
        <f>IF(E41=C40,C42,IF(E41=C42,C40,0))</f>
        <v>0</v>
      </c>
      <c r="N45" s="182"/>
      <c r="O45" s="180"/>
      <c r="P45" s="192"/>
      <c r="Q45" s="180"/>
      <c r="R45" s="179"/>
      <c r="S45" s="179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</row>
    <row r="46" spans="1:30" ht="10.5" customHeight="1">
      <c r="A46" s="179">
        <v>-93</v>
      </c>
      <c r="B46" s="122">
        <f>IF('В3'!F59='В3'!D58,'В3'!D60,IF('В3'!F59='В3'!D60,'В3'!D58,0))</f>
        <v>0</v>
      </c>
      <c r="C46" s="132">
        <f>IF('В3'!G59='В3'!E58,'В3'!E60,IF('В3'!G59='В3'!E60,'В3'!E58,0))</f>
        <v>0</v>
      </c>
      <c r="D46" s="182"/>
      <c r="E46" s="180"/>
      <c r="F46" s="192"/>
      <c r="G46" s="180"/>
      <c r="H46" s="179"/>
      <c r="I46" s="179"/>
      <c r="J46" s="179"/>
      <c r="K46" s="179"/>
      <c r="L46" s="179"/>
      <c r="M46" s="179"/>
      <c r="N46" s="179"/>
      <c r="O46" s="180">
        <v>184</v>
      </c>
      <c r="P46" s="128"/>
      <c r="Q46" s="207"/>
      <c r="R46" s="192"/>
      <c r="S46" s="179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</row>
    <row r="47" spans="1:30" ht="10.5" customHeight="1">
      <c r="A47" s="179"/>
      <c r="B47" s="179"/>
      <c r="C47" s="179"/>
      <c r="D47" s="179"/>
      <c r="E47" s="180">
        <v>170</v>
      </c>
      <c r="F47" s="128"/>
      <c r="G47" s="137"/>
      <c r="H47" s="192"/>
      <c r="I47" s="179"/>
      <c r="J47" s="179"/>
      <c r="K47" s="179">
        <v>-165</v>
      </c>
      <c r="L47" s="122">
        <f>IF(D45=B44,B46,IF(D45=B46,B44,0))</f>
        <v>0</v>
      </c>
      <c r="M47" s="123">
        <f>IF(E45=C44,C46,IF(E45=C46,C44,0))</f>
        <v>0</v>
      </c>
      <c r="N47" s="191"/>
      <c r="O47" s="180"/>
      <c r="P47" s="182"/>
      <c r="Q47" s="179"/>
      <c r="R47" s="179"/>
      <c r="S47" s="179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</row>
    <row r="48" spans="1:30" ht="10.5" customHeight="1">
      <c r="A48" s="179">
        <v>-94</v>
      </c>
      <c r="B48" s="122">
        <f>IF('В3'!F63='В3'!D62,'В3'!D64,IF('В3'!F63='В3'!D64,'В3'!D62,0))</f>
        <v>0</v>
      </c>
      <c r="C48" s="123">
        <f>IF('В3'!G63='В3'!E62,'В3'!E64,IF('В3'!G63='В3'!E64,'В3'!E62,0))</f>
        <v>0</v>
      </c>
      <c r="D48" s="191"/>
      <c r="E48" s="180"/>
      <c r="F48" s="182"/>
      <c r="G48" s="179"/>
      <c r="H48" s="179"/>
      <c r="I48" s="179"/>
      <c r="J48" s="179"/>
      <c r="K48" s="179"/>
      <c r="L48" s="179"/>
      <c r="M48" s="180">
        <v>182</v>
      </c>
      <c r="N48" s="128"/>
      <c r="O48" s="207"/>
      <c r="P48" s="179"/>
      <c r="Q48" s="179">
        <v>-185</v>
      </c>
      <c r="R48" s="122">
        <f>IF(R42=P38,P46,IF(R42=P46,P38,0))</f>
        <v>0</v>
      </c>
      <c r="S48" s="123">
        <f>IF(S42=Q38,Q46,IF(S42=Q46,Q38,0))</f>
        <v>0</v>
      </c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</row>
    <row r="49" spans="1:30" ht="10.5" customHeight="1">
      <c r="A49" s="179"/>
      <c r="B49" s="179"/>
      <c r="C49" s="180">
        <v>166</v>
      </c>
      <c r="D49" s="128"/>
      <c r="E49" s="137"/>
      <c r="F49" s="179"/>
      <c r="G49" s="179">
        <v>-179</v>
      </c>
      <c r="H49" s="122">
        <f>IF(N36=L35,L37,IF(N36=L37,L35,0))</f>
        <v>6110</v>
      </c>
      <c r="I49" s="123" t="str">
        <f>IF(O36=M35,M37,IF(O36=M37,M35,0))</f>
        <v>Басариев Ильгиз</v>
      </c>
      <c r="J49" s="124"/>
      <c r="K49" s="179">
        <v>-166</v>
      </c>
      <c r="L49" s="122">
        <f>IF(D49=B48,B50,IF(D49=B50,B48,0))</f>
        <v>0</v>
      </c>
      <c r="M49" s="132">
        <f>IF(E49=C48,C50,IF(E49=C50,C48,0))</f>
        <v>0</v>
      </c>
      <c r="N49" s="182"/>
      <c r="O49" s="179"/>
      <c r="P49" s="179"/>
      <c r="Q49" s="203"/>
      <c r="R49" s="146"/>
      <c r="S49" s="146" t="s">
        <v>131</v>
      </c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</row>
    <row r="50" spans="1:30" ht="10.5" customHeight="1">
      <c r="A50" s="179">
        <v>-95</v>
      </c>
      <c r="B50" s="122">
        <f>IF('В3'!F67='В3'!D66,'В3'!D68,IF('В3'!F67='В3'!D68,'В3'!D66,0))</f>
        <v>0</v>
      </c>
      <c r="C50" s="132">
        <f>IF('В3'!G67='В3'!E66,'В3'!E68,IF('В3'!G67='В3'!E68,'В3'!E66,0))</f>
        <v>0</v>
      </c>
      <c r="D50" s="182"/>
      <c r="E50" s="179"/>
      <c r="F50" s="179"/>
      <c r="G50" s="179"/>
      <c r="H50" s="179"/>
      <c r="I50" s="180">
        <v>187</v>
      </c>
      <c r="J50" s="128"/>
      <c r="K50" s="206"/>
      <c r="L50" s="148"/>
      <c r="M50" s="179"/>
      <c r="N50" s="179"/>
      <c r="O50" s="179">
        <v>-183</v>
      </c>
      <c r="P50" s="122">
        <f>IF(P38=N36,N40,IF(P38=N40,N36,0))</f>
        <v>0</v>
      </c>
      <c r="Q50" s="123">
        <f>IF(Q38=O36,O40,IF(Q38=O40,O36,0))</f>
        <v>0</v>
      </c>
      <c r="R50" s="179"/>
      <c r="S50" s="179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</row>
    <row r="51" spans="1:30" ht="10.5" customHeight="1">
      <c r="A51" s="179"/>
      <c r="B51" s="179"/>
      <c r="C51" s="179"/>
      <c r="D51" s="179"/>
      <c r="E51" s="192"/>
      <c r="F51" s="192"/>
      <c r="G51" s="179">
        <v>-180</v>
      </c>
      <c r="H51" s="122">
        <f>IF(N40=L39,L41,IF(N40=L41,L39,0))</f>
        <v>6103</v>
      </c>
      <c r="I51" s="132" t="str">
        <f>IF(O40=M39,M41,IF(O40=M41,M39,0))</f>
        <v>Кужина Ильгиза</v>
      </c>
      <c r="J51" s="182"/>
      <c r="K51" s="180"/>
      <c r="L51" s="192"/>
      <c r="M51" s="179"/>
      <c r="N51" s="179"/>
      <c r="O51" s="179"/>
      <c r="P51" s="179"/>
      <c r="Q51" s="180">
        <v>186</v>
      </c>
      <c r="R51" s="145"/>
      <c r="S51" s="206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</row>
    <row r="52" spans="1:30" ht="10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80">
        <v>189</v>
      </c>
      <c r="L52" s="128"/>
      <c r="M52" s="206"/>
      <c r="N52" s="148"/>
      <c r="O52" s="179">
        <v>-184</v>
      </c>
      <c r="P52" s="122">
        <f>IF(P46=N44,N48,IF(P46=N48,N44,0))</f>
        <v>0</v>
      </c>
      <c r="Q52" s="132">
        <f>IF(Q46=O44,O48,IF(Q46=O48,O44,0))</f>
        <v>0</v>
      </c>
      <c r="R52" s="146"/>
      <c r="S52" s="146" t="s">
        <v>132</v>
      </c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</row>
    <row r="53" spans="1:30" ht="10.5" customHeight="1">
      <c r="A53" s="179">
        <v>-64</v>
      </c>
      <c r="B53" s="122">
        <f>IF('В3'!D6='В3'!B5,'В3'!B7,IF('В3'!D6='В3'!B7,'В3'!B5,0))</f>
        <v>0</v>
      </c>
      <c r="C53" s="123" t="str">
        <f>IF('В3'!E6='В3'!C5,'В3'!C7,IF('В3'!E6='В3'!C7,'В3'!C5,0))</f>
        <v>_</v>
      </c>
      <c r="D53" s="124"/>
      <c r="E53" s="179"/>
      <c r="F53" s="179"/>
      <c r="G53" s="179">
        <v>-181</v>
      </c>
      <c r="H53" s="122">
        <f>IF(N44=L43,L45,IF(N44=L45,L43,0))</f>
        <v>0</v>
      </c>
      <c r="I53" s="123">
        <f>IF(O44=M43,M45,IF(O44=M45,M43,0))</f>
        <v>0</v>
      </c>
      <c r="J53" s="124"/>
      <c r="K53" s="180"/>
      <c r="L53" s="182"/>
      <c r="M53" s="146" t="s">
        <v>133</v>
      </c>
      <c r="N53" s="146"/>
      <c r="O53" s="179"/>
      <c r="P53" s="179"/>
      <c r="Q53" s="179">
        <v>-186</v>
      </c>
      <c r="R53" s="122">
        <f>IF(R51=P50,P52,IF(R51=P52,P50,0))</f>
        <v>0</v>
      </c>
      <c r="S53" s="123">
        <f>IF(S51=Q50,Q52,IF(S51=Q52,Q50,0))</f>
        <v>0</v>
      </c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</row>
    <row r="54" spans="1:30" ht="10.5" customHeight="1">
      <c r="A54" s="179"/>
      <c r="B54" s="179"/>
      <c r="C54" s="180">
        <v>191</v>
      </c>
      <c r="D54" s="128"/>
      <c r="E54" s="140"/>
      <c r="F54" s="191"/>
      <c r="G54" s="179"/>
      <c r="H54" s="179"/>
      <c r="I54" s="180">
        <v>188</v>
      </c>
      <c r="J54" s="128"/>
      <c r="K54" s="207"/>
      <c r="L54" s="148"/>
      <c r="M54" s="179"/>
      <c r="N54" s="179"/>
      <c r="O54" s="179">
        <v>-187</v>
      </c>
      <c r="P54" s="122">
        <f>IF(J50=H49,H51,IF(J50=H51,H49,0))</f>
        <v>0</v>
      </c>
      <c r="Q54" s="123">
        <f>IF(K50=I49,I51,IF(K50=I51,I49,0))</f>
        <v>0</v>
      </c>
      <c r="R54" s="146"/>
      <c r="S54" s="146" t="s">
        <v>134</v>
      </c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</row>
    <row r="55" spans="1:30" ht="10.5" customHeight="1">
      <c r="A55" s="179">
        <v>-65</v>
      </c>
      <c r="B55" s="122">
        <f>IF('В3'!D10='В3'!B9,'В3'!B11,IF('В3'!D10='В3'!B11,'В3'!B9,0))</f>
        <v>0</v>
      </c>
      <c r="C55" s="132">
        <f>IF('В3'!E10='В3'!C9,'В3'!C11,IF('В3'!E10='В3'!C11,'В3'!C9,0))</f>
        <v>0</v>
      </c>
      <c r="D55" s="182"/>
      <c r="E55" s="180"/>
      <c r="F55" s="192"/>
      <c r="G55" s="179">
        <v>-182</v>
      </c>
      <c r="H55" s="122">
        <f>IF(N48=L47,L49,IF(N48=L49,L47,0))</f>
        <v>0</v>
      </c>
      <c r="I55" s="132">
        <f>IF(O48=M47,M49,IF(O48=M49,M47,0))</f>
        <v>0</v>
      </c>
      <c r="J55" s="182"/>
      <c r="K55" s="179">
        <v>-189</v>
      </c>
      <c r="L55" s="122">
        <f>IF(L52=J50,J54,IF(L52=J54,J50,0))</f>
        <v>0</v>
      </c>
      <c r="M55" s="123">
        <f>IF(M52=K50,K54,IF(M52=K54,K50,0))</f>
        <v>0</v>
      </c>
      <c r="N55" s="124"/>
      <c r="O55" s="179"/>
      <c r="P55" s="179"/>
      <c r="Q55" s="180">
        <v>190</v>
      </c>
      <c r="R55" s="145"/>
      <c r="S55" s="206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</row>
    <row r="56" spans="1:30" ht="10.5" customHeight="1">
      <c r="A56" s="179"/>
      <c r="B56" s="179"/>
      <c r="C56" s="179"/>
      <c r="D56" s="179"/>
      <c r="E56" s="180">
        <v>199</v>
      </c>
      <c r="F56" s="128"/>
      <c r="G56" s="140"/>
      <c r="H56" s="191"/>
      <c r="I56" s="179"/>
      <c r="J56" s="179"/>
      <c r="K56" s="203"/>
      <c r="L56" s="203"/>
      <c r="M56" s="146" t="s">
        <v>135</v>
      </c>
      <c r="N56" s="146"/>
      <c r="O56" s="179">
        <v>-188</v>
      </c>
      <c r="P56" s="122">
        <f>IF(J54=H53,H55,IF(J54=H55,H53,0))</f>
        <v>0</v>
      </c>
      <c r="Q56" s="132">
        <f>IF(K54=I53,I55,IF(K54=I55,I53,0))</f>
        <v>0</v>
      </c>
      <c r="R56" s="146"/>
      <c r="S56" s="146" t="s">
        <v>136</v>
      </c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</row>
    <row r="57" spans="1:30" ht="10.5" customHeight="1">
      <c r="A57" s="179">
        <v>-66</v>
      </c>
      <c r="B57" s="122">
        <f>IF('В3'!D14='В3'!B13,'В3'!B15,IF('В3'!D14='В3'!B15,'В3'!B13,0))</f>
        <v>0</v>
      </c>
      <c r="C57" s="123">
        <f>IF('В3'!E14='В3'!C13,'В3'!C15,IF('В3'!E14='В3'!C15,'В3'!C13,0))</f>
        <v>0</v>
      </c>
      <c r="D57" s="191"/>
      <c r="E57" s="180"/>
      <c r="F57" s="182"/>
      <c r="G57" s="180"/>
      <c r="H57" s="192"/>
      <c r="I57" s="179">
        <v>-203</v>
      </c>
      <c r="J57" s="122">
        <f>IF(H60=F56,F64,IF(H60=F64,F56,0))</f>
        <v>0</v>
      </c>
      <c r="K57" s="123">
        <f>IF(I60=G56,G64,IF(I60=G64,G56,0))</f>
        <v>0</v>
      </c>
      <c r="L57" s="124"/>
      <c r="M57" s="179"/>
      <c r="N57" s="179"/>
      <c r="O57" s="179"/>
      <c r="P57" s="179"/>
      <c r="Q57" s="179">
        <v>-190</v>
      </c>
      <c r="R57" s="122">
        <f>IF(R55=P54,P56,IF(R55=P56,P54,0))</f>
        <v>0</v>
      </c>
      <c r="S57" s="123">
        <f>IF(S55=Q54,Q56,IF(S55=Q56,Q54,0))</f>
        <v>0</v>
      </c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</row>
    <row r="58" spans="1:30" ht="10.5" customHeight="1">
      <c r="A58" s="179"/>
      <c r="B58" s="179"/>
      <c r="C58" s="180">
        <v>192</v>
      </c>
      <c r="D58" s="128"/>
      <c r="E58" s="137"/>
      <c r="F58" s="179"/>
      <c r="G58" s="180"/>
      <c r="H58" s="192"/>
      <c r="I58" s="179"/>
      <c r="J58" s="179"/>
      <c r="K58" s="180">
        <v>206</v>
      </c>
      <c r="L58" s="128"/>
      <c r="M58" s="206"/>
      <c r="N58" s="148"/>
      <c r="O58" s="179"/>
      <c r="P58" s="179"/>
      <c r="Q58" s="179"/>
      <c r="R58" s="146"/>
      <c r="S58" s="146" t="s">
        <v>137</v>
      </c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</row>
    <row r="59" spans="1:30" ht="10.5" customHeight="1">
      <c r="A59" s="179">
        <v>-67</v>
      </c>
      <c r="B59" s="122">
        <f>IF('В3'!D18='В3'!B17,'В3'!B19,IF('В3'!D18='В3'!B19,'В3'!B17,0))</f>
        <v>0</v>
      </c>
      <c r="C59" s="132">
        <f>IF('В3'!E18='В3'!C17,'В3'!C19,IF('В3'!E18='В3'!C19,'В3'!C17,0))</f>
        <v>0</v>
      </c>
      <c r="D59" s="182"/>
      <c r="E59" s="179"/>
      <c r="F59" s="179"/>
      <c r="G59" s="180"/>
      <c r="H59" s="192"/>
      <c r="I59" s="179">
        <v>-204</v>
      </c>
      <c r="J59" s="122">
        <f>IF(H76=F72,F80,IF(H76=F80,F72,0))</f>
        <v>0</v>
      </c>
      <c r="K59" s="132">
        <f>IF(I76=G72,G80,IF(I76=G80,G72,0))</f>
        <v>0</v>
      </c>
      <c r="L59" s="182"/>
      <c r="M59" s="146" t="s">
        <v>138</v>
      </c>
      <c r="N59" s="146"/>
      <c r="O59" s="179"/>
      <c r="P59" s="179"/>
      <c r="Q59" s="179"/>
      <c r="R59" s="179"/>
      <c r="S59" s="179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</row>
    <row r="60" spans="1:30" ht="10.5" customHeight="1">
      <c r="A60" s="179"/>
      <c r="B60" s="179"/>
      <c r="C60" s="179"/>
      <c r="D60" s="179"/>
      <c r="E60" s="192"/>
      <c r="F60" s="192"/>
      <c r="G60" s="180">
        <v>203</v>
      </c>
      <c r="H60" s="128"/>
      <c r="I60" s="140"/>
      <c r="J60" s="191"/>
      <c r="K60" s="179">
        <v>-206</v>
      </c>
      <c r="L60" s="122">
        <f>IF(L58=J57,J59,IF(L58=J59,J57,0))</f>
        <v>0</v>
      </c>
      <c r="M60" s="123">
        <f>IF(M58=K57,K59,IF(M58=K59,K57,0))</f>
        <v>0</v>
      </c>
      <c r="N60" s="124"/>
      <c r="O60" s="179"/>
      <c r="P60" s="179"/>
      <c r="Q60" s="179"/>
      <c r="R60" s="179"/>
      <c r="S60" s="179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</row>
    <row r="61" spans="1:30" ht="10.5" customHeight="1">
      <c r="A61" s="179">
        <v>-68</v>
      </c>
      <c r="B61" s="122">
        <f>IF('В3'!D22='В3'!B21,'В3'!B23,IF('В3'!D22='В3'!B23,'В3'!B21,0))</f>
        <v>0</v>
      </c>
      <c r="C61" s="123">
        <f>IF('В3'!E22='В3'!C21,'В3'!C23,IF('В3'!E22='В3'!C23,'В3'!C21,0))</f>
        <v>0</v>
      </c>
      <c r="D61" s="191"/>
      <c r="E61" s="179"/>
      <c r="F61" s="179"/>
      <c r="G61" s="180"/>
      <c r="H61" s="182"/>
      <c r="I61" s="180"/>
      <c r="J61" s="192"/>
      <c r="K61" s="203"/>
      <c r="L61" s="203"/>
      <c r="M61" s="146" t="s">
        <v>139</v>
      </c>
      <c r="N61" s="146"/>
      <c r="O61" s="179"/>
      <c r="P61" s="179"/>
      <c r="Q61" s="179"/>
      <c r="R61" s="179"/>
      <c r="S61" s="179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</row>
    <row r="62" spans="1:30" ht="10.5" customHeight="1">
      <c r="A62" s="179"/>
      <c r="B62" s="179"/>
      <c r="C62" s="180">
        <v>193</v>
      </c>
      <c r="D62" s="128"/>
      <c r="E62" s="140"/>
      <c r="F62" s="191"/>
      <c r="G62" s="180"/>
      <c r="H62" s="179"/>
      <c r="I62" s="180"/>
      <c r="J62" s="192"/>
      <c r="K62" s="203"/>
      <c r="L62" s="203"/>
      <c r="M62" s="203"/>
      <c r="N62" s="203"/>
      <c r="O62" s="203"/>
      <c r="P62" s="203"/>
      <c r="Q62" s="203"/>
      <c r="R62" s="203"/>
      <c r="S62" s="203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</row>
    <row r="63" spans="1:30" ht="10.5" customHeight="1">
      <c r="A63" s="179">
        <v>-69</v>
      </c>
      <c r="B63" s="122">
        <f>IF('В3'!D26='В3'!B25,'В3'!B27,IF('В3'!D26='В3'!B27,'В3'!B25,0))</f>
        <v>0</v>
      </c>
      <c r="C63" s="132">
        <f>IF('В3'!E26='В3'!C25,'В3'!C27,IF('В3'!E26='В3'!C27,'В3'!C25,0))</f>
        <v>0</v>
      </c>
      <c r="D63" s="182"/>
      <c r="E63" s="180"/>
      <c r="F63" s="192"/>
      <c r="G63" s="180"/>
      <c r="H63" s="179"/>
      <c r="I63" s="180"/>
      <c r="J63" s="192"/>
      <c r="K63" s="179"/>
      <c r="L63" s="179"/>
      <c r="M63" s="179">
        <v>-199</v>
      </c>
      <c r="N63" s="122">
        <f>IF(F56=D54,D58,IF(F56=D58,D54,0))</f>
        <v>0</v>
      </c>
      <c r="O63" s="123">
        <f>IF(G56=E54,E58,IF(G56=E58,E54,0))</f>
        <v>0</v>
      </c>
      <c r="P63" s="124"/>
      <c r="Q63" s="179"/>
      <c r="R63" s="179"/>
      <c r="S63" s="179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</row>
    <row r="64" spans="1:30" ht="10.5" customHeight="1">
      <c r="A64" s="179"/>
      <c r="B64" s="179"/>
      <c r="C64" s="179"/>
      <c r="D64" s="179"/>
      <c r="E64" s="180">
        <v>200</v>
      </c>
      <c r="F64" s="128"/>
      <c r="G64" s="137"/>
      <c r="H64" s="192"/>
      <c r="I64" s="180"/>
      <c r="J64" s="192"/>
      <c r="K64" s="179"/>
      <c r="L64" s="179"/>
      <c r="M64" s="179"/>
      <c r="N64" s="179"/>
      <c r="O64" s="180">
        <v>207</v>
      </c>
      <c r="P64" s="128"/>
      <c r="Q64" s="140"/>
      <c r="R64" s="179"/>
      <c r="S64" s="179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</row>
    <row r="65" spans="1:30" ht="10.5" customHeight="1">
      <c r="A65" s="179">
        <v>-70</v>
      </c>
      <c r="B65" s="122">
        <f>IF('В3'!D30='В3'!B29,'В3'!B31,IF('В3'!D30='В3'!B31,'В3'!B29,0))</f>
        <v>0</v>
      </c>
      <c r="C65" s="123">
        <f>IF('В3'!E30='В3'!C29,'В3'!C31,IF('В3'!E30='В3'!C31,'В3'!C29,0))</f>
        <v>0</v>
      </c>
      <c r="D65" s="191"/>
      <c r="E65" s="180"/>
      <c r="F65" s="182"/>
      <c r="G65" s="179"/>
      <c r="H65" s="179"/>
      <c r="I65" s="180"/>
      <c r="J65" s="192"/>
      <c r="K65" s="179"/>
      <c r="L65" s="179"/>
      <c r="M65" s="179">
        <v>-200</v>
      </c>
      <c r="N65" s="122">
        <f>IF(F64=D62,D66,IF(F64=D66,D62,0))</f>
        <v>0</v>
      </c>
      <c r="O65" s="132">
        <f>IF(G64=E62,E66,IF(G64=E66,E62,0))</f>
        <v>0</v>
      </c>
      <c r="P65" s="182"/>
      <c r="Q65" s="180"/>
      <c r="R65" s="179"/>
      <c r="S65" s="179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</row>
    <row r="66" spans="1:30" ht="10.5" customHeight="1">
      <c r="A66" s="179"/>
      <c r="B66" s="179"/>
      <c r="C66" s="180">
        <v>194</v>
      </c>
      <c r="D66" s="128"/>
      <c r="E66" s="137"/>
      <c r="F66" s="179"/>
      <c r="G66" s="179"/>
      <c r="H66" s="179"/>
      <c r="I66" s="180"/>
      <c r="J66" s="192"/>
      <c r="K66" s="203"/>
      <c r="L66" s="203"/>
      <c r="M66" s="179"/>
      <c r="N66" s="179"/>
      <c r="O66" s="179"/>
      <c r="P66" s="179"/>
      <c r="Q66" s="180">
        <v>209</v>
      </c>
      <c r="R66" s="145"/>
      <c r="S66" s="14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</row>
    <row r="67" spans="1:30" ht="10.5" customHeight="1">
      <c r="A67" s="179">
        <v>-71</v>
      </c>
      <c r="B67" s="122">
        <f>IF('В3'!D34='В3'!B33,'В3'!B35,IF('В3'!D34='В3'!B35,'В3'!B33,0))</f>
        <v>0</v>
      </c>
      <c r="C67" s="132" t="str">
        <f>IF('В3'!E34='В3'!C33,'В3'!C35,IF('В3'!E34='В3'!C35,'В3'!C33,0))</f>
        <v>_</v>
      </c>
      <c r="D67" s="182"/>
      <c r="E67" s="179"/>
      <c r="F67" s="179"/>
      <c r="G67" s="179"/>
      <c r="H67" s="122"/>
      <c r="I67" s="201"/>
      <c r="J67" s="192"/>
      <c r="K67" s="188"/>
      <c r="L67" s="188"/>
      <c r="M67" s="179">
        <v>-201</v>
      </c>
      <c r="N67" s="122">
        <f>IF(F72=D70,D74,IF(F72=D74,D70,0))</f>
        <v>0</v>
      </c>
      <c r="O67" s="123">
        <f>IF(G72=E70,E74,IF(G72=E74,E70,0))</f>
        <v>0</v>
      </c>
      <c r="P67" s="124"/>
      <c r="Q67" s="180"/>
      <c r="R67" s="146"/>
      <c r="S67" s="146" t="s">
        <v>140</v>
      </c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</row>
    <row r="68" spans="1:30" ht="10.5" customHeight="1">
      <c r="A68" s="179"/>
      <c r="B68" s="179"/>
      <c r="C68" s="179"/>
      <c r="D68" s="179"/>
      <c r="E68" s="192"/>
      <c r="F68" s="192"/>
      <c r="G68" s="179"/>
      <c r="H68" s="211"/>
      <c r="I68" s="212" t="s">
        <v>141</v>
      </c>
      <c r="J68" s="213"/>
      <c r="K68" s="179"/>
      <c r="L68" s="179"/>
      <c r="M68" s="179"/>
      <c r="N68" s="179"/>
      <c r="O68" s="180">
        <v>208</v>
      </c>
      <c r="P68" s="128"/>
      <c r="Q68" s="137"/>
      <c r="R68" s="179"/>
      <c r="S68" s="179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</row>
    <row r="69" spans="1:30" ht="10.5" customHeight="1">
      <c r="A69" s="179">
        <v>-72</v>
      </c>
      <c r="B69" s="122">
        <f>IF('В3'!D38='В3'!B37,'В3'!B39,IF('В3'!D38='В3'!B39,'В3'!B37,0))</f>
        <v>6106</v>
      </c>
      <c r="C69" s="123">
        <f>IF('В3'!E38='В3'!C37,'В3'!C39,IF('В3'!E38='В3'!C39,'В3'!C37,0))</f>
        <v>0</v>
      </c>
      <c r="D69" s="191"/>
      <c r="E69" s="179"/>
      <c r="F69" s="179"/>
      <c r="G69" s="179"/>
      <c r="H69" s="192"/>
      <c r="I69" s="180">
        <v>205</v>
      </c>
      <c r="J69" s="192"/>
      <c r="K69" s="214"/>
      <c r="L69" s="214"/>
      <c r="M69" s="179">
        <v>-202</v>
      </c>
      <c r="N69" s="122">
        <f>IF(F80=D78,D82,IF(F80=D82,D78,0))</f>
        <v>0</v>
      </c>
      <c r="O69" s="132">
        <f>IF(G80=E78,E82,IF(G80=E82,E78,0))</f>
        <v>0</v>
      </c>
      <c r="P69" s="182"/>
      <c r="Q69" s="179">
        <v>-209</v>
      </c>
      <c r="R69" s="122">
        <f>IF(R66=P64,P68,IF(R66=P68,P64,0))</f>
        <v>0</v>
      </c>
      <c r="S69" s="123">
        <f>IF(S66=Q64,Q68,IF(S66=Q68,Q64,0))</f>
        <v>0</v>
      </c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</row>
    <row r="70" spans="1:30" ht="10.5" customHeight="1">
      <c r="A70" s="179"/>
      <c r="B70" s="179"/>
      <c r="C70" s="180">
        <v>195</v>
      </c>
      <c r="D70" s="128"/>
      <c r="E70" s="140"/>
      <c r="F70" s="191"/>
      <c r="G70" s="179"/>
      <c r="H70" s="122">
        <f>IF(H67=H60,H76,IF(H67=H76,H60,0))</f>
        <v>0</v>
      </c>
      <c r="I70" s="215">
        <f>IF(I67=I60,I76,IF(I67=I76,I60,0))</f>
        <v>0</v>
      </c>
      <c r="J70" s="216"/>
      <c r="K70" s="179">
        <v>-191</v>
      </c>
      <c r="L70" s="122">
        <f>IF(D54=B53,B55,IF(D54=B55,B53,0))</f>
        <v>0</v>
      </c>
      <c r="M70" s="123" t="str">
        <f>IF(E54=C53,C55,IF(E54=C55,C53,0))</f>
        <v>_</v>
      </c>
      <c r="N70" s="124"/>
      <c r="O70" s="179"/>
      <c r="P70" s="179"/>
      <c r="Q70" s="203"/>
      <c r="R70" s="146"/>
      <c r="S70" s="146" t="s">
        <v>142</v>
      </c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</row>
    <row r="71" spans="1:30" ht="10.5" customHeight="1">
      <c r="A71" s="179">
        <v>-73</v>
      </c>
      <c r="B71" s="122">
        <f>IF('В3'!D42='В3'!B41,'В3'!B43,IF('В3'!D42='В3'!B43,'В3'!B41,0))</f>
        <v>0</v>
      </c>
      <c r="C71" s="132">
        <f>IF('В3'!E42='В3'!C41,'В3'!C43,IF('В3'!E42='В3'!C43,'В3'!C41,0))</f>
        <v>0</v>
      </c>
      <c r="D71" s="182"/>
      <c r="E71" s="180"/>
      <c r="F71" s="192"/>
      <c r="G71" s="179"/>
      <c r="H71" s="179"/>
      <c r="I71" s="212" t="s">
        <v>143</v>
      </c>
      <c r="J71" s="213"/>
      <c r="K71" s="179"/>
      <c r="L71" s="179"/>
      <c r="M71" s="180">
        <v>211</v>
      </c>
      <c r="N71" s="128"/>
      <c r="O71" s="140"/>
      <c r="P71" s="191"/>
      <c r="Q71" s="179"/>
      <c r="R71" s="179"/>
      <c r="S71" s="179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</row>
    <row r="72" spans="1:30" ht="10.5" customHeight="1">
      <c r="A72" s="179"/>
      <c r="B72" s="179"/>
      <c r="C72" s="179"/>
      <c r="D72" s="179"/>
      <c r="E72" s="180">
        <v>201</v>
      </c>
      <c r="F72" s="128"/>
      <c r="G72" s="140"/>
      <c r="H72" s="191"/>
      <c r="I72" s="180"/>
      <c r="J72" s="192"/>
      <c r="K72" s="179">
        <v>-192</v>
      </c>
      <c r="L72" s="122">
        <f>IF(D58=B57,B59,IF(D58=B59,B57,0))</f>
        <v>0</v>
      </c>
      <c r="M72" s="132">
        <f>IF(E58=C57,C59,IF(E58=C59,C57,0))</f>
        <v>0</v>
      </c>
      <c r="N72" s="182"/>
      <c r="O72" s="180"/>
      <c r="P72" s="192"/>
      <c r="Q72" s="179"/>
      <c r="R72" s="179"/>
      <c r="S72" s="179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</row>
    <row r="73" spans="1:30" ht="10.5" customHeight="1">
      <c r="A73" s="179">
        <v>-74</v>
      </c>
      <c r="B73" s="122">
        <f>IF('В3'!D46='В3'!B45,'В3'!B47,IF('В3'!D46='В3'!B47,'В3'!B45,0))</f>
        <v>0</v>
      </c>
      <c r="C73" s="123">
        <f>IF('В3'!E46='В3'!C45,'В3'!C47,IF('В3'!E46='В3'!C47,'В3'!C45,0))</f>
        <v>0</v>
      </c>
      <c r="D73" s="191"/>
      <c r="E73" s="180"/>
      <c r="F73" s="182"/>
      <c r="G73" s="180"/>
      <c r="H73" s="192"/>
      <c r="I73" s="180"/>
      <c r="J73" s="192"/>
      <c r="K73" s="179"/>
      <c r="L73" s="179"/>
      <c r="M73" s="179"/>
      <c r="N73" s="179"/>
      <c r="O73" s="180">
        <v>215</v>
      </c>
      <c r="P73" s="128"/>
      <c r="Q73" s="140"/>
      <c r="R73" s="179"/>
      <c r="S73" s="179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</row>
    <row r="74" spans="1:30" ht="10.5" customHeight="1">
      <c r="A74" s="179"/>
      <c r="B74" s="179"/>
      <c r="C74" s="180">
        <v>196</v>
      </c>
      <c r="D74" s="128"/>
      <c r="E74" s="137"/>
      <c r="F74" s="179"/>
      <c r="G74" s="180"/>
      <c r="H74" s="192"/>
      <c r="I74" s="180"/>
      <c r="J74" s="192"/>
      <c r="K74" s="179">
        <v>-193</v>
      </c>
      <c r="L74" s="122">
        <f>IF(D62=B61,B63,IF(D62=B63,B61,0))</f>
        <v>0</v>
      </c>
      <c r="M74" s="123">
        <f>IF(E62=C61,C63,IF(E62=C63,C61,0))</f>
        <v>0</v>
      </c>
      <c r="N74" s="124"/>
      <c r="O74" s="180"/>
      <c r="P74" s="182"/>
      <c r="Q74" s="180"/>
      <c r="R74" s="179"/>
      <c r="S74" s="179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</row>
    <row r="75" spans="1:30" ht="10.5" customHeight="1">
      <c r="A75" s="179">
        <v>-75</v>
      </c>
      <c r="B75" s="122">
        <f>IF('В3'!D50='В3'!B49,'В3'!B51,IF('В3'!D50='В3'!B51,'В3'!B49,0))</f>
        <v>0</v>
      </c>
      <c r="C75" s="132">
        <f>IF('В3'!E50='В3'!C49,'В3'!C51,IF('В3'!E50='В3'!C51,'В3'!C49,0))</f>
        <v>0</v>
      </c>
      <c r="D75" s="182"/>
      <c r="E75" s="179"/>
      <c r="F75" s="179"/>
      <c r="G75" s="180"/>
      <c r="H75" s="192"/>
      <c r="I75" s="180"/>
      <c r="J75" s="192"/>
      <c r="K75" s="179"/>
      <c r="L75" s="179"/>
      <c r="M75" s="180">
        <v>212</v>
      </c>
      <c r="N75" s="128"/>
      <c r="O75" s="137"/>
      <c r="P75" s="179"/>
      <c r="Q75" s="180"/>
      <c r="R75" s="179"/>
      <c r="S75" s="179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</row>
    <row r="76" spans="1:30" ht="10.5" customHeight="1">
      <c r="A76" s="179"/>
      <c r="B76" s="179"/>
      <c r="C76" s="179"/>
      <c r="D76" s="179"/>
      <c r="E76" s="192"/>
      <c r="F76" s="192"/>
      <c r="G76" s="180">
        <v>204</v>
      </c>
      <c r="H76" s="128"/>
      <c r="I76" s="137"/>
      <c r="J76" s="191"/>
      <c r="K76" s="179">
        <v>-194</v>
      </c>
      <c r="L76" s="122">
        <f>IF(D66=B65,B67,IF(D66=B67,B65,0))</f>
        <v>0</v>
      </c>
      <c r="M76" s="132" t="str">
        <f>IF(E66=C65,C67,IF(E66=C67,C65,0))</f>
        <v>_</v>
      </c>
      <c r="N76" s="182"/>
      <c r="O76" s="179"/>
      <c r="P76" s="179"/>
      <c r="Q76" s="180"/>
      <c r="R76" s="179"/>
      <c r="S76" s="179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</row>
    <row r="77" spans="1:30" ht="10.5" customHeight="1">
      <c r="A77" s="179">
        <v>-76</v>
      </c>
      <c r="B77" s="122">
        <f>IF('В3'!D54='В3'!B53,'В3'!B55,IF('В3'!D54='В3'!B55,'В3'!B53,0))</f>
        <v>0</v>
      </c>
      <c r="C77" s="123">
        <f>IF('В3'!E54='В3'!C53,'В3'!C55,IF('В3'!E54='В3'!C55,'В3'!C53,0))</f>
        <v>0</v>
      </c>
      <c r="D77" s="191"/>
      <c r="E77" s="179"/>
      <c r="F77" s="179"/>
      <c r="G77" s="180"/>
      <c r="H77" s="182"/>
      <c r="I77" s="179"/>
      <c r="J77" s="179"/>
      <c r="K77" s="179"/>
      <c r="L77" s="179"/>
      <c r="M77" s="179"/>
      <c r="N77" s="179"/>
      <c r="O77" s="179"/>
      <c r="P77" s="192"/>
      <c r="Q77" s="180">
        <v>217</v>
      </c>
      <c r="R77" s="145"/>
      <c r="S77" s="14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</row>
    <row r="78" spans="1:30" ht="10.5" customHeight="1">
      <c r="A78" s="179"/>
      <c r="B78" s="179"/>
      <c r="C78" s="180">
        <v>197</v>
      </c>
      <c r="D78" s="128"/>
      <c r="E78" s="140"/>
      <c r="F78" s="191"/>
      <c r="G78" s="180"/>
      <c r="H78" s="179"/>
      <c r="I78" s="179"/>
      <c r="J78" s="179"/>
      <c r="K78" s="179">
        <v>-195</v>
      </c>
      <c r="L78" s="122">
        <f>IF(D70=B69,B71,IF(D70=B71,B69,0))</f>
        <v>6106</v>
      </c>
      <c r="M78" s="123">
        <f>IF(E70=C69,C71,IF(E70=C71,C69,0))</f>
        <v>0</v>
      </c>
      <c r="N78" s="124"/>
      <c r="O78" s="179"/>
      <c r="P78" s="179"/>
      <c r="Q78" s="180"/>
      <c r="R78" s="146"/>
      <c r="S78" s="146" t="s">
        <v>144</v>
      </c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</row>
    <row r="79" spans="1:30" ht="10.5" customHeight="1">
      <c r="A79" s="179">
        <v>-77</v>
      </c>
      <c r="B79" s="122">
        <f>IF('В3'!D58='В3'!B57,'В3'!B59,IF('В3'!D58='В3'!B59,'В3'!B57,0))</f>
        <v>0</v>
      </c>
      <c r="C79" s="132">
        <f>IF('В3'!E58='В3'!C57,'В3'!C59,IF('В3'!E58='В3'!C59,'В3'!C57,0))</f>
        <v>0</v>
      </c>
      <c r="D79" s="182"/>
      <c r="E79" s="180"/>
      <c r="F79" s="192"/>
      <c r="G79" s="180"/>
      <c r="H79" s="179"/>
      <c r="I79" s="179"/>
      <c r="J79" s="179"/>
      <c r="K79" s="179"/>
      <c r="L79" s="179"/>
      <c r="M79" s="180">
        <v>213</v>
      </c>
      <c r="N79" s="128"/>
      <c r="O79" s="140"/>
      <c r="P79" s="191"/>
      <c r="Q79" s="180"/>
      <c r="R79" s="179"/>
      <c r="S79" s="179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</row>
    <row r="80" spans="1:30" ht="10.5" customHeight="1">
      <c r="A80" s="179"/>
      <c r="B80" s="179"/>
      <c r="C80" s="179"/>
      <c r="D80" s="179"/>
      <c r="E80" s="180">
        <v>202</v>
      </c>
      <c r="F80" s="128"/>
      <c r="G80" s="137"/>
      <c r="H80" s="192"/>
      <c r="I80" s="179"/>
      <c r="J80" s="179"/>
      <c r="K80" s="179">
        <v>-196</v>
      </c>
      <c r="L80" s="122">
        <f>IF(D74=B73,B75,IF(D74=B75,B73,0))</f>
        <v>0</v>
      </c>
      <c r="M80" s="132">
        <f>IF(E74=C73,C75,IF(E74=C75,C73,0))</f>
        <v>0</v>
      </c>
      <c r="N80" s="182"/>
      <c r="O80" s="180"/>
      <c r="P80" s="192"/>
      <c r="Q80" s="180"/>
      <c r="R80" s="179"/>
      <c r="S80" s="179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</row>
    <row r="81" spans="1:30" ht="10.5" customHeight="1">
      <c r="A81" s="179">
        <v>-78</v>
      </c>
      <c r="B81" s="122">
        <f>IF('В3'!D62='В3'!B61,'В3'!B63,IF('В3'!D62='В3'!B63,'В3'!B61,0))</f>
        <v>0</v>
      </c>
      <c r="C81" s="123">
        <f>IF('В3'!E62='В3'!C61,'В3'!C63,IF('В3'!E62='В3'!C63,'В3'!C61,0))</f>
        <v>0</v>
      </c>
      <c r="D81" s="191"/>
      <c r="E81" s="180"/>
      <c r="F81" s="182"/>
      <c r="G81" s="179"/>
      <c r="H81" s="179"/>
      <c r="I81" s="179"/>
      <c r="J81" s="179"/>
      <c r="K81" s="179"/>
      <c r="L81" s="179"/>
      <c r="M81" s="179"/>
      <c r="N81" s="179"/>
      <c r="O81" s="180">
        <v>216</v>
      </c>
      <c r="P81" s="128"/>
      <c r="Q81" s="137"/>
      <c r="R81" s="179"/>
      <c r="S81" s="179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</row>
    <row r="82" spans="1:30" ht="10.5" customHeight="1">
      <c r="A82" s="179"/>
      <c r="B82" s="179"/>
      <c r="C82" s="180">
        <v>198</v>
      </c>
      <c r="D82" s="128"/>
      <c r="E82" s="137"/>
      <c r="F82" s="179"/>
      <c r="G82" s="179"/>
      <c r="H82" s="179"/>
      <c r="I82" s="179"/>
      <c r="J82" s="179"/>
      <c r="K82" s="179">
        <v>-197</v>
      </c>
      <c r="L82" s="122">
        <f>IF(D78=B77,B79,IF(D78=B79,B77,0))</f>
        <v>0</v>
      </c>
      <c r="M82" s="123">
        <f>IF(E78=C77,C79,IF(E78=C79,C77,0))</f>
        <v>0</v>
      </c>
      <c r="N82" s="124"/>
      <c r="O82" s="180"/>
      <c r="P82" s="182"/>
      <c r="Q82" s="179"/>
      <c r="R82" s="179"/>
      <c r="S82" s="179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</row>
    <row r="83" spans="1:30" ht="10.5" customHeight="1">
      <c r="A83" s="179">
        <v>-79</v>
      </c>
      <c r="B83" s="122">
        <f>IF('В3'!D66='В3'!B65,'В3'!B67,IF('В3'!D66='В3'!B67,'В3'!B65,0))</f>
        <v>5243</v>
      </c>
      <c r="C83" s="132">
        <f>IF('В3'!E66='В3'!C65,'В3'!C67,IF('В3'!E66='В3'!C67,'В3'!C65,0))</f>
        <v>0</v>
      </c>
      <c r="D83" s="182"/>
      <c r="E83" s="179"/>
      <c r="F83" s="179"/>
      <c r="G83" s="179"/>
      <c r="H83" s="179"/>
      <c r="I83" s="179"/>
      <c r="J83" s="179"/>
      <c r="K83" s="179"/>
      <c r="L83" s="179"/>
      <c r="M83" s="180">
        <v>214</v>
      </c>
      <c r="N83" s="128"/>
      <c r="O83" s="137"/>
      <c r="P83" s="179"/>
      <c r="Q83" s="179">
        <v>-217</v>
      </c>
      <c r="R83" s="122">
        <f>IF(R77=P73,P81,IF(R77=P81,P73,0))</f>
        <v>0</v>
      </c>
      <c r="S83" s="123">
        <f>IF(S77=Q73,Q81,IF(S77=Q81,Q73,0))</f>
        <v>0</v>
      </c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</row>
    <row r="84" spans="1:30" ht="10.5" customHeight="1">
      <c r="A84" s="179"/>
      <c r="B84" s="179"/>
      <c r="C84" s="179"/>
      <c r="D84" s="179"/>
      <c r="E84" s="192"/>
      <c r="F84" s="192"/>
      <c r="G84" s="179">
        <v>-207</v>
      </c>
      <c r="H84" s="122">
        <f>IF(P64=N63,N65,IF(P64=N65,N63,0))</f>
        <v>0</v>
      </c>
      <c r="I84" s="123">
        <f>IF(Q64=O63,O65,IF(Q64=O65,O63,0))</f>
        <v>0</v>
      </c>
      <c r="J84" s="124"/>
      <c r="K84" s="179">
        <v>-198</v>
      </c>
      <c r="L84" s="122">
        <f>IF(D82=B81,B83,IF(D82=B83,B81,0))</f>
        <v>5243</v>
      </c>
      <c r="M84" s="132">
        <f>IF(E82=C81,C83,IF(E82=C83,C81,0))</f>
        <v>0</v>
      </c>
      <c r="N84" s="182"/>
      <c r="O84" s="179"/>
      <c r="P84" s="179"/>
      <c r="Q84" s="203"/>
      <c r="R84" s="146"/>
      <c r="S84" s="146" t="s">
        <v>145</v>
      </c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</row>
    <row r="85" spans="1:30" ht="10.5" customHeight="1">
      <c r="A85" s="179">
        <v>-211</v>
      </c>
      <c r="B85" s="122">
        <f>IF(N71=L70,L72,IF(N71=L72,L70,0))</f>
        <v>0</v>
      </c>
      <c r="C85" s="123" t="str">
        <f>IF(O71=M70,M72,IF(O71=M72,M70,0))</f>
        <v>_</v>
      </c>
      <c r="D85" s="191"/>
      <c r="E85" s="203"/>
      <c r="F85" s="203"/>
      <c r="G85" s="179"/>
      <c r="H85" s="179"/>
      <c r="I85" s="180">
        <v>210</v>
      </c>
      <c r="J85" s="145"/>
      <c r="K85" s="140"/>
      <c r="L85" s="191"/>
      <c r="M85" s="179"/>
      <c r="N85" s="179"/>
      <c r="O85" s="179"/>
      <c r="P85" s="179"/>
      <c r="Q85" s="179"/>
      <c r="R85" s="179"/>
      <c r="S85" s="179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</row>
    <row r="86" spans="1:30" ht="10.5" customHeight="1">
      <c r="A86" s="179"/>
      <c r="B86" s="179"/>
      <c r="C86" s="180">
        <v>219</v>
      </c>
      <c r="D86" s="128"/>
      <c r="E86" s="140"/>
      <c r="F86" s="191"/>
      <c r="G86" s="179">
        <v>-208</v>
      </c>
      <c r="H86" s="122">
        <f>IF(P68=N67,N69,IF(P68=N69,N67,0))</f>
        <v>0</v>
      </c>
      <c r="I86" s="132">
        <f>IF(Q68=O67,O69,IF(Q68=O69,O67,0))</f>
        <v>0</v>
      </c>
      <c r="J86" s="146"/>
      <c r="K86" s="146" t="s">
        <v>146</v>
      </c>
      <c r="L86" s="146"/>
      <c r="M86" s="179"/>
      <c r="N86" s="179"/>
      <c r="O86" s="179">
        <v>-215</v>
      </c>
      <c r="P86" s="122">
        <f>IF(P73=N71,N75,IF(P73=N75,N71,0))</f>
        <v>0</v>
      </c>
      <c r="Q86" s="123">
        <f>IF(Q73=O71,O75,IF(Q73=O75,O71,0))</f>
        <v>0</v>
      </c>
      <c r="R86" s="179"/>
      <c r="S86" s="179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</row>
    <row r="87" spans="1:30" ht="10.5" customHeight="1">
      <c r="A87" s="179">
        <v>-212</v>
      </c>
      <c r="B87" s="122">
        <f>IF(N75=L74,L76,IF(N75=L76,L74,0))</f>
        <v>0</v>
      </c>
      <c r="C87" s="132" t="str">
        <f>IF(O75=M74,M76,IF(O75=M76,M74,0))</f>
        <v>_</v>
      </c>
      <c r="D87" s="182"/>
      <c r="E87" s="180"/>
      <c r="F87" s="192"/>
      <c r="G87" s="179"/>
      <c r="H87" s="179"/>
      <c r="I87" s="179">
        <v>-210</v>
      </c>
      <c r="J87" s="122">
        <f>IF(J85=H84,H86,IF(J85=H86,H84,0))</f>
        <v>0</v>
      </c>
      <c r="K87" s="123">
        <f>IF(K85=I84,I86,IF(K85=I86,I84,0))</f>
        <v>0</v>
      </c>
      <c r="L87" s="124"/>
      <c r="M87" s="179"/>
      <c r="N87" s="179"/>
      <c r="O87" s="179"/>
      <c r="P87" s="179"/>
      <c r="Q87" s="180">
        <v>218</v>
      </c>
      <c r="R87" s="145"/>
      <c r="S87" s="14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</row>
    <row r="88" spans="1:30" ht="10.5" customHeight="1">
      <c r="A88" s="179"/>
      <c r="B88" s="179"/>
      <c r="C88" s="179"/>
      <c r="D88" s="179"/>
      <c r="E88" s="180">
        <v>221</v>
      </c>
      <c r="F88" s="128"/>
      <c r="G88" s="140"/>
      <c r="H88" s="191"/>
      <c r="I88" s="179"/>
      <c r="J88" s="179"/>
      <c r="K88" s="146" t="s">
        <v>147</v>
      </c>
      <c r="L88" s="146"/>
      <c r="M88" s="179"/>
      <c r="N88" s="179"/>
      <c r="O88" s="179">
        <v>-216</v>
      </c>
      <c r="P88" s="122">
        <f>IF(P81=N79,N83,IF(P81=N83,N79,0))</f>
        <v>0</v>
      </c>
      <c r="Q88" s="132">
        <f>IF(Q81=O79,O83,IF(Q81=O83,O79,0))</f>
        <v>0</v>
      </c>
      <c r="R88" s="146"/>
      <c r="S88" s="146" t="s">
        <v>148</v>
      </c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</row>
    <row r="89" spans="1:30" ht="10.5" customHeight="1">
      <c r="A89" s="179">
        <v>-213</v>
      </c>
      <c r="B89" s="122">
        <f>IF(N79=L78,L80,IF(N79=L80,L78,0))</f>
        <v>6106</v>
      </c>
      <c r="C89" s="123">
        <f>IF(O79=M78,M80,IF(O79=M80,M78,0))</f>
        <v>0</v>
      </c>
      <c r="D89" s="191"/>
      <c r="E89" s="180"/>
      <c r="F89" s="182"/>
      <c r="G89" s="146" t="s">
        <v>149</v>
      </c>
      <c r="H89" s="146"/>
      <c r="I89" s="179"/>
      <c r="J89" s="179"/>
      <c r="K89" s="179"/>
      <c r="L89" s="179"/>
      <c r="M89" s="179"/>
      <c r="N89" s="179"/>
      <c r="O89" s="179"/>
      <c r="P89" s="179"/>
      <c r="Q89" s="179">
        <v>-218</v>
      </c>
      <c r="R89" s="122">
        <f>IF(R87=P86,P88,IF(R87=P88,P86,0))</f>
        <v>0</v>
      </c>
      <c r="S89" s="123">
        <f>IF(S87=Q86,Q88,IF(S87=Q88,Q86,0))</f>
        <v>0</v>
      </c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</row>
    <row r="90" spans="1:30" ht="10.5" customHeight="1">
      <c r="A90" s="179"/>
      <c r="B90" s="179"/>
      <c r="C90" s="180">
        <v>220</v>
      </c>
      <c r="D90" s="128"/>
      <c r="E90" s="137"/>
      <c r="F90" s="179"/>
      <c r="G90" s="179"/>
      <c r="H90" s="179"/>
      <c r="I90" s="179">
        <v>-219</v>
      </c>
      <c r="J90" s="122">
        <f>IF(D86=B85,B87,IF(D86=B87,B85,0))</f>
        <v>0</v>
      </c>
      <c r="K90" s="123">
        <f>IF(E86=C85,C87,IF(E86=C87,C85,0))</f>
        <v>0</v>
      </c>
      <c r="L90" s="124"/>
      <c r="M90" s="179"/>
      <c r="N90" s="179"/>
      <c r="O90" s="179"/>
      <c r="P90" s="179"/>
      <c r="Q90" s="203"/>
      <c r="R90" s="203"/>
      <c r="S90" s="146" t="s">
        <v>150</v>
      </c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</row>
    <row r="91" spans="1:30" ht="10.5" customHeight="1">
      <c r="A91" s="179">
        <v>-214</v>
      </c>
      <c r="B91" s="122">
        <f>IF(N83=L82,L84,IF(N83=L84,L82,0))</f>
        <v>5243</v>
      </c>
      <c r="C91" s="132">
        <f>IF(O83=M82,M84,IF(O83=M84,M82,0))</f>
        <v>0</v>
      </c>
      <c r="D91" s="182"/>
      <c r="E91" s="179">
        <v>-221</v>
      </c>
      <c r="F91" s="122">
        <f>IF(F88=D86,D90,IF(F88=D90,D86,0))</f>
        <v>0</v>
      </c>
      <c r="G91" s="123">
        <f>IF(G88=E86,E90,IF(G88=E90,E86,0))</f>
        <v>0</v>
      </c>
      <c r="H91" s="124"/>
      <c r="I91" s="179"/>
      <c r="J91" s="179"/>
      <c r="K91" s="180">
        <v>222</v>
      </c>
      <c r="L91" s="145"/>
      <c r="M91" s="140"/>
      <c r="N91" s="191"/>
      <c r="O91" s="179"/>
      <c r="P91" s="179"/>
      <c r="Q91" s="179"/>
      <c r="R91" s="179"/>
      <c r="S91" s="179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</row>
    <row r="92" spans="1:30" ht="10.5" customHeight="1">
      <c r="A92" s="179"/>
      <c r="B92" s="179"/>
      <c r="C92" s="179"/>
      <c r="D92" s="179"/>
      <c r="E92" s="203"/>
      <c r="F92" s="192"/>
      <c r="G92" s="146" t="s">
        <v>151</v>
      </c>
      <c r="H92" s="146"/>
      <c r="I92" s="179">
        <v>-220</v>
      </c>
      <c r="J92" s="122">
        <f>IF(D90=B89,B91,IF(D90=B91,B89,0))</f>
        <v>0</v>
      </c>
      <c r="K92" s="132">
        <f>IF(E90=C89,C91,IF(E90=C91,C89,0))</f>
        <v>0</v>
      </c>
      <c r="L92" s="146"/>
      <c r="M92" s="146" t="s">
        <v>152</v>
      </c>
      <c r="N92" s="146"/>
      <c r="O92" s="179"/>
      <c r="P92" s="179"/>
      <c r="Q92" s="179"/>
      <c r="R92" s="179"/>
      <c r="S92" s="179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</row>
    <row r="93" spans="1:30" ht="10.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>
        <v>-222</v>
      </c>
      <c r="L93" s="122">
        <f>IF(L91=J90,J92,IF(L91=J92,J90,0))</f>
        <v>0</v>
      </c>
      <c r="M93" s="123">
        <f>IF(M91=K90,K92,IF(M91=K92,K90,0))</f>
        <v>0</v>
      </c>
      <c r="N93" s="124"/>
      <c r="O93" s="203"/>
      <c r="P93" s="203"/>
      <c r="Q93" s="179"/>
      <c r="R93" s="179"/>
      <c r="S93" s="179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</row>
    <row r="94" spans="1:30" ht="10.5" customHeight="1">
      <c r="A94" s="179"/>
      <c r="B94" s="179"/>
      <c r="C94" s="179"/>
      <c r="D94" s="179"/>
      <c r="E94" s="179"/>
      <c r="F94" s="191"/>
      <c r="G94" s="179"/>
      <c r="H94" s="179"/>
      <c r="I94" s="179"/>
      <c r="J94" s="179"/>
      <c r="K94" s="179"/>
      <c r="L94" s="179"/>
      <c r="M94" s="146" t="s">
        <v>153</v>
      </c>
      <c r="N94" s="146"/>
      <c r="O94" s="203"/>
      <c r="P94" s="203"/>
      <c r="Q94" s="203"/>
      <c r="R94" s="203"/>
      <c r="S94" s="203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</row>
    <row r="95" spans="1:30" ht="6" customHeight="1">
      <c r="A95" s="217"/>
      <c r="B95" s="217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</row>
    <row r="96" spans="1:30" ht="6" customHeight="1">
      <c r="A96" s="217"/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</row>
    <row r="97" spans="1:30" ht="6" customHeight="1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</row>
    <row r="98" spans="1:30" ht="6" customHeigh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</row>
    <row r="99" spans="1:30" ht="6" customHeight="1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</row>
    <row r="100" spans="1:30" ht="6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</row>
    <row r="101" spans="1:30" ht="6" customHeight="1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</row>
    <row r="102" spans="1:30" ht="6" customHeight="1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</row>
    <row r="103" spans="1:30" ht="6" customHeight="1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</row>
    <row r="104" spans="1:30" ht="6" customHeight="1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</row>
    <row r="105" spans="1:30" ht="6" customHeight="1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</row>
    <row r="106" spans="1:30" ht="6" customHeight="1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</row>
    <row r="107" spans="1:30" ht="6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</row>
    <row r="108" spans="1:30" ht="6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</row>
    <row r="109" spans="1:30" ht="6" customHeigh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</row>
    <row r="110" spans="1:30" ht="6" customHeight="1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</row>
    <row r="111" spans="1:30" ht="6" customHeight="1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</row>
    <row r="112" spans="1:30" ht="6" customHeight="1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</row>
    <row r="113" spans="1:30" ht="6" customHeight="1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</row>
    <row r="114" spans="1:30" ht="6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</row>
    <row r="115" spans="1:30" ht="6" customHeight="1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</row>
    <row r="116" spans="1:30" ht="6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</row>
    <row r="117" spans="1:30" ht="6" customHeight="1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</row>
    <row r="118" spans="1:30" ht="6" customHeight="1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</row>
    <row r="119" spans="1:30" ht="6" customHeight="1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</row>
    <row r="120" spans="1:30" ht="6" customHeight="1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</row>
    <row r="121" spans="1:30" ht="6" customHeight="1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</row>
    <row r="122" spans="1:30" ht="6" customHeight="1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</row>
    <row r="123" spans="1:30" ht="6" customHeight="1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</row>
    <row r="124" spans="1:30" ht="6" customHeight="1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</row>
    <row r="125" spans="1:30" ht="6" customHeight="1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</row>
    <row r="126" spans="1:30" ht="6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</row>
    <row r="127" spans="1:30" ht="6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</row>
    <row r="128" spans="1:30" ht="6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</row>
    <row r="129" spans="1:30" ht="6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</row>
    <row r="130" spans="1:30" ht="6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</row>
    <row r="131" spans="1:30" ht="6" customHeight="1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</row>
    <row r="132" spans="1:30" ht="6" customHeigh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</row>
    <row r="133" spans="1:30" ht="6" customHeight="1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</row>
    <row r="134" spans="1:30" ht="6" customHeight="1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</row>
    <row r="135" spans="1:30" ht="6" customHeight="1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</row>
    <row r="136" spans="1:30" ht="6" customHeight="1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</row>
    <row r="137" spans="1:30" ht="6" customHeight="1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</row>
    <row r="138" spans="1:30" ht="6" customHeight="1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</row>
    <row r="139" spans="1:30" ht="6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</row>
    <row r="140" spans="1:30" ht="6" customHeight="1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</row>
    <row r="141" spans="1:30" ht="6" customHeight="1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</row>
    <row r="142" spans="1:30" ht="6" customHeight="1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</row>
    <row r="143" spans="1:30" ht="6" customHeight="1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</row>
    <row r="144" spans="1:30" ht="6" customHeight="1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</row>
    <row r="145" spans="1:30" ht="6" customHeight="1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</row>
    <row r="146" spans="1:30" ht="6" customHeight="1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</row>
    <row r="147" spans="1:30" ht="6" customHeight="1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</row>
    <row r="148" spans="1:30" ht="6" customHeight="1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</row>
    <row r="149" spans="1:30" ht="6" customHeight="1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</row>
    <row r="150" spans="1:30" ht="6" customHeight="1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</row>
    <row r="151" spans="1:30" ht="6" customHeight="1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</row>
    <row r="152" spans="1:30" ht="6" customHeight="1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</row>
    <row r="153" spans="1:30" ht="6" customHeight="1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</row>
    <row r="154" spans="1:30" ht="6" customHeight="1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</row>
    <row r="155" spans="1:30" ht="6" customHeight="1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</row>
    <row r="156" spans="1:30" ht="6" customHeight="1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</row>
    <row r="157" spans="1:30" ht="6" customHeight="1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</row>
    <row r="158" spans="1:30" ht="6" customHeight="1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</row>
    <row r="159" spans="1:30" ht="6" customHeight="1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</row>
    <row r="160" spans="1:30" ht="6" customHeight="1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</row>
    <row r="161" spans="1:30" ht="6" customHeight="1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</row>
    <row r="162" spans="1:30" ht="6" customHeight="1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</row>
    <row r="163" spans="1:30" ht="6" customHeight="1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</row>
    <row r="164" spans="1:30" ht="6" customHeight="1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</row>
    <row r="165" spans="1:30" ht="6" customHeight="1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</row>
    <row r="166" spans="1:30" ht="6" customHeight="1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</row>
    <row r="167" spans="1:30" ht="6" customHeight="1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</row>
    <row r="168" spans="1:30" ht="6" customHeight="1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</row>
    <row r="169" spans="1:30" ht="6" customHeight="1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</row>
    <row r="170" spans="1:30" ht="6" customHeight="1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</row>
    <row r="171" spans="1:30" ht="6" customHeight="1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</row>
    <row r="172" spans="1:30" ht="6" customHeight="1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</row>
    <row r="173" spans="1:30" ht="6" customHeight="1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</row>
    <row r="174" spans="1:30" ht="6" customHeight="1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</row>
    <row r="175" spans="1:30" ht="6" customHeight="1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</row>
    <row r="176" spans="1:30" ht="6" customHeight="1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</row>
    <row r="177" spans="1:30" ht="6" customHeight="1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</row>
    <row r="178" spans="1:30" ht="6" customHeight="1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</row>
    <row r="179" spans="1:30" ht="6" customHeight="1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</row>
    <row r="180" spans="1:30" ht="6" customHeight="1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</row>
    <row r="181" spans="1:30" ht="6" customHeight="1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</row>
    <row r="182" spans="1:30" ht="6" customHeight="1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</row>
    <row r="183" spans="1:30" ht="6" customHeight="1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</row>
    <row r="184" spans="1:30" ht="6" customHeight="1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</row>
    <row r="185" spans="1:30" ht="6" customHeight="1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</row>
    <row r="186" spans="1:30" ht="6" customHeight="1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</row>
    <row r="187" spans="1:30" ht="6" customHeight="1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</row>
    <row r="188" spans="1:30" ht="6" customHeight="1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</row>
    <row r="189" spans="1:30" ht="6" customHeight="1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</row>
  </sheetData>
  <sheetProtection sheet="1"/>
  <mergeCells count="4">
    <mergeCell ref="A1:S1"/>
    <mergeCell ref="A2:G2"/>
    <mergeCell ref="H2:S2"/>
    <mergeCell ref="J3:L3"/>
  </mergeCells>
  <conditionalFormatting sqref="A3:S94 H2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zoomScalePageLayoutView="0" workbookViewId="0" topLeftCell="A212">
      <selection activeCell="A246" sqref="A246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65</v>
      </c>
      <c r="B2" s="176">
        <f>'В3'!D10</f>
        <v>0</v>
      </c>
      <c r="C2" s="68">
        <f>'В3'!E10</f>
        <v>0</v>
      </c>
      <c r="D2" s="69">
        <f>'В4'!C55</f>
        <v>0</v>
      </c>
      <c r="E2" s="177">
        <f>'В4'!B55</f>
        <v>0</v>
      </c>
    </row>
    <row r="3" spans="1:5" ht="12.75">
      <c r="A3" s="66">
        <v>66</v>
      </c>
      <c r="B3" s="176">
        <f>'В3'!D14</f>
        <v>0</v>
      </c>
      <c r="C3" s="68">
        <f>'В3'!E14</f>
        <v>0</v>
      </c>
      <c r="D3" s="69">
        <f>'В4'!C57</f>
        <v>0</v>
      </c>
      <c r="E3" s="177">
        <f>'В4'!B57</f>
        <v>0</v>
      </c>
    </row>
    <row r="4" spans="1:5" ht="12.75">
      <c r="A4" s="66">
        <v>67</v>
      </c>
      <c r="B4" s="176">
        <f>'В3'!D18</f>
        <v>0</v>
      </c>
      <c r="C4" s="68">
        <f>'В3'!E18</f>
        <v>0</v>
      </c>
      <c r="D4" s="69">
        <f>'В4'!C59</f>
        <v>0</v>
      </c>
      <c r="E4" s="177">
        <f>'В4'!B59</f>
        <v>0</v>
      </c>
    </row>
    <row r="5" spans="1:5" ht="12.75">
      <c r="A5" s="66">
        <v>68</v>
      </c>
      <c r="B5" s="176">
        <f>'В3'!D22</f>
        <v>0</v>
      </c>
      <c r="C5" s="68">
        <f>'В3'!E22</f>
        <v>0</v>
      </c>
      <c r="D5" s="69">
        <f>'В4'!C61</f>
        <v>0</v>
      </c>
      <c r="E5" s="177">
        <f>'В4'!B61</f>
        <v>0</v>
      </c>
    </row>
    <row r="6" spans="1:5" ht="12.75">
      <c r="A6" s="66">
        <v>69</v>
      </c>
      <c r="B6" s="176">
        <f>'В3'!D26</f>
        <v>0</v>
      </c>
      <c r="C6" s="68">
        <f>'В3'!E26</f>
        <v>0</v>
      </c>
      <c r="D6" s="69">
        <f>'В4'!C63</f>
        <v>0</v>
      </c>
      <c r="E6" s="177">
        <f>'В4'!B63</f>
        <v>0</v>
      </c>
    </row>
    <row r="7" spans="1:5" ht="12.75">
      <c r="A7" s="66">
        <v>70</v>
      </c>
      <c r="B7" s="176">
        <f>'В3'!D30</f>
        <v>0</v>
      </c>
      <c r="C7" s="68">
        <f>'В3'!E30</f>
        <v>0</v>
      </c>
      <c r="D7" s="69">
        <f>'В4'!C65</f>
        <v>0</v>
      </c>
      <c r="E7" s="177">
        <f>'В4'!B65</f>
        <v>0</v>
      </c>
    </row>
    <row r="8" spans="1:5" ht="12.75">
      <c r="A8" s="66">
        <v>72</v>
      </c>
      <c r="B8" s="176">
        <f>'В3'!D38</f>
        <v>0</v>
      </c>
      <c r="C8" s="68">
        <f>'В3'!E38</f>
        <v>0</v>
      </c>
      <c r="D8" s="69">
        <f>'В4'!C69</f>
        <v>0</v>
      </c>
      <c r="E8" s="177">
        <f>'В4'!B69</f>
        <v>6106</v>
      </c>
    </row>
    <row r="9" spans="1:5" ht="12.75">
      <c r="A9" s="66">
        <v>73</v>
      </c>
      <c r="B9" s="176">
        <f>'В3'!D42</f>
        <v>0</v>
      </c>
      <c r="C9" s="68">
        <f>'В3'!E42</f>
        <v>0</v>
      </c>
      <c r="D9" s="69">
        <f>'В4'!C71</f>
        <v>0</v>
      </c>
      <c r="E9" s="177">
        <f>'В4'!B71</f>
        <v>0</v>
      </c>
    </row>
    <row r="10" spans="1:5" ht="12.75">
      <c r="A10" s="66">
        <v>74</v>
      </c>
      <c r="B10" s="176">
        <f>'В3'!D46</f>
        <v>0</v>
      </c>
      <c r="C10" s="68">
        <f>'В3'!E46</f>
        <v>0</v>
      </c>
      <c r="D10" s="69">
        <f>'В4'!C73</f>
        <v>0</v>
      </c>
      <c r="E10" s="177">
        <f>'В4'!B73</f>
        <v>0</v>
      </c>
    </row>
    <row r="11" spans="1:5" ht="12.75">
      <c r="A11" s="66">
        <v>75</v>
      </c>
      <c r="B11" s="176">
        <f>'В3'!D50</f>
        <v>0</v>
      </c>
      <c r="C11" s="68">
        <f>'В3'!E50</f>
        <v>0</v>
      </c>
      <c r="D11" s="69">
        <f>'В4'!C75</f>
        <v>0</v>
      </c>
      <c r="E11" s="177">
        <f>'В4'!B75</f>
        <v>0</v>
      </c>
    </row>
    <row r="12" spans="1:5" ht="12.75">
      <c r="A12" s="66">
        <v>76</v>
      </c>
      <c r="B12" s="176">
        <f>'В3'!D54</f>
        <v>0</v>
      </c>
      <c r="C12" s="68">
        <f>'В3'!E54</f>
        <v>0</v>
      </c>
      <c r="D12" s="69">
        <f>'В4'!C77</f>
        <v>0</v>
      </c>
      <c r="E12" s="177">
        <f>'В4'!B77</f>
        <v>0</v>
      </c>
    </row>
    <row r="13" spans="1:5" ht="12.75">
      <c r="A13" s="66">
        <v>77</v>
      </c>
      <c r="B13" s="176">
        <f>'В3'!D58</f>
        <v>0</v>
      </c>
      <c r="C13" s="68">
        <f>'В3'!E58</f>
        <v>0</v>
      </c>
      <c r="D13" s="69">
        <f>'В4'!C79</f>
        <v>0</v>
      </c>
      <c r="E13" s="177">
        <f>'В4'!B79</f>
        <v>0</v>
      </c>
    </row>
    <row r="14" spans="1:5" ht="12.75">
      <c r="A14" s="66">
        <v>78</v>
      </c>
      <c r="B14" s="176">
        <f>'В3'!D62</f>
        <v>0</v>
      </c>
      <c r="C14" s="68">
        <f>'В3'!E62</f>
        <v>0</v>
      </c>
      <c r="D14" s="69">
        <f>'В4'!C81</f>
        <v>0</v>
      </c>
      <c r="E14" s="177">
        <f>'В4'!B81</f>
        <v>0</v>
      </c>
    </row>
    <row r="15" spans="1:5" ht="12.75">
      <c r="A15" s="66">
        <v>79</v>
      </c>
      <c r="B15" s="176">
        <f>'В3'!D66</f>
        <v>0</v>
      </c>
      <c r="C15" s="68">
        <f>'В3'!E66</f>
        <v>0</v>
      </c>
      <c r="D15" s="69">
        <f>'В4'!C83</f>
        <v>0</v>
      </c>
      <c r="E15" s="177">
        <f>'В4'!B83</f>
        <v>5243</v>
      </c>
    </row>
    <row r="16" spans="1:5" ht="12.75">
      <c r="A16" s="66">
        <v>81</v>
      </c>
      <c r="B16" s="176">
        <f>'В3'!F11</f>
        <v>5052</v>
      </c>
      <c r="C16" s="68" t="str">
        <f>'В3'!G11</f>
        <v>Ишкарин Ильвир</v>
      </c>
      <c r="D16" s="69">
        <f>'В4'!C22</f>
        <v>0</v>
      </c>
      <c r="E16" s="177">
        <f>'В4'!B22</f>
        <v>0</v>
      </c>
    </row>
    <row r="17" spans="1:5" ht="12.75">
      <c r="A17" s="66">
        <v>82</v>
      </c>
      <c r="B17" s="176">
        <f>'В3'!F15</f>
        <v>5464</v>
      </c>
      <c r="C17" s="68" t="str">
        <f>'В3'!G15</f>
        <v>Шебалин Алексей</v>
      </c>
      <c r="D17" s="69">
        <f>'В4'!C24</f>
        <v>0</v>
      </c>
      <c r="E17" s="177">
        <f>'В4'!B24</f>
        <v>0</v>
      </c>
    </row>
    <row r="18" spans="1:5" ht="12.75">
      <c r="A18" s="66">
        <v>83</v>
      </c>
      <c r="B18" s="176">
        <f>'В3'!F19</f>
        <v>4858</v>
      </c>
      <c r="C18" s="68" t="str">
        <f>'В3'!G19</f>
        <v>Иванов Виталий</v>
      </c>
      <c r="D18" s="69">
        <f>'В4'!C26</f>
        <v>0</v>
      </c>
      <c r="E18" s="177">
        <f>'В4'!B26</f>
        <v>0</v>
      </c>
    </row>
    <row r="19" spans="1:5" ht="12.75">
      <c r="A19" s="66">
        <v>84</v>
      </c>
      <c r="B19" s="176">
        <f>'В3'!F23</f>
        <v>5700</v>
      </c>
      <c r="C19" s="68" t="str">
        <f>'В3'!G23</f>
        <v>Насыров Эмиль</v>
      </c>
      <c r="D19" s="69">
        <f>'В4'!C28</f>
        <v>0</v>
      </c>
      <c r="E19" s="177">
        <f>'В4'!B28</f>
        <v>0</v>
      </c>
    </row>
    <row r="20" spans="1:5" ht="12.75">
      <c r="A20" s="66">
        <v>85</v>
      </c>
      <c r="B20" s="176">
        <f>'В3'!F27</f>
        <v>3346</v>
      </c>
      <c r="C20" s="68" t="str">
        <f>'В3'!G27</f>
        <v>Филипов Сергей</v>
      </c>
      <c r="D20" s="69">
        <f>'В4'!C30</f>
        <v>0</v>
      </c>
      <c r="E20" s="177">
        <f>'В4'!B30</f>
        <v>0</v>
      </c>
    </row>
    <row r="21" spans="1:5" ht="12.75">
      <c r="A21" s="66">
        <v>86</v>
      </c>
      <c r="B21" s="176">
        <f>'В3'!F31</f>
        <v>4847</v>
      </c>
      <c r="C21" s="68" t="str">
        <f>'В3'!G31</f>
        <v>Сагидуллин Радмир</v>
      </c>
      <c r="D21" s="69">
        <f>'В4'!C32</f>
        <v>0</v>
      </c>
      <c r="E21" s="177">
        <f>'В4'!B32</f>
        <v>0</v>
      </c>
    </row>
    <row r="22" spans="1:5" ht="12.75">
      <c r="A22" s="66">
        <v>88</v>
      </c>
      <c r="B22" s="176">
        <f>'В3'!F39</f>
        <v>3701</v>
      </c>
      <c r="C22" s="68" t="str">
        <f>'В3'!G39</f>
        <v>Байрамалов Константин</v>
      </c>
      <c r="D22" s="69">
        <f>'В4'!C36</f>
        <v>0</v>
      </c>
      <c r="E22" s="177">
        <f>'В4'!B36</f>
        <v>0</v>
      </c>
    </row>
    <row r="23" spans="1:5" ht="12.75">
      <c r="A23" s="66">
        <v>89</v>
      </c>
      <c r="B23" s="176">
        <f>'В3'!F43</f>
        <v>2616</v>
      </c>
      <c r="C23" s="68" t="str">
        <f>'В3'!G43</f>
        <v>Ишметов Александр</v>
      </c>
      <c r="D23" s="69">
        <f>'В4'!C38</f>
        <v>0</v>
      </c>
      <c r="E23" s="177">
        <f>'В4'!B38</f>
        <v>0</v>
      </c>
    </row>
    <row r="24" spans="1:5" ht="12.75">
      <c r="A24" s="66">
        <v>90</v>
      </c>
      <c r="B24" s="176">
        <f>'В3'!F47</f>
        <v>4693</v>
      </c>
      <c r="C24" s="68" t="str">
        <f>'В3'!G47</f>
        <v>Аксенов Артем</v>
      </c>
      <c r="D24" s="69">
        <f>'В4'!C40</f>
        <v>0</v>
      </c>
      <c r="E24" s="177">
        <f>'В4'!B40</f>
        <v>0</v>
      </c>
    </row>
    <row r="25" spans="1:5" ht="12.75">
      <c r="A25" s="66">
        <v>91</v>
      </c>
      <c r="B25" s="176">
        <f>'В3'!F51</f>
        <v>5235</v>
      </c>
      <c r="C25" s="68" t="str">
        <f>'В3'!G51</f>
        <v>Петухова Надежда</v>
      </c>
      <c r="D25" s="69">
        <f>'В4'!C42</f>
        <v>0</v>
      </c>
      <c r="E25" s="177">
        <f>'В4'!B42</f>
        <v>0</v>
      </c>
    </row>
    <row r="26" spans="1:5" ht="12.75">
      <c r="A26" s="66">
        <v>92</v>
      </c>
      <c r="B26" s="176">
        <f>'В3'!F55</f>
        <v>5470</v>
      </c>
      <c r="C26" s="68" t="str">
        <f>'В3'!G55</f>
        <v>Абсалямов Родион</v>
      </c>
      <c r="D26" s="69">
        <f>'В4'!C44</f>
        <v>0</v>
      </c>
      <c r="E26" s="177">
        <f>'В4'!B44</f>
        <v>0</v>
      </c>
    </row>
    <row r="27" spans="1:5" ht="12.75">
      <c r="A27" s="66">
        <v>93</v>
      </c>
      <c r="B27" s="176">
        <f>'В3'!F59</f>
        <v>2784</v>
      </c>
      <c r="C27" s="68" t="str">
        <f>'В3'!G59</f>
        <v>Толкачев Иван</v>
      </c>
      <c r="D27" s="69">
        <f>'В4'!C46</f>
        <v>0</v>
      </c>
      <c r="E27" s="177">
        <f>'В4'!B46</f>
        <v>0</v>
      </c>
    </row>
    <row r="28" spans="1:5" ht="12.75">
      <c r="A28" s="66">
        <v>94</v>
      </c>
      <c r="B28" s="176">
        <f>'В3'!F63</f>
        <v>4556</v>
      </c>
      <c r="C28" s="68" t="str">
        <f>'В3'!G63</f>
        <v>Хафизов Булат</v>
      </c>
      <c r="D28" s="69">
        <f>'В4'!C48</f>
        <v>0</v>
      </c>
      <c r="E28" s="177">
        <f>'В4'!B48</f>
        <v>0</v>
      </c>
    </row>
    <row r="29" spans="1:5" ht="12.75">
      <c r="A29" s="66">
        <v>95</v>
      </c>
      <c r="B29" s="176">
        <f>'В3'!F67</f>
        <v>6105</v>
      </c>
      <c r="C29" s="68" t="str">
        <f>'В3'!G67</f>
        <v>Искакова Карина</v>
      </c>
      <c r="D29" s="69">
        <f>'В4'!C50</f>
        <v>0</v>
      </c>
      <c r="E29" s="177">
        <f>'В4'!B50</f>
        <v>0</v>
      </c>
    </row>
    <row r="30" spans="1:5" ht="12.75">
      <c r="A30" s="66">
        <v>135</v>
      </c>
      <c r="B30" s="176">
        <f>'В3'!D78</f>
        <v>0</v>
      </c>
      <c r="C30" s="68">
        <f>'В3'!E78</f>
        <v>0</v>
      </c>
      <c r="D30" s="69">
        <f>'В3'!M84</f>
        <v>0</v>
      </c>
      <c r="E30" s="177">
        <f>'В3'!L84</f>
        <v>0</v>
      </c>
    </row>
    <row r="31" spans="1:5" ht="12.75">
      <c r="A31" s="66">
        <v>136</v>
      </c>
      <c r="B31" s="176">
        <f>'В3'!D82</f>
        <v>0</v>
      </c>
      <c r="C31" s="68">
        <f>'В3'!E82</f>
        <v>0</v>
      </c>
      <c r="D31" s="69">
        <f>'В3'!M86</f>
        <v>0</v>
      </c>
      <c r="E31" s="177">
        <f>'В3'!L86</f>
        <v>0</v>
      </c>
    </row>
    <row r="32" spans="1:5" ht="12.75">
      <c r="A32" s="66">
        <v>137</v>
      </c>
      <c r="B32" s="176">
        <f>'В3'!D86</f>
        <v>0</v>
      </c>
      <c r="C32" s="68">
        <f>'В3'!E86</f>
        <v>0</v>
      </c>
      <c r="D32" s="69">
        <f>'В3'!M88</f>
        <v>0</v>
      </c>
      <c r="E32" s="177">
        <f>'В3'!L88</f>
        <v>0</v>
      </c>
    </row>
    <row r="33" spans="1:5" ht="12.75">
      <c r="A33" s="66">
        <v>138</v>
      </c>
      <c r="B33" s="176">
        <f>'В3'!D90</f>
        <v>0</v>
      </c>
      <c r="C33" s="68">
        <f>'В3'!E90</f>
        <v>0</v>
      </c>
      <c r="D33" s="69">
        <f>'В3'!M90</f>
        <v>0</v>
      </c>
      <c r="E33" s="177">
        <f>'В3'!L90</f>
        <v>0</v>
      </c>
    </row>
    <row r="34" spans="1:5" ht="12.75">
      <c r="A34" s="66">
        <v>139</v>
      </c>
      <c r="B34" s="176">
        <f>'В3'!F80</f>
        <v>0</v>
      </c>
      <c r="C34" s="68">
        <f>'В3'!G80</f>
        <v>0</v>
      </c>
      <c r="D34" s="69">
        <f>'В3'!O81</f>
        <v>0</v>
      </c>
      <c r="E34" s="177">
        <f>'В3'!N81</f>
        <v>0</v>
      </c>
    </row>
    <row r="35" spans="1:5" ht="12.75">
      <c r="A35" s="66">
        <v>140</v>
      </c>
      <c r="B35" s="176">
        <f>'В3'!F88</f>
        <v>0</v>
      </c>
      <c r="C35" s="68">
        <f>'В3'!G88</f>
        <v>0</v>
      </c>
      <c r="D35" s="69">
        <f>'В3'!O83</f>
        <v>0</v>
      </c>
      <c r="E35" s="177">
        <f>'В3'!N83</f>
        <v>0</v>
      </c>
    </row>
    <row r="36" spans="1:5" ht="12.75">
      <c r="A36" s="66">
        <v>141</v>
      </c>
      <c r="B36" s="176">
        <f>'В3'!H84</f>
        <v>0</v>
      </c>
      <c r="C36" s="68">
        <f>'В3'!I84</f>
        <v>0</v>
      </c>
      <c r="D36" s="69">
        <f>'В3'!I90</f>
        <v>0</v>
      </c>
      <c r="E36" s="177">
        <f>'В3'!H90</f>
        <v>0</v>
      </c>
    </row>
    <row r="37" spans="1:5" ht="12.75">
      <c r="A37" s="66">
        <v>142</v>
      </c>
      <c r="B37" s="176">
        <f>'В3'!P82</f>
        <v>0</v>
      </c>
      <c r="C37" s="68">
        <f>'В3'!Q82</f>
        <v>0</v>
      </c>
      <c r="D37" s="69">
        <f>'В3'!Q84</f>
        <v>0</v>
      </c>
      <c r="E37" s="177">
        <f>'В3'!P84</f>
        <v>0</v>
      </c>
    </row>
    <row r="38" spans="1:5" ht="12.75">
      <c r="A38" s="66">
        <v>143</v>
      </c>
      <c r="B38" s="176">
        <f>'В3'!N85</f>
        <v>0</v>
      </c>
      <c r="C38" s="68">
        <f>'В3'!O85</f>
        <v>0</v>
      </c>
      <c r="D38" s="69">
        <f>'В4'!I4</f>
        <v>0</v>
      </c>
      <c r="E38" s="177">
        <f>'В4'!H4</f>
        <v>0</v>
      </c>
    </row>
    <row r="39" spans="1:5" ht="12.75">
      <c r="A39" s="66">
        <v>144</v>
      </c>
      <c r="B39" s="176">
        <f>'В3'!N89</f>
        <v>0</v>
      </c>
      <c r="C39" s="68">
        <f>'В3'!O89</f>
        <v>0</v>
      </c>
      <c r="D39" s="69">
        <f>'В4'!I6</f>
        <v>0</v>
      </c>
      <c r="E39" s="177">
        <f>'В4'!H6</f>
        <v>0</v>
      </c>
    </row>
    <row r="40" spans="1:5" ht="12.75">
      <c r="A40" s="66">
        <v>145</v>
      </c>
      <c r="B40" s="176">
        <f>'В3'!P87</f>
        <v>0</v>
      </c>
      <c r="C40" s="68">
        <f>'В3'!Q87</f>
        <v>0</v>
      </c>
      <c r="D40" s="69">
        <f>'В3'!Q90</f>
        <v>0</v>
      </c>
      <c r="E40" s="177">
        <f>'В3'!P90</f>
        <v>0</v>
      </c>
    </row>
    <row r="41" spans="1:5" ht="12.75">
      <c r="A41" s="66">
        <v>146</v>
      </c>
      <c r="B41" s="176">
        <f>'В4'!J5</f>
        <v>0</v>
      </c>
      <c r="C41" s="68">
        <f>'В4'!K5</f>
        <v>0</v>
      </c>
      <c r="D41" s="69">
        <f>'В4'!K7</f>
        <v>0</v>
      </c>
      <c r="E41" s="177">
        <f>'В4'!J7</f>
        <v>0</v>
      </c>
    </row>
    <row r="42" spans="1:5" ht="12.75">
      <c r="A42" s="66">
        <v>147</v>
      </c>
      <c r="B42" s="176">
        <f>'В4'!D5</f>
        <v>0</v>
      </c>
      <c r="C42" s="68">
        <f>'В4'!E5</f>
        <v>0</v>
      </c>
      <c r="D42" s="69">
        <f>'В4'!O8</f>
        <v>0</v>
      </c>
      <c r="E42" s="177">
        <f>'В4'!N8</f>
        <v>0</v>
      </c>
    </row>
    <row r="43" spans="1:5" ht="12.75">
      <c r="A43" s="66">
        <v>148</v>
      </c>
      <c r="B43" s="176">
        <f>'В4'!D9</f>
        <v>0</v>
      </c>
      <c r="C43" s="68">
        <f>'В4'!E9</f>
        <v>0</v>
      </c>
      <c r="D43" s="69">
        <f>'В4'!O10</f>
        <v>0</v>
      </c>
      <c r="E43" s="177">
        <f>'В4'!N10</f>
        <v>0</v>
      </c>
    </row>
    <row r="44" spans="1:5" ht="12.75">
      <c r="A44" s="66">
        <v>149</v>
      </c>
      <c r="B44" s="176">
        <f>'В4'!D13</f>
        <v>0</v>
      </c>
      <c r="C44" s="68">
        <f>'В4'!E13</f>
        <v>0</v>
      </c>
      <c r="D44" s="69">
        <f>'В4'!O12</f>
        <v>0</v>
      </c>
      <c r="E44" s="177">
        <f>'В4'!N12</f>
        <v>0</v>
      </c>
    </row>
    <row r="45" spans="1:5" ht="12.75">
      <c r="A45" s="66">
        <v>150</v>
      </c>
      <c r="B45" s="176">
        <f>'В4'!D17</f>
        <v>0</v>
      </c>
      <c r="C45" s="68">
        <f>'В4'!E17</f>
        <v>0</v>
      </c>
      <c r="D45" s="69">
        <f>'В4'!O14</f>
        <v>0</v>
      </c>
      <c r="E45" s="177">
        <f>'В4'!N14</f>
        <v>0</v>
      </c>
    </row>
    <row r="46" spans="1:5" ht="12.75">
      <c r="A46" s="66">
        <v>151</v>
      </c>
      <c r="B46" s="176">
        <f>'В4'!F7</f>
        <v>0</v>
      </c>
      <c r="C46" s="68">
        <f>'В4'!G7</f>
        <v>0</v>
      </c>
      <c r="D46" s="69">
        <f>'В4'!O3</f>
        <v>0</v>
      </c>
      <c r="E46" s="177">
        <f>'В4'!N3</f>
        <v>0</v>
      </c>
    </row>
    <row r="47" spans="1:5" ht="12.75">
      <c r="A47" s="66">
        <v>152</v>
      </c>
      <c r="B47" s="176">
        <f>'В4'!F15</f>
        <v>0</v>
      </c>
      <c r="C47" s="68">
        <f>'В4'!G15</f>
        <v>0</v>
      </c>
      <c r="D47" s="69">
        <f>'В4'!O5</f>
        <v>0</v>
      </c>
      <c r="E47" s="177">
        <f>'В4'!N5</f>
        <v>0</v>
      </c>
    </row>
    <row r="48" spans="1:5" ht="12.75">
      <c r="A48" s="66">
        <v>153</v>
      </c>
      <c r="B48" s="176">
        <f>'В4'!H11</f>
        <v>0</v>
      </c>
      <c r="C48" s="68">
        <f>'В4'!I11</f>
        <v>0</v>
      </c>
      <c r="D48" s="69">
        <f>'В4'!I17</f>
        <v>0</v>
      </c>
      <c r="E48" s="177">
        <f>'В4'!H17</f>
        <v>0</v>
      </c>
    </row>
    <row r="49" spans="1:5" ht="12.75">
      <c r="A49" s="66">
        <v>154</v>
      </c>
      <c r="B49" s="176">
        <f>'В4'!P4</f>
        <v>0</v>
      </c>
      <c r="C49" s="68">
        <f>'В4'!Q4</f>
        <v>0</v>
      </c>
      <c r="D49" s="69">
        <f>'В4'!Q6</f>
        <v>0</v>
      </c>
      <c r="E49" s="177">
        <f>'В4'!P6</f>
        <v>0</v>
      </c>
    </row>
    <row r="50" spans="1:5" ht="12.75">
      <c r="A50" s="66">
        <v>155</v>
      </c>
      <c r="B50" s="176">
        <f>'В4'!P9</f>
        <v>0</v>
      </c>
      <c r="C50" s="68">
        <f>'В4'!Q9</f>
        <v>0</v>
      </c>
      <c r="D50" s="69">
        <f>'В4'!M15</f>
        <v>0</v>
      </c>
      <c r="E50" s="177">
        <f>'В4'!L15</f>
        <v>0</v>
      </c>
    </row>
    <row r="51" spans="1:5" ht="12.75">
      <c r="A51" s="66">
        <v>156</v>
      </c>
      <c r="B51" s="176">
        <f>'В4'!P13</f>
        <v>0</v>
      </c>
      <c r="C51" s="68">
        <f>'В4'!Q13</f>
        <v>0</v>
      </c>
      <c r="D51" s="69">
        <f>'В4'!M17</f>
        <v>0</v>
      </c>
      <c r="E51" s="177">
        <f>'В4'!L17</f>
        <v>0</v>
      </c>
    </row>
    <row r="52" spans="1:5" ht="12.75">
      <c r="A52" s="66">
        <v>157</v>
      </c>
      <c r="B52" s="176">
        <f>'В4'!R11</f>
        <v>0</v>
      </c>
      <c r="C52" s="68">
        <f>'В4'!S11</f>
        <v>0</v>
      </c>
      <c r="D52" s="69">
        <f>'В4'!S14</f>
        <v>0</v>
      </c>
      <c r="E52" s="177">
        <f>'В4'!R14</f>
        <v>0</v>
      </c>
    </row>
    <row r="53" spans="1:5" ht="12.75">
      <c r="A53" s="66">
        <v>158</v>
      </c>
      <c r="B53" s="176">
        <f>'В4'!N16</f>
        <v>0</v>
      </c>
      <c r="C53" s="68">
        <f>'В4'!O16</f>
        <v>0</v>
      </c>
      <c r="D53" s="69">
        <f>'В4'!O18</f>
        <v>0</v>
      </c>
      <c r="E53" s="177">
        <f>'В4'!N18</f>
        <v>0</v>
      </c>
    </row>
    <row r="54" spans="1:5" ht="12.75">
      <c r="A54" s="66">
        <v>160</v>
      </c>
      <c r="B54" s="176">
        <f>'В4'!D25</f>
        <v>0</v>
      </c>
      <c r="C54" s="68">
        <f>'В4'!E25</f>
        <v>0</v>
      </c>
      <c r="D54" s="69">
        <f>'В4'!M37</f>
        <v>0</v>
      </c>
      <c r="E54" s="177">
        <f>'В4'!L37</f>
        <v>0</v>
      </c>
    </row>
    <row r="55" spans="1:5" ht="12.75">
      <c r="A55" s="66">
        <v>161</v>
      </c>
      <c r="B55" s="176">
        <f>'В4'!D29</f>
        <v>0</v>
      </c>
      <c r="C55" s="68">
        <f>'В4'!E29</f>
        <v>0</v>
      </c>
      <c r="D55" s="69">
        <f>'В4'!M39</f>
        <v>0</v>
      </c>
      <c r="E55" s="177">
        <f>'В4'!L39</f>
        <v>0</v>
      </c>
    </row>
    <row r="56" spans="1:5" ht="12.75">
      <c r="A56" s="66">
        <v>163</v>
      </c>
      <c r="B56" s="176">
        <f>'В4'!D37</f>
        <v>0</v>
      </c>
      <c r="C56" s="68">
        <f>'В4'!E37</f>
        <v>0</v>
      </c>
      <c r="D56" s="69">
        <f>'В4'!M43</f>
        <v>0</v>
      </c>
      <c r="E56" s="177">
        <f>'В4'!L43</f>
        <v>0</v>
      </c>
    </row>
    <row r="57" spans="1:5" ht="12.75">
      <c r="A57" s="66">
        <v>164</v>
      </c>
      <c r="B57" s="176">
        <f>'В4'!D41</f>
        <v>0</v>
      </c>
      <c r="C57" s="68">
        <f>'В4'!E41</f>
        <v>0</v>
      </c>
      <c r="D57" s="69">
        <f>'В4'!M45</f>
        <v>0</v>
      </c>
      <c r="E57" s="177">
        <f>'В4'!L45</f>
        <v>0</v>
      </c>
    </row>
    <row r="58" spans="1:5" ht="12.75">
      <c r="A58" s="66">
        <v>165</v>
      </c>
      <c r="B58" s="176">
        <f>'В4'!D45</f>
        <v>0</v>
      </c>
      <c r="C58" s="68">
        <f>'В4'!E45</f>
        <v>0</v>
      </c>
      <c r="D58" s="69">
        <f>'В4'!M47</f>
        <v>0</v>
      </c>
      <c r="E58" s="177">
        <f>'В4'!L47</f>
        <v>0</v>
      </c>
    </row>
    <row r="59" spans="1:5" ht="12.75">
      <c r="A59" s="66">
        <v>166</v>
      </c>
      <c r="B59" s="176">
        <f>'В4'!D49</f>
        <v>0</v>
      </c>
      <c r="C59" s="68">
        <f>'В4'!E49</f>
        <v>0</v>
      </c>
      <c r="D59" s="69">
        <f>'В4'!M49</f>
        <v>0</v>
      </c>
      <c r="E59" s="177">
        <f>'В4'!L49</f>
        <v>0</v>
      </c>
    </row>
    <row r="60" spans="1:5" ht="12.75">
      <c r="A60" s="66">
        <v>167</v>
      </c>
      <c r="B60" s="176">
        <f>'В4'!F23</f>
        <v>0</v>
      </c>
      <c r="C60" s="68">
        <f>'В4'!G23</f>
        <v>0</v>
      </c>
      <c r="D60" s="69">
        <f>'В4'!O24</f>
        <v>0</v>
      </c>
      <c r="E60" s="177">
        <f>'В4'!N24</f>
        <v>0</v>
      </c>
    </row>
    <row r="61" spans="1:5" ht="12.75">
      <c r="A61" s="66">
        <v>168</v>
      </c>
      <c r="B61" s="176">
        <f>'В4'!F31</f>
        <v>0</v>
      </c>
      <c r="C61" s="68">
        <f>'В4'!G31</f>
        <v>0</v>
      </c>
      <c r="D61" s="69">
        <f>'В4'!O26</f>
        <v>0</v>
      </c>
      <c r="E61" s="177">
        <f>'В4'!N26</f>
        <v>0</v>
      </c>
    </row>
    <row r="62" spans="1:5" ht="12.75">
      <c r="A62" s="66">
        <v>169</v>
      </c>
      <c r="B62" s="176">
        <f>'В4'!F39</f>
        <v>0</v>
      </c>
      <c r="C62" s="68">
        <f>'В4'!G39</f>
        <v>0</v>
      </c>
      <c r="D62" s="69">
        <f>'В4'!O28</f>
        <v>0</v>
      </c>
      <c r="E62" s="177">
        <f>'В4'!N28</f>
        <v>0</v>
      </c>
    </row>
    <row r="63" spans="1:5" ht="12.75">
      <c r="A63" s="66">
        <v>170</v>
      </c>
      <c r="B63" s="176">
        <f>'В4'!F47</f>
        <v>0</v>
      </c>
      <c r="C63" s="68">
        <f>'В4'!G47</f>
        <v>0</v>
      </c>
      <c r="D63" s="69">
        <f>'В4'!O30</f>
        <v>0</v>
      </c>
      <c r="E63" s="177">
        <f>'В4'!N30</f>
        <v>0</v>
      </c>
    </row>
    <row r="64" spans="1:5" ht="12.75">
      <c r="A64" s="66">
        <v>171</v>
      </c>
      <c r="B64" s="176">
        <f>'В4'!H27</f>
        <v>0</v>
      </c>
      <c r="C64" s="68">
        <f>'В4'!I27</f>
        <v>0</v>
      </c>
      <c r="D64" s="69">
        <f>'В4'!Q20</f>
        <v>0</v>
      </c>
      <c r="E64" s="177">
        <f>'В4'!P20</f>
        <v>0</v>
      </c>
    </row>
    <row r="65" spans="1:5" ht="12.75">
      <c r="A65" s="66">
        <v>172</v>
      </c>
      <c r="B65" s="176">
        <f>'В4'!H43</f>
        <v>0</v>
      </c>
      <c r="C65" s="68">
        <f>'В4'!I43</f>
        <v>0</v>
      </c>
      <c r="D65" s="69">
        <f>'В4'!Q22</f>
        <v>0</v>
      </c>
      <c r="E65" s="177">
        <f>'В4'!P22</f>
        <v>0</v>
      </c>
    </row>
    <row r="66" spans="1:5" ht="12.75">
      <c r="A66" s="66">
        <v>173</v>
      </c>
      <c r="B66" s="176">
        <f>'В4'!H34</f>
        <v>0</v>
      </c>
      <c r="C66" s="68">
        <f>'В4'!I34</f>
        <v>0</v>
      </c>
      <c r="D66" s="69">
        <f>'В4'!I37</f>
        <v>0</v>
      </c>
      <c r="E66" s="177">
        <f>'В4'!H37</f>
        <v>0</v>
      </c>
    </row>
    <row r="67" spans="1:5" ht="12.75">
      <c r="A67" s="66">
        <v>174</v>
      </c>
      <c r="B67" s="176">
        <f>'В4'!R21</f>
        <v>0</v>
      </c>
      <c r="C67" s="68">
        <f>'В4'!S21</f>
        <v>0</v>
      </c>
      <c r="D67" s="69">
        <f>'В4'!S23</f>
        <v>0</v>
      </c>
      <c r="E67" s="177">
        <f>'В4'!R23</f>
        <v>0</v>
      </c>
    </row>
    <row r="68" spans="1:5" ht="12.75">
      <c r="A68" s="66">
        <v>175</v>
      </c>
      <c r="B68" s="176">
        <f>'В4'!P25</f>
        <v>0</v>
      </c>
      <c r="C68" s="68">
        <f>'В4'!Q25</f>
        <v>0</v>
      </c>
      <c r="D68" s="69">
        <f>'В4'!M31</f>
        <v>0</v>
      </c>
      <c r="E68" s="177">
        <f>'В4'!L31</f>
        <v>0</v>
      </c>
    </row>
    <row r="69" spans="1:5" ht="12.75">
      <c r="A69" s="66">
        <v>176</v>
      </c>
      <c r="B69" s="176">
        <f>'В4'!P29</f>
        <v>0</v>
      </c>
      <c r="C69" s="68">
        <f>'В4'!Q29</f>
        <v>0</v>
      </c>
      <c r="D69" s="69">
        <f>'В4'!M33</f>
        <v>0</v>
      </c>
      <c r="E69" s="177">
        <f>'В4'!L33</f>
        <v>0</v>
      </c>
    </row>
    <row r="70" spans="1:5" ht="12.75">
      <c r="A70" s="66">
        <v>177</v>
      </c>
      <c r="B70" s="176">
        <f>'В4'!R27</f>
        <v>0</v>
      </c>
      <c r="C70" s="68">
        <f>'В4'!S27</f>
        <v>0</v>
      </c>
      <c r="D70" s="69">
        <f>'В4'!S30</f>
        <v>0</v>
      </c>
      <c r="E70" s="177">
        <f>'В4'!R30</f>
        <v>0</v>
      </c>
    </row>
    <row r="71" spans="1:5" ht="12.75">
      <c r="A71" s="66">
        <v>178</v>
      </c>
      <c r="B71" s="176">
        <f>'В4'!N32</f>
        <v>0</v>
      </c>
      <c r="C71" s="68">
        <f>'В4'!O32</f>
        <v>0</v>
      </c>
      <c r="D71" s="69">
        <f>'В4'!O34</f>
        <v>0</v>
      </c>
      <c r="E71" s="177">
        <f>'В4'!N34</f>
        <v>0</v>
      </c>
    </row>
    <row r="72" spans="1:5" ht="12.75">
      <c r="A72" s="66">
        <v>181</v>
      </c>
      <c r="B72" s="176">
        <f>'В4'!N44</f>
        <v>0</v>
      </c>
      <c r="C72" s="68">
        <f>'В4'!O44</f>
        <v>0</v>
      </c>
      <c r="D72" s="69">
        <f>'В4'!I53</f>
        <v>0</v>
      </c>
      <c r="E72" s="177">
        <f>'В4'!H53</f>
        <v>0</v>
      </c>
    </row>
    <row r="73" spans="1:5" ht="12.75">
      <c r="A73" s="66">
        <v>182</v>
      </c>
      <c r="B73" s="176">
        <f>'В4'!N48</f>
        <v>0</v>
      </c>
      <c r="C73" s="68">
        <f>'В4'!O48</f>
        <v>0</v>
      </c>
      <c r="D73" s="69">
        <f>'В4'!I55</f>
        <v>0</v>
      </c>
      <c r="E73" s="177">
        <f>'В4'!H55</f>
        <v>0</v>
      </c>
    </row>
    <row r="74" spans="1:5" ht="12.75">
      <c r="A74" s="66">
        <v>183</v>
      </c>
      <c r="B74" s="176">
        <f>'В4'!P38</f>
        <v>0</v>
      </c>
      <c r="C74" s="68">
        <f>'В4'!Q38</f>
        <v>0</v>
      </c>
      <c r="D74" s="69">
        <f>'В4'!Q50</f>
        <v>0</v>
      </c>
      <c r="E74" s="177">
        <f>'В4'!P50</f>
        <v>0</v>
      </c>
    </row>
    <row r="75" spans="1:5" ht="12.75">
      <c r="A75" s="66">
        <v>184</v>
      </c>
      <c r="B75" s="176">
        <f>'В4'!P46</f>
        <v>0</v>
      </c>
      <c r="C75" s="68">
        <f>'В4'!Q46</f>
        <v>0</v>
      </c>
      <c r="D75" s="69">
        <f>'В4'!Q52</f>
        <v>0</v>
      </c>
      <c r="E75" s="177">
        <f>'В4'!P52</f>
        <v>0</v>
      </c>
    </row>
    <row r="76" spans="1:5" ht="12.75">
      <c r="A76" s="66">
        <v>185</v>
      </c>
      <c r="B76" s="176">
        <f>'В4'!R42</f>
        <v>0</v>
      </c>
      <c r="C76" s="68">
        <f>'В4'!S42</f>
        <v>0</v>
      </c>
      <c r="D76" s="69">
        <f>'В4'!S48</f>
        <v>0</v>
      </c>
      <c r="E76" s="177">
        <f>'В4'!R48</f>
        <v>0</v>
      </c>
    </row>
    <row r="77" spans="1:5" ht="12.75">
      <c r="A77" s="66">
        <v>186</v>
      </c>
      <c r="B77" s="176">
        <f>'В4'!R51</f>
        <v>0</v>
      </c>
      <c r="C77" s="68">
        <f>'В4'!S51</f>
        <v>0</v>
      </c>
      <c r="D77" s="69">
        <f>'В4'!S53</f>
        <v>0</v>
      </c>
      <c r="E77" s="177">
        <f>'В4'!R53</f>
        <v>0</v>
      </c>
    </row>
    <row r="78" spans="1:5" ht="12.75">
      <c r="A78" s="66">
        <v>187</v>
      </c>
      <c r="B78" s="176">
        <f>'В4'!J50</f>
        <v>0</v>
      </c>
      <c r="C78" s="68">
        <f>'В4'!K50</f>
        <v>0</v>
      </c>
      <c r="D78" s="69">
        <f>'В4'!Q54</f>
        <v>0</v>
      </c>
      <c r="E78" s="177">
        <f>'В4'!P54</f>
        <v>0</v>
      </c>
    </row>
    <row r="79" spans="1:5" ht="12.75">
      <c r="A79" s="66">
        <v>188</v>
      </c>
      <c r="B79" s="176">
        <f>'В4'!J54</f>
        <v>0</v>
      </c>
      <c r="C79" s="68">
        <f>'В4'!K54</f>
        <v>0</v>
      </c>
      <c r="D79" s="69">
        <f>'В4'!Q56</f>
        <v>0</v>
      </c>
      <c r="E79" s="177">
        <f>'В4'!P56</f>
        <v>0</v>
      </c>
    </row>
    <row r="80" spans="1:5" ht="12.75">
      <c r="A80" s="66">
        <v>189</v>
      </c>
      <c r="B80" s="176">
        <f>'В4'!L52</f>
        <v>0</v>
      </c>
      <c r="C80" s="68">
        <f>'В4'!M52</f>
        <v>0</v>
      </c>
      <c r="D80" s="69">
        <f>'В4'!M55</f>
        <v>0</v>
      </c>
      <c r="E80" s="177">
        <f>'В4'!L55</f>
        <v>0</v>
      </c>
    </row>
    <row r="81" spans="1:5" ht="12.75">
      <c r="A81" s="66">
        <v>190</v>
      </c>
      <c r="B81" s="176">
        <f>'В4'!R55</f>
        <v>0</v>
      </c>
      <c r="C81" s="68">
        <f>'В4'!S55</f>
        <v>0</v>
      </c>
      <c r="D81" s="69">
        <f>'В4'!S57</f>
        <v>0</v>
      </c>
      <c r="E81" s="177">
        <f>'В4'!R57</f>
        <v>0</v>
      </c>
    </row>
    <row r="82" spans="1:5" ht="12.75">
      <c r="A82" s="66">
        <v>192</v>
      </c>
      <c r="B82" s="176">
        <f>'В4'!D58</f>
        <v>0</v>
      </c>
      <c r="C82" s="68">
        <f>'В4'!E58</f>
        <v>0</v>
      </c>
      <c r="D82" s="69">
        <f>'В4'!M72</f>
        <v>0</v>
      </c>
      <c r="E82" s="177">
        <f>'В4'!L72</f>
        <v>0</v>
      </c>
    </row>
    <row r="83" spans="1:5" ht="12.75">
      <c r="A83" s="66">
        <v>193</v>
      </c>
      <c r="B83" s="176">
        <f>'В4'!D62</f>
        <v>0</v>
      </c>
      <c r="C83" s="68">
        <f>'В4'!E62</f>
        <v>0</v>
      </c>
      <c r="D83" s="69">
        <f>'В4'!M74</f>
        <v>0</v>
      </c>
      <c r="E83" s="177">
        <f>'В4'!L74</f>
        <v>0</v>
      </c>
    </row>
    <row r="84" spans="1:5" ht="12.75">
      <c r="A84" s="66">
        <v>195</v>
      </c>
      <c r="B84" s="176">
        <f>'В4'!D70</f>
        <v>0</v>
      </c>
      <c r="C84" s="68">
        <f>'В4'!E70</f>
        <v>0</v>
      </c>
      <c r="D84" s="69">
        <f>'В4'!M78</f>
        <v>0</v>
      </c>
      <c r="E84" s="177">
        <f>'В4'!L78</f>
        <v>6106</v>
      </c>
    </row>
    <row r="85" spans="1:5" ht="12.75">
      <c r="A85" s="66">
        <v>196</v>
      </c>
      <c r="B85" s="176">
        <f>'В4'!D74</f>
        <v>0</v>
      </c>
      <c r="C85" s="68">
        <f>'В4'!E74</f>
        <v>0</v>
      </c>
      <c r="D85" s="69">
        <f>'В4'!M80</f>
        <v>0</v>
      </c>
      <c r="E85" s="177">
        <f>'В4'!L80</f>
        <v>0</v>
      </c>
    </row>
    <row r="86" spans="1:5" ht="12.75">
      <c r="A86" s="66">
        <v>197</v>
      </c>
      <c r="B86" s="176">
        <f>'В4'!D78</f>
        <v>0</v>
      </c>
      <c r="C86" s="68">
        <f>'В4'!E78</f>
        <v>0</v>
      </c>
      <c r="D86" s="69">
        <f>'В4'!M82</f>
        <v>0</v>
      </c>
      <c r="E86" s="177">
        <f>'В4'!L82</f>
        <v>0</v>
      </c>
    </row>
    <row r="87" spans="1:5" ht="12.75">
      <c r="A87" s="66">
        <v>198</v>
      </c>
      <c r="B87" s="176">
        <f>'В4'!D82</f>
        <v>0</v>
      </c>
      <c r="C87" s="68">
        <f>'В4'!E82</f>
        <v>0</v>
      </c>
      <c r="D87" s="69">
        <f>'В4'!M84</f>
        <v>0</v>
      </c>
      <c r="E87" s="177">
        <f>'В4'!L84</f>
        <v>5243</v>
      </c>
    </row>
    <row r="88" spans="1:5" ht="12.75">
      <c r="A88" s="66">
        <v>199</v>
      </c>
      <c r="B88" s="176">
        <f>'В4'!F56</f>
        <v>0</v>
      </c>
      <c r="C88" s="68">
        <f>'В4'!G56</f>
        <v>0</v>
      </c>
      <c r="D88" s="69">
        <f>'В4'!O63</f>
        <v>0</v>
      </c>
      <c r="E88" s="177">
        <f>'В4'!N63</f>
        <v>0</v>
      </c>
    </row>
    <row r="89" spans="1:5" ht="12.75">
      <c r="A89" s="66">
        <v>200</v>
      </c>
      <c r="B89" s="176">
        <f>'В4'!F64</f>
        <v>0</v>
      </c>
      <c r="C89" s="68">
        <f>'В4'!G64</f>
        <v>0</v>
      </c>
      <c r="D89" s="69">
        <f>'В4'!O65</f>
        <v>0</v>
      </c>
      <c r="E89" s="177">
        <f>'В4'!N65</f>
        <v>0</v>
      </c>
    </row>
    <row r="90" spans="1:5" ht="12.75">
      <c r="A90" s="66">
        <v>201</v>
      </c>
      <c r="B90" s="176">
        <f>'В4'!F72</f>
        <v>0</v>
      </c>
      <c r="C90" s="68">
        <f>'В4'!G72</f>
        <v>0</v>
      </c>
      <c r="D90" s="69">
        <f>'В4'!O67</f>
        <v>0</v>
      </c>
      <c r="E90" s="177">
        <f>'В4'!N67</f>
        <v>0</v>
      </c>
    </row>
    <row r="91" spans="1:5" ht="12.75">
      <c r="A91" s="66">
        <v>202</v>
      </c>
      <c r="B91" s="176">
        <f>'В4'!F80</f>
        <v>0</v>
      </c>
      <c r="C91" s="68">
        <f>'В4'!G80</f>
        <v>0</v>
      </c>
      <c r="D91" s="69">
        <f>'В4'!O69</f>
        <v>0</v>
      </c>
      <c r="E91" s="177">
        <f>'В4'!N69</f>
        <v>0</v>
      </c>
    </row>
    <row r="92" spans="1:5" ht="12.75">
      <c r="A92" s="66">
        <v>203</v>
      </c>
      <c r="B92" s="176">
        <f>'В4'!H60</f>
        <v>0</v>
      </c>
      <c r="C92" s="68">
        <f>'В4'!I60</f>
        <v>0</v>
      </c>
      <c r="D92" s="69">
        <f>'В4'!K57</f>
        <v>0</v>
      </c>
      <c r="E92" s="177">
        <f>'В4'!J57</f>
        <v>0</v>
      </c>
    </row>
    <row r="93" spans="1:5" ht="12.75">
      <c r="A93" s="66">
        <v>204</v>
      </c>
      <c r="B93" s="176">
        <f>'В4'!H76</f>
        <v>0</v>
      </c>
      <c r="C93" s="68">
        <f>'В4'!I76</f>
        <v>0</v>
      </c>
      <c r="D93" s="69">
        <f>'В4'!K59</f>
        <v>0</v>
      </c>
      <c r="E93" s="177">
        <f>'В4'!J59</f>
        <v>0</v>
      </c>
    </row>
    <row r="94" spans="1:5" ht="12.75">
      <c r="A94" s="66">
        <v>205</v>
      </c>
      <c r="B94" s="176">
        <f>'В4'!H67</f>
        <v>0</v>
      </c>
      <c r="C94" s="68">
        <f>'В4'!I67</f>
        <v>0</v>
      </c>
      <c r="D94" s="69">
        <f>'В4'!I70</f>
        <v>0</v>
      </c>
      <c r="E94" s="177">
        <f>'В4'!H70</f>
        <v>0</v>
      </c>
    </row>
    <row r="95" spans="1:5" ht="12.75">
      <c r="A95" s="66">
        <v>206</v>
      </c>
      <c r="B95" s="176">
        <f>'В4'!L58</f>
        <v>0</v>
      </c>
      <c r="C95" s="68">
        <f>'В4'!M58</f>
        <v>0</v>
      </c>
      <c r="D95" s="69">
        <f>'В4'!M60</f>
        <v>0</v>
      </c>
      <c r="E95" s="177">
        <f>'В4'!L60</f>
        <v>0</v>
      </c>
    </row>
    <row r="96" spans="1:5" ht="12.75">
      <c r="A96" s="66">
        <v>207</v>
      </c>
      <c r="B96" s="176">
        <f>'В4'!P64</f>
        <v>0</v>
      </c>
      <c r="C96" s="68">
        <f>'В4'!Q64</f>
        <v>0</v>
      </c>
      <c r="D96" s="69">
        <f>'В4'!I84</f>
        <v>0</v>
      </c>
      <c r="E96" s="177">
        <f>'В4'!H84</f>
        <v>0</v>
      </c>
    </row>
    <row r="97" spans="1:5" ht="12.75">
      <c r="A97" s="66">
        <v>208</v>
      </c>
      <c r="B97" s="176">
        <f>'В4'!P68</f>
        <v>0</v>
      </c>
      <c r="C97" s="68">
        <f>'В4'!Q68</f>
        <v>0</v>
      </c>
      <c r="D97" s="69">
        <f>'В4'!I86</f>
        <v>0</v>
      </c>
      <c r="E97" s="177">
        <f>'В4'!H86</f>
        <v>0</v>
      </c>
    </row>
    <row r="98" spans="1:5" ht="12.75">
      <c r="A98" s="66">
        <v>209</v>
      </c>
      <c r="B98" s="176">
        <f>'В4'!R66</f>
        <v>0</v>
      </c>
      <c r="C98" s="68">
        <f>'В4'!S66</f>
        <v>0</v>
      </c>
      <c r="D98" s="69">
        <f>'В4'!S69</f>
        <v>0</v>
      </c>
      <c r="E98" s="177">
        <f>'В4'!R69</f>
        <v>0</v>
      </c>
    </row>
    <row r="99" spans="1:5" ht="12.75">
      <c r="A99" s="66">
        <v>210</v>
      </c>
      <c r="B99" s="176">
        <f>'В4'!J85</f>
        <v>0</v>
      </c>
      <c r="C99" s="68">
        <f>'В4'!K85</f>
        <v>0</v>
      </c>
      <c r="D99" s="69">
        <f>'В4'!K87</f>
        <v>0</v>
      </c>
      <c r="E99" s="177">
        <f>'В4'!J87</f>
        <v>0</v>
      </c>
    </row>
    <row r="100" spans="1:5" ht="12.75">
      <c r="A100" s="66">
        <v>213</v>
      </c>
      <c r="B100" s="176">
        <f>'В4'!N79</f>
        <v>0</v>
      </c>
      <c r="C100" s="68">
        <f>'В4'!O79</f>
        <v>0</v>
      </c>
      <c r="D100" s="69">
        <f>'В4'!C89</f>
        <v>0</v>
      </c>
      <c r="E100" s="177">
        <f>'В4'!B89</f>
        <v>6106</v>
      </c>
    </row>
    <row r="101" spans="1:5" ht="12.75">
      <c r="A101" s="66">
        <v>214</v>
      </c>
      <c r="B101" s="176">
        <f>'В4'!N83</f>
        <v>0</v>
      </c>
      <c r="C101" s="68">
        <f>'В4'!O83</f>
        <v>0</v>
      </c>
      <c r="D101" s="69">
        <f>'В4'!C91</f>
        <v>0</v>
      </c>
      <c r="E101" s="177">
        <f>'В4'!B91</f>
        <v>5243</v>
      </c>
    </row>
    <row r="102" spans="1:5" ht="12.75">
      <c r="A102" s="66">
        <v>215</v>
      </c>
      <c r="B102" s="176">
        <f>'В4'!P73</f>
        <v>0</v>
      </c>
      <c r="C102" s="68">
        <f>'В4'!Q73</f>
        <v>0</v>
      </c>
      <c r="D102" s="69">
        <f>'В4'!Q86</f>
        <v>0</v>
      </c>
      <c r="E102" s="177">
        <f>'В4'!P86</f>
        <v>0</v>
      </c>
    </row>
    <row r="103" spans="1:5" ht="12.75">
      <c r="A103" s="66">
        <v>216</v>
      </c>
      <c r="B103" s="176">
        <f>'В4'!P81</f>
        <v>0</v>
      </c>
      <c r="C103" s="68">
        <f>'В4'!Q81</f>
        <v>0</v>
      </c>
      <c r="D103" s="69">
        <f>'В4'!Q88</f>
        <v>0</v>
      </c>
      <c r="E103" s="177">
        <f>'В4'!P88</f>
        <v>0</v>
      </c>
    </row>
    <row r="104" spans="1:5" ht="12.75">
      <c r="A104" s="66">
        <v>217</v>
      </c>
      <c r="B104" s="176">
        <f>'В4'!R77</f>
        <v>0</v>
      </c>
      <c r="C104" s="68">
        <f>'В4'!S77</f>
        <v>0</v>
      </c>
      <c r="D104" s="69">
        <f>'В4'!S83</f>
        <v>0</v>
      </c>
      <c r="E104" s="177">
        <f>'В4'!R83</f>
        <v>0</v>
      </c>
    </row>
    <row r="105" spans="1:5" ht="12.75">
      <c r="A105" s="66">
        <v>218</v>
      </c>
      <c r="B105" s="176">
        <f>'В4'!R87</f>
        <v>0</v>
      </c>
      <c r="C105" s="68">
        <f>'В4'!S87</f>
        <v>0</v>
      </c>
      <c r="D105" s="69">
        <f>'В4'!S89</f>
        <v>0</v>
      </c>
      <c r="E105" s="177">
        <f>'В4'!R89</f>
        <v>0</v>
      </c>
    </row>
    <row r="106" spans="1:5" ht="12.75">
      <c r="A106" s="66">
        <v>219</v>
      </c>
      <c r="B106" s="176">
        <f>'В4'!D86</f>
        <v>0</v>
      </c>
      <c r="C106" s="68">
        <f>'В4'!E86</f>
        <v>0</v>
      </c>
      <c r="D106" s="69">
        <f>'В4'!K90</f>
        <v>0</v>
      </c>
      <c r="E106" s="177">
        <f>'В4'!J90</f>
        <v>0</v>
      </c>
    </row>
    <row r="107" spans="1:5" ht="12.75">
      <c r="A107" s="66">
        <v>220</v>
      </c>
      <c r="B107" s="176">
        <f>'В4'!D90</f>
        <v>0</v>
      </c>
      <c r="C107" s="68">
        <f>'В4'!E90</f>
        <v>0</v>
      </c>
      <c r="D107" s="69">
        <f>'В4'!K92</f>
        <v>0</v>
      </c>
      <c r="E107" s="177">
        <f>'В4'!J92</f>
        <v>0</v>
      </c>
    </row>
    <row r="108" spans="1:5" ht="12.75">
      <c r="A108" s="66">
        <v>221</v>
      </c>
      <c r="B108" s="176">
        <f>'В4'!F88</f>
        <v>0</v>
      </c>
      <c r="C108" s="68">
        <f>'В4'!G88</f>
        <v>0</v>
      </c>
      <c r="D108" s="69">
        <f>'В4'!G91</f>
        <v>0</v>
      </c>
      <c r="E108" s="177">
        <f>'В4'!F91</f>
        <v>0</v>
      </c>
    </row>
    <row r="109" spans="1:5" ht="12.75">
      <c r="A109" s="66">
        <v>222</v>
      </c>
      <c r="B109" s="176">
        <f>'В4'!L91</f>
        <v>0</v>
      </c>
      <c r="C109" s="68">
        <f>'В4'!M91</f>
        <v>0</v>
      </c>
      <c r="D109" s="69">
        <f>'В4'!M93</f>
        <v>0</v>
      </c>
      <c r="E109" s="177">
        <f>'В4'!L93</f>
        <v>0</v>
      </c>
    </row>
    <row r="110" spans="1:5" ht="12.75">
      <c r="A110" s="66">
        <v>1</v>
      </c>
      <c r="B110" s="176">
        <f>'В1'!D5</f>
        <v>465</v>
      </c>
      <c r="C110" s="68" t="str">
        <f>'В1'!E5</f>
        <v>Семенов Сергей</v>
      </c>
      <c r="D110" s="69" t="str">
        <f>'В3'!C5</f>
        <v>_</v>
      </c>
      <c r="E110" s="177">
        <f>'В3'!B5</f>
        <v>0</v>
      </c>
    </row>
    <row r="111" spans="1:5" ht="12.75">
      <c r="A111" s="66">
        <v>3</v>
      </c>
      <c r="B111" s="176">
        <f>'В1'!D13</f>
        <v>5141</v>
      </c>
      <c r="C111" s="68" t="str">
        <f>'В1'!E13</f>
        <v>Крылов Алексей</v>
      </c>
      <c r="D111" s="69" t="str">
        <f>'В3'!C9</f>
        <v>_</v>
      </c>
      <c r="E111" s="177">
        <f>'В3'!B9</f>
        <v>0</v>
      </c>
    </row>
    <row r="112" spans="1:5" ht="12.75">
      <c r="A112" s="66">
        <v>4</v>
      </c>
      <c r="B112" s="176">
        <f>'В1'!D17</f>
        <v>4556</v>
      </c>
      <c r="C112" s="68" t="str">
        <f>'В1'!E17</f>
        <v>Хафизов Булат</v>
      </c>
      <c r="D112" s="69" t="str">
        <f>'В3'!C11</f>
        <v>_</v>
      </c>
      <c r="E112" s="177">
        <f>'В3'!B11</f>
        <v>0</v>
      </c>
    </row>
    <row r="113" spans="1:5" ht="12.75">
      <c r="A113" s="66">
        <v>5</v>
      </c>
      <c r="B113" s="176">
        <f>'В1'!D21</f>
        <v>6157</v>
      </c>
      <c r="C113" s="68" t="str">
        <f>'В1'!E21</f>
        <v>Удников Олег</v>
      </c>
      <c r="D113" s="69" t="str">
        <f>'В3'!C13</f>
        <v>_</v>
      </c>
      <c r="E113" s="177">
        <f>'В3'!B13</f>
        <v>0</v>
      </c>
    </row>
    <row r="114" spans="1:5" ht="12.75">
      <c r="A114" s="66">
        <v>6</v>
      </c>
      <c r="B114" s="176">
        <f>'В1'!D25</f>
        <v>2784</v>
      </c>
      <c r="C114" s="68" t="str">
        <f>'В1'!E25</f>
        <v>Толкачев Иван</v>
      </c>
      <c r="D114" s="69" t="str">
        <f>'В3'!C15</f>
        <v>_</v>
      </c>
      <c r="E114" s="177">
        <f>'В3'!B15</f>
        <v>0</v>
      </c>
    </row>
    <row r="115" spans="1:5" ht="12.75">
      <c r="A115" s="66">
        <v>7</v>
      </c>
      <c r="B115" s="176">
        <f>'В1'!D29</f>
        <v>5470</v>
      </c>
      <c r="C115" s="68" t="str">
        <f>'В1'!E29</f>
        <v>Абсалямов Родион</v>
      </c>
      <c r="D115" s="69" t="str">
        <f>'В3'!C17</f>
        <v>_</v>
      </c>
      <c r="E115" s="177">
        <f>'В3'!B17</f>
        <v>0</v>
      </c>
    </row>
    <row r="116" spans="1:5" ht="12.75">
      <c r="A116" s="66">
        <v>8</v>
      </c>
      <c r="B116" s="176">
        <f>'В1'!D33</f>
        <v>4822</v>
      </c>
      <c r="C116" s="68" t="str">
        <f>'В1'!E33</f>
        <v>Хомутов Максим</v>
      </c>
      <c r="D116" s="69" t="str">
        <f>'В3'!C19</f>
        <v>_</v>
      </c>
      <c r="E116" s="177">
        <f>'В3'!B19</f>
        <v>0</v>
      </c>
    </row>
    <row r="117" spans="1:5" ht="12.75">
      <c r="A117" s="66">
        <v>9</v>
      </c>
      <c r="B117" s="176">
        <f>'В1'!D37</f>
        <v>3998</v>
      </c>
      <c r="C117" s="68" t="str">
        <f>'В1'!E37</f>
        <v>Тагиров Сайфулла</v>
      </c>
      <c r="D117" s="69" t="str">
        <f>'В3'!C21</f>
        <v>_</v>
      </c>
      <c r="E117" s="177">
        <f>'В3'!B21</f>
        <v>0</v>
      </c>
    </row>
    <row r="118" spans="1:5" ht="12.75">
      <c r="A118" s="66">
        <v>10</v>
      </c>
      <c r="B118" s="176">
        <f>'В1'!D41</f>
        <v>5235</v>
      </c>
      <c r="C118" s="68" t="str">
        <f>'В1'!E41</f>
        <v>Петухова Надежда</v>
      </c>
      <c r="D118" s="69" t="str">
        <f>'В3'!C23</f>
        <v>_</v>
      </c>
      <c r="E118" s="177">
        <f>'В3'!B23</f>
        <v>0</v>
      </c>
    </row>
    <row r="119" spans="1:5" ht="12.75">
      <c r="A119" s="66">
        <v>11</v>
      </c>
      <c r="B119" s="176">
        <f>'В1'!D45</f>
        <v>4693</v>
      </c>
      <c r="C119" s="68" t="str">
        <f>'В1'!E45</f>
        <v>Аксенов Артем</v>
      </c>
      <c r="D119" s="69" t="str">
        <f>'В3'!C25</f>
        <v>_</v>
      </c>
      <c r="E119" s="177">
        <f>'В3'!B25</f>
        <v>0</v>
      </c>
    </row>
    <row r="120" spans="1:5" ht="12.75">
      <c r="A120" s="66">
        <v>12</v>
      </c>
      <c r="B120" s="176">
        <f>'В1'!D49</f>
        <v>2649</v>
      </c>
      <c r="C120" s="68" t="str">
        <f>'В1'!E49</f>
        <v>Лежнев Артем</v>
      </c>
      <c r="D120" s="69" t="str">
        <f>'В3'!C27</f>
        <v>_</v>
      </c>
      <c r="E120" s="177">
        <f>'В3'!B27</f>
        <v>0</v>
      </c>
    </row>
    <row r="121" spans="1:5" ht="12.75">
      <c r="A121" s="66">
        <v>13</v>
      </c>
      <c r="B121" s="176">
        <f>'В1'!D53</f>
        <v>5211</v>
      </c>
      <c r="C121" s="68" t="str">
        <f>'В1'!E53</f>
        <v>Вежнин Валерий</v>
      </c>
      <c r="D121" s="69" t="str">
        <f>'В3'!C29</f>
        <v>_</v>
      </c>
      <c r="E121" s="177">
        <f>'В3'!B29</f>
        <v>0</v>
      </c>
    </row>
    <row r="122" spans="1:5" ht="12.75">
      <c r="A122" s="66">
        <v>14</v>
      </c>
      <c r="B122" s="176">
        <f>'В1'!D57</f>
        <v>2616</v>
      </c>
      <c r="C122" s="68" t="str">
        <f>'В1'!E57</f>
        <v>Ишметов Александр</v>
      </c>
      <c r="D122" s="69" t="str">
        <f>'В3'!C31</f>
        <v>_</v>
      </c>
      <c r="E122" s="177">
        <f>'В3'!B31</f>
        <v>0</v>
      </c>
    </row>
    <row r="123" spans="1:5" ht="12.75">
      <c r="A123" s="66">
        <v>16</v>
      </c>
      <c r="B123" s="176">
        <f>'В1'!D65</f>
        <v>3701</v>
      </c>
      <c r="C123" s="68" t="str">
        <f>'В1'!E65</f>
        <v>Байрамалов Константин</v>
      </c>
      <c r="D123" s="69" t="str">
        <f>'В3'!C35</f>
        <v>_</v>
      </c>
      <c r="E123" s="177">
        <f>'В3'!B35</f>
        <v>0</v>
      </c>
    </row>
    <row r="124" spans="1:5" ht="12.75">
      <c r="A124" s="66">
        <v>17</v>
      </c>
      <c r="B124" s="176">
        <f>'В2'!D5</f>
        <v>3815</v>
      </c>
      <c r="C124" s="68" t="str">
        <f>'В2'!E5</f>
        <v>Запольских Алена</v>
      </c>
      <c r="D124" s="69" t="str">
        <f>'В3'!C37</f>
        <v>_</v>
      </c>
      <c r="E124" s="177">
        <f>'В3'!B37</f>
        <v>0</v>
      </c>
    </row>
    <row r="125" spans="1:5" ht="12.75">
      <c r="A125" s="66">
        <v>19</v>
      </c>
      <c r="B125" s="176">
        <f>'В2'!D13</f>
        <v>4847</v>
      </c>
      <c r="C125" s="68" t="str">
        <f>'В2'!E13</f>
        <v>Сагидуллин Радмир</v>
      </c>
      <c r="D125" s="69" t="str">
        <f>'В3'!C41</f>
        <v>_</v>
      </c>
      <c r="E125" s="177">
        <f>'В3'!B41</f>
        <v>0</v>
      </c>
    </row>
    <row r="126" spans="1:5" ht="12.75">
      <c r="A126" s="66">
        <v>20</v>
      </c>
      <c r="B126" s="176">
        <f>'В2'!D17</f>
        <v>466</v>
      </c>
      <c r="C126" s="68" t="str">
        <f>'В2'!E17</f>
        <v>Семенов Юрий</v>
      </c>
      <c r="D126" s="69" t="str">
        <f>'В3'!C43</f>
        <v>_</v>
      </c>
      <c r="E126" s="177">
        <f>'В3'!B43</f>
        <v>0</v>
      </c>
    </row>
    <row r="127" spans="1:5" ht="12.75">
      <c r="A127" s="66">
        <v>21</v>
      </c>
      <c r="B127" s="176">
        <f>'В2'!D21</f>
        <v>126</v>
      </c>
      <c r="C127" s="68" t="str">
        <f>'В2'!E21</f>
        <v>Афанасьев Леонид</v>
      </c>
      <c r="D127" s="69" t="str">
        <f>'В3'!C45</f>
        <v>_</v>
      </c>
      <c r="E127" s="177">
        <f>'В3'!B45</f>
        <v>0</v>
      </c>
    </row>
    <row r="128" spans="1:5" ht="12.75">
      <c r="A128" s="66">
        <v>22</v>
      </c>
      <c r="B128" s="176">
        <f>'В2'!D25</f>
        <v>3346</v>
      </c>
      <c r="C128" s="68" t="str">
        <f>'В2'!E25</f>
        <v>Филипов Сергей</v>
      </c>
      <c r="D128" s="69" t="str">
        <f>'В3'!C47</f>
        <v>_</v>
      </c>
      <c r="E128" s="177">
        <f>'В3'!B47</f>
        <v>0</v>
      </c>
    </row>
    <row r="129" spans="1:5" ht="12.75">
      <c r="A129" s="66">
        <v>23</v>
      </c>
      <c r="B129" s="176">
        <f>'В2'!D29</f>
        <v>5700</v>
      </c>
      <c r="C129" s="68" t="str">
        <f>'В2'!E29</f>
        <v>Насыров Эмиль</v>
      </c>
      <c r="D129" s="69" t="str">
        <f>'В3'!C49</f>
        <v>_</v>
      </c>
      <c r="E129" s="177">
        <f>'В3'!B49</f>
        <v>0</v>
      </c>
    </row>
    <row r="130" spans="1:5" ht="12.75">
      <c r="A130" s="66">
        <v>24</v>
      </c>
      <c r="B130" s="176">
        <f>'В2'!D33</f>
        <v>4465</v>
      </c>
      <c r="C130" s="68" t="str">
        <f>'В2'!E33</f>
        <v>Пехенько Кирилл</v>
      </c>
      <c r="D130" s="69" t="str">
        <f>'В3'!C51</f>
        <v>_</v>
      </c>
      <c r="E130" s="177">
        <f>'В3'!B51</f>
        <v>0</v>
      </c>
    </row>
    <row r="131" spans="1:5" ht="12.75">
      <c r="A131" s="66">
        <v>25</v>
      </c>
      <c r="B131" s="176">
        <f>'В2'!D37</f>
        <v>4858</v>
      </c>
      <c r="C131" s="68" t="str">
        <f>'В2'!E37</f>
        <v>Иванов Виталий</v>
      </c>
      <c r="D131" s="69" t="str">
        <f>'В3'!C53</f>
        <v>_</v>
      </c>
      <c r="E131" s="177">
        <f>'В3'!B53</f>
        <v>0</v>
      </c>
    </row>
    <row r="132" spans="1:5" ht="12.75">
      <c r="A132" s="66">
        <v>26</v>
      </c>
      <c r="B132" s="176">
        <f>'В2'!D41</f>
        <v>5609</v>
      </c>
      <c r="C132" s="68" t="str">
        <f>'В2'!E41</f>
        <v>Альмухаметов Артур</v>
      </c>
      <c r="D132" s="69" t="str">
        <f>'В3'!C55</f>
        <v>_</v>
      </c>
      <c r="E132" s="177">
        <f>'В3'!B55</f>
        <v>0</v>
      </c>
    </row>
    <row r="133" spans="1:5" ht="12.75">
      <c r="A133" s="66">
        <v>27</v>
      </c>
      <c r="B133" s="176">
        <f>'В2'!D45</f>
        <v>5962</v>
      </c>
      <c r="C133" s="68" t="str">
        <f>'В2'!E45</f>
        <v>Абулаев Салават</v>
      </c>
      <c r="D133" s="69" t="str">
        <f>'В3'!C57</f>
        <v>_</v>
      </c>
      <c r="E133" s="177">
        <f>'В3'!B57</f>
        <v>0</v>
      </c>
    </row>
    <row r="134" spans="1:5" ht="12.75">
      <c r="A134" s="66">
        <v>28</v>
      </c>
      <c r="B134" s="176">
        <f>'В2'!D49</f>
        <v>5464</v>
      </c>
      <c r="C134" s="68" t="str">
        <f>'В2'!E49</f>
        <v>Шебалин Алексей</v>
      </c>
      <c r="D134" s="69" t="str">
        <f>'В3'!C59</f>
        <v>_</v>
      </c>
      <c r="E134" s="177">
        <f>'В3'!B59</f>
        <v>0</v>
      </c>
    </row>
    <row r="135" spans="1:5" ht="12.75">
      <c r="A135" s="66">
        <v>29</v>
      </c>
      <c r="B135" s="176">
        <f>'В2'!D53</f>
        <v>5052</v>
      </c>
      <c r="C135" s="68" t="str">
        <f>'В2'!E53</f>
        <v>Ишкарин Ильвир</v>
      </c>
      <c r="D135" s="69" t="str">
        <f>'В3'!C61</f>
        <v>_</v>
      </c>
      <c r="E135" s="177">
        <f>'В3'!B61</f>
        <v>0</v>
      </c>
    </row>
    <row r="136" spans="1:5" ht="12.75">
      <c r="A136" s="66">
        <v>30</v>
      </c>
      <c r="B136" s="176">
        <f>'В2'!D57</f>
        <v>3012</v>
      </c>
      <c r="C136" s="68" t="str">
        <f>'В2'!E57</f>
        <v>Ганиева Эльвира</v>
      </c>
      <c r="D136" s="69" t="str">
        <f>'В3'!C63</f>
        <v>_</v>
      </c>
      <c r="E136" s="177">
        <f>'В3'!B63</f>
        <v>0</v>
      </c>
    </row>
    <row r="137" spans="1:5" ht="12.75">
      <c r="A137" s="66">
        <v>32</v>
      </c>
      <c r="B137" s="176">
        <f>'В2'!D65</f>
        <v>4567</v>
      </c>
      <c r="C137" s="68" t="str">
        <f>'В2'!E65</f>
        <v>Миксонов Эренбург</v>
      </c>
      <c r="D137" s="69" t="str">
        <f>'В3'!C67</f>
        <v>_</v>
      </c>
      <c r="E137" s="177">
        <f>'В3'!B67</f>
        <v>0</v>
      </c>
    </row>
    <row r="138" spans="1:5" ht="12.75">
      <c r="A138" s="66">
        <v>64</v>
      </c>
      <c r="B138" s="176">
        <f>'В3'!D6</f>
        <v>5732</v>
      </c>
      <c r="C138" s="68" t="str">
        <f>'В3'!E6</f>
        <v>Гумеров Ильсур</v>
      </c>
      <c r="D138" s="69" t="str">
        <f>'В4'!C53</f>
        <v>_</v>
      </c>
      <c r="E138" s="177">
        <f>'В4'!B53</f>
        <v>0</v>
      </c>
    </row>
    <row r="139" spans="1:5" ht="12.75">
      <c r="A139" s="66">
        <v>71</v>
      </c>
      <c r="B139" s="176">
        <f>'В3'!D34</f>
        <v>6103</v>
      </c>
      <c r="C139" s="68" t="str">
        <f>'В3'!E34</f>
        <v>Кужина Ильгиза</v>
      </c>
      <c r="D139" s="69" t="str">
        <f>'В4'!C67</f>
        <v>_</v>
      </c>
      <c r="E139" s="177">
        <f>'В4'!B67</f>
        <v>0</v>
      </c>
    </row>
    <row r="140" spans="1:5" ht="12.75">
      <c r="A140" s="66">
        <v>191</v>
      </c>
      <c r="B140" s="176">
        <f>'В4'!D54</f>
        <v>0</v>
      </c>
      <c r="C140" s="68">
        <f>'В4'!E54</f>
        <v>0</v>
      </c>
      <c r="D140" s="69" t="str">
        <f>'В4'!M70</f>
        <v>_</v>
      </c>
      <c r="E140" s="177">
        <f>'В4'!L70</f>
        <v>0</v>
      </c>
    </row>
    <row r="141" spans="1:5" ht="12.75">
      <c r="A141" s="66">
        <v>194</v>
      </c>
      <c r="B141" s="176">
        <f>'В4'!D66</f>
        <v>0</v>
      </c>
      <c r="C141" s="68">
        <f>'В4'!E66</f>
        <v>0</v>
      </c>
      <c r="D141" s="69" t="str">
        <f>'В4'!M76</f>
        <v>_</v>
      </c>
      <c r="E141" s="177">
        <f>'В4'!L76</f>
        <v>0</v>
      </c>
    </row>
    <row r="142" spans="1:5" ht="12.75">
      <c r="A142" s="66">
        <v>211</v>
      </c>
      <c r="B142" s="176">
        <f>'В4'!N71</f>
        <v>0</v>
      </c>
      <c r="C142" s="68">
        <f>'В4'!O71</f>
        <v>0</v>
      </c>
      <c r="D142" s="69" t="str">
        <f>'В4'!C85</f>
        <v>_</v>
      </c>
      <c r="E142" s="177">
        <f>'В4'!B85</f>
        <v>0</v>
      </c>
    </row>
    <row r="143" spans="1:5" ht="12.75">
      <c r="A143" s="66">
        <v>212</v>
      </c>
      <c r="B143" s="176">
        <f>'В4'!N75</f>
        <v>0</v>
      </c>
      <c r="C143" s="68">
        <f>'В4'!O75</f>
        <v>0</v>
      </c>
      <c r="D143" s="69" t="str">
        <f>'В4'!C87</f>
        <v>_</v>
      </c>
      <c r="E143" s="177">
        <f>'В4'!B87</f>
        <v>0</v>
      </c>
    </row>
    <row r="144" spans="1:5" ht="12.75">
      <c r="A144" s="66">
        <v>159</v>
      </c>
      <c r="B144" s="176">
        <f>'В4'!D21</f>
        <v>0</v>
      </c>
      <c r="C144" s="68">
        <f>'В4'!E21</f>
        <v>0</v>
      </c>
      <c r="D144" s="69" t="str">
        <f>'В4'!M35</f>
        <v>Басариев Ильгиз</v>
      </c>
      <c r="E144" s="177">
        <f>'В4'!L35</f>
        <v>6110</v>
      </c>
    </row>
    <row r="145" spans="1:5" ht="12.75">
      <c r="A145" s="66">
        <v>179</v>
      </c>
      <c r="B145" s="176">
        <f>'В4'!N36</f>
        <v>0</v>
      </c>
      <c r="C145" s="68">
        <f>'В4'!O36</f>
        <v>0</v>
      </c>
      <c r="D145" s="69" t="str">
        <f>'В4'!I49</f>
        <v>Басариев Ильгиз</v>
      </c>
      <c r="E145" s="177">
        <f>'В4'!H49</f>
        <v>6110</v>
      </c>
    </row>
    <row r="146" spans="1:5" ht="12.75">
      <c r="A146" s="66">
        <v>162</v>
      </c>
      <c r="B146" s="176">
        <f>'В4'!D33</f>
        <v>0</v>
      </c>
      <c r="C146" s="68">
        <f>'В4'!E33</f>
        <v>0</v>
      </c>
      <c r="D146" s="69" t="str">
        <f>'В4'!M41</f>
        <v>Кужина Ильгиза</v>
      </c>
      <c r="E146" s="177">
        <f>'В4'!L41</f>
        <v>6103</v>
      </c>
    </row>
    <row r="147" spans="1:5" ht="12.75">
      <c r="A147" s="66">
        <v>180</v>
      </c>
      <c r="B147" s="176">
        <f>'В4'!N40</f>
        <v>0</v>
      </c>
      <c r="C147" s="68">
        <f>'В4'!O40</f>
        <v>0</v>
      </c>
      <c r="D147" s="69" t="str">
        <f>'В4'!I51</f>
        <v>Кужина Ильгиза</v>
      </c>
      <c r="E147" s="177">
        <f>'В4'!H51</f>
        <v>6103</v>
      </c>
    </row>
    <row r="148" spans="1:5" ht="12.75">
      <c r="A148" s="66">
        <v>110</v>
      </c>
      <c r="B148" s="176">
        <f>'В3'!J55</f>
        <v>5470</v>
      </c>
      <c r="C148" s="68" t="str">
        <f>'В3'!K55</f>
        <v>Абсалямов Родион</v>
      </c>
      <c r="D148" s="69" t="str">
        <f>'В3'!C89</f>
        <v>Альмухаметов Артур</v>
      </c>
      <c r="E148" s="177">
        <f>'В3'!B89</f>
        <v>5609</v>
      </c>
    </row>
    <row r="149" spans="1:5" ht="12.75">
      <c r="A149" s="66">
        <v>102</v>
      </c>
      <c r="B149" s="176">
        <f>'В3'!H57</f>
        <v>5470</v>
      </c>
      <c r="C149" s="68" t="str">
        <f>'В3'!I57</f>
        <v>Абсалямов Родион</v>
      </c>
      <c r="D149" s="69" t="str">
        <f>'В4'!C16</f>
        <v>Толкачев Иван</v>
      </c>
      <c r="E149" s="177">
        <f>'В4'!B16</f>
        <v>2784</v>
      </c>
    </row>
    <row r="150" spans="1:5" ht="12.75">
      <c r="A150" s="66">
        <v>115</v>
      </c>
      <c r="B150" s="176">
        <f>'В3'!L59</f>
        <v>5470</v>
      </c>
      <c r="C150" s="68" t="str">
        <f>'В3'!M59</f>
        <v>Абсалямов Родион</v>
      </c>
      <c r="D150" s="69" t="str">
        <f>'В3'!K79</f>
        <v>Хафизов Булат</v>
      </c>
      <c r="E150" s="177">
        <f>'В3'!J79</f>
        <v>4556</v>
      </c>
    </row>
    <row r="151" spans="1:5" ht="12.75">
      <c r="A151" s="66">
        <v>55</v>
      </c>
      <c r="B151" s="176">
        <f>'В2'!H43</f>
        <v>5962</v>
      </c>
      <c r="C151" s="68" t="str">
        <f>'В2'!I43</f>
        <v>Абулаев Салават</v>
      </c>
      <c r="D151" s="69" t="str">
        <f>'В3'!I53</f>
        <v>Альмухаметов Артур</v>
      </c>
      <c r="E151" s="177">
        <f>'В3'!H53</f>
        <v>5609</v>
      </c>
    </row>
    <row r="152" spans="1:5" ht="12.75">
      <c r="A152" s="66">
        <v>62</v>
      </c>
      <c r="B152" s="176">
        <f>'В2'!L35</f>
        <v>5962</v>
      </c>
      <c r="C152" s="68" t="str">
        <f>'В2'!M35</f>
        <v>Абулаев Салават</v>
      </c>
      <c r="D152" s="69" t="str">
        <f>'В3'!Q39</f>
        <v>Запольских Алена</v>
      </c>
      <c r="E152" s="177">
        <f>'В3'!P39</f>
        <v>3815</v>
      </c>
    </row>
    <row r="153" spans="1:5" ht="12.75">
      <c r="A153" s="66">
        <v>60</v>
      </c>
      <c r="B153" s="176">
        <f>'В2'!J51</f>
        <v>5962</v>
      </c>
      <c r="C153" s="68" t="str">
        <f>'В2'!K51</f>
        <v>Абулаев Салават</v>
      </c>
      <c r="D153" s="69" t="str">
        <f>'В3'!M19</f>
        <v>Миксонов Эренбург</v>
      </c>
      <c r="E153" s="177">
        <f>'В3'!L19</f>
        <v>4567</v>
      </c>
    </row>
    <row r="154" spans="1:5" ht="12.75">
      <c r="A154" s="66">
        <v>46</v>
      </c>
      <c r="B154" s="176">
        <f>'В2'!F47</f>
        <v>5962</v>
      </c>
      <c r="C154" s="68" t="str">
        <f>'В2'!G47</f>
        <v>Абулаев Салават</v>
      </c>
      <c r="D154" s="69" t="str">
        <f>'В3'!E16</f>
        <v>Шебалин Алексей</v>
      </c>
      <c r="E154" s="177">
        <f>'В3'!D16</f>
        <v>5464</v>
      </c>
    </row>
    <row r="155" spans="1:5" ht="12.75">
      <c r="A155" s="66">
        <v>101</v>
      </c>
      <c r="B155" s="176">
        <f>'В3'!H49</f>
        <v>4693</v>
      </c>
      <c r="C155" s="68" t="str">
        <f>'В3'!I49</f>
        <v>Аксенов Артем</v>
      </c>
      <c r="D155" s="69" t="str">
        <f>'В4'!C14</f>
        <v>Петухова Надежда</v>
      </c>
      <c r="E155" s="177">
        <f>'В4'!B14</f>
        <v>5235</v>
      </c>
    </row>
    <row r="156" spans="1:5" ht="12.75">
      <c r="A156" s="66">
        <v>45</v>
      </c>
      <c r="B156" s="176">
        <f>'В2'!F39</f>
        <v>5609</v>
      </c>
      <c r="C156" s="68" t="str">
        <f>'В2'!G39</f>
        <v>Альмухаметов Артур</v>
      </c>
      <c r="D156" s="69" t="str">
        <f>'В3'!E20</f>
        <v>Иванов Виталий</v>
      </c>
      <c r="E156" s="177">
        <f>'В3'!D20</f>
        <v>4858</v>
      </c>
    </row>
    <row r="157" spans="1:5" ht="12.75">
      <c r="A157" s="66">
        <v>129</v>
      </c>
      <c r="B157" s="176">
        <f>'В3'!F72</f>
        <v>126</v>
      </c>
      <c r="C157" s="68" t="str">
        <f>'В3'!G72</f>
        <v>Афанасьев Леонид</v>
      </c>
      <c r="D157" s="69" t="str">
        <f>'В3'!G75</f>
        <v>Красиков Всеволод</v>
      </c>
      <c r="E157" s="177">
        <f>'В3'!F75</f>
        <v>5355</v>
      </c>
    </row>
    <row r="158" spans="1:5" ht="12.75">
      <c r="A158" s="66">
        <v>127</v>
      </c>
      <c r="B158" s="176">
        <f>'В3'!D70</f>
        <v>126</v>
      </c>
      <c r="C158" s="68" t="str">
        <f>'В3'!E70</f>
        <v>Афанасьев Леонид</v>
      </c>
      <c r="D158" s="69" t="str">
        <f>'В3'!K69</f>
        <v>Крылов Алексей</v>
      </c>
      <c r="E158" s="177">
        <f>'В3'!J69</f>
        <v>5141</v>
      </c>
    </row>
    <row r="159" spans="1:5" ht="12.75">
      <c r="A159" s="66">
        <v>54</v>
      </c>
      <c r="B159" s="176">
        <f>'В2'!H27</f>
        <v>126</v>
      </c>
      <c r="C159" s="68" t="str">
        <f>'В2'!I27</f>
        <v>Афанасьев Леонид</v>
      </c>
      <c r="D159" s="69" t="str">
        <f>'В3'!I45</f>
        <v>Пехенько Кирилл</v>
      </c>
      <c r="E159" s="177">
        <f>'В3'!H45</f>
        <v>4465</v>
      </c>
    </row>
    <row r="160" spans="1:5" ht="12.75">
      <c r="A160" s="66">
        <v>43</v>
      </c>
      <c r="B160" s="176">
        <f>'В2'!F23</f>
        <v>126</v>
      </c>
      <c r="C160" s="68" t="str">
        <f>'В2'!G23</f>
        <v>Афанасьев Леонид</v>
      </c>
      <c r="D160" s="69" t="str">
        <f>'В3'!E28</f>
        <v>Филипов Сергей</v>
      </c>
      <c r="E160" s="177">
        <f>'В3'!D28</f>
        <v>3346</v>
      </c>
    </row>
    <row r="161" spans="1:5" ht="12.75">
      <c r="A161" s="66">
        <v>31</v>
      </c>
      <c r="B161" s="176">
        <f>'В2'!D61</f>
        <v>6110</v>
      </c>
      <c r="C161" s="68" t="str">
        <f>'В2'!E61</f>
        <v>Басариев Ильгиз</v>
      </c>
      <c r="D161" s="69" t="str">
        <f>'В3'!C65</f>
        <v>Решетицкий Денис</v>
      </c>
      <c r="E161" s="177">
        <f>'В3'!B65</f>
        <v>5243</v>
      </c>
    </row>
    <row r="162" spans="1:5" ht="12.75">
      <c r="A162" s="66">
        <v>117</v>
      </c>
      <c r="B162" s="176">
        <f>'В3'!N31</f>
        <v>5211</v>
      </c>
      <c r="C162" s="68" t="str">
        <f>'В3'!O31</f>
        <v>Вежнин Валерий</v>
      </c>
      <c r="D162" s="69" t="str">
        <f>'В3'!C71</f>
        <v>Афанасьев Леонид</v>
      </c>
      <c r="E162" s="177">
        <f>'В3'!B71</f>
        <v>126</v>
      </c>
    </row>
    <row r="163" spans="1:5" ht="12.75">
      <c r="A163" s="66">
        <v>39</v>
      </c>
      <c r="B163" s="176">
        <f>'В1'!F55</f>
        <v>5211</v>
      </c>
      <c r="C163" s="68" t="str">
        <f>'В1'!G55</f>
        <v>Вежнин Валерий</v>
      </c>
      <c r="D163" s="69" t="str">
        <f>'В3'!E44</f>
        <v>Ишметов Александр</v>
      </c>
      <c r="E163" s="177">
        <f>'В3'!D44</f>
        <v>2616</v>
      </c>
    </row>
    <row r="164" spans="1:5" ht="12.75">
      <c r="A164" s="66">
        <v>122</v>
      </c>
      <c r="B164" s="176">
        <f>'В3'!R15</f>
        <v>5211</v>
      </c>
      <c r="C164" s="68" t="str">
        <f>'В3'!S15</f>
        <v>Вежнин Валерий</v>
      </c>
      <c r="D164" s="69" t="str">
        <f>'В3'!Q65</f>
        <v>Лежнев Артем</v>
      </c>
      <c r="E164" s="177">
        <f>'В3'!P65</f>
        <v>2649</v>
      </c>
    </row>
    <row r="165" spans="1:5" ht="12.75">
      <c r="A165" s="66">
        <v>120</v>
      </c>
      <c r="B165" s="176">
        <f>'В3'!P23</f>
        <v>5211</v>
      </c>
      <c r="C165" s="68" t="str">
        <f>'В3'!Q23</f>
        <v>Вежнин Валерий</v>
      </c>
      <c r="D165" s="69" t="str">
        <f>'В3'!Q69</f>
        <v>Миксонов Эренбург</v>
      </c>
      <c r="E165" s="177">
        <f>'В3'!P69</f>
        <v>4567</v>
      </c>
    </row>
    <row r="166" spans="1:5" ht="12.75">
      <c r="A166" s="66">
        <v>124</v>
      </c>
      <c r="B166" s="176">
        <f>'В3'!R30</f>
        <v>5211</v>
      </c>
      <c r="C166" s="68" t="str">
        <f>'В3'!S30</f>
        <v>Вежнин Валерий</v>
      </c>
      <c r="D166" s="69" t="str">
        <f>'В3'!S35</f>
        <v>Пехенько Кирилл</v>
      </c>
      <c r="E166" s="177">
        <f>'В3'!R35</f>
        <v>4465</v>
      </c>
    </row>
    <row r="167" spans="1:5" ht="12.75">
      <c r="A167" s="66">
        <v>107</v>
      </c>
      <c r="B167" s="176">
        <f>'В3'!J31</f>
        <v>5211</v>
      </c>
      <c r="C167" s="68" t="str">
        <f>'В3'!K31</f>
        <v>Вежнин Валерий</v>
      </c>
      <c r="D167" s="69" t="str">
        <f>'В3'!C83</f>
        <v>Сагидуллин Радмир</v>
      </c>
      <c r="E167" s="177">
        <f>'В3'!B83</f>
        <v>4847</v>
      </c>
    </row>
    <row r="168" spans="1:5" ht="12.75">
      <c r="A168" s="66">
        <v>113</v>
      </c>
      <c r="B168" s="176">
        <f>'В3'!L27</f>
        <v>5211</v>
      </c>
      <c r="C168" s="68" t="str">
        <f>'В3'!M27</f>
        <v>Вежнин Валерий</v>
      </c>
      <c r="D168" s="69" t="str">
        <f>'В3'!K75</f>
        <v>Тагиров Сайфулла</v>
      </c>
      <c r="E168" s="177">
        <f>'В3'!J75</f>
        <v>3998</v>
      </c>
    </row>
    <row r="169" spans="1:5" ht="12.75">
      <c r="A169" s="66">
        <v>18</v>
      </c>
      <c r="B169" s="176">
        <f>'В2'!D9</f>
        <v>5617</v>
      </c>
      <c r="C169" s="68" t="str">
        <f>'В2'!E9</f>
        <v>Галимуллина Алина</v>
      </c>
      <c r="D169" s="69" t="str">
        <f>'В3'!C39</f>
        <v>Байгужина Назгуль</v>
      </c>
      <c r="E169" s="177">
        <f>'В3'!B39</f>
        <v>6106</v>
      </c>
    </row>
    <row r="170" spans="1:5" ht="12.75">
      <c r="A170" s="66">
        <v>87</v>
      </c>
      <c r="B170" s="176">
        <f>'В3'!F35</f>
        <v>5617</v>
      </c>
      <c r="C170" s="68" t="str">
        <f>'В3'!G35</f>
        <v>Галимуллина Алина</v>
      </c>
      <c r="D170" s="69" t="str">
        <f>'В4'!C34</f>
        <v>Кужина Ильгиза</v>
      </c>
      <c r="E170" s="177">
        <f>'В4'!B34</f>
        <v>6103</v>
      </c>
    </row>
    <row r="171" spans="1:5" ht="12.75">
      <c r="A171" s="66">
        <v>47</v>
      </c>
      <c r="B171" s="176">
        <f>'В2'!F55</f>
        <v>3012</v>
      </c>
      <c r="C171" s="68" t="str">
        <f>'В2'!G55</f>
        <v>Ганиева Эльвира</v>
      </c>
      <c r="D171" s="69" t="str">
        <f>'В3'!E12</f>
        <v>Ишкарин Ильвир</v>
      </c>
      <c r="E171" s="177">
        <f>'В3'!D12</f>
        <v>5052</v>
      </c>
    </row>
    <row r="172" spans="1:5" ht="12.75">
      <c r="A172" s="66">
        <v>80</v>
      </c>
      <c r="B172" s="176">
        <f>'В3'!F7</f>
        <v>5732</v>
      </c>
      <c r="C172" s="68" t="str">
        <f>'В3'!G7</f>
        <v>Гумеров Ильсур</v>
      </c>
      <c r="D172" s="69" t="str">
        <f>'В4'!C20</f>
        <v>Басариев Ильгиз</v>
      </c>
      <c r="E172" s="177">
        <f>'В4'!B20</f>
        <v>6110</v>
      </c>
    </row>
    <row r="173" spans="1:5" ht="12.75">
      <c r="A173" s="66">
        <v>59</v>
      </c>
      <c r="B173" s="176">
        <f>'В2'!J19</f>
        <v>3815</v>
      </c>
      <c r="C173" s="68" t="str">
        <f>'В2'!K19</f>
        <v>Запольских Алена</v>
      </c>
      <c r="D173" s="69" t="str">
        <f>'В3'!M35</f>
        <v>Афанасьев Леонид</v>
      </c>
      <c r="E173" s="177">
        <f>'В3'!L35</f>
        <v>126</v>
      </c>
    </row>
    <row r="174" spans="1:5" ht="12.75">
      <c r="A174" s="66">
        <v>41</v>
      </c>
      <c r="B174" s="176">
        <f>'В2'!F7</f>
        <v>3815</v>
      </c>
      <c r="C174" s="68" t="str">
        <f>'В2'!G7</f>
        <v>Запольских Алена</v>
      </c>
      <c r="D174" s="69" t="str">
        <f>'В3'!E36</f>
        <v>Галимуллина Алина</v>
      </c>
      <c r="E174" s="177">
        <f>'В3'!D36</f>
        <v>5617</v>
      </c>
    </row>
    <row r="175" spans="1:5" ht="12.75">
      <c r="A175" s="66">
        <v>125</v>
      </c>
      <c r="B175" s="176">
        <f>'В3'!R66</f>
        <v>3815</v>
      </c>
      <c r="C175" s="68" t="str">
        <f>'В3'!S66</f>
        <v>Запольских Алена</v>
      </c>
      <c r="D175" s="69" t="str">
        <f>'В3'!S68</f>
        <v>Лежнев Артем</v>
      </c>
      <c r="E175" s="177">
        <f>'В3'!R68</f>
        <v>2649</v>
      </c>
    </row>
    <row r="176" spans="1:5" ht="12.75">
      <c r="A176" s="66">
        <v>53</v>
      </c>
      <c r="B176" s="176">
        <f>'В2'!H11</f>
        <v>3815</v>
      </c>
      <c r="C176" s="68" t="str">
        <f>'В2'!I11</f>
        <v>Запольских Алена</v>
      </c>
      <c r="D176" s="69" t="str">
        <f>'В3'!I37</f>
        <v>Семенов Юрий</v>
      </c>
      <c r="E176" s="177">
        <f>'В3'!H37</f>
        <v>466</v>
      </c>
    </row>
    <row r="177" spans="1:5" ht="12.75">
      <c r="A177" s="66">
        <v>134</v>
      </c>
      <c r="B177" s="176">
        <f>'В3'!R74</f>
        <v>4858</v>
      </c>
      <c r="C177" s="68" t="str">
        <f>'В3'!S74</f>
        <v>Иванов Виталий</v>
      </c>
      <c r="D177" s="69" t="str">
        <f>'В3'!S76</f>
        <v>Семенов Юрий</v>
      </c>
      <c r="E177" s="177">
        <f>'В3'!R76</f>
        <v>466</v>
      </c>
    </row>
    <row r="178" spans="1:5" ht="12.75">
      <c r="A178" s="66">
        <v>105</v>
      </c>
      <c r="B178" s="176">
        <f>'В3'!J15</f>
        <v>4858</v>
      </c>
      <c r="C178" s="68" t="str">
        <f>'В3'!K15</f>
        <v>Иванов Виталий</v>
      </c>
      <c r="D178" s="69" t="str">
        <f>'В3'!C79</f>
        <v>Удников Олег</v>
      </c>
      <c r="E178" s="177">
        <f>'В3'!B79</f>
        <v>6157</v>
      </c>
    </row>
    <row r="179" spans="1:5" ht="12.75">
      <c r="A179" s="66">
        <v>97</v>
      </c>
      <c r="B179" s="176">
        <f>'В3'!H17</f>
        <v>4858</v>
      </c>
      <c r="C179" s="68" t="str">
        <f>'В3'!I17</f>
        <v>Иванов Виталий</v>
      </c>
      <c r="D179" s="69" t="str">
        <f>'В4'!C6</f>
        <v>Шебалин Алексей</v>
      </c>
      <c r="E179" s="177">
        <f>'В4'!B6</f>
        <v>5464</v>
      </c>
    </row>
    <row r="180" spans="1:5" ht="12.75">
      <c r="A180" s="66">
        <v>2</v>
      </c>
      <c r="B180" s="176">
        <f>'В1'!D9</f>
        <v>6105</v>
      </c>
      <c r="C180" s="68" t="str">
        <f>'В1'!E9</f>
        <v>Искакова Карина</v>
      </c>
      <c r="D180" s="69" t="str">
        <f>'В3'!C7</f>
        <v>Гумеров Ильсур</v>
      </c>
      <c r="E180" s="177">
        <f>'В3'!B7</f>
        <v>5732</v>
      </c>
    </row>
    <row r="181" spans="1:5" ht="12.75">
      <c r="A181" s="66">
        <v>96</v>
      </c>
      <c r="B181" s="176">
        <f>'В3'!H9</f>
        <v>5052</v>
      </c>
      <c r="C181" s="68" t="str">
        <f>'В3'!I9</f>
        <v>Ишкарин Ильвир</v>
      </c>
      <c r="D181" s="69" t="str">
        <f>'В4'!C4</f>
        <v>Гумеров Ильсур</v>
      </c>
      <c r="E181" s="177">
        <f>'В4'!B4</f>
        <v>5732</v>
      </c>
    </row>
    <row r="182" spans="1:5" ht="12.75">
      <c r="A182" s="66">
        <v>100</v>
      </c>
      <c r="B182" s="176">
        <f>'В3'!H41</f>
        <v>2616</v>
      </c>
      <c r="C182" s="68" t="str">
        <f>'В3'!I41</f>
        <v>Ишметов Александр</v>
      </c>
      <c r="D182" s="69" t="str">
        <f>'В4'!C12</f>
        <v>Байрамалов Константин</v>
      </c>
      <c r="E182" s="177">
        <f>'В4'!B12</f>
        <v>3701</v>
      </c>
    </row>
    <row r="183" spans="1:5" ht="12.75">
      <c r="A183" s="66">
        <v>128</v>
      </c>
      <c r="B183" s="176">
        <f>'В3'!D74</f>
        <v>5355</v>
      </c>
      <c r="C183" s="68" t="str">
        <f>'В3'!E74</f>
        <v>Красиков Всеволод</v>
      </c>
      <c r="D183" s="69" t="str">
        <f>'В3'!K71</f>
        <v>Абсалямов Родион</v>
      </c>
      <c r="E183" s="177">
        <f>'В3'!J71</f>
        <v>5470</v>
      </c>
    </row>
    <row r="184" spans="1:5" ht="12.75">
      <c r="A184" s="66">
        <v>40</v>
      </c>
      <c r="B184" s="176">
        <f>'В1'!F63</f>
        <v>5355</v>
      </c>
      <c r="C184" s="68" t="str">
        <f>'В1'!G63</f>
        <v>Красиков Всеволод</v>
      </c>
      <c r="D184" s="69" t="str">
        <f>'В3'!E40</f>
        <v>Байрамалов Константин</v>
      </c>
      <c r="E184" s="177">
        <f>'В3'!D40</f>
        <v>3701</v>
      </c>
    </row>
    <row r="185" spans="1:5" ht="12.75">
      <c r="A185" s="66">
        <v>52</v>
      </c>
      <c r="B185" s="176">
        <f>'В1'!H59</f>
        <v>5355</v>
      </c>
      <c r="C185" s="68" t="str">
        <f>'В1'!I59</f>
        <v>Красиков Всеволод</v>
      </c>
      <c r="D185" s="69" t="str">
        <f>'В3'!I29</f>
        <v>Вежнин Валерий</v>
      </c>
      <c r="E185" s="177">
        <f>'В3'!H29</f>
        <v>5211</v>
      </c>
    </row>
    <row r="186" spans="1:5" ht="12.75">
      <c r="A186" s="66">
        <v>15</v>
      </c>
      <c r="B186" s="176">
        <f>'В1'!D61</f>
        <v>5355</v>
      </c>
      <c r="C186" s="68" t="str">
        <f>'В1'!E61</f>
        <v>Красиков Всеволод</v>
      </c>
      <c r="D186" s="69" t="str">
        <f>'В3'!C33</f>
        <v>Кужина Ильгиза</v>
      </c>
      <c r="E186" s="177">
        <f>'В3'!B33</f>
        <v>6103</v>
      </c>
    </row>
    <row r="187" spans="1:5" ht="12.75">
      <c r="A187" s="66">
        <v>130</v>
      </c>
      <c r="B187" s="176">
        <f>'В3'!L70</f>
        <v>5141</v>
      </c>
      <c r="C187" s="68" t="str">
        <f>'В3'!M70</f>
        <v>Крылов Алексей</v>
      </c>
      <c r="D187" s="69" t="str">
        <f>'В3'!M72</f>
        <v>Абсалямов Родион</v>
      </c>
      <c r="E187" s="177">
        <f>'В3'!L72</f>
        <v>5470</v>
      </c>
    </row>
    <row r="188" spans="1:5" ht="12.75">
      <c r="A188" s="66">
        <v>112</v>
      </c>
      <c r="B188" s="176">
        <f>'В3'!L11</f>
        <v>5141</v>
      </c>
      <c r="C188" s="68" t="str">
        <f>'В3'!M11</f>
        <v>Крылов Алексей</v>
      </c>
      <c r="D188" s="69" t="str">
        <f>'В3'!K73</f>
        <v>Иванов Виталий</v>
      </c>
      <c r="E188" s="177">
        <f>'В3'!J73</f>
        <v>4858</v>
      </c>
    </row>
    <row r="189" spans="1:5" ht="12.75">
      <c r="A189" s="66">
        <v>104</v>
      </c>
      <c r="B189" s="176">
        <f>'В3'!J7</f>
        <v>5141</v>
      </c>
      <c r="C189" s="68" t="str">
        <f>'В3'!K7</f>
        <v>Крылов Алексей</v>
      </c>
      <c r="D189" s="69" t="str">
        <f>'В3'!C77</f>
        <v>Ишкарин Ильвир</v>
      </c>
      <c r="E189" s="177">
        <f>'В3'!B77</f>
        <v>5052</v>
      </c>
    </row>
    <row r="190" spans="1:5" ht="12.75">
      <c r="A190" s="66">
        <v>34</v>
      </c>
      <c r="B190" s="176">
        <f>'В1'!F15</f>
        <v>5141</v>
      </c>
      <c r="C190" s="68" t="str">
        <f>'В1'!G15</f>
        <v>Крылов Алексей</v>
      </c>
      <c r="D190" s="69" t="str">
        <f>'В3'!E64</f>
        <v>Хафизов Булат</v>
      </c>
      <c r="E190" s="177">
        <f>'В3'!D64</f>
        <v>4556</v>
      </c>
    </row>
    <row r="191" spans="1:5" ht="12.75">
      <c r="A191" s="66">
        <v>38</v>
      </c>
      <c r="B191" s="176">
        <f>'В1'!F47</f>
        <v>2649</v>
      </c>
      <c r="C191" s="68" t="str">
        <f>'В1'!G47</f>
        <v>Лежнев Артем</v>
      </c>
      <c r="D191" s="69" t="str">
        <f>'В3'!E48</f>
        <v>Аксенов Артем</v>
      </c>
      <c r="E191" s="177">
        <f>'В3'!D48</f>
        <v>4693</v>
      </c>
    </row>
    <row r="192" spans="1:5" ht="12.75">
      <c r="A192" s="66">
        <v>58</v>
      </c>
      <c r="B192" s="176">
        <f>'В1'!J51</f>
        <v>2649</v>
      </c>
      <c r="C192" s="68" t="str">
        <f>'В1'!K51</f>
        <v>Лежнев Артем</v>
      </c>
      <c r="D192" s="69" t="str">
        <f>'В3'!M51</f>
        <v>Красиков Всеволод</v>
      </c>
      <c r="E192" s="177">
        <f>'В3'!L51</f>
        <v>5355</v>
      </c>
    </row>
    <row r="193" spans="1:5" ht="12.75">
      <c r="A193" s="66">
        <v>51</v>
      </c>
      <c r="B193" s="176">
        <f>'В1'!H43</f>
        <v>2649</v>
      </c>
      <c r="C193" s="68" t="str">
        <f>'В1'!I43</f>
        <v>Лежнев Артем</v>
      </c>
      <c r="D193" s="69" t="str">
        <f>'В3'!I21</f>
        <v>Тагиров Сайфулла</v>
      </c>
      <c r="E193" s="177">
        <f>'В3'!H21</f>
        <v>3998</v>
      </c>
    </row>
    <row r="194" spans="1:5" ht="12.75">
      <c r="A194" s="66">
        <v>48</v>
      </c>
      <c r="B194" s="176">
        <f>'В2'!F63</f>
        <v>4567</v>
      </c>
      <c r="C194" s="68" t="str">
        <f>'В2'!G63</f>
        <v>Миксонов Эренбург</v>
      </c>
      <c r="D194" s="69" t="str">
        <f>'В3'!E8</f>
        <v>Басариев Ильгиз</v>
      </c>
      <c r="E194" s="177">
        <f>'В3'!D8</f>
        <v>6110</v>
      </c>
    </row>
    <row r="195" spans="1:5" ht="12.75">
      <c r="A195" s="66">
        <v>56</v>
      </c>
      <c r="B195" s="176">
        <f>'В2'!H59</f>
        <v>4567</v>
      </c>
      <c r="C195" s="68" t="str">
        <f>'В2'!I59</f>
        <v>Миксонов Эренбург</v>
      </c>
      <c r="D195" s="69" t="str">
        <f>'В3'!I61</f>
        <v>Ганиева Эльвира</v>
      </c>
      <c r="E195" s="177">
        <f>'В3'!H61</f>
        <v>3012</v>
      </c>
    </row>
    <row r="196" spans="1:5" ht="12.75">
      <c r="A196" s="66">
        <v>116</v>
      </c>
      <c r="B196" s="176">
        <f>'В3'!N15</f>
        <v>4567</v>
      </c>
      <c r="C196" s="68" t="str">
        <f>'В3'!O15</f>
        <v>Миксонов Эренбург</v>
      </c>
      <c r="D196" s="69" t="str">
        <f>'В3'!C69</f>
        <v>Крылов Алексей</v>
      </c>
      <c r="E196" s="177">
        <f>'В3'!B69</f>
        <v>5141</v>
      </c>
    </row>
    <row r="197" spans="1:5" ht="12.75">
      <c r="A197" s="66">
        <v>126</v>
      </c>
      <c r="B197" s="176">
        <f>'В3'!R70</f>
        <v>4567</v>
      </c>
      <c r="C197" s="68" t="str">
        <f>'В3'!S70</f>
        <v>Миксонов Эренбург</v>
      </c>
      <c r="D197" s="69" t="str">
        <f>'В3'!S72</f>
        <v>Хомутов Максим</v>
      </c>
      <c r="E197" s="177">
        <f>'В3'!R72</f>
        <v>4822</v>
      </c>
    </row>
    <row r="198" spans="1:5" ht="12.75">
      <c r="A198" s="66">
        <v>109</v>
      </c>
      <c r="B198" s="176">
        <f>'В3'!J47</f>
        <v>4465</v>
      </c>
      <c r="C198" s="68" t="str">
        <f>'В3'!K47</f>
        <v>Пехенько Кирилл</v>
      </c>
      <c r="D198" s="69" t="str">
        <f>'В3'!C87</f>
        <v>Аксенов Артем</v>
      </c>
      <c r="E198" s="177">
        <f>'В3'!B87</f>
        <v>4693</v>
      </c>
    </row>
    <row r="199" spans="1:5" ht="12.75">
      <c r="A199" s="66">
        <v>123</v>
      </c>
      <c r="B199" s="176">
        <f>'В3'!R47</f>
        <v>4465</v>
      </c>
      <c r="C199" s="68" t="str">
        <f>'В3'!S47</f>
        <v>Пехенько Кирилл</v>
      </c>
      <c r="D199" s="69" t="str">
        <f>'В3'!Q67</f>
        <v>Запольских Алена</v>
      </c>
      <c r="E199" s="177">
        <f>'В3'!P67</f>
        <v>3815</v>
      </c>
    </row>
    <row r="200" spans="1:5" ht="12.75">
      <c r="A200" s="66">
        <v>118</v>
      </c>
      <c r="B200" s="176">
        <f>'В3'!N47</f>
        <v>4465</v>
      </c>
      <c r="C200" s="68" t="str">
        <f>'В3'!O47</f>
        <v>Пехенько Кирилл</v>
      </c>
      <c r="D200" s="69" t="str">
        <f>'В3'!C73</f>
        <v>Красиков Всеволод</v>
      </c>
      <c r="E200" s="177">
        <f>'В3'!B73</f>
        <v>5355</v>
      </c>
    </row>
    <row r="201" spans="1:5" ht="12.75">
      <c r="A201" s="66">
        <v>44</v>
      </c>
      <c r="B201" s="176">
        <f>'В2'!F31</f>
        <v>4465</v>
      </c>
      <c r="C201" s="68" t="str">
        <f>'В2'!G31</f>
        <v>Пехенько Кирилл</v>
      </c>
      <c r="D201" s="69" t="str">
        <f>'В3'!E24</f>
        <v>Насыров Эмиль</v>
      </c>
      <c r="E201" s="177">
        <f>'В3'!D24</f>
        <v>5700</v>
      </c>
    </row>
    <row r="202" spans="1:5" ht="12.75">
      <c r="A202" s="66">
        <v>114</v>
      </c>
      <c r="B202" s="176">
        <f>'В3'!L43</f>
        <v>4465</v>
      </c>
      <c r="C202" s="68" t="str">
        <f>'В3'!M43</f>
        <v>Пехенько Кирилл</v>
      </c>
      <c r="D202" s="69" t="str">
        <f>'В3'!K77</f>
        <v>Семенов Юрий</v>
      </c>
      <c r="E202" s="177">
        <f>'В3'!J77</f>
        <v>466</v>
      </c>
    </row>
    <row r="203" spans="1:5" ht="12.75">
      <c r="A203" s="66">
        <v>121</v>
      </c>
      <c r="B203" s="176">
        <f>'В3'!P55</f>
        <v>4465</v>
      </c>
      <c r="C203" s="68" t="str">
        <f>'В3'!Q55</f>
        <v>Пехенько Кирилл</v>
      </c>
      <c r="D203" s="69" t="str">
        <f>'В3'!Q71</f>
        <v>Хомутов Максим</v>
      </c>
      <c r="E203" s="177">
        <f>'В3'!P71</f>
        <v>4822</v>
      </c>
    </row>
    <row r="204" spans="1:5" ht="12.75">
      <c r="A204" s="66">
        <v>99</v>
      </c>
      <c r="B204" s="176">
        <f>'В3'!H33</f>
        <v>4847</v>
      </c>
      <c r="C204" s="68" t="str">
        <f>'В3'!I33</f>
        <v>Сагидуллин Радмир</v>
      </c>
      <c r="D204" s="69" t="str">
        <f>'В4'!C10</f>
        <v>Галимуллина Алина</v>
      </c>
      <c r="E204" s="177">
        <f>'В4'!B10</f>
        <v>5617</v>
      </c>
    </row>
    <row r="205" spans="1:5" ht="12.75">
      <c r="A205" s="66">
        <v>63</v>
      </c>
      <c r="B205" s="176">
        <f>'В1'!J67</f>
        <v>465</v>
      </c>
      <c r="C205" s="68" t="str">
        <f>'В1'!K67</f>
        <v>Семенов Сергей</v>
      </c>
      <c r="D205" s="69" t="str">
        <f>'В2'!K7</f>
        <v>Абулаев Салават</v>
      </c>
      <c r="E205" s="177">
        <f>'В2'!J7</f>
        <v>5962</v>
      </c>
    </row>
    <row r="206" spans="1:5" ht="12.75">
      <c r="A206" s="66">
        <v>33</v>
      </c>
      <c r="B206" s="176">
        <f>'В1'!F7</f>
        <v>465</v>
      </c>
      <c r="C206" s="68" t="str">
        <f>'В1'!G7</f>
        <v>Семенов Сергей</v>
      </c>
      <c r="D206" s="69" t="str">
        <f>'В3'!E68</f>
        <v>Искакова Карина</v>
      </c>
      <c r="E206" s="177">
        <f>'В3'!D68</f>
        <v>6105</v>
      </c>
    </row>
    <row r="207" spans="1:5" ht="12.75">
      <c r="A207" s="66">
        <v>49</v>
      </c>
      <c r="B207" s="176">
        <f>'В1'!H11</f>
        <v>465</v>
      </c>
      <c r="C207" s="68" t="str">
        <f>'В1'!I11</f>
        <v>Семенов Сергей</v>
      </c>
      <c r="D207" s="69" t="str">
        <f>'В3'!I5</f>
        <v>Крылов Алексей</v>
      </c>
      <c r="E207" s="177">
        <f>'В3'!H5</f>
        <v>5141</v>
      </c>
    </row>
    <row r="208" spans="1:5" ht="12.75">
      <c r="A208" s="66">
        <v>61</v>
      </c>
      <c r="B208" s="176">
        <f>'В1'!L35</f>
        <v>465</v>
      </c>
      <c r="C208" s="68" t="str">
        <f>'В1'!M35</f>
        <v>Семенов Сергей</v>
      </c>
      <c r="D208" s="69" t="str">
        <f>'В3'!Q7</f>
        <v>Лежнев Артем</v>
      </c>
      <c r="E208" s="177">
        <f>'В3'!P7</f>
        <v>2649</v>
      </c>
    </row>
    <row r="209" spans="1:5" ht="12.75">
      <c r="A209" s="66">
        <v>57</v>
      </c>
      <c r="B209" s="176">
        <f>'В1'!J19</f>
        <v>465</v>
      </c>
      <c r="C209" s="68" t="str">
        <f>'В1'!K19</f>
        <v>Семенов Сергей</v>
      </c>
      <c r="D209" s="69" t="str">
        <f>'В3'!M67</f>
        <v>Хомутов Максим</v>
      </c>
      <c r="E209" s="177">
        <f>'В3'!L67</f>
        <v>4822</v>
      </c>
    </row>
    <row r="210" spans="1:5" ht="12.75">
      <c r="A210" s="66">
        <v>108</v>
      </c>
      <c r="B210" s="176">
        <f>'В3'!J39</f>
        <v>466</v>
      </c>
      <c r="C210" s="68" t="str">
        <f>'В3'!K39</f>
        <v>Семенов Юрий</v>
      </c>
      <c r="D210" s="69" t="str">
        <f>'В3'!C85</f>
        <v>Ишметов Александр</v>
      </c>
      <c r="E210" s="177">
        <f>'В3'!B85</f>
        <v>2616</v>
      </c>
    </row>
    <row r="211" spans="1:5" ht="12.75">
      <c r="A211" s="66">
        <v>42</v>
      </c>
      <c r="B211" s="176">
        <f>'В2'!F15</f>
        <v>466</v>
      </c>
      <c r="C211" s="68" t="str">
        <f>'В2'!G15</f>
        <v>Семенов Юрий</v>
      </c>
      <c r="D211" s="69" t="str">
        <f>'В3'!E32</f>
        <v>Сагидуллин Радмир</v>
      </c>
      <c r="E211" s="177">
        <f>'В3'!D32</f>
        <v>4847</v>
      </c>
    </row>
    <row r="212" spans="1:5" ht="12.75">
      <c r="A212" s="66">
        <v>131</v>
      </c>
      <c r="B212" s="176">
        <f>'В3'!L74</f>
        <v>3998</v>
      </c>
      <c r="C212" s="68" t="str">
        <f>'В3'!M74</f>
        <v>Тагиров Сайфулла</v>
      </c>
      <c r="D212" s="69" t="str">
        <f>'В3'!Q73</f>
        <v>Иванов Виталий</v>
      </c>
      <c r="E212" s="177">
        <f>'В3'!P73</f>
        <v>4858</v>
      </c>
    </row>
    <row r="213" spans="1:5" ht="12.75">
      <c r="A213" s="66">
        <v>37</v>
      </c>
      <c r="B213" s="176">
        <f>'В1'!F39</f>
        <v>3998</v>
      </c>
      <c r="C213" s="68" t="str">
        <f>'В1'!G39</f>
        <v>Тагиров Сайфулла</v>
      </c>
      <c r="D213" s="69" t="str">
        <f>'В3'!E52</f>
        <v>Петухова Надежда</v>
      </c>
      <c r="E213" s="177">
        <f>'В3'!D52</f>
        <v>5235</v>
      </c>
    </row>
    <row r="214" spans="1:5" ht="12.75">
      <c r="A214" s="66">
        <v>106</v>
      </c>
      <c r="B214" s="176">
        <f>'В3'!J23</f>
        <v>3998</v>
      </c>
      <c r="C214" s="68" t="str">
        <f>'В3'!K23</f>
        <v>Тагиров Сайфулла</v>
      </c>
      <c r="D214" s="69" t="str">
        <f>'В3'!C81</f>
        <v>Филипов Сергей</v>
      </c>
      <c r="E214" s="177">
        <f>'В3'!B81</f>
        <v>3346</v>
      </c>
    </row>
    <row r="215" spans="1:5" ht="12.75">
      <c r="A215" s="66">
        <v>133</v>
      </c>
      <c r="B215" s="176">
        <f>'В3'!N76</f>
        <v>3998</v>
      </c>
      <c r="C215" s="68" t="str">
        <f>'В3'!O76</f>
        <v>Тагиров Сайфулла</v>
      </c>
      <c r="D215" s="69" t="str">
        <f>'В3'!O79</f>
        <v>Хафизов Булат</v>
      </c>
      <c r="E215" s="177">
        <f>'В3'!N79</f>
        <v>4556</v>
      </c>
    </row>
    <row r="216" spans="1:5" ht="12.75">
      <c r="A216" s="66">
        <v>35</v>
      </c>
      <c r="B216" s="176">
        <f>'В1'!F23</f>
        <v>6157</v>
      </c>
      <c r="C216" s="68" t="str">
        <f>'В1'!G23</f>
        <v>Удников Олег</v>
      </c>
      <c r="D216" s="69" t="str">
        <f>'В3'!E60</f>
        <v>Толкачев Иван</v>
      </c>
      <c r="E216" s="177">
        <f>'В3'!D60</f>
        <v>2784</v>
      </c>
    </row>
    <row r="217" spans="1:5" ht="12.75">
      <c r="A217" s="66">
        <v>98</v>
      </c>
      <c r="B217" s="176">
        <f>'В3'!H25</f>
        <v>3346</v>
      </c>
      <c r="C217" s="68" t="str">
        <f>'В3'!I25</f>
        <v>Филипов Сергей</v>
      </c>
      <c r="D217" s="69" t="str">
        <f>'В4'!C8</f>
        <v>Насыров Эмиль</v>
      </c>
      <c r="E217" s="177">
        <f>'В4'!B8</f>
        <v>5700</v>
      </c>
    </row>
    <row r="218" spans="1:5" ht="12.75">
      <c r="A218" s="66">
        <v>111</v>
      </c>
      <c r="B218" s="176">
        <f>'В3'!J63</f>
        <v>4556</v>
      </c>
      <c r="C218" s="68" t="str">
        <f>'В3'!K63</f>
        <v>Хафизов Булат</v>
      </c>
      <c r="D218" s="69" t="str">
        <f>'В3'!C91</f>
        <v>Ганиева Эльвира</v>
      </c>
      <c r="E218" s="177">
        <f>'В3'!B91</f>
        <v>3012</v>
      </c>
    </row>
    <row r="219" spans="1:5" ht="12.75">
      <c r="A219" s="66">
        <v>103</v>
      </c>
      <c r="B219" s="176">
        <f>'В3'!H65</f>
        <v>4556</v>
      </c>
      <c r="C219" s="68" t="str">
        <f>'В3'!I65</f>
        <v>Хафизов Булат</v>
      </c>
      <c r="D219" s="69" t="str">
        <f>'В4'!C18</f>
        <v>Искакова Карина</v>
      </c>
      <c r="E219" s="177">
        <f>'В4'!B18</f>
        <v>6105</v>
      </c>
    </row>
    <row r="220" spans="1:5" ht="12.75">
      <c r="A220" s="66">
        <v>132</v>
      </c>
      <c r="B220" s="176">
        <f>'В3'!L78</f>
        <v>4556</v>
      </c>
      <c r="C220" s="68" t="str">
        <f>'В3'!M78</f>
        <v>Хафизов Булат</v>
      </c>
      <c r="D220" s="69" t="str">
        <f>'В3'!Q75</f>
        <v>Семенов Юрий</v>
      </c>
      <c r="E220" s="177">
        <f>'В3'!P75</f>
        <v>466</v>
      </c>
    </row>
    <row r="221" spans="1:5" ht="12.75">
      <c r="A221" s="66">
        <v>36</v>
      </c>
      <c r="B221" s="176">
        <f>'В1'!F31</f>
        <v>4822</v>
      </c>
      <c r="C221" s="68" t="str">
        <f>'В1'!G31</f>
        <v>Хомутов Максим</v>
      </c>
      <c r="D221" s="69" t="str">
        <f>'В3'!E56</f>
        <v>Абсалямов Родион</v>
      </c>
      <c r="E221" s="177">
        <f>'В3'!D56</f>
        <v>5470</v>
      </c>
    </row>
    <row r="222" spans="1:5" ht="12.75">
      <c r="A222" s="66">
        <v>119</v>
      </c>
      <c r="B222" s="176">
        <f>'В3'!N63</f>
        <v>4822</v>
      </c>
      <c r="C222" s="68" t="str">
        <f>'В3'!O63</f>
        <v>Хомутов Максим</v>
      </c>
      <c r="D222" s="69" t="str">
        <f>'В3'!C75</f>
        <v>Абсалямов Родион</v>
      </c>
      <c r="E222" s="177">
        <f>'В3'!B75</f>
        <v>5470</v>
      </c>
    </row>
    <row r="223" spans="1:5" ht="12.75">
      <c r="A223" s="66">
        <v>50</v>
      </c>
      <c r="B223" s="176">
        <f>'В1'!H27</f>
        <v>4822</v>
      </c>
      <c r="C223" s="68" t="str">
        <f>'В1'!I27</f>
        <v>Хомутов Максим</v>
      </c>
      <c r="D223" s="69" t="str">
        <f>'В3'!I13</f>
        <v>Удников Олег</v>
      </c>
      <c r="E223" s="177">
        <f>'В3'!H13</f>
        <v>6157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130" sqref="B130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32" t="s">
        <v>0</v>
      </c>
      <c r="B1" s="232"/>
      <c r="C1" s="232"/>
      <c r="D1" s="232"/>
      <c r="E1" s="232"/>
      <c r="F1" s="3">
        <v>33</v>
      </c>
      <c r="G1" s="4" t="s">
        <v>1</v>
      </c>
      <c r="H1" s="5" t="s">
        <v>68</v>
      </c>
      <c r="I1" s="6" t="s">
        <v>3</v>
      </c>
      <c r="J1" s="2"/>
    </row>
    <row r="2" spans="1:10" ht="19.5">
      <c r="A2" s="80" t="s">
        <v>4</v>
      </c>
      <c r="B2" s="80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42603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6157</v>
      </c>
      <c r="B7" s="16" t="s">
        <v>69</v>
      </c>
      <c r="C7" s="17">
        <v>1</v>
      </c>
      <c r="D7" s="18" t="str">
        <f>'11'!M36</f>
        <v>Удников Олег</v>
      </c>
      <c r="E7" s="10"/>
      <c r="F7" s="10"/>
      <c r="G7" s="10"/>
      <c r="H7" s="10"/>
      <c r="I7" s="10"/>
      <c r="J7" s="10"/>
    </row>
    <row r="8" spans="1:10" ht="18">
      <c r="A8" s="15">
        <v>5464</v>
      </c>
      <c r="B8" s="16" t="s">
        <v>70</v>
      </c>
      <c r="C8" s="17">
        <v>2</v>
      </c>
      <c r="D8" s="18" t="str">
        <f>'11'!M56</f>
        <v>Афанасьев Леонид</v>
      </c>
      <c r="E8" s="10"/>
      <c r="F8" s="10"/>
      <c r="G8" s="10"/>
      <c r="H8" s="10"/>
      <c r="I8" s="10"/>
      <c r="J8" s="10"/>
    </row>
    <row r="9" spans="1:10" ht="18">
      <c r="A9" s="15">
        <v>126</v>
      </c>
      <c r="B9" s="19" t="s">
        <v>71</v>
      </c>
      <c r="C9" s="17" t="s">
        <v>72</v>
      </c>
      <c r="D9" s="18" t="str">
        <f>'12'!Q23</f>
        <v>Крылов Алексей</v>
      </c>
      <c r="E9" s="10"/>
      <c r="F9" s="10"/>
      <c r="G9" s="10"/>
      <c r="H9" s="10"/>
      <c r="I9" s="10"/>
      <c r="J9" s="10"/>
    </row>
    <row r="10" spans="1:10" ht="18">
      <c r="A10" s="15">
        <v>5052</v>
      </c>
      <c r="B10" s="16" t="s">
        <v>73</v>
      </c>
      <c r="C10" s="17" t="s">
        <v>74</v>
      </c>
      <c r="D10" s="18" t="str">
        <f>'12'!Q33</f>
        <v>Ишкарин Ильвир</v>
      </c>
      <c r="E10" s="10"/>
      <c r="F10" s="10"/>
      <c r="G10" s="10"/>
      <c r="H10" s="10"/>
      <c r="I10" s="10"/>
      <c r="J10" s="10"/>
    </row>
    <row r="11" spans="1:10" ht="18">
      <c r="A11" s="15">
        <v>2754</v>
      </c>
      <c r="B11" s="16" t="s">
        <v>75</v>
      </c>
      <c r="C11" s="17">
        <v>5</v>
      </c>
      <c r="D11" s="18" t="str">
        <f>'11'!M63</f>
        <v>Хафизов Булат</v>
      </c>
      <c r="E11" s="10"/>
      <c r="F11" s="10"/>
      <c r="G11" s="10"/>
      <c r="H11" s="10"/>
      <c r="I11" s="10"/>
      <c r="J11" s="10"/>
    </row>
    <row r="12" spans="1:10" ht="18">
      <c r="A12" s="15">
        <v>4556</v>
      </c>
      <c r="B12" s="16" t="s">
        <v>76</v>
      </c>
      <c r="C12" s="17">
        <v>6</v>
      </c>
      <c r="D12" s="18" t="str">
        <f>'11'!M65</f>
        <v>Альмухаметов Артур</v>
      </c>
      <c r="E12" s="10"/>
      <c r="F12" s="10"/>
      <c r="G12" s="10"/>
      <c r="H12" s="10"/>
      <c r="I12" s="10"/>
      <c r="J12" s="10"/>
    </row>
    <row r="13" spans="1:10" ht="18">
      <c r="A13" s="15">
        <v>5141</v>
      </c>
      <c r="B13" s="16" t="s">
        <v>77</v>
      </c>
      <c r="C13" s="17">
        <v>7</v>
      </c>
      <c r="D13" s="18" t="str">
        <f>'11'!M68</f>
        <v>Сагидуллин Радмир</v>
      </c>
      <c r="E13" s="10"/>
      <c r="F13" s="10"/>
      <c r="G13" s="10"/>
      <c r="H13" s="10"/>
      <c r="I13" s="10"/>
      <c r="J13" s="10"/>
    </row>
    <row r="14" spans="1:10" ht="18">
      <c r="A14" s="15">
        <v>4847</v>
      </c>
      <c r="B14" s="16" t="s">
        <v>78</v>
      </c>
      <c r="C14" s="17">
        <v>8</v>
      </c>
      <c r="D14" s="18" t="str">
        <f>'11'!M70</f>
        <v>Байрашев Игорь</v>
      </c>
      <c r="E14" s="10"/>
      <c r="F14" s="10"/>
      <c r="G14" s="10"/>
      <c r="H14" s="10"/>
      <c r="I14" s="10"/>
      <c r="J14" s="10"/>
    </row>
    <row r="15" spans="1:10" ht="18">
      <c r="A15" s="15">
        <v>2616</v>
      </c>
      <c r="B15" s="16" t="s">
        <v>79</v>
      </c>
      <c r="C15" s="17">
        <v>9</v>
      </c>
      <c r="D15" s="18" t="str">
        <f>'11'!G72</f>
        <v>Шебалин Алексей</v>
      </c>
      <c r="E15" s="10"/>
      <c r="F15" s="10"/>
      <c r="G15" s="10"/>
      <c r="H15" s="10"/>
      <c r="I15" s="10"/>
      <c r="J15" s="10"/>
    </row>
    <row r="16" spans="1:10" ht="18">
      <c r="A16" s="15">
        <v>4693</v>
      </c>
      <c r="B16" s="16" t="s">
        <v>80</v>
      </c>
      <c r="C16" s="17">
        <v>10</v>
      </c>
      <c r="D16" s="18" t="str">
        <f>'11'!G75</f>
        <v>Ишметов Александр</v>
      </c>
      <c r="E16" s="10"/>
      <c r="F16" s="10"/>
      <c r="G16" s="10"/>
      <c r="H16" s="10"/>
      <c r="I16" s="10"/>
      <c r="J16" s="10"/>
    </row>
    <row r="17" spans="1:10" ht="18">
      <c r="A17" s="15">
        <v>5962</v>
      </c>
      <c r="B17" s="16" t="s">
        <v>81</v>
      </c>
      <c r="C17" s="17">
        <v>11</v>
      </c>
      <c r="D17" s="18" t="str">
        <f>'11'!M73</f>
        <v>Абулаев Салават</v>
      </c>
      <c r="E17" s="10"/>
      <c r="F17" s="10"/>
      <c r="G17" s="10"/>
      <c r="H17" s="10"/>
      <c r="I17" s="10"/>
      <c r="J17" s="10"/>
    </row>
    <row r="18" spans="1:10" ht="18">
      <c r="A18" s="15">
        <v>2784</v>
      </c>
      <c r="B18" s="16" t="s">
        <v>14</v>
      </c>
      <c r="C18" s="17">
        <v>12</v>
      </c>
      <c r="D18" s="18" t="str">
        <f>'11'!M75</f>
        <v>Насыров Илдар</v>
      </c>
      <c r="E18" s="10"/>
      <c r="F18" s="10"/>
      <c r="G18" s="10"/>
      <c r="H18" s="10"/>
      <c r="I18" s="10"/>
      <c r="J18" s="10"/>
    </row>
    <row r="19" spans="1:10" ht="18">
      <c r="A19" s="15">
        <v>5470</v>
      </c>
      <c r="B19" s="16" t="s">
        <v>82</v>
      </c>
      <c r="C19" s="17">
        <v>13</v>
      </c>
      <c r="D19" s="18" t="str">
        <f>'12'!Q41</f>
        <v>Толкачев Иван</v>
      </c>
      <c r="E19" s="10"/>
      <c r="F19" s="10"/>
      <c r="G19" s="10"/>
      <c r="H19" s="10"/>
      <c r="I19" s="10"/>
      <c r="J19" s="10"/>
    </row>
    <row r="20" spans="1:10" ht="18">
      <c r="A20" s="15">
        <v>4219</v>
      </c>
      <c r="B20" s="16" t="s">
        <v>83</v>
      </c>
      <c r="C20" s="17">
        <v>14</v>
      </c>
      <c r="D20" s="18" t="str">
        <f>'12'!Q45</f>
        <v>Гилязова Альбина</v>
      </c>
      <c r="E20" s="10"/>
      <c r="F20" s="10"/>
      <c r="G20" s="10"/>
      <c r="H20" s="10"/>
      <c r="I20" s="10"/>
      <c r="J20" s="10"/>
    </row>
    <row r="21" spans="1:10" ht="18">
      <c r="A21" s="15">
        <v>5609</v>
      </c>
      <c r="B21" s="16" t="s">
        <v>84</v>
      </c>
      <c r="C21" s="17">
        <v>15</v>
      </c>
      <c r="D21" s="18" t="str">
        <f>'12'!Q47</f>
        <v>Апсатарова Наталья</v>
      </c>
      <c r="E21" s="10"/>
      <c r="F21" s="10"/>
      <c r="G21" s="10"/>
      <c r="H21" s="10"/>
      <c r="I21" s="10"/>
      <c r="J21" s="10"/>
    </row>
    <row r="22" spans="1:10" ht="18">
      <c r="A22" s="15">
        <v>5700</v>
      </c>
      <c r="B22" s="16" t="s">
        <v>85</v>
      </c>
      <c r="C22" s="17">
        <v>16</v>
      </c>
      <c r="D22" s="18" t="str">
        <f>'12'!Q49</f>
        <v>Красиков Всеволод</v>
      </c>
      <c r="E22" s="10"/>
      <c r="F22" s="10"/>
      <c r="G22" s="10"/>
      <c r="H22" s="10"/>
      <c r="I22" s="10"/>
      <c r="J22" s="10"/>
    </row>
    <row r="23" spans="1:10" ht="18">
      <c r="A23" s="15">
        <v>39</v>
      </c>
      <c r="B23" s="16" t="s">
        <v>16</v>
      </c>
      <c r="C23" s="17">
        <v>17</v>
      </c>
      <c r="D23" s="18">
        <f>'12'!I45</f>
        <v>0</v>
      </c>
      <c r="E23" s="10"/>
      <c r="F23" s="10"/>
      <c r="G23" s="10"/>
      <c r="H23" s="10"/>
      <c r="I23" s="10"/>
      <c r="J23" s="10"/>
    </row>
    <row r="24" spans="1:10" ht="18">
      <c r="A24" s="15">
        <v>4104</v>
      </c>
      <c r="B24" s="16" t="s">
        <v>86</v>
      </c>
      <c r="C24" s="17">
        <v>18</v>
      </c>
      <c r="D24" s="18">
        <f>'12'!I51</f>
        <v>0</v>
      </c>
      <c r="E24" s="10"/>
      <c r="F24" s="10"/>
      <c r="G24" s="10"/>
      <c r="H24" s="10"/>
      <c r="I24" s="10"/>
      <c r="J24" s="10"/>
    </row>
    <row r="25" spans="1:10" ht="18">
      <c r="A25" s="15">
        <v>5235</v>
      </c>
      <c r="B25" s="16" t="s">
        <v>87</v>
      </c>
      <c r="C25" s="17">
        <v>19</v>
      </c>
      <c r="D25" s="18">
        <f>'12'!I54</f>
        <v>0</v>
      </c>
      <c r="E25" s="10"/>
      <c r="F25" s="10"/>
      <c r="G25" s="10"/>
      <c r="H25" s="10"/>
      <c r="I25" s="10"/>
      <c r="J25" s="10"/>
    </row>
    <row r="26" spans="1:10" ht="18">
      <c r="A26" s="15">
        <v>5355</v>
      </c>
      <c r="B26" s="16" t="s">
        <v>88</v>
      </c>
      <c r="C26" s="17">
        <v>20</v>
      </c>
      <c r="D26" s="18">
        <f>'12'!I56</f>
        <v>0</v>
      </c>
      <c r="E26" s="10"/>
      <c r="F26" s="10"/>
      <c r="G26" s="10"/>
      <c r="H26" s="10"/>
      <c r="I26" s="10"/>
      <c r="J26" s="10"/>
    </row>
    <row r="27" spans="1:10" ht="18">
      <c r="A27" s="15">
        <v>5386</v>
      </c>
      <c r="B27" s="16" t="s">
        <v>65</v>
      </c>
      <c r="C27" s="17">
        <v>21</v>
      </c>
      <c r="D27" s="18">
        <f>'12'!Q54</f>
        <v>0</v>
      </c>
      <c r="E27" s="10"/>
      <c r="F27" s="10"/>
      <c r="G27" s="10"/>
      <c r="H27" s="10"/>
      <c r="I27" s="10"/>
      <c r="J27" s="10"/>
    </row>
    <row r="28" spans="1:10" ht="18">
      <c r="A28" s="15">
        <v>5617</v>
      </c>
      <c r="B28" s="16" t="s">
        <v>89</v>
      </c>
      <c r="C28" s="17">
        <v>22</v>
      </c>
      <c r="D28" s="18">
        <f>'12'!Q58</f>
        <v>0</v>
      </c>
      <c r="E28" s="10"/>
      <c r="F28" s="10"/>
      <c r="G28" s="10"/>
      <c r="H28" s="10"/>
      <c r="I28" s="10"/>
      <c r="J28" s="10"/>
    </row>
    <row r="29" spans="1:10" ht="18">
      <c r="A29" s="15">
        <v>6222</v>
      </c>
      <c r="B29" s="16" t="s">
        <v>17</v>
      </c>
      <c r="C29" s="17">
        <v>23</v>
      </c>
      <c r="D29" s="18">
        <f>'12'!Q60</f>
        <v>0</v>
      </c>
      <c r="E29" s="10"/>
      <c r="F29" s="10"/>
      <c r="G29" s="10"/>
      <c r="H29" s="10"/>
      <c r="I29" s="10"/>
      <c r="J29" s="10"/>
    </row>
    <row r="30" spans="1:10" ht="18">
      <c r="A30" s="15">
        <v>5933</v>
      </c>
      <c r="B30" s="16" t="s">
        <v>66</v>
      </c>
      <c r="C30" s="17">
        <v>24</v>
      </c>
      <c r="D30" s="18">
        <f>'12'!Q62</f>
        <v>0</v>
      </c>
      <c r="E30" s="10"/>
      <c r="F30" s="10"/>
      <c r="G30" s="10"/>
      <c r="H30" s="10"/>
      <c r="I30" s="10"/>
      <c r="J30" s="10"/>
    </row>
    <row r="31" spans="1:10" ht="18">
      <c r="A31" s="15">
        <v>3916</v>
      </c>
      <c r="B31" s="16" t="s">
        <v>67</v>
      </c>
      <c r="C31" s="17">
        <v>25</v>
      </c>
      <c r="D31" s="18">
        <f>'12'!I64</f>
        <v>0</v>
      </c>
      <c r="E31" s="10"/>
      <c r="F31" s="10"/>
      <c r="G31" s="10"/>
      <c r="H31" s="10"/>
      <c r="I31" s="10"/>
      <c r="J31" s="10"/>
    </row>
    <row r="32" spans="1:10" ht="18">
      <c r="A32" s="15">
        <v>6110</v>
      </c>
      <c r="B32" s="16" t="s">
        <v>41</v>
      </c>
      <c r="C32" s="17">
        <v>26</v>
      </c>
      <c r="D32" s="18">
        <f>'12'!I70</f>
        <v>0</v>
      </c>
      <c r="E32" s="10"/>
      <c r="F32" s="10"/>
      <c r="G32" s="10"/>
      <c r="H32" s="10"/>
      <c r="I32" s="10"/>
      <c r="J32" s="10"/>
    </row>
    <row r="33" spans="1:10" ht="18">
      <c r="A33" s="15">
        <v>5732</v>
      </c>
      <c r="B33" s="16" t="s">
        <v>90</v>
      </c>
      <c r="C33" s="17">
        <v>27</v>
      </c>
      <c r="D33" s="18">
        <f>'12'!I73</f>
        <v>0</v>
      </c>
      <c r="E33" s="10"/>
      <c r="F33" s="10"/>
      <c r="G33" s="10"/>
      <c r="H33" s="10"/>
      <c r="I33" s="10"/>
      <c r="J33" s="10"/>
    </row>
    <row r="34" spans="1:10" ht="18">
      <c r="A34" s="15">
        <v>5702</v>
      </c>
      <c r="B34" s="16" t="s">
        <v>91</v>
      </c>
      <c r="C34" s="17">
        <v>28</v>
      </c>
      <c r="D34" s="18">
        <f>'12'!I75</f>
        <v>0</v>
      </c>
      <c r="E34" s="10"/>
      <c r="F34" s="10"/>
      <c r="G34" s="10"/>
      <c r="H34" s="10"/>
      <c r="I34" s="10"/>
      <c r="J34" s="10"/>
    </row>
    <row r="35" spans="1:10" ht="18">
      <c r="A35" s="15">
        <v>6105</v>
      </c>
      <c r="B35" s="16" t="s">
        <v>59</v>
      </c>
      <c r="C35" s="17">
        <v>29</v>
      </c>
      <c r="D35" s="18">
        <f>'12'!Q67</f>
        <v>0</v>
      </c>
      <c r="E35" s="10"/>
      <c r="F35" s="10"/>
      <c r="G35" s="10"/>
      <c r="H35" s="10"/>
      <c r="I35" s="10"/>
      <c r="J35" s="10"/>
    </row>
    <row r="36" spans="1:10" ht="18">
      <c r="A36" s="15">
        <v>6106</v>
      </c>
      <c r="B36" s="16" t="s">
        <v>62</v>
      </c>
      <c r="C36" s="17">
        <v>30</v>
      </c>
      <c r="D36" s="18">
        <f>'12'!Q71</f>
        <v>0</v>
      </c>
      <c r="E36" s="10"/>
      <c r="F36" s="10"/>
      <c r="G36" s="10"/>
      <c r="H36" s="10"/>
      <c r="I36" s="10"/>
      <c r="J36" s="10"/>
    </row>
    <row r="37" spans="1:10" ht="18">
      <c r="A37" s="15">
        <v>6103</v>
      </c>
      <c r="B37" s="16" t="s">
        <v>63</v>
      </c>
      <c r="C37" s="17">
        <v>31</v>
      </c>
      <c r="D37" s="18">
        <f>'12'!Q73</f>
        <v>0</v>
      </c>
      <c r="E37" s="10"/>
      <c r="F37" s="10"/>
      <c r="G37" s="10"/>
      <c r="H37" s="10"/>
      <c r="I37" s="10"/>
      <c r="J37" s="10"/>
    </row>
    <row r="38" spans="1:10" ht="18">
      <c r="A38" s="15"/>
      <c r="B38" s="16" t="s">
        <v>19</v>
      </c>
      <c r="C38" s="17">
        <v>32</v>
      </c>
      <c r="D38" s="18">
        <f>'12'!Q75</f>
        <v>0</v>
      </c>
      <c r="E38" s="10"/>
      <c r="F38" s="10"/>
      <c r="G38" s="10"/>
      <c r="H38" s="10"/>
      <c r="I38" s="10"/>
      <c r="J38" s="10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19" sqref="A119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7" t="str">
        <f>CONCATENATE('с1'!A1," ",'с1'!F1,'с1'!G1," ",'с1'!H1," ",'с1'!I1)</f>
        <v>Открытый Кубок Республики Башкортостан 2016  - 33-й Этап. Первая лига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>
      <c r="A2" s="235" t="str">
        <f>'с1'!A2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6" t="str">
        <f>'с1'!C2</f>
        <v>ИСАЙ ЛЕВ</v>
      </c>
      <c r="H2" s="236"/>
      <c r="I2" s="236"/>
      <c r="J2" s="236"/>
      <c r="K2" s="236"/>
      <c r="L2" s="236"/>
      <c r="M2" s="236"/>
    </row>
    <row r="3" spans="1:13" ht="12.75">
      <c r="A3" s="82">
        <f>'с1'!A3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25" ht="10.5" customHeight="1">
      <c r="A5" s="121">
        <v>1</v>
      </c>
      <c r="B5" s="122">
        <f>'с1'!A7</f>
        <v>6157</v>
      </c>
      <c r="C5" s="123" t="str">
        <f>'с1'!B7</f>
        <v>Удников Олег</v>
      </c>
      <c r="D5" s="124"/>
      <c r="E5" s="120"/>
      <c r="F5" s="120"/>
      <c r="G5" s="120"/>
      <c r="H5" s="120"/>
      <c r="I5" s="120"/>
      <c r="J5" s="120"/>
      <c r="K5" s="120"/>
      <c r="L5" s="120"/>
      <c r="M5" s="120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0.5" customHeight="1">
      <c r="A6" s="121"/>
      <c r="B6" s="126"/>
      <c r="C6" s="127">
        <v>1</v>
      </c>
      <c r="D6" s="128">
        <v>6157</v>
      </c>
      <c r="E6" s="129" t="s">
        <v>69</v>
      </c>
      <c r="F6" s="130"/>
      <c r="G6" s="120"/>
      <c r="H6" s="131"/>
      <c r="I6" s="120"/>
      <c r="J6" s="131"/>
      <c r="K6" s="120"/>
      <c r="L6" s="131"/>
      <c r="M6" s="120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0.5" customHeight="1">
      <c r="A7" s="121">
        <v>32</v>
      </c>
      <c r="B7" s="122">
        <f>'с1'!A38</f>
        <v>0</v>
      </c>
      <c r="C7" s="132" t="str">
        <f>'с1'!B38</f>
        <v>_</v>
      </c>
      <c r="D7" s="133"/>
      <c r="E7" s="134"/>
      <c r="F7" s="130"/>
      <c r="G7" s="120"/>
      <c r="H7" s="131"/>
      <c r="I7" s="120"/>
      <c r="J7" s="131"/>
      <c r="K7" s="120"/>
      <c r="L7" s="131"/>
      <c r="M7" s="120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0.5" customHeight="1">
      <c r="A8" s="121"/>
      <c r="B8" s="126"/>
      <c r="C8" s="120"/>
      <c r="D8" s="131"/>
      <c r="E8" s="127">
        <v>17</v>
      </c>
      <c r="F8" s="128">
        <v>6157</v>
      </c>
      <c r="G8" s="129" t="s">
        <v>69</v>
      </c>
      <c r="H8" s="130"/>
      <c r="I8" s="120"/>
      <c r="J8" s="131"/>
      <c r="K8" s="120"/>
      <c r="L8" s="131"/>
      <c r="M8" s="120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0.5" customHeight="1">
      <c r="A9" s="121">
        <v>17</v>
      </c>
      <c r="B9" s="122">
        <f>'с1'!A23</f>
        <v>39</v>
      </c>
      <c r="C9" s="123" t="str">
        <f>'с1'!B23</f>
        <v>Шапошников Александр</v>
      </c>
      <c r="D9" s="135"/>
      <c r="E9" s="127"/>
      <c r="F9" s="136"/>
      <c r="G9" s="134"/>
      <c r="H9" s="130"/>
      <c r="I9" s="120"/>
      <c r="J9" s="131"/>
      <c r="K9" s="120"/>
      <c r="L9" s="131"/>
      <c r="M9" s="120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0.5" customHeight="1">
      <c r="A10" s="121"/>
      <c r="B10" s="126"/>
      <c r="C10" s="127">
        <v>2</v>
      </c>
      <c r="D10" s="128">
        <v>39</v>
      </c>
      <c r="E10" s="137" t="s">
        <v>16</v>
      </c>
      <c r="F10" s="138"/>
      <c r="G10" s="134"/>
      <c r="H10" s="130"/>
      <c r="I10" s="120"/>
      <c r="J10" s="131"/>
      <c r="K10" s="120"/>
      <c r="L10" s="131"/>
      <c r="M10" s="120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</row>
    <row r="11" spans="1:25" ht="10.5" customHeight="1">
      <c r="A11" s="121">
        <v>16</v>
      </c>
      <c r="B11" s="122">
        <f>'с1'!A22</f>
        <v>5700</v>
      </c>
      <c r="C11" s="132" t="str">
        <f>'с1'!B22</f>
        <v>Насыров Эмиль</v>
      </c>
      <c r="D11" s="133"/>
      <c r="E11" s="121"/>
      <c r="F11" s="139"/>
      <c r="G11" s="134"/>
      <c r="H11" s="130"/>
      <c r="I11" s="120"/>
      <c r="J11" s="131"/>
      <c r="K11" s="120"/>
      <c r="L11" s="131"/>
      <c r="M11" s="120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</row>
    <row r="12" spans="1:25" ht="10.5" customHeight="1">
      <c r="A12" s="121"/>
      <c r="B12" s="126"/>
      <c r="C12" s="120"/>
      <c r="D12" s="131"/>
      <c r="E12" s="121"/>
      <c r="F12" s="139"/>
      <c r="G12" s="127">
        <v>25</v>
      </c>
      <c r="H12" s="128">
        <v>6157</v>
      </c>
      <c r="I12" s="129" t="s">
        <v>69</v>
      </c>
      <c r="J12" s="130"/>
      <c r="K12" s="120"/>
      <c r="L12" s="131"/>
      <c r="M12" s="131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</row>
    <row r="13" spans="1:25" ht="12" customHeight="1">
      <c r="A13" s="121">
        <v>9</v>
      </c>
      <c r="B13" s="122">
        <f>'с1'!A15</f>
        <v>2616</v>
      </c>
      <c r="C13" s="123" t="str">
        <f>'с1'!B15</f>
        <v>Ишметов Александр</v>
      </c>
      <c r="D13" s="135"/>
      <c r="E13" s="121"/>
      <c r="F13" s="139"/>
      <c r="G13" s="127"/>
      <c r="H13" s="136"/>
      <c r="I13" s="134"/>
      <c r="J13" s="130"/>
      <c r="K13" s="120"/>
      <c r="L13" s="131"/>
      <c r="M13" s="131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</row>
    <row r="14" spans="1:25" ht="12" customHeight="1">
      <c r="A14" s="121"/>
      <c r="B14" s="126"/>
      <c r="C14" s="127">
        <v>3</v>
      </c>
      <c r="D14" s="128">
        <v>2616</v>
      </c>
      <c r="E14" s="140" t="s">
        <v>79</v>
      </c>
      <c r="F14" s="141"/>
      <c r="G14" s="127"/>
      <c r="H14" s="138"/>
      <c r="I14" s="134"/>
      <c r="J14" s="130"/>
      <c r="K14" s="120"/>
      <c r="L14" s="131"/>
      <c r="M14" s="131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1:25" ht="12" customHeight="1">
      <c r="A15" s="121">
        <v>24</v>
      </c>
      <c r="B15" s="122">
        <f>'с1'!A30</f>
        <v>5933</v>
      </c>
      <c r="C15" s="132" t="str">
        <f>'с1'!B30</f>
        <v>Якупова Дина</v>
      </c>
      <c r="D15" s="133"/>
      <c r="E15" s="127"/>
      <c r="F15" s="130"/>
      <c r="G15" s="127"/>
      <c r="H15" s="138"/>
      <c r="I15" s="134"/>
      <c r="J15" s="130"/>
      <c r="K15" s="120"/>
      <c r="L15" s="131"/>
      <c r="M15" s="131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1:25" ht="12" customHeight="1">
      <c r="A16" s="121"/>
      <c r="B16" s="126"/>
      <c r="C16" s="120"/>
      <c r="D16" s="131"/>
      <c r="E16" s="127">
        <v>18</v>
      </c>
      <c r="F16" s="128">
        <v>2616</v>
      </c>
      <c r="G16" s="137" t="s">
        <v>79</v>
      </c>
      <c r="H16" s="138"/>
      <c r="I16" s="134"/>
      <c r="J16" s="130"/>
      <c r="K16" s="120"/>
      <c r="L16" s="131"/>
      <c r="M16" s="131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1:25" ht="12" customHeight="1">
      <c r="A17" s="121">
        <v>25</v>
      </c>
      <c r="B17" s="122">
        <f>'с1'!A31</f>
        <v>3916</v>
      </c>
      <c r="C17" s="123" t="str">
        <f>'с1'!B31</f>
        <v>Апсатарова Наталья</v>
      </c>
      <c r="D17" s="135"/>
      <c r="E17" s="127"/>
      <c r="F17" s="136"/>
      <c r="G17" s="121"/>
      <c r="H17" s="139"/>
      <c r="I17" s="134"/>
      <c r="J17" s="130"/>
      <c r="K17" s="120"/>
      <c r="L17" s="131"/>
      <c r="M17" s="131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1:25" ht="12" customHeight="1">
      <c r="A18" s="121"/>
      <c r="B18" s="126"/>
      <c r="C18" s="127">
        <v>4</v>
      </c>
      <c r="D18" s="128">
        <v>3916</v>
      </c>
      <c r="E18" s="137" t="s">
        <v>67</v>
      </c>
      <c r="F18" s="138"/>
      <c r="G18" s="121"/>
      <c r="H18" s="139"/>
      <c r="I18" s="134"/>
      <c r="J18" s="130"/>
      <c r="K18" s="120"/>
      <c r="L18" s="131"/>
      <c r="M18" s="120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ht="12" customHeight="1">
      <c r="A19" s="121">
        <v>8</v>
      </c>
      <c r="B19" s="122">
        <f>'с1'!A14</f>
        <v>4847</v>
      </c>
      <c r="C19" s="132" t="str">
        <f>'с1'!B14</f>
        <v>Сагидуллин Радмир</v>
      </c>
      <c r="D19" s="133"/>
      <c r="E19" s="121"/>
      <c r="F19" s="139"/>
      <c r="G19" s="121"/>
      <c r="H19" s="139"/>
      <c r="I19" s="134"/>
      <c r="J19" s="130"/>
      <c r="K19" s="120"/>
      <c r="L19" s="131"/>
      <c r="M19" s="120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1:25" ht="12" customHeight="1">
      <c r="A20" s="121"/>
      <c r="B20" s="126"/>
      <c r="C20" s="120"/>
      <c r="D20" s="131"/>
      <c r="E20" s="121"/>
      <c r="F20" s="139"/>
      <c r="G20" s="121"/>
      <c r="H20" s="139"/>
      <c r="I20" s="127">
        <v>29</v>
      </c>
      <c r="J20" s="128">
        <v>6157</v>
      </c>
      <c r="K20" s="129" t="s">
        <v>69</v>
      </c>
      <c r="L20" s="130"/>
      <c r="M20" s="120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25" ht="12" customHeight="1">
      <c r="A21" s="121">
        <v>5</v>
      </c>
      <c r="B21" s="122">
        <f>'с1'!A11</f>
        <v>2754</v>
      </c>
      <c r="C21" s="123" t="str">
        <f>'с1'!B11</f>
        <v>Насыров Илдар</v>
      </c>
      <c r="D21" s="135"/>
      <c r="E21" s="121"/>
      <c r="F21" s="139"/>
      <c r="G21" s="121"/>
      <c r="H21" s="139"/>
      <c r="I21" s="134"/>
      <c r="J21" s="142"/>
      <c r="K21" s="134"/>
      <c r="L21" s="130"/>
      <c r="M21" s="120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1:25" ht="12" customHeight="1">
      <c r="A22" s="121"/>
      <c r="B22" s="126"/>
      <c r="C22" s="127">
        <v>5</v>
      </c>
      <c r="D22" s="128">
        <v>2754</v>
      </c>
      <c r="E22" s="140" t="s">
        <v>75</v>
      </c>
      <c r="F22" s="141"/>
      <c r="G22" s="121"/>
      <c r="H22" s="139"/>
      <c r="I22" s="134"/>
      <c r="J22" s="143"/>
      <c r="K22" s="134"/>
      <c r="L22" s="130"/>
      <c r="M22" s="120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1:25" ht="12" customHeight="1">
      <c r="A23" s="121">
        <v>28</v>
      </c>
      <c r="B23" s="122">
        <f>'с1'!A34</f>
        <v>5702</v>
      </c>
      <c r="C23" s="132" t="str">
        <f>'с1'!B34</f>
        <v>Гумеров Мансур</v>
      </c>
      <c r="D23" s="133"/>
      <c r="E23" s="127"/>
      <c r="F23" s="130"/>
      <c r="G23" s="121"/>
      <c r="H23" s="139"/>
      <c r="I23" s="134"/>
      <c r="J23" s="143"/>
      <c r="K23" s="134"/>
      <c r="L23" s="130"/>
      <c r="M23" s="120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1:25" ht="12" customHeight="1">
      <c r="A24" s="121"/>
      <c r="B24" s="126"/>
      <c r="C24" s="120"/>
      <c r="D24" s="131"/>
      <c r="E24" s="127">
        <v>19</v>
      </c>
      <c r="F24" s="128">
        <v>2754</v>
      </c>
      <c r="G24" s="140" t="s">
        <v>75</v>
      </c>
      <c r="H24" s="141"/>
      <c r="I24" s="134"/>
      <c r="J24" s="143"/>
      <c r="K24" s="134"/>
      <c r="L24" s="130"/>
      <c r="M24" s="120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</row>
    <row r="25" spans="1:25" ht="12" customHeight="1">
      <c r="A25" s="121">
        <v>21</v>
      </c>
      <c r="B25" s="122">
        <f>'с1'!A27</f>
        <v>5386</v>
      </c>
      <c r="C25" s="123" t="str">
        <f>'с1'!B27</f>
        <v>Якупов Вадим</v>
      </c>
      <c r="D25" s="135"/>
      <c r="E25" s="127"/>
      <c r="F25" s="136"/>
      <c r="G25" s="127"/>
      <c r="H25" s="130"/>
      <c r="I25" s="134"/>
      <c r="J25" s="143"/>
      <c r="K25" s="134"/>
      <c r="L25" s="130"/>
      <c r="M25" s="120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1:25" ht="12" customHeight="1">
      <c r="A26" s="121"/>
      <c r="B26" s="126"/>
      <c r="C26" s="127">
        <v>6</v>
      </c>
      <c r="D26" s="128">
        <v>2784</v>
      </c>
      <c r="E26" s="137" t="s">
        <v>14</v>
      </c>
      <c r="F26" s="138"/>
      <c r="G26" s="127"/>
      <c r="H26" s="130"/>
      <c r="I26" s="134"/>
      <c r="J26" s="143"/>
      <c r="K26" s="134"/>
      <c r="L26" s="130"/>
      <c r="M26" s="120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5" ht="12" customHeight="1">
      <c r="A27" s="121">
        <v>12</v>
      </c>
      <c r="B27" s="122">
        <f>'с1'!A18</f>
        <v>2784</v>
      </c>
      <c r="C27" s="132" t="str">
        <f>'с1'!B18</f>
        <v>Толкачев Иван</v>
      </c>
      <c r="D27" s="133"/>
      <c r="E27" s="121"/>
      <c r="F27" s="139"/>
      <c r="G27" s="127"/>
      <c r="H27" s="130"/>
      <c r="I27" s="134"/>
      <c r="J27" s="143"/>
      <c r="K27" s="134"/>
      <c r="L27" s="130"/>
      <c r="M27" s="120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1:25" ht="12" customHeight="1">
      <c r="A28" s="121"/>
      <c r="B28" s="126"/>
      <c r="C28" s="120"/>
      <c r="D28" s="131"/>
      <c r="E28" s="121"/>
      <c r="F28" s="139"/>
      <c r="G28" s="127">
        <v>26</v>
      </c>
      <c r="H28" s="128">
        <v>5052</v>
      </c>
      <c r="I28" s="144" t="s">
        <v>73</v>
      </c>
      <c r="J28" s="143"/>
      <c r="K28" s="134"/>
      <c r="L28" s="130"/>
      <c r="M28" s="120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1:25" ht="12" customHeight="1">
      <c r="A29" s="121">
        <v>13</v>
      </c>
      <c r="B29" s="122">
        <f>'с1'!A19</f>
        <v>5470</v>
      </c>
      <c r="C29" s="123" t="str">
        <f>'с1'!B19</f>
        <v>Абсалямов Родион</v>
      </c>
      <c r="D29" s="135"/>
      <c r="E29" s="121"/>
      <c r="F29" s="139"/>
      <c r="G29" s="127"/>
      <c r="H29" s="136"/>
      <c r="I29" s="120"/>
      <c r="J29" s="131"/>
      <c r="K29" s="134"/>
      <c r="L29" s="130"/>
      <c r="M29" s="120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1:25" ht="12" customHeight="1">
      <c r="A30" s="121"/>
      <c r="B30" s="126"/>
      <c r="C30" s="127">
        <v>7</v>
      </c>
      <c r="D30" s="128">
        <v>5470</v>
      </c>
      <c r="E30" s="140" t="s">
        <v>82</v>
      </c>
      <c r="F30" s="141"/>
      <c r="G30" s="127"/>
      <c r="H30" s="138"/>
      <c r="I30" s="120"/>
      <c r="J30" s="131"/>
      <c r="K30" s="134"/>
      <c r="L30" s="130"/>
      <c r="M30" s="120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1:25" ht="12" customHeight="1">
      <c r="A31" s="121">
        <v>20</v>
      </c>
      <c r="B31" s="122">
        <f>'с1'!A26</f>
        <v>5355</v>
      </c>
      <c r="C31" s="132" t="str">
        <f>'с1'!B26</f>
        <v>Красиков Всеволод</v>
      </c>
      <c r="D31" s="133"/>
      <c r="E31" s="127"/>
      <c r="F31" s="130"/>
      <c r="G31" s="127"/>
      <c r="H31" s="138"/>
      <c r="I31" s="120"/>
      <c r="J31" s="131"/>
      <c r="K31" s="134"/>
      <c r="L31" s="130"/>
      <c r="M31" s="120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2" customHeight="1">
      <c r="A32" s="121"/>
      <c r="B32" s="126"/>
      <c r="C32" s="120"/>
      <c r="D32" s="131"/>
      <c r="E32" s="127">
        <v>20</v>
      </c>
      <c r="F32" s="128">
        <v>5052</v>
      </c>
      <c r="G32" s="137" t="s">
        <v>73</v>
      </c>
      <c r="H32" s="138"/>
      <c r="I32" s="120"/>
      <c r="J32" s="131"/>
      <c r="K32" s="134"/>
      <c r="L32" s="130"/>
      <c r="M32" s="120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1:25" ht="12" customHeight="1">
      <c r="A33" s="121">
        <v>29</v>
      </c>
      <c r="B33" s="122">
        <f>'с1'!A35</f>
        <v>6105</v>
      </c>
      <c r="C33" s="123" t="str">
        <f>'с1'!B35</f>
        <v>Искакова Карина</v>
      </c>
      <c r="D33" s="135"/>
      <c r="E33" s="127"/>
      <c r="F33" s="136"/>
      <c r="G33" s="121"/>
      <c r="H33" s="139"/>
      <c r="I33" s="120"/>
      <c r="J33" s="131"/>
      <c r="K33" s="134"/>
      <c r="L33" s="130"/>
      <c r="M33" s="120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1:25" ht="12" customHeight="1">
      <c r="A34" s="121"/>
      <c r="B34" s="126"/>
      <c r="C34" s="127">
        <v>8</v>
      </c>
      <c r="D34" s="128">
        <v>5052</v>
      </c>
      <c r="E34" s="137" t="s">
        <v>73</v>
      </c>
      <c r="F34" s="138"/>
      <c r="G34" s="121"/>
      <c r="H34" s="139"/>
      <c r="I34" s="120"/>
      <c r="J34" s="131"/>
      <c r="K34" s="134"/>
      <c r="L34" s="130"/>
      <c r="M34" s="120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1:25" ht="12" customHeight="1">
      <c r="A35" s="121">
        <v>4</v>
      </c>
      <c r="B35" s="122">
        <f>'с1'!A10</f>
        <v>5052</v>
      </c>
      <c r="C35" s="132" t="str">
        <f>'с1'!B10</f>
        <v>Ишкарин Ильвир</v>
      </c>
      <c r="D35" s="133"/>
      <c r="E35" s="121"/>
      <c r="F35" s="139"/>
      <c r="G35" s="121"/>
      <c r="H35" s="139"/>
      <c r="I35" s="120"/>
      <c r="J35" s="131"/>
      <c r="K35" s="134"/>
      <c r="L35" s="130"/>
      <c r="M35" s="120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1:25" ht="12" customHeight="1">
      <c r="A36" s="121"/>
      <c r="B36" s="126"/>
      <c r="C36" s="120"/>
      <c r="D36" s="131"/>
      <c r="E36" s="121"/>
      <c r="F36" s="139"/>
      <c r="G36" s="121"/>
      <c r="H36" s="139"/>
      <c r="I36" s="120"/>
      <c r="J36" s="131"/>
      <c r="K36" s="127">
        <v>31</v>
      </c>
      <c r="L36" s="145">
        <v>6157</v>
      </c>
      <c r="M36" s="129" t="s">
        <v>69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1:25" ht="12" customHeight="1">
      <c r="A37" s="121">
        <v>3</v>
      </c>
      <c r="B37" s="122">
        <f>'с1'!A9</f>
        <v>126</v>
      </c>
      <c r="C37" s="123" t="str">
        <f>'с1'!B9</f>
        <v>Афанасьев Леонид</v>
      </c>
      <c r="D37" s="135"/>
      <c r="E37" s="121"/>
      <c r="F37" s="139"/>
      <c r="G37" s="121"/>
      <c r="H37" s="139"/>
      <c r="I37" s="120"/>
      <c r="J37" s="131"/>
      <c r="K37" s="134"/>
      <c r="L37" s="130"/>
      <c r="M37" s="146" t="s">
        <v>20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2" customHeight="1">
      <c r="A38" s="121"/>
      <c r="B38" s="126"/>
      <c r="C38" s="127">
        <v>9</v>
      </c>
      <c r="D38" s="128">
        <v>126</v>
      </c>
      <c r="E38" s="140" t="s">
        <v>71</v>
      </c>
      <c r="F38" s="141"/>
      <c r="G38" s="121"/>
      <c r="H38" s="139"/>
      <c r="I38" s="120"/>
      <c r="J38" s="131"/>
      <c r="K38" s="134"/>
      <c r="L38" s="130"/>
      <c r="M38" s="120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1:25" ht="12" customHeight="1">
      <c r="A39" s="121">
        <v>30</v>
      </c>
      <c r="B39" s="122">
        <f>'с1'!A36</f>
        <v>6106</v>
      </c>
      <c r="C39" s="132" t="str">
        <f>'с1'!B36</f>
        <v>Байгужина Назгуль</v>
      </c>
      <c r="D39" s="133"/>
      <c r="E39" s="127"/>
      <c r="F39" s="130"/>
      <c r="G39" s="121"/>
      <c r="H39" s="139"/>
      <c r="I39" s="120"/>
      <c r="J39" s="131"/>
      <c r="K39" s="134"/>
      <c r="L39" s="130"/>
      <c r="M39" s="120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12" customHeight="1">
      <c r="A40" s="121"/>
      <c r="B40" s="126"/>
      <c r="C40" s="120"/>
      <c r="D40" s="131"/>
      <c r="E40" s="127">
        <v>21</v>
      </c>
      <c r="F40" s="128">
        <v>126</v>
      </c>
      <c r="G40" s="140" t="s">
        <v>71</v>
      </c>
      <c r="H40" s="141"/>
      <c r="I40" s="120"/>
      <c r="J40" s="131"/>
      <c r="K40" s="134"/>
      <c r="L40" s="130"/>
      <c r="M40" s="120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2" customHeight="1">
      <c r="A41" s="121">
        <v>19</v>
      </c>
      <c r="B41" s="122">
        <f>'с1'!A25</f>
        <v>5235</v>
      </c>
      <c r="C41" s="123" t="str">
        <f>'с1'!B25</f>
        <v>Петухова Надежда</v>
      </c>
      <c r="D41" s="135"/>
      <c r="E41" s="127"/>
      <c r="F41" s="136"/>
      <c r="G41" s="127"/>
      <c r="H41" s="130"/>
      <c r="I41" s="120"/>
      <c r="J41" s="131"/>
      <c r="K41" s="134"/>
      <c r="L41" s="130"/>
      <c r="M41" s="120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25" ht="12" customHeight="1">
      <c r="A42" s="121"/>
      <c r="B42" s="126"/>
      <c r="C42" s="127">
        <v>10</v>
      </c>
      <c r="D42" s="128">
        <v>5235</v>
      </c>
      <c r="E42" s="137" t="s">
        <v>87</v>
      </c>
      <c r="F42" s="138"/>
      <c r="G42" s="127"/>
      <c r="H42" s="130"/>
      <c r="I42" s="120"/>
      <c r="J42" s="131"/>
      <c r="K42" s="134"/>
      <c r="L42" s="130"/>
      <c r="M42" s="120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ht="12" customHeight="1">
      <c r="A43" s="121">
        <v>14</v>
      </c>
      <c r="B43" s="122">
        <f>'с1'!A20</f>
        <v>4219</v>
      </c>
      <c r="C43" s="132" t="str">
        <f>'с1'!B20</f>
        <v>Байрашев Игорь</v>
      </c>
      <c r="D43" s="133"/>
      <c r="E43" s="121"/>
      <c r="F43" s="139"/>
      <c r="G43" s="127"/>
      <c r="H43" s="130"/>
      <c r="I43" s="120"/>
      <c r="J43" s="131"/>
      <c r="K43" s="134"/>
      <c r="L43" s="130"/>
      <c r="M43" s="12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1:25" ht="12" customHeight="1">
      <c r="A44" s="121"/>
      <c r="B44" s="126"/>
      <c r="C44" s="120"/>
      <c r="D44" s="131"/>
      <c r="E44" s="121"/>
      <c r="F44" s="139"/>
      <c r="G44" s="127">
        <v>27</v>
      </c>
      <c r="H44" s="128">
        <v>126</v>
      </c>
      <c r="I44" s="129" t="s">
        <v>71</v>
      </c>
      <c r="J44" s="130"/>
      <c r="K44" s="134"/>
      <c r="L44" s="130"/>
      <c r="M44" s="12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1:25" ht="12" customHeight="1">
      <c r="A45" s="121">
        <v>11</v>
      </c>
      <c r="B45" s="122">
        <f>'с1'!A17</f>
        <v>5962</v>
      </c>
      <c r="C45" s="123" t="str">
        <f>'с1'!B17</f>
        <v>Абулаев Салават</v>
      </c>
      <c r="D45" s="135"/>
      <c r="E45" s="121"/>
      <c r="F45" s="139"/>
      <c r="G45" s="127"/>
      <c r="H45" s="136"/>
      <c r="I45" s="134"/>
      <c r="J45" s="130"/>
      <c r="K45" s="134"/>
      <c r="L45" s="130"/>
      <c r="M45" s="120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25" ht="12" customHeight="1">
      <c r="A46" s="121"/>
      <c r="B46" s="126"/>
      <c r="C46" s="127">
        <v>11</v>
      </c>
      <c r="D46" s="128">
        <v>5962</v>
      </c>
      <c r="E46" s="140" t="s">
        <v>81</v>
      </c>
      <c r="F46" s="141"/>
      <c r="G46" s="127"/>
      <c r="H46" s="138"/>
      <c r="I46" s="134"/>
      <c r="J46" s="130"/>
      <c r="K46" s="134"/>
      <c r="L46" s="130"/>
      <c r="M46" s="12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5" ht="12" customHeight="1">
      <c r="A47" s="121">
        <v>22</v>
      </c>
      <c r="B47" s="122">
        <f>'с1'!A28</f>
        <v>5617</v>
      </c>
      <c r="C47" s="132" t="str">
        <f>'с1'!B28</f>
        <v>Галимуллина Алина</v>
      </c>
      <c r="D47" s="133"/>
      <c r="E47" s="127"/>
      <c r="F47" s="130"/>
      <c r="G47" s="127"/>
      <c r="H47" s="138"/>
      <c r="I47" s="134"/>
      <c r="J47" s="130"/>
      <c r="K47" s="134"/>
      <c r="L47" s="130"/>
      <c r="M47" s="12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ht="12" customHeight="1">
      <c r="A48" s="121"/>
      <c r="B48" s="126"/>
      <c r="C48" s="120"/>
      <c r="D48" s="131"/>
      <c r="E48" s="127">
        <v>22</v>
      </c>
      <c r="F48" s="128">
        <v>5962</v>
      </c>
      <c r="G48" s="137" t="s">
        <v>81</v>
      </c>
      <c r="H48" s="138"/>
      <c r="I48" s="134"/>
      <c r="J48" s="130"/>
      <c r="K48" s="134"/>
      <c r="L48" s="130"/>
      <c r="M48" s="120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1:25" ht="12" customHeight="1">
      <c r="A49" s="121">
        <v>27</v>
      </c>
      <c r="B49" s="122">
        <f>'с1'!A33</f>
        <v>5732</v>
      </c>
      <c r="C49" s="123" t="str">
        <f>'с1'!B33</f>
        <v>Гумеров Ильсур</v>
      </c>
      <c r="D49" s="135"/>
      <c r="E49" s="127"/>
      <c r="F49" s="136"/>
      <c r="G49" s="121"/>
      <c r="H49" s="139"/>
      <c r="I49" s="134"/>
      <c r="J49" s="130"/>
      <c r="K49" s="134"/>
      <c r="L49" s="130"/>
      <c r="M49" s="120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1:25" ht="12" customHeight="1">
      <c r="A50" s="121"/>
      <c r="B50" s="126"/>
      <c r="C50" s="127">
        <v>12</v>
      </c>
      <c r="D50" s="128">
        <v>4556</v>
      </c>
      <c r="E50" s="137" t="s">
        <v>76</v>
      </c>
      <c r="F50" s="138"/>
      <c r="G50" s="121"/>
      <c r="H50" s="139"/>
      <c r="I50" s="134"/>
      <c r="J50" s="130"/>
      <c r="K50" s="134"/>
      <c r="L50" s="130"/>
      <c r="M50" s="120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1:25" ht="12" customHeight="1">
      <c r="A51" s="121">
        <v>6</v>
      </c>
      <c r="B51" s="122">
        <f>'с1'!A12</f>
        <v>4556</v>
      </c>
      <c r="C51" s="132" t="str">
        <f>'с1'!B12</f>
        <v>Хафизов Булат</v>
      </c>
      <c r="D51" s="133"/>
      <c r="E51" s="121"/>
      <c r="F51" s="139"/>
      <c r="G51" s="120"/>
      <c r="H51" s="131"/>
      <c r="I51" s="134"/>
      <c r="J51" s="130"/>
      <c r="K51" s="134"/>
      <c r="L51" s="130"/>
      <c r="M51" s="120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1:25" ht="12" customHeight="1">
      <c r="A52" s="121"/>
      <c r="B52" s="126"/>
      <c r="C52" s="120"/>
      <c r="D52" s="131"/>
      <c r="E52" s="121"/>
      <c r="F52" s="139"/>
      <c r="G52" s="120"/>
      <c r="H52" s="131"/>
      <c r="I52" s="127">
        <v>30</v>
      </c>
      <c r="J52" s="128">
        <v>126</v>
      </c>
      <c r="K52" s="144" t="s">
        <v>71</v>
      </c>
      <c r="L52" s="130"/>
      <c r="M52" s="120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1:25" ht="12" customHeight="1">
      <c r="A53" s="121">
        <v>7</v>
      </c>
      <c r="B53" s="122">
        <f>'с1'!A13</f>
        <v>5141</v>
      </c>
      <c r="C53" s="123" t="str">
        <f>'с1'!B13</f>
        <v>Крылов Алексей</v>
      </c>
      <c r="D53" s="135"/>
      <c r="E53" s="121"/>
      <c r="F53" s="139"/>
      <c r="G53" s="120"/>
      <c r="H53" s="131"/>
      <c r="I53" s="134"/>
      <c r="J53" s="142"/>
      <c r="K53" s="120"/>
      <c r="L53" s="131"/>
      <c r="M53" s="120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1:25" ht="12" customHeight="1">
      <c r="A54" s="121"/>
      <c r="B54" s="126"/>
      <c r="C54" s="127">
        <v>13</v>
      </c>
      <c r="D54" s="128">
        <v>5141</v>
      </c>
      <c r="E54" s="140" t="s">
        <v>77</v>
      </c>
      <c r="F54" s="141"/>
      <c r="G54" s="120"/>
      <c r="H54" s="131"/>
      <c r="I54" s="134"/>
      <c r="J54" s="147"/>
      <c r="K54" s="120"/>
      <c r="L54" s="131"/>
      <c r="M54" s="120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1:25" ht="12" customHeight="1">
      <c r="A55" s="121">
        <v>26</v>
      </c>
      <c r="B55" s="122">
        <f>'с1'!A32</f>
        <v>6110</v>
      </c>
      <c r="C55" s="132" t="str">
        <f>'с1'!B32</f>
        <v>Басариев Ильгиз</v>
      </c>
      <c r="D55" s="133"/>
      <c r="E55" s="127"/>
      <c r="F55" s="130"/>
      <c r="G55" s="120"/>
      <c r="H55" s="131"/>
      <c r="I55" s="134"/>
      <c r="J55" s="147"/>
      <c r="K55" s="120"/>
      <c r="L55" s="131"/>
      <c r="M55" s="120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1:25" ht="12" customHeight="1">
      <c r="A56" s="121"/>
      <c r="B56" s="126"/>
      <c r="C56" s="120"/>
      <c r="D56" s="131"/>
      <c r="E56" s="127">
        <v>23</v>
      </c>
      <c r="F56" s="128">
        <v>5141</v>
      </c>
      <c r="G56" s="129" t="s">
        <v>77</v>
      </c>
      <c r="H56" s="130"/>
      <c r="I56" s="134"/>
      <c r="J56" s="147"/>
      <c r="K56" s="148">
        <v>-31</v>
      </c>
      <c r="L56" s="122">
        <f>IF(L36=J20,J52,IF(L36=J52,J20,0))</f>
        <v>126</v>
      </c>
      <c r="M56" s="123" t="str">
        <f>IF(M36=K20,K52,IF(M36=K52,K20,0))</f>
        <v>Афанасьев Леонид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1:25" ht="12" customHeight="1">
      <c r="A57" s="121">
        <v>23</v>
      </c>
      <c r="B57" s="122">
        <f>'с1'!A29</f>
        <v>6222</v>
      </c>
      <c r="C57" s="123" t="str">
        <f>'с1'!B29</f>
        <v>Даутов Руслан</v>
      </c>
      <c r="D57" s="135"/>
      <c r="E57" s="134"/>
      <c r="F57" s="136"/>
      <c r="G57" s="134"/>
      <c r="H57" s="130"/>
      <c r="I57" s="134"/>
      <c r="J57" s="147"/>
      <c r="K57" s="120"/>
      <c r="L57" s="131"/>
      <c r="M57" s="146" t="s">
        <v>21</v>
      </c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1:25" ht="12" customHeight="1">
      <c r="A58" s="121"/>
      <c r="B58" s="126"/>
      <c r="C58" s="127">
        <v>14</v>
      </c>
      <c r="D58" s="128">
        <v>6222</v>
      </c>
      <c r="E58" s="144" t="s">
        <v>17</v>
      </c>
      <c r="F58" s="138"/>
      <c r="G58" s="134"/>
      <c r="H58" s="130"/>
      <c r="I58" s="134"/>
      <c r="J58" s="147"/>
      <c r="K58" s="120"/>
      <c r="L58" s="131"/>
      <c r="M58" s="120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1:25" ht="12" customHeight="1">
      <c r="A59" s="121">
        <v>10</v>
      </c>
      <c r="B59" s="122">
        <f>'с1'!A16</f>
        <v>4693</v>
      </c>
      <c r="C59" s="132" t="str">
        <f>'с1'!B16</f>
        <v>Аксенов Артем</v>
      </c>
      <c r="D59" s="133"/>
      <c r="E59" s="120"/>
      <c r="F59" s="139"/>
      <c r="G59" s="134"/>
      <c r="H59" s="130"/>
      <c r="I59" s="134"/>
      <c r="J59" s="147"/>
      <c r="K59" s="120"/>
      <c r="L59" s="131"/>
      <c r="M59" s="120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1:25" ht="12" customHeight="1">
      <c r="A60" s="121"/>
      <c r="B60" s="126"/>
      <c r="C60" s="120"/>
      <c r="D60" s="131"/>
      <c r="E60" s="120"/>
      <c r="F60" s="139"/>
      <c r="G60" s="127">
        <v>28</v>
      </c>
      <c r="H60" s="128">
        <v>5141</v>
      </c>
      <c r="I60" s="144" t="s">
        <v>77</v>
      </c>
      <c r="J60" s="149"/>
      <c r="K60" s="120"/>
      <c r="L60" s="131"/>
      <c r="M60" s="120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1:25" ht="12" customHeight="1">
      <c r="A61" s="121">
        <v>15</v>
      </c>
      <c r="B61" s="122">
        <f>'с1'!A21</f>
        <v>5609</v>
      </c>
      <c r="C61" s="123" t="str">
        <f>'с1'!B21</f>
        <v>Альмухаметов Артур</v>
      </c>
      <c r="D61" s="135"/>
      <c r="E61" s="120"/>
      <c r="F61" s="139"/>
      <c r="G61" s="134"/>
      <c r="H61" s="136"/>
      <c r="I61" s="120"/>
      <c r="J61" s="120"/>
      <c r="K61" s="120"/>
      <c r="L61" s="131"/>
      <c r="M61" s="120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1:25" ht="12" customHeight="1">
      <c r="A62" s="121"/>
      <c r="B62" s="126"/>
      <c r="C62" s="127">
        <v>15</v>
      </c>
      <c r="D62" s="128">
        <v>4104</v>
      </c>
      <c r="E62" s="129" t="s">
        <v>86</v>
      </c>
      <c r="F62" s="141"/>
      <c r="G62" s="134"/>
      <c r="H62" s="138"/>
      <c r="I62" s="121">
        <v>-58</v>
      </c>
      <c r="J62" s="122">
        <f>IF('12'!N15='12'!L11,'12'!L19,IF('12'!N15='12'!L19,'12'!L11,0))</f>
        <v>4556</v>
      </c>
      <c r="K62" s="123" t="str">
        <f>IF('12'!O15='12'!M11,'12'!M19,IF('12'!O15='12'!M19,'12'!M11,0))</f>
        <v>Хафизов Булат</v>
      </c>
      <c r="L62" s="135"/>
      <c r="M62" s="120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1:25" ht="12" customHeight="1">
      <c r="A63" s="121">
        <v>18</v>
      </c>
      <c r="B63" s="122">
        <f>'с1'!A24</f>
        <v>4104</v>
      </c>
      <c r="C63" s="132" t="str">
        <f>'с1'!B24</f>
        <v>Гилязова Альбина</v>
      </c>
      <c r="D63" s="133"/>
      <c r="E63" s="134"/>
      <c r="F63" s="130"/>
      <c r="G63" s="134"/>
      <c r="H63" s="138"/>
      <c r="I63" s="121"/>
      <c r="J63" s="139"/>
      <c r="K63" s="127">
        <v>61</v>
      </c>
      <c r="L63" s="145">
        <v>4556</v>
      </c>
      <c r="M63" s="129" t="s">
        <v>76</v>
      </c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1:25" ht="12" customHeight="1">
      <c r="A64" s="121"/>
      <c r="B64" s="126"/>
      <c r="C64" s="120"/>
      <c r="D64" s="131"/>
      <c r="E64" s="127">
        <v>24</v>
      </c>
      <c r="F64" s="128">
        <v>5464</v>
      </c>
      <c r="G64" s="144" t="s">
        <v>70</v>
      </c>
      <c r="H64" s="138"/>
      <c r="I64" s="121">
        <v>-59</v>
      </c>
      <c r="J64" s="122">
        <f>IF('12'!N31='12'!L27,'12'!L35,IF('12'!N31='12'!L35,'12'!L27,0))</f>
        <v>5609</v>
      </c>
      <c r="K64" s="132" t="str">
        <f>IF('12'!O31='12'!M27,'12'!M35,IF('12'!O31='12'!M35,'12'!M27,0))</f>
        <v>Альмухаметов Артур</v>
      </c>
      <c r="L64" s="135"/>
      <c r="M64" s="146" t="s">
        <v>24</v>
      </c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1:25" ht="12" customHeight="1">
      <c r="A65" s="121">
        <v>31</v>
      </c>
      <c r="B65" s="122">
        <f>'с1'!A37</f>
        <v>6103</v>
      </c>
      <c r="C65" s="123" t="str">
        <f>'с1'!B37</f>
        <v>Кужина Ильгиза</v>
      </c>
      <c r="D65" s="135"/>
      <c r="E65" s="134"/>
      <c r="F65" s="136"/>
      <c r="G65" s="120"/>
      <c r="H65" s="131"/>
      <c r="I65" s="120"/>
      <c r="J65" s="131"/>
      <c r="K65" s="121">
        <v>-61</v>
      </c>
      <c r="L65" s="122">
        <f>IF(L63=J62,J64,IF(L63=J64,J62,0))</f>
        <v>5609</v>
      </c>
      <c r="M65" s="123" t="str">
        <f>IF(M63=K62,K64,IF(M63=K64,K62,0))</f>
        <v>Альмухаметов Артур</v>
      </c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1:25" ht="12" customHeight="1">
      <c r="A66" s="121"/>
      <c r="B66" s="126"/>
      <c r="C66" s="127">
        <v>16</v>
      </c>
      <c r="D66" s="128">
        <v>5464</v>
      </c>
      <c r="E66" s="144" t="s">
        <v>70</v>
      </c>
      <c r="F66" s="138"/>
      <c r="G66" s="120"/>
      <c r="H66" s="131"/>
      <c r="I66" s="120"/>
      <c r="J66" s="131"/>
      <c r="K66" s="120"/>
      <c r="L66" s="131"/>
      <c r="M66" s="146" t="s">
        <v>25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1:25" ht="12" customHeight="1">
      <c r="A67" s="121">
        <v>2</v>
      </c>
      <c r="B67" s="122">
        <f>'с1'!A8</f>
        <v>5464</v>
      </c>
      <c r="C67" s="132" t="str">
        <f>'с1'!B8</f>
        <v>Шебалин Алексей</v>
      </c>
      <c r="D67" s="133"/>
      <c r="E67" s="120"/>
      <c r="F67" s="139"/>
      <c r="G67" s="120"/>
      <c r="H67" s="131"/>
      <c r="I67" s="121">
        <v>-56</v>
      </c>
      <c r="J67" s="122">
        <f>IF('12'!L11='12'!J7,'12'!J15,IF('12'!L11='12'!J15,'12'!J7,0))</f>
        <v>4847</v>
      </c>
      <c r="K67" s="123" t="str">
        <f>IF('12'!M11='12'!K7,'12'!K15,IF('12'!M11='12'!K15,'12'!K7,0))</f>
        <v>Сагидуллин Радмир</v>
      </c>
      <c r="L67" s="135"/>
      <c r="M67" s="120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1:25" ht="12" customHeight="1">
      <c r="A68" s="121"/>
      <c r="B68" s="126"/>
      <c r="C68" s="120"/>
      <c r="D68" s="131"/>
      <c r="E68" s="120"/>
      <c r="F68" s="139"/>
      <c r="G68" s="120"/>
      <c r="H68" s="131"/>
      <c r="I68" s="121"/>
      <c r="J68" s="139"/>
      <c r="K68" s="127">
        <v>62</v>
      </c>
      <c r="L68" s="145">
        <v>4847</v>
      </c>
      <c r="M68" s="129" t="s">
        <v>78</v>
      </c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12" customHeight="1">
      <c r="A69" s="121">
        <v>-52</v>
      </c>
      <c r="B69" s="122">
        <f>IF('12'!J7='12'!H5,'12'!H9,IF('12'!J7='12'!H9,'12'!H5,0))</f>
        <v>2616</v>
      </c>
      <c r="C69" s="123" t="str">
        <f>IF('12'!K7='12'!I5,'12'!I9,IF('12'!K7='12'!I9,'12'!I5,0))</f>
        <v>Ишметов Александр</v>
      </c>
      <c r="D69" s="135"/>
      <c r="E69" s="120"/>
      <c r="F69" s="139"/>
      <c r="G69" s="120"/>
      <c r="H69" s="131"/>
      <c r="I69" s="121">
        <v>-57</v>
      </c>
      <c r="J69" s="122">
        <f>IF('12'!L27='12'!J23,'12'!J31,IF('12'!L27='12'!J31,'12'!J23,0))</f>
        <v>4219</v>
      </c>
      <c r="K69" s="132" t="str">
        <f>IF('12'!M27='12'!K23,'12'!K31,IF('12'!M27='12'!K31,'12'!K23,0))</f>
        <v>Байрашев Игорь</v>
      </c>
      <c r="L69" s="135"/>
      <c r="M69" s="146" t="s">
        <v>27</v>
      </c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ht="12" customHeight="1">
      <c r="A70" s="121"/>
      <c r="B70" s="126"/>
      <c r="C70" s="127">
        <v>63</v>
      </c>
      <c r="D70" s="145">
        <v>2616</v>
      </c>
      <c r="E70" s="129" t="s">
        <v>79</v>
      </c>
      <c r="F70" s="141"/>
      <c r="G70" s="120"/>
      <c r="H70" s="131"/>
      <c r="I70" s="121"/>
      <c r="J70" s="139"/>
      <c r="K70" s="121">
        <v>-62</v>
      </c>
      <c r="L70" s="122">
        <f>IF(L68=J67,J69,IF(L68=J69,J67,0))</f>
        <v>4219</v>
      </c>
      <c r="M70" s="123" t="str">
        <f>IF(M68=K67,K69,IF(M68=K69,K67,0))</f>
        <v>Байрашев Игорь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1:25" ht="12" customHeight="1">
      <c r="A71" s="121">
        <v>-53</v>
      </c>
      <c r="B71" s="122">
        <f>IF('12'!J15='12'!H13,'12'!H17,IF('12'!J15='12'!H17,'12'!H13,0))</f>
        <v>2754</v>
      </c>
      <c r="C71" s="132" t="str">
        <f>IF('12'!K15='12'!I13,'12'!I17,IF('12'!K15='12'!I17,'12'!I13,0))</f>
        <v>Насыров Илдар</v>
      </c>
      <c r="D71" s="133"/>
      <c r="E71" s="134"/>
      <c r="F71" s="130"/>
      <c r="G71" s="150"/>
      <c r="H71" s="130"/>
      <c r="I71" s="121"/>
      <c r="J71" s="139"/>
      <c r="K71" s="120"/>
      <c r="L71" s="131"/>
      <c r="M71" s="146" t="s">
        <v>29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1:25" ht="12" customHeight="1">
      <c r="A72" s="121"/>
      <c r="B72" s="126"/>
      <c r="C72" s="120"/>
      <c r="D72" s="131"/>
      <c r="E72" s="127">
        <v>65</v>
      </c>
      <c r="F72" s="145">
        <v>5464</v>
      </c>
      <c r="G72" s="129" t="s">
        <v>70</v>
      </c>
      <c r="H72" s="130"/>
      <c r="I72" s="121">
        <v>-63</v>
      </c>
      <c r="J72" s="122">
        <f>IF(D70=B69,B71,IF(D70=B71,B69,0))</f>
        <v>2754</v>
      </c>
      <c r="K72" s="123" t="str">
        <f>IF(E70=C69,C71,IF(E70=C71,C69,0))</f>
        <v>Насыров Илдар</v>
      </c>
      <c r="L72" s="135"/>
      <c r="M72" s="120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1:25" ht="12" customHeight="1">
      <c r="A73" s="121">
        <v>-54</v>
      </c>
      <c r="B73" s="122">
        <f>IF('12'!J23='12'!H21,'12'!H25,IF('12'!J23='12'!H25,'12'!H21,0))</f>
        <v>5962</v>
      </c>
      <c r="C73" s="123" t="str">
        <f>IF('12'!K23='12'!I21,'12'!I25,IF('12'!K23='12'!I25,'12'!I21,0))</f>
        <v>Абулаев Салават</v>
      </c>
      <c r="D73" s="135"/>
      <c r="E73" s="134"/>
      <c r="F73" s="130"/>
      <c r="G73" s="151" t="s">
        <v>26</v>
      </c>
      <c r="H73" s="152"/>
      <c r="I73" s="121"/>
      <c r="J73" s="139"/>
      <c r="K73" s="127">
        <v>66</v>
      </c>
      <c r="L73" s="145">
        <v>5962</v>
      </c>
      <c r="M73" s="129" t="s">
        <v>81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2" customHeight="1">
      <c r="A74" s="121"/>
      <c r="B74" s="126"/>
      <c r="C74" s="127">
        <v>64</v>
      </c>
      <c r="D74" s="145">
        <v>5464</v>
      </c>
      <c r="E74" s="144" t="s">
        <v>70</v>
      </c>
      <c r="F74" s="130"/>
      <c r="G74" s="153"/>
      <c r="H74" s="131"/>
      <c r="I74" s="121">
        <v>-64</v>
      </c>
      <c r="J74" s="122">
        <f>IF(D74=B73,B75,IF(D74=B75,B73,0))</f>
        <v>5962</v>
      </c>
      <c r="K74" s="132" t="str">
        <f>IF(E74=C73,C75,IF(E74=C75,C73,0))</f>
        <v>Абулаев Салават</v>
      </c>
      <c r="L74" s="135"/>
      <c r="M74" s="146" t="s">
        <v>30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2" customHeight="1">
      <c r="A75" s="121">
        <v>-55</v>
      </c>
      <c r="B75" s="122">
        <f>IF('12'!J31='12'!H29,'12'!H33,IF('12'!J31='12'!H33,'12'!H29,0))</f>
        <v>5464</v>
      </c>
      <c r="C75" s="132" t="str">
        <f>IF('12'!K31='12'!I29,'12'!I33,IF('12'!K31='12'!I33,'12'!I29,0))</f>
        <v>Шебалин Алексей</v>
      </c>
      <c r="D75" s="135"/>
      <c r="E75" s="121">
        <v>-65</v>
      </c>
      <c r="F75" s="122">
        <f>IF(F72=D70,D74,IF(F72=D74,D70,0))</f>
        <v>2616</v>
      </c>
      <c r="G75" s="123" t="str">
        <f>IF(G72=E70,E74,IF(G72=E74,E70,0))</f>
        <v>Ишметов Александр</v>
      </c>
      <c r="H75" s="135"/>
      <c r="I75" s="120"/>
      <c r="J75" s="120"/>
      <c r="K75" s="121">
        <v>-66</v>
      </c>
      <c r="L75" s="122">
        <f>IF(L73=J72,J74,IF(L73=J74,J72,0))</f>
        <v>2754</v>
      </c>
      <c r="M75" s="123" t="str">
        <f>IF(M73=K72,K74,IF(M73=K74,K72,0))</f>
        <v>Насыров Илдар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ht="12" customHeight="1">
      <c r="A76" s="121"/>
      <c r="B76" s="154"/>
      <c r="C76" s="120"/>
      <c r="D76" s="131"/>
      <c r="E76" s="120"/>
      <c r="F76" s="131"/>
      <c r="G76" s="146" t="s">
        <v>28</v>
      </c>
      <c r="H76" s="155"/>
      <c r="I76" s="120"/>
      <c r="J76" s="120"/>
      <c r="K76" s="120"/>
      <c r="L76" s="131"/>
      <c r="M76" s="146" t="s">
        <v>31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ht="9" customHeight="1">
      <c r="A77" s="156"/>
      <c r="B77" s="76"/>
      <c r="C77" s="156"/>
      <c r="D77" s="157"/>
      <c r="E77" s="156"/>
      <c r="F77" s="157"/>
      <c r="G77" s="156"/>
      <c r="H77" s="157"/>
      <c r="I77" s="156"/>
      <c r="J77" s="156"/>
      <c r="K77" s="156"/>
      <c r="L77" s="157"/>
      <c r="M77" s="156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ht="9" customHeight="1">
      <c r="A78" s="156"/>
      <c r="B78" s="76"/>
      <c r="C78" s="156"/>
      <c r="D78" s="157"/>
      <c r="E78" s="156"/>
      <c r="F78" s="157"/>
      <c r="G78" s="156"/>
      <c r="H78" s="157"/>
      <c r="I78" s="156"/>
      <c r="J78" s="156"/>
      <c r="K78" s="156"/>
      <c r="L78" s="157"/>
      <c r="M78" s="156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ht="9" customHeight="1">
      <c r="A79" s="158"/>
      <c r="B79" s="83"/>
      <c r="C79" s="158"/>
      <c r="D79" s="159"/>
      <c r="E79" s="158"/>
      <c r="F79" s="159"/>
      <c r="G79" s="158"/>
      <c r="H79" s="159"/>
      <c r="I79" s="158"/>
      <c r="J79" s="158"/>
      <c r="K79" s="158"/>
      <c r="L79" s="159"/>
      <c r="M79" s="158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ht="12.75">
      <c r="A80" s="158"/>
      <c r="B80" s="83"/>
      <c r="C80" s="158"/>
      <c r="D80" s="159"/>
      <c r="E80" s="158"/>
      <c r="F80" s="159"/>
      <c r="G80" s="158"/>
      <c r="H80" s="159"/>
      <c r="I80" s="158"/>
      <c r="J80" s="158"/>
      <c r="K80" s="158"/>
      <c r="L80" s="159"/>
      <c r="M80" s="158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1:13" ht="12.75">
      <c r="A81" s="156"/>
      <c r="B81" s="76"/>
      <c r="C81" s="156"/>
      <c r="D81" s="157"/>
      <c r="E81" s="156"/>
      <c r="F81" s="157"/>
      <c r="G81" s="156"/>
      <c r="H81" s="157"/>
      <c r="I81" s="156"/>
      <c r="J81" s="156"/>
      <c r="K81" s="156"/>
      <c r="L81" s="157"/>
      <c r="M81" s="156"/>
    </row>
    <row r="82" spans="1:13" ht="12.75">
      <c r="A82" s="156"/>
      <c r="B82" s="156"/>
      <c r="C82" s="156"/>
      <c r="D82" s="157"/>
      <c r="E82" s="156"/>
      <c r="F82" s="157"/>
      <c r="G82" s="156"/>
      <c r="H82" s="157"/>
      <c r="I82" s="156"/>
      <c r="J82" s="156"/>
      <c r="K82" s="156"/>
      <c r="L82" s="157"/>
      <c r="M82" s="156"/>
    </row>
    <row r="83" spans="1:13" ht="12.7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</row>
    <row r="84" spans="1:13" ht="12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  <row r="85" spans="1:13" ht="12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</row>
    <row r="86" spans="1:13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</row>
    <row r="87" spans="1:13" ht="12.7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</row>
    <row r="88" spans="1:13" ht="12.7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</row>
    <row r="89" spans="1:13" ht="12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</row>
    <row r="90" spans="1:13" ht="12.7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</row>
    <row r="91" spans="1:13" ht="12.7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</row>
    <row r="92" spans="1:13" ht="12.7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</row>
    <row r="93" spans="1:13" ht="12.7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  <row r="94" spans="1:13" ht="12.7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</row>
    <row r="95" spans="1:13" ht="12.7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</row>
    <row r="96" spans="1:13" ht="12.7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1:13" ht="12.7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1:13" ht="12.7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1:13" ht="12.7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</row>
    <row r="100" spans="1:13" ht="12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</row>
    <row r="101" spans="1:13" ht="12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</row>
    <row r="102" spans="1:13" ht="12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</row>
    <row r="103" spans="1:13" ht="12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</row>
    <row r="104" spans="1:13" ht="12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</row>
    <row r="105" spans="1:13" ht="12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</row>
    <row r="106" spans="1:13" ht="12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</row>
    <row r="107" spans="1:13" ht="12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</row>
    <row r="108" spans="1:13" ht="12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</row>
    <row r="109" spans="1:13" ht="12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</row>
    <row r="110" spans="1:13" ht="12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</row>
    <row r="111" spans="1:13" ht="12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</row>
    <row r="112" spans="1:13" ht="12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</row>
    <row r="113" spans="1:13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1:13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</row>
    <row r="115" spans="1:13" ht="12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19" sqref="A119"/>
    </sheetView>
  </sheetViews>
  <sheetFormatPr defaultColWidth="9.00390625" defaultRowHeight="12.75"/>
  <cols>
    <col min="1" max="1" width="4.00390625" style="160" customWidth="1"/>
    <col min="2" max="2" width="3.75390625" style="160" customWidth="1"/>
    <col min="3" max="3" width="10.75390625" style="160" customWidth="1"/>
    <col min="4" max="4" width="3.75390625" style="160" customWidth="1"/>
    <col min="5" max="5" width="10.75390625" style="160" customWidth="1"/>
    <col min="6" max="6" width="3.75390625" style="160" customWidth="1"/>
    <col min="7" max="7" width="9.75390625" style="160" customWidth="1"/>
    <col min="8" max="8" width="3.75390625" style="160" customWidth="1"/>
    <col min="9" max="9" width="9.75390625" style="160" customWidth="1"/>
    <col min="10" max="10" width="3.75390625" style="160" customWidth="1"/>
    <col min="11" max="11" width="9.75390625" style="160" customWidth="1"/>
    <col min="12" max="12" width="3.75390625" style="160" customWidth="1"/>
    <col min="13" max="13" width="10.75390625" style="160" customWidth="1"/>
    <col min="14" max="14" width="3.75390625" style="160" customWidth="1"/>
    <col min="15" max="15" width="10.75390625" style="160" customWidth="1"/>
    <col min="16" max="16" width="3.75390625" style="160" customWidth="1"/>
    <col min="17" max="19" width="5.75390625" style="160" customWidth="1"/>
    <col min="20" max="16384" width="9.125" style="160" customWidth="1"/>
  </cols>
  <sheetData>
    <row r="1" spans="1:19" ht="15" customHeight="1">
      <c r="A1" s="238" t="str">
        <f>'11'!A1</f>
        <v>Открытый Кубок Республики Башкортостан 2016  - 33-й Этап. Первая лига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5" customHeight="1">
      <c r="A2" s="239" t="str">
        <f>'с1'!A2</f>
        <v>Официальное республиканское спортивное соревнование</v>
      </c>
      <c r="B2" s="239"/>
      <c r="C2" s="239"/>
      <c r="D2" s="239"/>
      <c r="E2" s="239"/>
      <c r="F2" s="239"/>
      <c r="G2" s="239"/>
      <c r="H2" s="240" t="str">
        <f>'с1'!C2</f>
        <v>ИСАЙ ЛЕВ</v>
      </c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5" customHeight="1">
      <c r="A3" s="82">
        <f>'с1'!A3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7" ht="12.75" customHeight="1">
      <c r="A5" s="28">
        <v>-1</v>
      </c>
      <c r="B5" s="162">
        <f>IF('11'!D6='11'!B5,'11'!B7,IF('11'!D6='11'!B7,'11'!B5,0))</f>
        <v>0</v>
      </c>
      <c r="C5" s="30" t="str">
        <f>IF('11'!E6='11'!C5,'11'!C7,IF('11'!E6='11'!C7,'11'!C5,0))</f>
        <v>_</v>
      </c>
      <c r="D5" s="31"/>
      <c r="E5" s="26"/>
      <c r="F5" s="26"/>
      <c r="G5" s="28">
        <v>-25</v>
      </c>
      <c r="H5" s="162">
        <f>IF('11'!H12='11'!F8,'11'!F16,IF('11'!H12='11'!F16,'11'!F8,0))</f>
        <v>2616</v>
      </c>
      <c r="I5" s="30" t="str">
        <f>IF('11'!I12='11'!G8,'11'!G16,IF('11'!I12='11'!G16,'11'!G8,0))</f>
        <v>Ишметов Александр</v>
      </c>
      <c r="J5" s="31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8"/>
      <c r="B6" s="28"/>
      <c r="C6" s="33">
        <v>32</v>
      </c>
      <c r="D6" s="163">
        <v>5700</v>
      </c>
      <c r="E6" s="47" t="s">
        <v>85</v>
      </c>
      <c r="F6" s="41"/>
      <c r="G6" s="26"/>
      <c r="H6" s="26"/>
      <c r="I6" s="40"/>
      <c r="J6" s="41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8">
        <v>-2</v>
      </c>
      <c r="B7" s="162">
        <f>IF('11'!D10='11'!B9,'11'!B11,IF('11'!D10='11'!B11,'11'!B9,0))</f>
        <v>5700</v>
      </c>
      <c r="C7" s="38" t="str">
        <f>IF('11'!E10='11'!C9,'11'!C11,IF('11'!E10='11'!C11,'11'!C9,0))</f>
        <v>Насыров Эмиль</v>
      </c>
      <c r="D7" s="164"/>
      <c r="E7" s="33">
        <v>40</v>
      </c>
      <c r="F7" s="163">
        <v>4104</v>
      </c>
      <c r="G7" s="47" t="s">
        <v>86</v>
      </c>
      <c r="H7" s="41"/>
      <c r="I7" s="33">
        <v>52</v>
      </c>
      <c r="J7" s="163">
        <v>4847</v>
      </c>
      <c r="K7" s="47" t="s">
        <v>78</v>
      </c>
      <c r="L7" s="41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8"/>
      <c r="B8" s="28"/>
      <c r="C8" s="28">
        <v>-24</v>
      </c>
      <c r="D8" s="162">
        <f>IF('11'!F64='11'!D62,'11'!D66,IF('11'!F64='11'!D66,'11'!D62,0))</f>
        <v>4104</v>
      </c>
      <c r="E8" s="38" t="str">
        <f>IF('11'!G64='11'!E62,'11'!E66,IF('11'!G64='11'!E66,'11'!E62,0))</f>
        <v>Гилязова Альбина</v>
      </c>
      <c r="F8" s="55"/>
      <c r="G8" s="40"/>
      <c r="H8" s="52"/>
      <c r="I8" s="40"/>
      <c r="J8" s="50"/>
      <c r="K8" s="40"/>
      <c r="L8" s="41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8">
        <v>-3</v>
      </c>
      <c r="B9" s="162">
        <f>IF('11'!D14='11'!B13,'11'!B15,IF('11'!D14='11'!B15,'11'!B13,0))</f>
        <v>5933</v>
      </c>
      <c r="C9" s="30" t="str">
        <f>IF('11'!E14='11'!C13,'11'!C15,IF('11'!E14='11'!C15,'11'!C13,0))</f>
        <v>Якупова Дина</v>
      </c>
      <c r="D9" s="165"/>
      <c r="E9" s="26"/>
      <c r="F9" s="26"/>
      <c r="G9" s="33">
        <v>48</v>
      </c>
      <c r="H9" s="166">
        <v>4847</v>
      </c>
      <c r="I9" s="167" t="s">
        <v>78</v>
      </c>
      <c r="J9" s="52"/>
      <c r="K9" s="40"/>
      <c r="L9" s="41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8"/>
      <c r="B10" s="28"/>
      <c r="C10" s="33">
        <v>33</v>
      </c>
      <c r="D10" s="163">
        <v>4847</v>
      </c>
      <c r="E10" s="47" t="s">
        <v>78</v>
      </c>
      <c r="F10" s="41"/>
      <c r="G10" s="33"/>
      <c r="H10" s="60"/>
      <c r="I10" s="41"/>
      <c r="J10" s="41"/>
      <c r="K10" s="40"/>
      <c r="L10" s="41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8">
        <v>-4</v>
      </c>
      <c r="B11" s="162">
        <f>IF('11'!D18='11'!B17,'11'!B19,IF('11'!D18='11'!B19,'11'!B17,0))</f>
        <v>4847</v>
      </c>
      <c r="C11" s="38" t="str">
        <f>IF('11'!E18='11'!C17,'11'!C19,IF('11'!E18='11'!C19,'11'!C17,0))</f>
        <v>Сагидуллин Радмир</v>
      </c>
      <c r="D11" s="164"/>
      <c r="E11" s="33">
        <v>41</v>
      </c>
      <c r="F11" s="163">
        <v>4847</v>
      </c>
      <c r="G11" s="168" t="s">
        <v>78</v>
      </c>
      <c r="H11" s="60"/>
      <c r="I11" s="41"/>
      <c r="J11" s="41"/>
      <c r="K11" s="33">
        <v>56</v>
      </c>
      <c r="L11" s="163">
        <v>4556</v>
      </c>
      <c r="M11" s="47" t="s">
        <v>76</v>
      </c>
      <c r="N11" s="41"/>
      <c r="O11" s="41"/>
      <c r="P11" s="41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8"/>
      <c r="B12" s="28"/>
      <c r="C12" s="28">
        <v>-23</v>
      </c>
      <c r="D12" s="162">
        <f>IF('11'!F56='11'!D54,'11'!D58,IF('11'!F56='11'!D58,'11'!D54,0))</f>
        <v>6222</v>
      </c>
      <c r="E12" s="38" t="str">
        <f>IF('11'!G56='11'!E54,'11'!E58,IF('11'!G56='11'!E58,'11'!E54,0))</f>
        <v>Даутов Руслан</v>
      </c>
      <c r="F12" s="55"/>
      <c r="G12" s="28"/>
      <c r="H12" s="28"/>
      <c r="I12" s="41"/>
      <c r="J12" s="41"/>
      <c r="K12" s="40"/>
      <c r="L12" s="50"/>
      <c r="M12" s="40"/>
      <c r="N12" s="41"/>
      <c r="O12" s="41"/>
      <c r="P12" s="41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8">
        <v>-5</v>
      </c>
      <c r="B13" s="162">
        <f>IF('11'!D22='11'!B21,'11'!B23,IF('11'!D22='11'!B23,'11'!B21,0))</f>
        <v>5702</v>
      </c>
      <c r="C13" s="30" t="str">
        <f>IF('11'!E22='11'!C21,'11'!C23,IF('11'!E22='11'!C23,'11'!C21,0))</f>
        <v>Гумеров Мансур</v>
      </c>
      <c r="D13" s="165"/>
      <c r="E13" s="26"/>
      <c r="F13" s="26"/>
      <c r="G13" s="28">
        <v>-26</v>
      </c>
      <c r="H13" s="162">
        <f>IF('11'!H28='11'!F24,'11'!F32,IF('11'!H28='11'!F32,'11'!F24,0))</f>
        <v>2754</v>
      </c>
      <c r="I13" s="30" t="str">
        <f>IF('11'!I28='11'!G24,'11'!G32,IF('11'!I28='11'!G32,'11'!G24,0))</f>
        <v>Насыров Илдар</v>
      </c>
      <c r="J13" s="31"/>
      <c r="K13" s="40"/>
      <c r="L13" s="52"/>
      <c r="M13" s="40"/>
      <c r="N13" s="41"/>
      <c r="O13" s="41"/>
      <c r="P13" s="41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8"/>
      <c r="B14" s="28"/>
      <c r="C14" s="33">
        <v>34</v>
      </c>
      <c r="D14" s="163">
        <v>5702</v>
      </c>
      <c r="E14" s="47" t="s">
        <v>91</v>
      </c>
      <c r="F14" s="41"/>
      <c r="G14" s="28"/>
      <c r="H14" s="28"/>
      <c r="I14" s="40"/>
      <c r="J14" s="41"/>
      <c r="K14" s="40"/>
      <c r="L14" s="52"/>
      <c r="M14" s="40"/>
      <c r="N14" s="41"/>
      <c r="O14" s="41"/>
      <c r="P14" s="41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8">
        <v>-6</v>
      </c>
      <c r="B15" s="162">
        <f>IF('11'!D26='11'!B25,'11'!B27,IF('11'!D26='11'!B27,'11'!B25,0))</f>
        <v>5386</v>
      </c>
      <c r="C15" s="38" t="str">
        <f>IF('11'!E26='11'!C25,'11'!C27,IF('11'!E26='11'!C27,'11'!C25,0))</f>
        <v>Якупов Вадим</v>
      </c>
      <c r="D15" s="164"/>
      <c r="E15" s="33">
        <v>42</v>
      </c>
      <c r="F15" s="163">
        <v>4556</v>
      </c>
      <c r="G15" s="169" t="s">
        <v>76</v>
      </c>
      <c r="H15" s="60"/>
      <c r="I15" s="33">
        <v>53</v>
      </c>
      <c r="J15" s="163">
        <v>4556</v>
      </c>
      <c r="K15" s="167" t="s">
        <v>76</v>
      </c>
      <c r="L15" s="52"/>
      <c r="M15" s="33">
        <v>58</v>
      </c>
      <c r="N15" s="163">
        <v>5141</v>
      </c>
      <c r="O15" s="47" t="s">
        <v>77</v>
      </c>
      <c r="P15" s="41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8"/>
      <c r="B16" s="28"/>
      <c r="C16" s="28">
        <v>-22</v>
      </c>
      <c r="D16" s="162">
        <f>IF('11'!F48='11'!D46,'11'!D50,IF('11'!F48='11'!D50,'11'!D46,0))</f>
        <v>4556</v>
      </c>
      <c r="E16" s="38" t="str">
        <f>IF('11'!G48='11'!E46,'11'!E50,IF('11'!G48='11'!E50,'11'!E46,0))</f>
        <v>Хафизов Булат</v>
      </c>
      <c r="F16" s="55"/>
      <c r="G16" s="33"/>
      <c r="H16" s="52"/>
      <c r="I16" s="40"/>
      <c r="J16" s="50"/>
      <c r="K16" s="26"/>
      <c r="L16" s="26"/>
      <c r="M16" s="40"/>
      <c r="N16" s="50"/>
      <c r="O16" s="40"/>
      <c r="P16" s="41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8">
        <v>-7</v>
      </c>
      <c r="B17" s="162">
        <f>IF('11'!D30='11'!B29,'11'!B31,IF('11'!D30='11'!B31,'11'!B29,0))</f>
        <v>5355</v>
      </c>
      <c r="C17" s="30" t="str">
        <f>IF('11'!E30='11'!C29,'11'!C31,IF('11'!E30='11'!C31,'11'!C29,0))</f>
        <v>Красиков Всеволод</v>
      </c>
      <c r="D17" s="165"/>
      <c r="E17" s="26"/>
      <c r="F17" s="26"/>
      <c r="G17" s="33">
        <v>49</v>
      </c>
      <c r="H17" s="166">
        <v>4556</v>
      </c>
      <c r="I17" s="167" t="s">
        <v>76</v>
      </c>
      <c r="J17" s="52"/>
      <c r="K17" s="26"/>
      <c r="L17" s="26"/>
      <c r="M17" s="40"/>
      <c r="N17" s="52"/>
      <c r="O17" s="40"/>
      <c r="P17" s="41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8"/>
      <c r="B18" s="28"/>
      <c r="C18" s="33">
        <v>35</v>
      </c>
      <c r="D18" s="163">
        <v>5355</v>
      </c>
      <c r="E18" s="47" t="s">
        <v>88</v>
      </c>
      <c r="F18" s="41"/>
      <c r="G18" s="33"/>
      <c r="H18" s="60"/>
      <c r="I18" s="41"/>
      <c r="J18" s="41"/>
      <c r="K18" s="26"/>
      <c r="L18" s="26"/>
      <c r="M18" s="40"/>
      <c r="N18" s="52"/>
      <c r="O18" s="40"/>
      <c r="P18" s="41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8">
        <v>-8</v>
      </c>
      <c r="B19" s="162">
        <f>IF('11'!D34='11'!B33,'11'!B35,IF('11'!D34='11'!B35,'11'!B33,0))</f>
        <v>6105</v>
      </c>
      <c r="C19" s="38" t="str">
        <f>IF('11'!E34='11'!C33,'11'!C35,IF('11'!E34='11'!C35,'11'!C33,0))</f>
        <v>Искакова Карина</v>
      </c>
      <c r="D19" s="164"/>
      <c r="E19" s="33">
        <v>43</v>
      </c>
      <c r="F19" s="163">
        <v>5355</v>
      </c>
      <c r="G19" s="168" t="s">
        <v>88</v>
      </c>
      <c r="H19" s="60"/>
      <c r="I19" s="41"/>
      <c r="J19" s="41"/>
      <c r="K19" s="28">
        <v>-30</v>
      </c>
      <c r="L19" s="162">
        <f>IF('11'!J52='11'!H44,'11'!H60,IF('11'!J52='11'!H60,'11'!H44,0))</f>
        <v>5141</v>
      </c>
      <c r="M19" s="38" t="str">
        <f>IF('11'!K52='11'!I44,'11'!I60,IF('11'!K52='11'!I60,'11'!I44,0))</f>
        <v>Крылов Алексей</v>
      </c>
      <c r="N19" s="170"/>
      <c r="O19" s="40"/>
      <c r="P19" s="41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8"/>
      <c r="B20" s="28"/>
      <c r="C20" s="28">
        <v>-21</v>
      </c>
      <c r="D20" s="162">
        <f>IF('11'!F40='11'!D38,'11'!D42,IF('11'!F40='11'!D42,'11'!D38,0))</f>
        <v>5235</v>
      </c>
      <c r="E20" s="38" t="str">
        <f>IF('11'!G40='11'!E38,'11'!E42,IF('11'!G40='11'!E42,'11'!E38,0))</f>
        <v>Петухова Надежда</v>
      </c>
      <c r="F20" s="55"/>
      <c r="G20" s="28"/>
      <c r="H20" s="28"/>
      <c r="I20" s="41"/>
      <c r="J20" s="41"/>
      <c r="K20" s="26"/>
      <c r="L20" s="26"/>
      <c r="M20" s="41"/>
      <c r="N20" s="41"/>
      <c r="O20" s="40"/>
      <c r="P20" s="41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8">
        <v>-9</v>
      </c>
      <c r="B21" s="162">
        <f>IF('11'!D38='11'!B37,'11'!B39,IF('11'!D38='11'!B39,'11'!B37,0))</f>
        <v>6106</v>
      </c>
      <c r="C21" s="30" t="str">
        <f>IF('11'!E38='11'!C37,'11'!C39,IF('11'!E38='11'!C39,'11'!C37,0))</f>
        <v>Байгужина Назгуль</v>
      </c>
      <c r="D21" s="165"/>
      <c r="E21" s="26"/>
      <c r="F21" s="26"/>
      <c r="G21" s="28">
        <v>-27</v>
      </c>
      <c r="H21" s="162">
        <f>IF('11'!H44='11'!F40,'11'!F48,IF('11'!H44='11'!F48,'11'!F40,0))</f>
        <v>5962</v>
      </c>
      <c r="I21" s="30" t="str">
        <f>IF('11'!I44='11'!G40,'11'!G48,IF('11'!I44='11'!G48,'11'!G40,0))</f>
        <v>Абулаев Салават</v>
      </c>
      <c r="J21" s="31"/>
      <c r="K21" s="26"/>
      <c r="L21" s="26"/>
      <c r="M21" s="41"/>
      <c r="N21" s="41"/>
      <c r="O21" s="40"/>
      <c r="P21" s="41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8"/>
      <c r="B22" s="28"/>
      <c r="C22" s="33">
        <v>36</v>
      </c>
      <c r="D22" s="163">
        <v>4219</v>
      </c>
      <c r="E22" s="47" t="s">
        <v>83</v>
      </c>
      <c r="F22" s="41"/>
      <c r="G22" s="28"/>
      <c r="H22" s="28"/>
      <c r="I22" s="40"/>
      <c r="J22" s="41"/>
      <c r="K22" s="26"/>
      <c r="L22" s="26"/>
      <c r="M22" s="41"/>
      <c r="N22" s="41"/>
      <c r="O22" s="40"/>
      <c r="P22" s="41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8">
        <v>-10</v>
      </c>
      <c r="B23" s="162">
        <f>IF('11'!D42='11'!B41,'11'!B43,IF('11'!D42='11'!B43,'11'!B41,0))</f>
        <v>4219</v>
      </c>
      <c r="C23" s="38" t="str">
        <f>IF('11'!E42='11'!C41,'11'!C43,IF('11'!E42='11'!C43,'11'!C41,0))</f>
        <v>Байрашев Игорь</v>
      </c>
      <c r="D23" s="164"/>
      <c r="E23" s="33">
        <v>44</v>
      </c>
      <c r="F23" s="163">
        <v>4219</v>
      </c>
      <c r="G23" s="169" t="s">
        <v>83</v>
      </c>
      <c r="H23" s="60"/>
      <c r="I23" s="33">
        <v>54</v>
      </c>
      <c r="J23" s="163">
        <v>4219</v>
      </c>
      <c r="K23" s="47" t="s">
        <v>83</v>
      </c>
      <c r="L23" s="41"/>
      <c r="M23" s="41"/>
      <c r="N23" s="41"/>
      <c r="O23" s="33">
        <v>60</v>
      </c>
      <c r="P23" s="166">
        <v>5141</v>
      </c>
      <c r="Q23" s="47" t="s">
        <v>77</v>
      </c>
      <c r="R23" s="47"/>
      <c r="S23" s="47"/>
      <c r="T23"/>
      <c r="U23"/>
      <c r="V23"/>
      <c r="W23"/>
      <c r="X23"/>
      <c r="Y23"/>
      <c r="Z23"/>
      <c r="AA23"/>
    </row>
    <row r="24" spans="1:27" ht="12.75" customHeight="1">
      <c r="A24" s="28"/>
      <c r="B24" s="28"/>
      <c r="C24" s="28">
        <v>-20</v>
      </c>
      <c r="D24" s="162">
        <f>IF('11'!F32='11'!D30,'11'!D34,IF('11'!F32='11'!D34,'11'!D30,0))</f>
        <v>5470</v>
      </c>
      <c r="E24" s="38" t="str">
        <f>IF('11'!G32='11'!E30,'11'!E34,IF('11'!G32='11'!E34,'11'!E30,0))</f>
        <v>Абсалямов Родион</v>
      </c>
      <c r="F24" s="55"/>
      <c r="G24" s="33"/>
      <c r="H24" s="52"/>
      <c r="I24" s="40"/>
      <c r="J24" s="50"/>
      <c r="K24" s="40"/>
      <c r="L24" s="41"/>
      <c r="M24" s="41"/>
      <c r="N24" s="41"/>
      <c r="O24" s="40"/>
      <c r="P24" s="41"/>
      <c r="Q24" s="63"/>
      <c r="R24" s="237" t="s">
        <v>22</v>
      </c>
      <c r="S24" s="237"/>
      <c r="T24"/>
      <c r="U24"/>
      <c r="V24"/>
      <c r="W24"/>
      <c r="X24"/>
      <c r="Y24"/>
      <c r="Z24"/>
      <c r="AA24"/>
    </row>
    <row r="25" spans="1:27" ht="12.75" customHeight="1">
      <c r="A25" s="28">
        <v>-11</v>
      </c>
      <c r="B25" s="162">
        <f>IF('11'!D46='11'!B45,'11'!B47,IF('11'!D46='11'!B47,'11'!B45,0))</f>
        <v>5617</v>
      </c>
      <c r="C25" s="30" t="str">
        <f>IF('11'!E46='11'!C45,'11'!C47,IF('11'!E46='11'!C47,'11'!C45,0))</f>
        <v>Галимуллина Алина</v>
      </c>
      <c r="D25" s="165"/>
      <c r="E25" s="26"/>
      <c r="F25" s="26"/>
      <c r="G25" s="33">
        <v>50</v>
      </c>
      <c r="H25" s="166">
        <v>4219</v>
      </c>
      <c r="I25" s="167" t="s">
        <v>83</v>
      </c>
      <c r="J25" s="52"/>
      <c r="K25" s="40"/>
      <c r="L25" s="41"/>
      <c r="M25" s="41"/>
      <c r="N25" s="41"/>
      <c r="O25" s="40"/>
      <c r="P25" s="41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8"/>
      <c r="B26" s="28"/>
      <c r="C26" s="33">
        <v>37</v>
      </c>
      <c r="D26" s="163">
        <v>5617</v>
      </c>
      <c r="E26" s="47" t="s">
        <v>89</v>
      </c>
      <c r="F26" s="41"/>
      <c r="G26" s="33"/>
      <c r="H26" s="60"/>
      <c r="I26" s="41"/>
      <c r="J26" s="41"/>
      <c r="K26" s="40"/>
      <c r="L26" s="41"/>
      <c r="M26" s="41"/>
      <c r="N26" s="41"/>
      <c r="O26" s="40"/>
      <c r="P26" s="41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8">
        <v>-12</v>
      </c>
      <c r="B27" s="162">
        <f>IF('11'!D50='11'!B49,'11'!B51,IF('11'!D50='11'!B51,'11'!B49,0))</f>
        <v>5732</v>
      </c>
      <c r="C27" s="38" t="str">
        <f>IF('11'!E50='11'!C49,'11'!C51,IF('11'!E50='11'!C51,'11'!C49,0))</f>
        <v>Гумеров Ильсур</v>
      </c>
      <c r="D27" s="164"/>
      <c r="E27" s="33">
        <v>45</v>
      </c>
      <c r="F27" s="163">
        <v>2784</v>
      </c>
      <c r="G27" s="168" t="s">
        <v>14</v>
      </c>
      <c r="H27" s="60"/>
      <c r="I27" s="41"/>
      <c r="J27" s="41"/>
      <c r="K27" s="33">
        <v>57</v>
      </c>
      <c r="L27" s="163">
        <v>5609</v>
      </c>
      <c r="M27" s="47" t="s">
        <v>84</v>
      </c>
      <c r="N27" s="41"/>
      <c r="O27" s="40"/>
      <c r="P27" s="41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8"/>
      <c r="B28" s="28"/>
      <c r="C28" s="28">
        <v>-19</v>
      </c>
      <c r="D28" s="162">
        <f>IF('11'!F24='11'!D22,'11'!D26,IF('11'!F24='11'!D26,'11'!D22,0))</f>
        <v>2784</v>
      </c>
      <c r="E28" s="38" t="str">
        <f>IF('11'!G24='11'!E22,'11'!E26,IF('11'!G24='11'!E26,'11'!E22,0))</f>
        <v>Толкачев Иван</v>
      </c>
      <c r="F28" s="55"/>
      <c r="G28" s="28"/>
      <c r="H28" s="28"/>
      <c r="I28" s="41"/>
      <c r="J28" s="41"/>
      <c r="K28" s="40"/>
      <c r="L28" s="50"/>
      <c r="M28" s="40"/>
      <c r="N28" s="41"/>
      <c r="O28" s="40"/>
      <c r="P28" s="41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8">
        <v>-13</v>
      </c>
      <c r="B29" s="162">
        <f>IF('11'!D54='11'!B53,'11'!B55,IF('11'!D54='11'!B55,'11'!B53,0))</f>
        <v>6110</v>
      </c>
      <c r="C29" s="30" t="str">
        <f>IF('11'!E54='11'!C53,'11'!C55,IF('11'!E54='11'!C55,'11'!C53,0))</f>
        <v>Басариев Ильгиз</v>
      </c>
      <c r="D29" s="165"/>
      <c r="E29" s="26"/>
      <c r="F29" s="26"/>
      <c r="G29" s="28">
        <v>-28</v>
      </c>
      <c r="H29" s="162">
        <f>IF('11'!H60='11'!F56,'11'!F64,IF('11'!H60='11'!F64,'11'!F56,0))</f>
        <v>5464</v>
      </c>
      <c r="I29" s="30" t="str">
        <f>IF('11'!I60='11'!G56,'11'!G64,IF('11'!I60='11'!G64,'11'!G56,0))</f>
        <v>Шебалин Алексей</v>
      </c>
      <c r="J29" s="31"/>
      <c r="K29" s="40"/>
      <c r="L29" s="52"/>
      <c r="M29" s="40"/>
      <c r="N29" s="41"/>
      <c r="O29" s="40"/>
      <c r="P29" s="41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8"/>
      <c r="B30" s="28"/>
      <c r="C30" s="33">
        <v>38</v>
      </c>
      <c r="D30" s="163">
        <v>4693</v>
      </c>
      <c r="E30" s="47" t="s">
        <v>80</v>
      </c>
      <c r="F30" s="41"/>
      <c r="G30" s="28"/>
      <c r="H30" s="28"/>
      <c r="I30" s="40"/>
      <c r="J30" s="41"/>
      <c r="K30" s="40"/>
      <c r="L30" s="52"/>
      <c r="M30" s="40"/>
      <c r="N30" s="41"/>
      <c r="O30" s="40"/>
      <c r="P30" s="41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8">
        <v>-14</v>
      </c>
      <c r="B31" s="162">
        <f>IF('11'!D58='11'!B57,'11'!B59,IF('11'!D58='11'!B59,'11'!B57,0))</f>
        <v>4693</v>
      </c>
      <c r="C31" s="38" t="str">
        <f>IF('11'!E58='11'!C57,'11'!C59,IF('11'!E58='11'!C59,'11'!C57,0))</f>
        <v>Аксенов Артем</v>
      </c>
      <c r="D31" s="164"/>
      <c r="E31" s="33">
        <v>46</v>
      </c>
      <c r="F31" s="163">
        <v>3916</v>
      </c>
      <c r="G31" s="169" t="s">
        <v>67</v>
      </c>
      <c r="H31" s="60"/>
      <c r="I31" s="33">
        <v>55</v>
      </c>
      <c r="J31" s="163">
        <v>5609</v>
      </c>
      <c r="K31" s="167" t="s">
        <v>84</v>
      </c>
      <c r="L31" s="52"/>
      <c r="M31" s="33">
        <v>59</v>
      </c>
      <c r="N31" s="163">
        <v>5052</v>
      </c>
      <c r="O31" s="167" t="s">
        <v>73</v>
      </c>
      <c r="P31" s="41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8"/>
      <c r="B32" s="28"/>
      <c r="C32" s="28">
        <v>-18</v>
      </c>
      <c r="D32" s="162">
        <f>IF('11'!F16='11'!D14,'11'!D18,IF('11'!F16='11'!D18,'11'!D14,0))</f>
        <v>3916</v>
      </c>
      <c r="E32" s="38" t="str">
        <f>IF('11'!G16='11'!E14,'11'!E18,IF('11'!G16='11'!E18,'11'!E14,0))</f>
        <v>Апсатарова Наталья</v>
      </c>
      <c r="F32" s="55"/>
      <c r="G32" s="33"/>
      <c r="H32" s="52"/>
      <c r="I32" s="40"/>
      <c r="J32" s="50"/>
      <c r="K32" s="26"/>
      <c r="L32" s="26"/>
      <c r="M32" s="40"/>
      <c r="N32" s="50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8">
        <v>-15</v>
      </c>
      <c r="B33" s="162">
        <f>IF('11'!D62='11'!B61,'11'!B63,IF('11'!D62='11'!B63,'11'!B61,0))</f>
        <v>5609</v>
      </c>
      <c r="C33" s="30" t="str">
        <f>IF('11'!E62='11'!C61,'11'!C63,IF('11'!E62='11'!C63,'11'!C61,0))</f>
        <v>Альмухаметов Артур</v>
      </c>
      <c r="D33" s="165"/>
      <c r="E33" s="26"/>
      <c r="F33" s="26"/>
      <c r="G33" s="33">
        <v>51</v>
      </c>
      <c r="H33" s="166">
        <v>5609</v>
      </c>
      <c r="I33" s="167" t="s">
        <v>84</v>
      </c>
      <c r="J33" s="52"/>
      <c r="K33" s="26"/>
      <c r="L33" s="26"/>
      <c r="M33" s="40"/>
      <c r="N33" s="52"/>
      <c r="O33" s="28">
        <v>-60</v>
      </c>
      <c r="P33" s="162">
        <f>IF(P23=N15,N31,IF(P23=N31,N15,0))</f>
        <v>5052</v>
      </c>
      <c r="Q33" s="30" t="str">
        <f>IF(Q23=O15,O31,IF(Q23=O31,O15,0))</f>
        <v>Ишкарин Ильвир</v>
      </c>
      <c r="R33" s="30"/>
      <c r="S33" s="30"/>
      <c r="T33"/>
      <c r="U33"/>
      <c r="V33"/>
      <c r="W33"/>
      <c r="X33"/>
      <c r="Y33"/>
      <c r="Z33"/>
      <c r="AA33"/>
    </row>
    <row r="34" spans="1:27" ht="12.75" customHeight="1">
      <c r="A34" s="28"/>
      <c r="B34" s="28"/>
      <c r="C34" s="33">
        <v>39</v>
      </c>
      <c r="D34" s="163">
        <v>5609</v>
      </c>
      <c r="E34" s="47" t="s">
        <v>84</v>
      </c>
      <c r="F34" s="41"/>
      <c r="G34" s="40"/>
      <c r="H34" s="60"/>
      <c r="I34" s="41"/>
      <c r="J34" s="41"/>
      <c r="K34" s="26"/>
      <c r="L34" s="26"/>
      <c r="M34" s="40"/>
      <c r="N34" s="52"/>
      <c r="O34" s="26"/>
      <c r="P34" s="26"/>
      <c r="Q34" s="63"/>
      <c r="R34" s="237" t="s">
        <v>23</v>
      </c>
      <c r="S34" s="237"/>
      <c r="T34"/>
      <c r="U34"/>
      <c r="V34"/>
      <c r="W34"/>
      <c r="X34"/>
      <c r="Y34"/>
      <c r="Z34"/>
      <c r="AA34"/>
    </row>
    <row r="35" spans="1:27" ht="12.75" customHeight="1">
      <c r="A35" s="28">
        <v>-16</v>
      </c>
      <c r="B35" s="162">
        <f>IF('11'!D66='11'!B65,'11'!B67,IF('11'!D66='11'!B67,'11'!B65,0))</f>
        <v>6103</v>
      </c>
      <c r="C35" s="38" t="str">
        <f>IF('11'!E66='11'!C65,'11'!C67,IF('11'!E66='11'!C67,'11'!C65,0))</f>
        <v>Кужина Ильгиза</v>
      </c>
      <c r="D35" s="164"/>
      <c r="E35" s="33">
        <v>47</v>
      </c>
      <c r="F35" s="163">
        <v>5609</v>
      </c>
      <c r="G35" s="167" t="s">
        <v>84</v>
      </c>
      <c r="H35" s="60"/>
      <c r="I35" s="41"/>
      <c r="J35" s="41"/>
      <c r="K35" s="28">
        <v>-29</v>
      </c>
      <c r="L35" s="162">
        <f>IF('11'!J20='11'!H12,'11'!H28,IF('11'!J20='11'!H28,'11'!H12,0))</f>
        <v>5052</v>
      </c>
      <c r="M35" s="38" t="str">
        <f>IF('11'!K20='11'!I12,'11'!I28,IF('11'!K20='11'!I28,'11'!I12,0))</f>
        <v>Ишкарин Ильвир</v>
      </c>
      <c r="N35" s="170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8"/>
      <c r="B36" s="28"/>
      <c r="C36" s="28">
        <v>-17</v>
      </c>
      <c r="D36" s="162">
        <f>IF('11'!F8='11'!D6,'11'!D10,IF('11'!F8='11'!D10,'11'!D6,0))</f>
        <v>39</v>
      </c>
      <c r="E36" s="38" t="str">
        <f>IF('11'!G8='11'!E6,'11'!E10,IF('11'!G8='11'!E10,'11'!E6,0))</f>
        <v>Шапошников Александр</v>
      </c>
      <c r="F36" s="55"/>
      <c r="G36" s="26"/>
      <c r="H36" s="28"/>
      <c r="I36" s="41"/>
      <c r="J36" s="41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8"/>
      <c r="B37" s="28"/>
      <c r="C37" s="26"/>
      <c r="D37" s="165"/>
      <c r="E37" s="26"/>
      <c r="F37" s="26"/>
      <c r="G37" s="26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8">
        <v>-40</v>
      </c>
      <c r="B38" s="162">
        <f>IF(F7=D6,D8,IF(F7=D8,D6,0))</f>
        <v>5700</v>
      </c>
      <c r="C38" s="30" t="str">
        <f>IF(G7=E6,E8,IF(G7=E8,E6,0))</f>
        <v>Насыров Эмиль</v>
      </c>
      <c r="D38" s="165"/>
      <c r="E38" s="26"/>
      <c r="F38" s="26"/>
      <c r="G38" s="26"/>
      <c r="H38" s="28"/>
      <c r="I38" s="26"/>
      <c r="J38" s="26"/>
      <c r="K38" s="28">
        <v>-48</v>
      </c>
      <c r="L38" s="162">
        <f>IF(H9=F7,F11,IF(H9=F11,F7,0))</f>
        <v>4104</v>
      </c>
      <c r="M38" s="30" t="str">
        <f>IF(I9=G7,G11,IF(I9=G11,G7,0))</f>
        <v>Гилязова Альбина</v>
      </c>
      <c r="N38" s="31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8"/>
      <c r="B39" s="28"/>
      <c r="C39" s="33">
        <v>71</v>
      </c>
      <c r="D39" s="166"/>
      <c r="E39" s="47"/>
      <c r="F39" s="41"/>
      <c r="G39" s="26"/>
      <c r="H39" s="60"/>
      <c r="I39" s="26"/>
      <c r="J39" s="26"/>
      <c r="K39" s="28"/>
      <c r="L39" s="28"/>
      <c r="M39" s="33">
        <v>67</v>
      </c>
      <c r="N39" s="166">
        <v>4104</v>
      </c>
      <c r="O39" s="47" t="s">
        <v>86</v>
      </c>
      <c r="P39" s="41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8">
        <v>-41</v>
      </c>
      <c r="B40" s="162">
        <f>IF(F11=D10,D12,IF(F11=D12,D10,0))</f>
        <v>6222</v>
      </c>
      <c r="C40" s="38" t="str">
        <f>IF(G11=E10,E12,IF(G11=E12,E10,0))</f>
        <v>Даутов Руслан</v>
      </c>
      <c r="D40" s="171"/>
      <c r="E40" s="40"/>
      <c r="F40" s="41"/>
      <c r="G40" s="26"/>
      <c r="H40" s="26"/>
      <c r="I40" s="26"/>
      <c r="J40" s="26"/>
      <c r="K40" s="28">
        <v>-49</v>
      </c>
      <c r="L40" s="162">
        <f>IF(H17=F15,F19,IF(H17=F19,F15,0))</f>
        <v>5355</v>
      </c>
      <c r="M40" s="38" t="str">
        <f>IF(I17=G15,G19,IF(I17=G19,G15,0))</f>
        <v>Красиков Всеволод</v>
      </c>
      <c r="N40" s="41"/>
      <c r="O40" s="40"/>
      <c r="P40" s="41"/>
      <c r="Q40" s="41"/>
      <c r="R40" s="26"/>
      <c r="S40" s="41"/>
      <c r="T40"/>
      <c r="U40"/>
      <c r="V40"/>
      <c r="W40"/>
      <c r="X40"/>
      <c r="Y40"/>
      <c r="Z40"/>
      <c r="AA40"/>
    </row>
    <row r="41" spans="1:27" ht="12.75" customHeight="1">
      <c r="A41" s="28"/>
      <c r="B41" s="28"/>
      <c r="C41" s="26"/>
      <c r="D41" s="172"/>
      <c r="E41" s="33">
        <v>75</v>
      </c>
      <c r="F41" s="166"/>
      <c r="G41" s="47"/>
      <c r="H41" s="41"/>
      <c r="I41" s="26"/>
      <c r="J41" s="26"/>
      <c r="K41" s="28"/>
      <c r="L41" s="28"/>
      <c r="M41" s="26"/>
      <c r="N41" s="26"/>
      <c r="O41" s="33">
        <v>69</v>
      </c>
      <c r="P41" s="166">
        <v>2784</v>
      </c>
      <c r="Q41" s="35" t="s">
        <v>14</v>
      </c>
      <c r="R41" s="35"/>
      <c r="S41" s="35"/>
      <c r="T41"/>
      <c r="U41"/>
      <c r="V41"/>
      <c r="W41"/>
      <c r="X41"/>
      <c r="Y41"/>
      <c r="Z41"/>
      <c r="AA41"/>
    </row>
    <row r="42" spans="1:27" ht="12.75" customHeight="1">
      <c r="A42" s="28">
        <v>-42</v>
      </c>
      <c r="B42" s="162">
        <f>IF(F15=D14,D16,IF(F15=D16,D14,0))</f>
        <v>5702</v>
      </c>
      <c r="C42" s="30" t="str">
        <f>IF(G15=E14,E16,IF(G15=E16,E14,0))</f>
        <v>Гумеров Мансур</v>
      </c>
      <c r="D42" s="165"/>
      <c r="E42" s="40"/>
      <c r="F42" s="50"/>
      <c r="G42" s="40"/>
      <c r="H42" s="41"/>
      <c r="I42" s="26"/>
      <c r="J42" s="26"/>
      <c r="K42" s="28">
        <v>-50</v>
      </c>
      <c r="L42" s="162">
        <f>IF(H25=F23,F27,IF(H25=F27,F23,0))</f>
        <v>2784</v>
      </c>
      <c r="M42" s="30" t="str">
        <f>IF(I25=G23,G27,IF(I25=G27,G23,0))</f>
        <v>Толкачев Иван</v>
      </c>
      <c r="N42" s="31"/>
      <c r="O42" s="40"/>
      <c r="P42" s="41"/>
      <c r="Q42" s="61"/>
      <c r="R42" s="237" t="s">
        <v>32</v>
      </c>
      <c r="S42" s="237"/>
      <c r="T42"/>
      <c r="U42"/>
      <c r="V42"/>
      <c r="W42"/>
      <c r="X42"/>
      <c r="Y42"/>
      <c r="Z42"/>
      <c r="AA42"/>
    </row>
    <row r="43" spans="1:27" ht="12.75" customHeight="1">
      <c r="A43" s="28"/>
      <c r="B43" s="28"/>
      <c r="C43" s="33">
        <v>72</v>
      </c>
      <c r="D43" s="166"/>
      <c r="E43" s="167"/>
      <c r="F43" s="52"/>
      <c r="G43" s="40"/>
      <c r="H43" s="41"/>
      <c r="I43" s="26"/>
      <c r="J43" s="26"/>
      <c r="K43" s="28"/>
      <c r="L43" s="28"/>
      <c r="M43" s="33">
        <v>68</v>
      </c>
      <c r="N43" s="166">
        <v>2784</v>
      </c>
      <c r="O43" s="167" t="s">
        <v>14</v>
      </c>
      <c r="P43" s="41"/>
      <c r="Q43" s="63"/>
      <c r="R43" s="26"/>
      <c r="S43" s="63"/>
      <c r="T43"/>
      <c r="U43"/>
      <c r="V43"/>
      <c r="W43"/>
      <c r="X43"/>
      <c r="Y43"/>
      <c r="Z43"/>
      <c r="AA43"/>
    </row>
    <row r="44" spans="1:27" ht="12.75" customHeight="1">
      <c r="A44" s="28">
        <v>-43</v>
      </c>
      <c r="B44" s="162">
        <f>IF(F19=D18,D20,IF(F19=D20,D18,0))</f>
        <v>5235</v>
      </c>
      <c r="C44" s="38" t="str">
        <f>IF(G19=E18,E20,IF(G19=E20,E18,0))</f>
        <v>Петухова Надежда</v>
      </c>
      <c r="D44" s="171"/>
      <c r="E44" s="26"/>
      <c r="F44" s="26"/>
      <c r="G44" s="40"/>
      <c r="H44" s="41"/>
      <c r="I44" s="26"/>
      <c r="J44" s="26"/>
      <c r="K44" s="28">
        <v>-51</v>
      </c>
      <c r="L44" s="162">
        <f>IF(H33=F31,F35,IF(H33=F35,F31,0))</f>
        <v>3916</v>
      </c>
      <c r="M44" s="38" t="str">
        <f>IF(I33=G31,G35,IF(I33=G35,G31,0))</f>
        <v>Апсатарова Наталья</v>
      </c>
      <c r="N44" s="41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8"/>
      <c r="B45" s="28"/>
      <c r="C45" s="41"/>
      <c r="D45" s="171"/>
      <c r="E45" s="26"/>
      <c r="F45" s="26"/>
      <c r="G45" s="33">
        <v>77</v>
      </c>
      <c r="H45" s="166"/>
      <c r="I45" s="47"/>
      <c r="J45" s="41"/>
      <c r="K45" s="28"/>
      <c r="L45" s="28"/>
      <c r="M45" s="26"/>
      <c r="N45" s="26"/>
      <c r="O45" s="28">
        <v>-69</v>
      </c>
      <c r="P45" s="162">
        <f>IF(P41=N39,N43,IF(P41=N43,N39,0))</f>
        <v>4104</v>
      </c>
      <c r="Q45" s="30" t="str">
        <f>IF(Q41=O39,O43,IF(Q41=O43,O39,0))</f>
        <v>Гилязова Альбина</v>
      </c>
      <c r="R45" s="47"/>
      <c r="S45" s="47"/>
      <c r="T45"/>
      <c r="U45"/>
      <c r="V45"/>
      <c r="W45"/>
      <c r="X45"/>
      <c r="Y45"/>
      <c r="Z45"/>
      <c r="AA45"/>
    </row>
    <row r="46" spans="1:27" ht="12.75" customHeight="1">
      <c r="A46" s="28">
        <v>-44</v>
      </c>
      <c r="B46" s="162">
        <f>IF(F23=D22,D24,IF(F23=D24,D22,0))</f>
        <v>5470</v>
      </c>
      <c r="C46" s="30" t="str">
        <f>IF(G23=E22,E24,IF(G23=E24,E22,0))</f>
        <v>Абсалямов Родион</v>
      </c>
      <c r="D46" s="165"/>
      <c r="E46" s="26"/>
      <c r="F46" s="26"/>
      <c r="G46" s="40"/>
      <c r="H46" s="50"/>
      <c r="I46" s="62" t="s">
        <v>92</v>
      </c>
      <c r="J46" s="62"/>
      <c r="K46" s="26"/>
      <c r="L46" s="26"/>
      <c r="M46" s="28">
        <v>-67</v>
      </c>
      <c r="N46" s="162">
        <f>IF(N39=L38,L40,IF(N39=L40,L38,0))</f>
        <v>5355</v>
      </c>
      <c r="O46" s="30" t="str">
        <f>IF(O39=M38,M40,IF(O39=M40,M38,0))</f>
        <v>Красиков Всеволод</v>
      </c>
      <c r="P46" s="31"/>
      <c r="Q46" s="63"/>
      <c r="R46" s="237" t="s">
        <v>34</v>
      </c>
      <c r="S46" s="237"/>
      <c r="T46"/>
      <c r="U46"/>
      <c r="V46"/>
      <c r="W46"/>
      <c r="X46"/>
      <c r="Y46"/>
      <c r="Z46"/>
      <c r="AA46"/>
    </row>
    <row r="47" spans="1:27" ht="12.75" customHeight="1">
      <c r="A47" s="28"/>
      <c r="B47" s="28"/>
      <c r="C47" s="33">
        <v>73</v>
      </c>
      <c r="D47" s="166"/>
      <c r="E47" s="47"/>
      <c r="F47" s="41"/>
      <c r="G47" s="40"/>
      <c r="H47" s="52"/>
      <c r="I47" s="26"/>
      <c r="J47" s="26"/>
      <c r="K47" s="26"/>
      <c r="L47" s="26"/>
      <c r="M47" s="28"/>
      <c r="N47" s="28"/>
      <c r="O47" s="33">
        <v>70</v>
      </c>
      <c r="P47" s="166">
        <v>3916</v>
      </c>
      <c r="Q47" s="47" t="s">
        <v>67</v>
      </c>
      <c r="R47" s="47"/>
      <c r="S47" s="47"/>
      <c r="T47"/>
      <c r="U47"/>
      <c r="V47"/>
      <c r="W47"/>
      <c r="X47"/>
      <c r="Y47"/>
      <c r="Z47"/>
      <c r="AA47"/>
    </row>
    <row r="48" spans="1:27" ht="12.75" customHeight="1">
      <c r="A48" s="28">
        <v>-45</v>
      </c>
      <c r="B48" s="162">
        <f>IF(F27=D26,D28,IF(F27=D28,D26,0))</f>
        <v>5617</v>
      </c>
      <c r="C48" s="38" t="str">
        <f>IF(G27=E26,E28,IF(G27=E28,E26,0))</f>
        <v>Галимуллина Алина</v>
      </c>
      <c r="D48" s="171"/>
      <c r="E48" s="40"/>
      <c r="F48" s="41"/>
      <c r="G48" s="40"/>
      <c r="H48" s="41"/>
      <c r="I48" s="26"/>
      <c r="J48" s="26"/>
      <c r="K48" s="26"/>
      <c r="L48" s="26"/>
      <c r="M48" s="28">
        <v>-68</v>
      </c>
      <c r="N48" s="162">
        <f>IF(N43=L42,L44,IF(N43=L44,L42,0))</f>
        <v>3916</v>
      </c>
      <c r="O48" s="38" t="str">
        <f>IF(O43=M42,M44,IF(O43=M44,M42,0))</f>
        <v>Апсатарова Наталья</v>
      </c>
      <c r="P48" s="41"/>
      <c r="Q48" s="63"/>
      <c r="R48" s="237" t="s">
        <v>33</v>
      </c>
      <c r="S48" s="237"/>
      <c r="T48"/>
      <c r="U48"/>
      <c r="V48"/>
      <c r="W48"/>
      <c r="X48"/>
      <c r="Y48"/>
      <c r="Z48"/>
      <c r="AA48"/>
    </row>
    <row r="49" spans="1:27" ht="12.75" customHeight="1">
      <c r="A49" s="28"/>
      <c r="B49" s="28"/>
      <c r="C49" s="26"/>
      <c r="D49" s="172"/>
      <c r="E49" s="33">
        <v>76</v>
      </c>
      <c r="F49" s="166"/>
      <c r="G49" s="167"/>
      <c r="H49" s="41"/>
      <c r="I49" s="26"/>
      <c r="J49" s="26"/>
      <c r="K49" s="26"/>
      <c r="L49" s="26"/>
      <c r="M49" s="26"/>
      <c r="N49" s="26"/>
      <c r="O49" s="28">
        <v>-70</v>
      </c>
      <c r="P49" s="162">
        <f>IF(P47=N46,N48,IF(P47=N48,N46,0))</f>
        <v>5355</v>
      </c>
      <c r="Q49" s="30" t="str">
        <f>IF(Q47=O46,O48,IF(Q47=O48,O46,0))</f>
        <v>Красиков Всеволод</v>
      </c>
      <c r="R49" s="47"/>
      <c r="S49" s="47"/>
      <c r="T49"/>
      <c r="U49"/>
      <c r="V49"/>
      <c r="W49"/>
      <c r="X49"/>
      <c r="Y49"/>
      <c r="Z49"/>
      <c r="AA49"/>
    </row>
    <row r="50" spans="1:27" ht="12.75" customHeight="1">
      <c r="A50" s="28">
        <v>-46</v>
      </c>
      <c r="B50" s="162">
        <f>IF(F31=D30,D32,IF(F31=D32,D30,0))</f>
        <v>4693</v>
      </c>
      <c r="C50" s="30" t="str">
        <f>IF(G31=E30,E32,IF(G31=E32,E30,0))</f>
        <v>Аксенов Артем</v>
      </c>
      <c r="D50" s="165"/>
      <c r="E50" s="40"/>
      <c r="F50" s="50"/>
      <c r="G50" s="26"/>
      <c r="H50" s="26"/>
      <c r="I50" s="26"/>
      <c r="J50" s="26"/>
      <c r="K50" s="26"/>
      <c r="L50" s="26"/>
      <c r="M50" s="41"/>
      <c r="N50" s="41"/>
      <c r="O50" s="26"/>
      <c r="P50" s="26"/>
      <c r="Q50" s="63"/>
      <c r="R50" s="237" t="s">
        <v>35</v>
      </c>
      <c r="S50" s="237"/>
      <c r="T50"/>
      <c r="U50"/>
      <c r="V50"/>
      <c r="W50"/>
      <c r="X50"/>
      <c r="Y50"/>
      <c r="Z50"/>
      <c r="AA50"/>
    </row>
    <row r="51" spans="1:27" ht="12.75" customHeight="1">
      <c r="A51" s="28"/>
      <c r="B51" s="28"/>
      <c r="C51" s="33">
        <v>74</v>
      </c>
      <c r="D51" s="166"/>
      <c r="E51" s="167"/>
      <c r="F51" s="52"/>
      <c r="G51" s="28">
        <v>-77</v>
      </c>
      <c r="H51" s="162">
        <f>IF(H45=F41,F49,IF(H45=F49,F41,0))</f>
        <v>0</v>
      </c>
      <c r="I51" s="30">
        <f>IF(I45=G41,G49,IF(I45=G49,G41,0))</f>
        <v>0</v>
      </c>
      <c r="J51" s="31"/>
      <c r="K51" s="28">
        <v>-71</v>
      </c>
      <c r="L51" s="162">
        <f>IF(D39=B38,B40,IF(D39=B40,B38,0))</f>
        <v>0</v>
      </c>
      <c r="M51" s="30">
        <f>IF(E39=C38,C40,IF(E39=C40,C38,0))</f>
        <v>0</v>
      </c>
      <c r="N51" s="31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8">
        <v>-47</v>
      </c>
      <c r="B52" s="162">
        <f>IF(F35=D34,D36,IF(F35=D36,D34,0))</f>
        <v>39</v>
      </c>
      <c r="C52" s="38" t="str">
        <f>IF(G35=E34,E36,IF(G35=E36,E34,0))</f>
        <v>Шапошников Александр</v>
      </c>
      <c r="D52" s="171"/>
      <c r="E52" s="26"/>
      <c r="F52" s="26"/>
      <c r="G52" s="26"/>
      <c r="H52" s="26"/>
      <c r="I52" s="62" t="s">
        <v>93</v>
      </c>
      <c r="J52" s="62"/>
      <c r="K52" s="28"/>
      <c r="L52" s="28"/>
      <c r="M52" s="33">
        <v>79</v>
      </c>
      <c r="N52" s="166"/>
      <c r="O52" s="47"/>
      <c r="P52" s="41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8"/>
      <c r="B53" s="28"/>
      <c r="C53" s="26"/>
      <c r="D53" s="172"/>
      <c r="E53" s="28">
        <v>-75</v>
      </c>
      <c r="F53" s="162">
        <f>IF(F41=D39,D43,IF(F41=D43,D39,0))</f>
        <v>0</v>
      </c>
      <c r="G53" s="30">
        <f>IF(G41=E39,E43,IF(G41=E43,E39,0))</f>
        <v>0</v>
      </c>
      <c r="H53" s="31"/>
      <c r="I53" s="63"/>
      <c r="J53" s="63"/>
      <c r="K53" s="28">
        <v>-72</v>
      </c>
      <c r="L53" s="162">
        <f>IF(D43=B42,B44,IF(D43=B44,B42,0))</f>
        <v>0</v>
      </c>
      <c r="M53" s="38">
        <f>IF(E43=C42,C44,IF(E43=C44,C42,0))</f>
        <v>0</v>
      </c>
      <c r="N53" s="41"/>
      <c r="O53" s="40"/>
      <c r="P53" s="41"/>
      <c r="Q53" s="41"/>
      <c r="R53" s="26"/>
      <c r="S53" s="41"/>
      <c r="T53"/>
      <c r="U53"/>
      <c r="V53"/>
      <c r="W53"/>
      <c r="X53"/>
      <c r="Y53"/>
      <c r="Z53"/>
      <c r="AA53"/>
    </row>
    <row r="54" spans="1:27" ht="12.75" customHeight="1">
      <c r="A54" s="28"/>
      <c r="B54" s="28"/>
      <c r="C54" s="26"/>
      <c r="D54" s="172"/>
      <c r="E54" s="28"/>
      <c r="F54" s="28"/>
      <c r="G54" s="33">
        <v>78</v>
      </c>
      <c r="H54" s="166"/>
      <c r="I54" s="47"/>
      <c r="J54" s="41"/>
      <c r="K54" s="28"/>
      <c r="L54" s="28"/>
      <c r="M54" s="26"/>
      <c r="N54" s="26"/>
      <c r="O54" s="33">
        <v>81</v>
      </c>
      <c r="P54" s="166"/>
      <c r="Q54" s="35"/>
      <c r="R54" s="35"/>
      <c r="S54" s="35"/>
      <c r="T54"/>
      <c r="U54"/>
      <c r="V54"/>
      <c r="W54"/>
      <c r="X54"/>
      <c r="Y54"/>
      <c r="Z54"/>
      <c r="AA54"/>
    </row>
    <row r="55" spans="1:27" ht="12.75" customHeight="1">
      <c r="A55" s="28"/>
      <c r="B55" s="28"/>
      <c r="C55" s="26"/>
      <c r="D55" s="172"/>
      <c r="E55" s="28">
        <v>-76</v>
      </c>
      <c r="F55" s="162">
        <f>IF(F49=D47,D51,IF(F49=D51,D47,0))</f>
        <v>0</v>
      </c>
      <c r="G55" s="38">
        <f>IF(G49=E47,E51,IF(G49=E51,E47,0))</f>
        <v>0</v>
      </c>
      <c r="H55" s="41"/>
      <c r="I55" s="62" t="s">
        <v>94</v>
      </c>
      <c r="J55" s="62"/>
      <c r="K55" s="28">
        <v>-73</v>
      </c>
      <c r="L55" s="162">
        <f>IF(D47=B46,B48,IF(D47=B48,B46,0))</f>
        <v>0</v>
      </c>
      <c r="M55" s="30">
        <f>IF(E47=C46,C48,IF(E47=C48,C46,0))</f>
        <v>0</v>
      </c>
      <c r="N55" s="31"/>
      <c r="O55" s="40"/>
      <c r="P55" s="41"/>
      <c r="Q55" s="61"/>
      <c r="R55" s="237" t="s">
        <v>95</v>
      </c>
      <c r="S55" s="237"/>
      <c r="T55"/>
      <c r="U55"/>
      <c r="V55"/>
      <c r="W55"/>
      <c r="X55"/>
      <c r="Y55"/>
      <c r="Z55"/>
      <c r="AA55"/>
    </row>
    <row r="56" spans="1:27" ht="12.75" customHeight="1">
      <c r="A56" s="28"/>
      <c r="B56" s="28"/>
      <c r="C56" s="26"/>
      <c r="D56" s="172"/>
      <c r="E56" s="26"/>
      <c r="F56" s="26"/>
      <c r="G56" s="28">
        <v>-78</v>
      </c>
      <c r="H56" s="162">
        <f>IF(H54=F53,F55,IF(H54=F55,F53,0))</f>
        <v>0</v>
      </c>
      <c r="I56" s="30">
        <f>IF(I54=G53,G55,IF(I54=G55,G53,0))</f>
        <v>0</v>
      </c>
      <c r="J56" s="31"/>
      <c r="K56" s="28"/>
      <c r="L56" s="28"/>
      <c r="M56" s="33">
        <v>80</v>
      </c>
      <c r="N56" s="166"/>
      <c r="O56" s="167"/>
      <c r="P56" s="41"/>
      <c r="Q56" s="63"/>
      <c r="R56" s="26"/>
      <c r="S56" s="63"/>
      <c r="T56"/>
      <c r="U56"/>
      <c r="V56"/>
      <c r="W56"/>
      <c r="X56"/>
      <c r="Y56"/>
      <c r="Z56"/>
      <c r="AA56"/>
    </row>
    <row r="57" spans="1:27" ht="12.75" customHeight="1">
      <c r="A57" s="28">
        <v>-32</v>
      </c>
      <c r="B57" s="162">
        <f>IF(D6=B5,B7,IF(D6=B7,B5,0))</f>
        <v>0</v>
      </c>
      <c r="C57" s="30" t="str">
        <f>IF(E6=C5,C7,IF(E6=C7,C5,0))</f>
        <v>_</v>
      </c>
      <c r="D57" s="165"/>
      <c r="E57" s="41"/>
      <c r="F57" s="41"/>
      <c r="G57" s="26"/>
      <c r="H57" s="26"/>
      <c r="I57" s="62" t="s">
        <v>96</v>
      </c>
      <c r="J57" s="62"/>
      <c r="K57" s="28">
        <v>-74</v>
      </c>
      <c r="L57" s="162">
        <f>IF(D51=B50,B52,IF(D51=B52,B50,0))</f>
        <v>0</v>
      </c>
      <c r="M57" s="38">
        <f>IF(E51=C50,C52,IF(E51=C52,C50,0))</f>
        <v>0</v>
      </c>
      <c r="N57" s="41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8"/>
      <c r="B58" s="28"/>
      <c r="C58" s="33">
        <v>83</v>
      </c>
      <c r="D58" s="166"/>
      <c r="E58" s="47"/>
      <c r="F58" s="41"/>
      <c r="G58" s="26"/>
      <c r="H58" s="26"/>
      <c r="I58" s="26"/>
      <c r="J58" s="26"/>
      <c r="K58" s="26"/>
      <c r="L58" s="26"/>
      <c r="M58" s="26"/>
      <c r="N58" s="26"/>
      <c r="O58" s="28">
        <v>-81</v>
      </c>
      <c r="P58" s="162">
        <f>IF(P54=N52,N56,IF(P54=N56,N52,0))</f>
        <v>0</v>
      </c>
      <c r="Q58" s="30">
        <f>IF(Q54=O52,O56,IF(Q54=O56,O52,0))</f>
        <v>0</v>
      </c>
      <c r="R58" s="47"/>
      <c r="S58" s="47"/>
      <c r="T58"/>
      <c r="U58"/>
      <c r="V58"/>
      <c r="W58"/>
      <c r="X58"/>
      <c r="Y58"/>
      <c r="Z58"/>
      <c r="AA58"/>
    </row>
    <row r="59" spans="1:27" ht="12.75" customHeight="1">
      <c r="A59" s="28">
        <v>-33</v>
      </c>
      <c r="B59" s="162">
        <f>IF(D10=B9,B11,IF(D10=B11,B9,0))</f>
        <v>5933</v>
      </c>
      <c r="C59" s="38" t="str">
        <f>IF(E10=C9,C11,IF(E10=C11,C9,0))</f>
        <v>Якупова Дина</v>
      </c>
      <c r="D59" s="173"/>
      <c r="E59" s="40"/>
      <c r="F59" s="41"/>
      <c r="G59" s="26"/>
      <c r="H59" s="26"/>
      <c r="I59" s="26"/>
      <c r="J59" s="26"/>
      <c r="K59" s="26"/>
      <c r="L59" s="26"/>
      <c r="M59" s="28">
        <v>-79</v>
      </c>
      <c r="N59" s="162">
        <f>IF(N52=L51,L53,IF(N52=L53,L51,0))</f>
        <v>0</v>
      </c>
      <c r="O59" s="30">
        <f>IF(O52=M51,M53,IF(O52=M53,M51,0))</f>
        <v>0</v>
      </c>
      <c r="P59" s="31"/>
      <c r="Q59" s="63"/>
      <c r="R59" s="237" t="s">
        <v>97</v>
      </c>
      <c r="S59" s="237"/>
      <c r="T59"/>
      <c r="U59"/>
      <c r="V59"/>
      <c r="W59"/>
      <c r="X59"/>
      <c r="Y59"/>
      <c r="Z59"/>
      <c r="AA59"/>
    </row>
    <row r="60" spans="1:27" ht="12.75" customHeight="1">
      <c r="A60" s="28"/>
      <c r="B60" s="28"/>
      <c r="C60" s="26"/>
      <c r="D60" s="171"/>
      <c r="E60" s="33">
        <v>87</v>
      </c>
      <c r="F60" s="166"/>
      <c r="G60" s="47"/>
      <c r="H60" s="41"/>
      <c r="I60" s="26"/>
      <c r="J60" s="26"/>
      <c r="K60" s="26"/>
      <c r="L60" s="26"/>
      <c r="M60" s="28"/>
      <c r="N60" s="28"/>
      <c r="O60" s="33">
        <v>82</v>
      </c>
      <c r="P60" s="166"/>
      <c r="Q60" s="47"/>
      <c r="R60" s="47"/>
      <c r="S60" s="47"/>
      <c r="T60"/>
      <c r="U60"/>
      <c r="V60"/>
      <c r="W60"/>
      <c r="X60"/>
      <c r="Y60"/>
      <c r="Z60"/>
      <c r="AA60"/>
    </row>
    <row r="61" spans="1:27" ht="12.75" customHeight="1">
      <c r="A61" s="28">
        <v>-34</v>
      </c>
      <c r="B61" s="162">
        <f>IF(D14=B13,B15,IF(D14=B15,B13,0))</f>
        <v>5386</v>
      </c>
      <c r="C61" s="30" t="str">
        <f>IF(E14=C13,C15,IF(E14=C15,C13,0))</f>
        <v>Якупов Вадим</v>
      </c>
      <c r="D61" s="165"/>
      <c r="E61" s="40"/>
      <c r="F61" s="174"/>
      <c r="G61" s="40"/>
      <c r="H61" s="41"/>
      <c r="I61" s="26"/>
      <c r="J61" s="26"/>
      <c r="K61" s="26"/>
      <c r="L61" s="26"/>
      <c r="M61" s="28">
        <v>-80</v>
      </c>
      <c r="N61" s="162">
        <f>IF(N56=L55,L57,IF(N56=L57,L55,0))</f>
        <v>0</v>
      </c>
      <c r="O61" s="38">
        <f>IF(O56=M55,M57,IF(O56=M57,M55,0))</f>
        <v>0</v>
      </c>
      <c r="P61" s="31"/>
      <c r="Q61" s="63"/>
      <c r="R61" s="237" t="s">
        <v>98</v>
      </c>
      <c r="S61" s="237"/>
      <c r="T61"/>
      <c r="U61"/>
      <c r="V61"/>
      <c r="W61"/>
      <c r="X61"/>
      <c r="Y61"/>
      <c r="Z61"/>
      <c r="AA61"/>
    </row>
    <row r="62" spans="1:27" ht="12.75" customHeight="1">
      <c r="A62" s="28"/>
      <c r="B62" s="28"/>
      <c r="C62" s="33">
        <v>84</v>
      </c>
      <c r="D62" s="166"/>
      <c r="E62" s="167"/>
      <c r="F62" s="41"/>
      <c r="G62" s="40"/>
      <c r="H62" s="41"/>
      <c r="I62" s="26"/>
      <c r="J62" s="26"/>
      <c r="K62" s="26"/>
      <c r="L62" s="26"/>
      <c r="M62" s="26"/>
      <c r="N62" s="26"/>
      <c r="O62" s="28">
        <v>-82</v>
      </c>
      <c r="P62" s="162">
        <f>IF(P60=N59,N61,IF(P60=N61,N59,0))</f>
        <v>0</v>
      </c>
      <c r="Q62" s="30">
        <f>IF(Q60=O59,O61,IF(Q60=O61,O59,0))</f>
        <v>0</v>
      </c>
      <c r="R62" s="47"/>
      <c r="S62" s="47"/>
      <c r="T62"/>
      <c r="U62"/>
      <c r="V62"/>
      <c r="W62"/>
      <c r="X62"/>
      <c r="Y62"/>
      <c r="Z62"/>
      <c r="AA62"/>
    </row>
    <row r="63" spans="1:27" ht="12.75" customHeight="1">
      <c r="A63" s="28">
        <v>-35</v>
      </c>
      <c r="B63" s="162">
        <f>IF(D18=B17,B19,IF(D18=B19,B17,0))</f>
        <v>6105</v>
      </c>
      <c r="C63" s="38" t="str">
        <f>IF(E18=C17,C19,IF(E18=C19,C17,0))</f>
        <v>Искакова Карина</v>
      </c>
      <c r="D63" s="165"/>
      <c r="E63" s="26"/>
      <c r="F63" s="41"/>
      <c r="G63" s="40"/>
      <c r="H63" s="41"/>
      <c r="I63" s="26"/>
      <c r="J63" s="26"/>
      <c r="K63" s="26"/>
      <c r="L63" s="26"/>
      <c r="M63" s="41"/>
      <c r="N63" s="41"/>
      <c r="O63" s="26"/>
      <c r="P63" s="26"/>
      <c r="Q63" s="63"/>
      <c r="R63" s="237" t="s">
        <v>99</v>
      </c>
      <c r="S63" s="237"/>
      <c r="T63"/>
      <c r="U63"/>
      <c r="V63"/>
      <c r="W63"/>
      <c r="X63"/>
      <c r="Y63"/>
      <c r="Z63"/>
      <c r="AA63"/>
    </row>
    <row r="64" spans="1:27" ht="12.75" customHeight="1">
      <c r="A64" s="28"/>
      <c r="B64" s="28"/>
      <c r="C64" s="41"/>
      <c r="D64" s="171"/>
      <c r="E64" s="26"/>
      <c r="F64" s="41"/>
      <c r="G64" s="33">
        <v>89</v>
      </c>
      <c r="H64" s="166"/>
      <c r="I64" s="47"/>
      <c r="J64" s="41"/>
      <c r="K64" s="28">
        <v>-83</v>
      </c>
      <c r="L64" s="162">
        <f>IF(D58=B57,B59,IF(D58=B59,B57,0))</f>
        <v>5933</v>
      </c>
      <c r="M64" s="30">
        <f>IF(E58=C57,C59,IF(E58=C59,C57,0))</f>
        <v>0</v>
      </c>
      <c r="N64" s="31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8">
        <v>-36</v>
      </c>
      <c r="B65" s="162">
        <f>IF(D22=B21,B23,IF(D22=B23,B21,0))</f>
        <v>6106</v>
      </c>
      <c r="C65" s="30" t="str">
        <f>IF(E22=C21,C23,IF(E22=C23,C21,0))</f>
        <v>Байгужина Назгуль</v>
      </c>
      <c r="D65" s="165"/>
      <c r="E65" s="26"/>
      <c r="F65" s="41"/>
      <c r="G65" s="40"/>
      <c r="H65" s="41"/>
      <c r="I65" s="62" t="s">
        <v>100</v>
      </c>
      <c r="J65" s="62"/>
      <c r="K65" s="28"/>
      <c r="L65" s="28"/>
      <c r="M65" s="33">
        <v>91</v>
      </c>
      <c r="N65" s="166"/>
      <c r="O65" s="47"/>
      <c r="P65" s="41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8"/>
      <c r="B66" s="28"/>
      <c r="C66" s="33">
        <v>85</v>
      </c>
      <c r="D66" s="166"/>
      <c r="E66" s="47"/>
      <c r="F66" s="41"/>
      <c r="G66" s="40"/>
      <c r="H66" s="41"/>
      <c r="I66" s="26"/>
      <c r="J66" s="26"/>
      <c r="K66" s="28">
        <v>-84</v>
      </c>
      <c r="L66" s="162">
        <f>IF(D62=B61,B63,IF(D62=B63,B61,0))</f>
        <v>0</v>
      </c>
      <c r="M66" s="38">
        <f>IF(E62=C61,C63,IF(E62=C63,C61,0))</f>
        <v>0</v>
      </c>
      <c r="N66" s="175"/>
      <c r="O66" s="40"/>
      <c r="P66" s="41"/>
      <c r="Q66" s="41"/>
      <c r="R66" s="26"/>
      <c r="S66" s="41"/>
      <c r="T66"/>
      <c r="U66"/>
      <c r="V66"/>
      <c r="W66"/>
      <c r="X66"/>
      <c r="Y66"/>
      <c r="Z66"/>
      <c r="AA66"/>
    </row>
    <row r="67" spans="1:27" ht="12.75" customHeight="1">
      <c r="A67" s="28">
        <v>-37</v>
      </c>
      <c r="B67" s="162">
        <f>IF(D26=B25,B27,IF(D26=B27,B25,0))</f>
        <v>5732</v>
      </c>
      <c r="C67" s="38" t="str">
        <f>IF(E26=C25,C27,IF(E26=C27,C25,0))</f>
        <v>Гумеров Ильсур</v>
      </c>
      <c r="D67" s="165"/>
      <c r="E67" s="40"/>
      <c r="F67" s="41"/>
      <c r="G67" s="40"/>
      <c r="H67" s="41"/>
      <c r="I67" s="26"/>
      <c r="J67" s="26"/>
      <c r="K67" s="28"/>
      <c r="L67" s="28"/>
      <c r="M67" s="26"/>
      <c r="N67" s="26"/>
      <c r="O67" s="33">
        <v>93</v>
      </c>
      <c r="P67" s="166"/>
      <c r="Q67" s="35"/>
      <c r="R67" s="35"/>
      <c r="S67" s="35"/>
      <c r="T67"/>
      <c r="U67"/>
      <c r="V67"/>
      <c r="W67"/>
      <c r="X67"/>
      <c r="Y67"/>
      <c r="Z67"/>
      <c r="AA67"/>
    </row>
    <row r="68" spans="1:27" ht="12.75" customHeight="1">
      <c r="A68" s="28"/>
      <c r="B68" s="28"/>
      <c r="C68" s="26"/>
      <c r="D68" s="172"/>
      <c r="E68" s="33">
        <v>88</v>
      </c>
      <c r="F68" s="166"/>
      <c r="G68" s="167"/>
      <c r="H68" s="41"/>
      <c r="I68" s="26"/>
      <c r="J68" s="26"/>
      <c r="K68" s="28">
        <v>-85</v>
      </c>
      <c r="L68" s="162">
        <f>IF(D66=B65,B67,IF(D66=B67,B65,0))</f>
        <v>0</v>
      </c>
      <c r="M68" s="30">
        <f>IF(E66=C65,C67,IF(E66=C67,C65,0))</f>
        <v>0</v>
      </c>
      <c r="N68" s="31"/>
      <c r="O68" s="40"/>
      <c r="P68" s="41"/>
      <c r="Q68" s="61"/>
      <c r="R68" s="237" t="s">
        <v>101</v>
      </c>
      <c r="S68" s="237"/>
      <c r="T68"/>
      <c r="U68"/>
      <c r="V68"/>
      <c r="W68"/>
      <c r="X68"/>
      <c r="Y68"/>
      <c r="Z68"/>
      <c r="AA68"/>
    </row>
    <row r="69" spans="1:27" ht="12.75" customHeight="1">
      <c r="A69" s="28">
        <v>-38</v>
      </c>
      <c r="B69" s="162">
        <f>IF(D30=B29,B31,IF(D30=B31,B29,0))</f>
        <v>6110</v>
      </c>
      <c r="C69" s="30" t="str">
        <f>IF(E30=C29,C31,IF(E30=C31,C29,0))</f>
        <v>Басариев Ильгиз</v>
      </c>
      <c r="D69" s="165"/>
      <c r="E69" s="40"/>
      <c r="F69" s="41"/>
      <c r="G69" s="26"/>
      <c r="H69" s="26"/>
      <c r="I69" s="26"/>
      <c r="J69" s="26"/>
      <c r="K69" s="28"/>
      <c r="L69" s="28"/>
      <c r="M69" s="33">
        <v>92</v>
      </c>
      <c r="N69" s="166"/>
      <c r="O69" s="167"/>
      <c r="P69" s="41"/>
      <c r="Q69" s="63"/>
      <c r="R69" s="26"/>
      <c r="S69" s="63"/>
      <c r="T69"/>
      <c r="U69"/>
      <c r="V69"/>
      <c r="W69"/>
      <c r="X69"/>
      <c r="Y69"/>
      <c r="Z69"/>
      <c r="AA69"/>
    </row>
    <row r="70" spans="1:27" ht="12.75" customHeight="1">
      <c r="A70" s="28"/>
      <c r="B70" s="28"/>
      <c r="C70" s="33">
        <v>86</v>
      </c>
      <c r="D70" s="166"/>
      <c r="E70" s="167"/>
      <c r="F70" s="41"/>
      <c r="G70" s="28">
        <v>-89</v>
      </c>
      <c r="H70" s="162">
        <f>IF(H64=F60,F68,IF(H64=F68,F60,0))</f>
        <v>0</v>
      </c>
      <c r="I70" s="30">
        <f>IF(I64=G60,G68,IF(I64=G68,G60,0))</f>
        <v>0</v>
      </c>
      <c r="J70" s="31"/>
      <c r="K70" s="28">
        <v>-86</v>
      </c>
      <c r="L70" s="162">
        <f>IF(D70=B69,B71,IF(D70=B71,B69,0))</f>
        <v>0</v>
      </c>
      <c r="M70" s="38">
        <f>IF(E70=C69,C71,IF(E70=C71,C69,0))</f>
        <v>0</v>
      </c>
      <c r="N70" s="175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8">
        <v>-39</v>
      </c>
      <c r="B71" s="162">
        <f>IF(D34=B33,B35,IF(D34=B35,B33,0))</f>
        <v>6103</v>
      </c>
      <c r="C71" s="38" t="str">
        <f>IF(E34=C33,C35,IF(E34=C35,C33,0))</f>
        <v>Кужина Ильгиза</v>
      </c>
      <c r="D71" s="165"/>
      <c r="E71" s="26"/>
      <c r="F71" s="26"/>
      <c r="G71" s="26"/>
      <c r="H71" s="26"/>
      <c r="I71" s="62" t="s">
        <v>102</v>
      </c>
      <c r="J71" s="62"/>
      <c r="K71" s="26"/>
      <c r="L71" s="26"/>
      <c r="M71" s="26"/>
      <c r="N71" s="26"/>
      <c r="O71" s="28">
        <v>-93</v>
      </c>
      <c r="P71" s="162">
        <f>IF(P67=N65,N69,IF(P67=N69,N65,0))</f>
        <v>0</v>
      </c>
      <c r="Q71" s="30">
        <f>IF(Q67=O65,O69,IF(Q67=O69,O65,0))</f>
        <v>0</v>
      </c>
      <c r="R71" s="47"/>
      <c r="S71" s="47"/>
      <c r="T71"/>
      <c r="U71"/>
      <c r="V71"/>
      <c r="W71"/>
      <c r="X71"/>
      <c r="Y71"/>
      <c r="Z71"/>
      <c r="AA71"/>
    </row>
    <row r="72" spans="1:27" ht="12.75" customHeight="1">
      <c r="A72" s="28"/>
      <c r="B72" s="28"/>
      <c r="C72" s="26"/>
      <c r="D72" s="172"/>
      <c r="E72" s="28">
        <v>-87</v>
      </c>
      <c r="F72" s="162">
        <f>IF(F60=D58,D62,IF(F60=D62,D58,0))</f>
        <v>0</v>
      </c>
      <c r="G72" s="30">
        <f>IF(G60=E58,E62,IF(G60=E62,E58,0))</f>
        <v>0</v>
      </c>
      <c r="H72" s="31"/>
      <c r="I72" s="63"/>
      <c r="J72" s="63"/>
      <c r="K72" s="26"/>
      <c r="L72" s="26"/>
      <c r="M72" s="28">
        <v>-91</v>
      </c>
      <c r="N72" s="162">
        <f>IF(N65=L64,L66,IF(N65=L66,L64,0))</f>
        <v>5933</v>
      </c>
      <c r="O72" s="30">
        <f>IF(O65=M64,M66,IF(O65=M66,M64,0))</f>
        <v>0</v>
      </c>
      <c r="P72" s="31"/>
      <c r="Q72" s="63"/>
      <c r="R72" s="237" t="s">
        <v>103</v>
      </c>
      <c r="S72" s="237"/>
      <c r="T72"/>
      <c r="U72"/>
      <c r="V72"/>
      <c r="W72"/>
      <c r="X72"/>
      <c r="Y72"/>
      <c r="Z72"/>
      <c r="AA72"/>
    </row>
    <row r="73" spans="1:27" ht="12.75" customHeight="1">
      <c r="A73" s="28"/>
      <c r="B73" s="28"/>
      <c r="C73" s="26"/>
      <c r="D73" s="172"/>
      <c r="E73" s="28"/>
      <c r="F73" s="28"/>
      <c r="G73" s="33">
        <v>90</v>
      </c>
      <c r="H73" s="166"/>
      <c r="I73" s="47"/>
      <c r="J73" s="41"/>
      <c r="K73" s="26"/>
      <c r="L73" s="26"/>
      <c r="M73" s="28"/>
      <c r="N73" s="28"/>
      <c r="O73" s="33">
        <v>94</v>
      </c>
      <c r="P73" s="166"/>
      <c r="Q73" s="47"/>
      <c r="R73" s="47"/>
      <c r="S73" s="47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72"/>
      <c r="E74" s="28">
        <v>-88</v>
      </c>
      <c r="F74" s="162">
        <f>IF(F68=D66,D70,IF(F68=D70,D66,0))</f>
        <v>0</v>
      </c>
      <c r="G74" s="38">
        <f>IF(G68=E66,E70,IF(G68=E70,E66,0))</f>
        <v>0</v>
      </c>
      <c r="H74" s="31"/>
      <c r="I74" s="62" t="s">
        <v>104</v>
      </c>
      <c r="J74" s="62"/>
      <c r="K74" s="26"/>
      <c r="L74" s="26"/>
      <c r="M74" s="28">
        <v>-92</v>
      </c>
      <c r="N74" s="162">
        <f>IF(N69=L68,L70,IF(N69=L70,L68,0))</f>
        <v>0</v>
      </c>
      <c r="O74" s="38">
        <f>IF(O69=M68,M70,IF(O69=M70,M68,0))</f>
        <v>0</v>
      </c>
      <c r="P74" s="31"/>
      <c r="Q74" s="63"/>
      <c r="R74" s="237" t="s">
        <v>105</v>
      </c>
      <c r="S74" s="237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8">
        <v>-90</v>
      </c>
      <c r="H75" s="162">
        <f>IF(H73=F72,F74,IF(H73=F74,F72,0))</f>
        <v>0</v>
      </c>
      <c r="I75" s="30">
        <f>IF(I73=G72,G74,IF(I73=G74,G72,0))</f>
        <v>0</v>
      </c>
      <c r="J75" s="31"/>
      <c r="K75" s="26"/>
      <c r="L75" s="26"/>
      <c r="M75" s="26"/>
      <c r="N75" s="26"/>
      <c r="O75" s="28">
        <v>-94</v>
      </c>
      <c r="P75" s="162">
        <f>IF(P73=N72,N74,IF(P73=N74,N72,0))</f>
        <v>5933</v>
      </c>
      <c r="Q75" s="30">
        <f>IF(Q73=O72,O74,IF(Q73=O74,O72,0))</f>
        <v>0</v>
      </c>
      <c r="R75" s="47"/>
      <c r="S75" s="47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1"/>
      <c r="F76" s="41"/>
      <c r="G76" s="26"/>
      <c r="H76" s="26"/>
      <c r="I76" s="62" t="s">
        <v>106</v>
      </c>
      <c r="J76" s="62"/>
      <c r="K76" s="26"/>
      <c r="L76" s="26"/>
      <c r="M76" s="41"/>
      <c r="N76" s="41"/>
      <c r="O76" s="26"/>
      <c r="P76" s="26"/>
      <c r="Q76" s="63"/>
      <c r="R76" s="237" t="s">
        <v>107</v>
      </c>
      <c r="S76" s="237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5">
      <selection activeCell="A119" sqref="A119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71</v>
      </c>
      <c r="B2" s="176">
        <f>'12'!D39</f>
        <v>0</v>
      </c>
      <c r="C2" s="68">
        <f>'12'!E39</f>
        <v>0</v>
      </c>
      <c r="D2" s="69">
        <f>'12'!M51</f>
        <v>0</v>
      </c>
      <c r="E2" s="177">
        <f>'12'!L51</f>
        <v>0</v>
      </c>
    </row>
    <row r="3" spans="1:5" ht="12.75">
      <c r="A3" s="66">
        <v>72</v>
      </c>
      <c r="B3" s="176">
        <f>'12'!D43</f>
        <v>0</v>
      </c>
      <c r="C3" s="68">
        <f>'12'!E43</f>
        <v>0</v>
      </c>
      <c r="D3" s="69">
        <f>'12'!M53</f>
        <v>0</v>
      </c>
      <c r="E3" s="177">
        <f>'12'!L53</f>
        <v>0</v>
      </c>
    </row>
    <row r="4" spans="1:5" ht="12.75">
      <c r="A4" s="66">
        <v>73</v>
      </c>
      <c r="B4" s="176">
        <f>'12'!D47</f>
        <v>0</v>
      </c>
      <c r="C4" s="68">
        <f>'12'!E47</f>
        <v>0</v>
      </c>
      <c r="D4" s="69">
        <f>'12'!M55</f>
        <v>0</v>
      </c>
      <c r="E4" s="177">
        <f>'12'!L55</f>
        <v>0</v>
      </c>
    </row>
    <row r="5" spans="1:5" ht="12.75">
      <c r="A5" s="66">
        <v>74</v>
      </c>
      <c r="B5" s="176">
        <f>'12'!D51</f>
        <v>0</v>
      </c>
      <c r="C5" s="68">
        <f>'12'!E51</f>
        <v>0</v>
      </c>
      <c r="D5" s="69">
        <f>'12'!M57</f>
        <v>0</v>
      </c>
      <c r="E5" s="177">
        <f>'12'!L57</f>
        <v>0</v>
      </c>
    </row>
    <row r="6" spans="1:5" ht="12.75">
      <c r="A6" s="66">
        <v>75</v>
      </c>
      <c r="B6" s="176">
        <f>'12'!F41</f>
        <v>0</v>
      </c>
      <c r="C6" s="68">
        <f>'12'!G41</f>
        <v>0</v>
      </c>
      <c r="D6" s="69">
        <f>'12'!G53</f>
        <v>0</v>
      </c>
      <c r="E6" s="177">
        <f>'12'!F53</f>
        <v>0</v>
      </c>
    </row>
    <row r="7" spans="1:5" ht="12.75">
      <c r="A7" s="66">
        <v>76</v>
      </c>
      <c r="B7" s="176">
        <f>'12'!F49</f>
        <v>0</v>
      </c>
      <c r="C7" s="68">
        <f>'12'!G49</f>
        <v>0</v>
      </c>
      <c r="D7" s="69">
        <f>'12'!G55</f>
        <v>0</v>
      </c>
      <c r="E7" s="177">
        <f>'12'!F55</f>
        <v>0</v>
      </c>
    </row>
    <row r="8" spans="1:5" ht="12.75">
      <c r="A8" s="66">
        <v>77</v>
      </c>
      <c r="B8" s="176">
        <f>'12'!H45</f>
        <v>0</v>
      </c>
      <c r="C8" s="68">
        <f>'12'!I45</f>
        <v>0</v>
      </c>
      <c r="D8" s="69">
        <f>'12'!I51</f>
        <v>0</v>
      </c>
      <c r="E8" s="177">
        <f>'12'!H51</f>
        <v>0</v>
      </c>
    </row>
    <row r="9" spans="1:5" ht="12.75">
      <c r="A9" s="66">
        <v>78</v>
      </c>
      <c r="B9" s="176">
        <f>'12'!H54</f>
        <v>0</v>
      </c>
      <c r="C9" s="68">
        <f>'12'!I54</f>
        <v>0</v>
      </c>
      <c r="D9" s="69">
        <f>'12'!I56</f>
        <v>0</v>
      </c>
      <c r="E9" s="177">
        <f>'12'!H56</f>
        <v>0</v>
      </c>
    </row>
    <row r="10" spans="1:5" ht="12.75">
      <c r="A10" s="66">
        <v>79</v>
      </c>
      <c r="B10" s="176">
        <f>'12'!N52</f>
        <v>0</v>
      </c>
      <c r="C10" s="68">
        <f>'12'!O52</f>
        <v>0</v>
      </c>
      <c r="D10" s="69">
        <f>'12'!O59</f>
        <v>0</v>
      </c>
      <c r="E10" s="177">
        <f>'12'!N59</f>
        <v>0</v>
      </c>
    </row>
    <row r="11" spans="1:5" ht="12.75">
      <c r="A11" s="66">
        <v>80</v>
      </c>
      <c r="B11" s="176">
        <f>'12'!N56</f>
        <v>0</v>
      </c>
      <c r="C11" s="68">
        <f>'12'!O56</f>
        <v>0</v>
      </c>
      <c r="D11" s="69">
        <f>'12'!O61</f>
        <v>0</v>
      </c>
      <c r="E11" s="177">
        <f>'12'!N61</f>
        <v>0</v>
      </c>
    </row>
    <row r="12" spans="1:5" ht="12.75">
      <c r="A12" s="66">
        <v>81</v>
      </c>
      <c r="B12" s="176">
        <f>'12'!P54</f>
        <v>0</v>
      </c>
      <c r="C12" s="68">
        <f>'12'!Q54</f>
        <v>0</v>
      </c>
      <c r="D12" s="69">
        <f>'12'!Q58</f>
        <v>0</v>
      </c>
      <c r="E12" s="177">
        <f>'12'!P58</f>
        <v>0</v>
      </c>
    </row>
    <row r="13" spans="1:5" ht="12.75">
      <c r="A13" s="66">
        <v>82</v>
      </c>
      <c r="B13" s="176">
        <f>'12'!P60</f>
        <v>0</v>
      </c>
      <c r="C13" s="68">
        <f>'12'!Q60</f>
        <v>0</v>
      </c>
      <c r="D13" s="69">
        <f>'12'!Q62</f>
        <v>0</v>
      </c>
      <c r="E13" s="177">
        <f>'12'!P62</f>
        <v>0</v>
      </c>
    </row>
    <row r="14" spans="1:5" ht="12.75">
      <c r="A14" s="66">
        <v>83</v>
      </c>
      <c r="B14" s="176">
        <f>'12'!D58</f>
        <v>0</v>
      </c>
      <c r="C14" s="68">
        <f>'12'!E58</f>
        <v>0</v>
      </c>
      <c r="D14" s="69">
        <f>'12'!M64</f>
        <v>0</v>
      </c>
      <c r="E14" s="177">
        <f>'12'!L64</f>
        <v>5933</v>
      </c>
    </row>
    <row r="15" spans="1:5" ht="12.75">
      <c r="A15" s="66">
        <v>84</v>
      </c>
      <c r="B15" s="176">
        <f>'12'!D62</f>
        <v>0</v>
      </c>
      <c r="C15" s="68">
        <f>'12'!E62</f>
        <v>0</v>
      </c>
      <c r="D15" s="69">
        <f>'12'!M66</f>
        <v>0</v>
      </c>
      <c r="E15" s="177">
        <f>'12'!L66</f>
        <v>0</v>
      </c>
    </row>
    <row r="16" spans="1:5" ht="12.75">
      <c r="A16" s="66">
        <v>85</v>
      </c>
      <c r="B16" s="176">
        <f>'12'!D66</f>
        <v>0</v>
      </c>
      <c r="C16" s="68">
        <f>'12'!E66</f>
        <v>0</v>
      </c>
      <c r="D16" s="69">
        <f>'12'!M68</f>
        <v>0</v>
      </c>
      <c r="E16" s="177">
        <f>'12'!L68</f>
        <v>0</v>
      </c>
    </row>
    <row r="17" spans="1:5" ht="12.75">
      <c r="A17" s="66">
        <v>86</v>
      </c>
      <c r="B17" s="176">
        <f>'12'!D70</f>
        <v>0</v>
      </c>
      <c r="C17" s="68">
        <f>'12'!E70</f>
        <v>0</v>
      </c>
      <c r="D17" s="69">
        <f>'12'!M70</f>
        <v>0</v>
      </c>
      <c r="E17" s="177">
        <f>'12'!L70</f>
        <v>0</v>
      </c>
    </row>
    <row r="18" spans="1:5" ht="12.75">
      <c r="A18" s="66">
        <v>87</v>
      </c>
      <c r="B18" s="176">
        <f>'12'!F60</f>
        <v>0</v>
      </c>
      <c r="C18" s="68">
        <f>'12'!G60</f>
        <v>0</v>
      </c>
      <c r="D18" s="69">
        <f>'12'!G72</f>
        <v>0</v>
      </c>
      <c r="E18" s="177">
        <f>'12'!F72</f>
        <v>0</v>
      </c>
    </row>
    <row r="19" spans="1:5" ht="12.75">
      <c r="A19" s="66">
        <v>88</v>
      </c>
      <c r="B19" s="176">
        <f>'12'!F68</f>
        <v>0</v>
      </c>
      <c r="C19" s="68">
        <f>'12'!G68</f>
        <v>0</v>
      </c>
      <c r="D19" s="69">
        <f>'12'!G74</f>
        <v>0</v>
      </c>
      <c r="E19" s="177">
        <f>'12'!F74</f>
        <v>0</v>
      </c>
    </row>
    <row r="20" spans="1:5" ht="12.75">
      <c r="A20" s="66">
        <v>89</v>
      </c>
      <c r="B20" s="176">
        <f>'12'!H64</f>
        <v>0</v>
      </c>
      <c r="C20" s="68">
        <f>'12'!I64</f>
        <v>0</v>
      </c>
      <c r="D20" s="69">
        <f>'12'!I70</f>
        <v>0</v>
      </c>
      <c r="E20" s="177">
        <f>'12'!H70</f>
        <v>0</v>
      </c>
    </row>
    <row r="21" spans="1:5" ht="12.75">
      <c r="A21" s="66">
        <v>90</v>
      </c>
      <c r="B21" s="176">
        <f>'12'!H73</f>
        <v>0</v>
      </c>
      <c r="C21" s="68">
        <f>'12'!I73</f>
        <v>0</v>
      </c>
      <c r="D21" s="69">
        <f>'12'!I75</f>
        <v>0</v>
      </c>
      <c r="E21" s="177">
        <f>'12'!H75</f>
        <v>0</v>
      </c>
    </row>
    <row r="22" spans="1:5" ht="12.75">
      <c r="A22" s="66">
        <v>91</v>
      </c>
      <c r="B22" s="176">
        <f>'12'!N65</f>
        <v>0</v>
      </c>
      <c r="C22" s="68">
        <f>'12'!O65</f>
        <v>0</v>
      </c>
      <c r="D22" s="69">
        <f>'12'!O72</f>
        <v>0</v>
      </c>
      <c r="E22" s="177">
        <f>'12'!N72</f>
        <v>5933</v>
      </c>
    </row>
    <row r="23" spans="1:5" ht="12.75">
      <c r="A23" s="66">
        <v>92</v>
      </c>
      <c r="B23" s="176">
        <f>'12'!N69</f>
        <v>0</v>
      </c>
      <c r="C23" s="68">
        <f>'12'!O69</f>
        <v>0</v>
      </c>
      <c r="D23" s="69">
        <f>'12'!O74</f>
        <v>0</v>
      </c>
      <c r="E23" s="177">
        <f>'12'!N74</f>
        <v>0</v>
      </c>
    </row>
    <row r="24" spans="1:5" ht="12.75">
      <c r="A24" s="66">
        <v>93</v>
      </c>
      <c r="B24" s="176">
        <f>'12'!P67</f>
        <v>0</v>
      </c>
      <c r="C24" s="68">
        <f>'12'!Q67</f>
        <v>0</v>
      </c>
      <c r="D24" s="69">
        <f>'12'!Q71</f>
        <v>0</v>
      </c>
      <c r="E24" s="177">
        <f>'12'!P71</f>
        <v>0</v>
      </c>
    </row>
    <row r="25" spans="1:5" ht="12.75">
      <c r="A25" s="66">
        <v>94</v>
      </c>
      <c r="B25" s="176">
        <f>'12'!P73</f>
        <v>0</v>
      </c>
      <c r="C25" s="68">
        <f>'12'!Q73</f>
        <v>0</v>
      </c>
      <c r="D25" s="69">
        <f>'12'!Q75</f>
        <v>0</v>
      </c>
      <c r="E25" s="177">
        <f>'12'!P75</f>
        <v>5933</v>
      </c>
    </row>
    <row r="26" spans="1:5" ht="12.75">
      <c r="A26" s="66">
        <v>1</v>
      </c>
      <c r="B26" s="176">
        <f>'11'!D6</f>
        <v>6157</v>
      </c>
      <c r="C26" s="68" t="str">
        <f>'11'!E6</f>
        <v>Удников Олег</v>
      </c>
      <c r="D26" s="69" t="str">
        <f>'12'!C5</f>
        <v>_</v>
      </c>
      <c r="E26" s="177">
        <f>'12'!B5</f>
        <v>0</v>
      </c>
    </row>
    <row r="27" spans="1:5" ht="12.75">
      <c r="A27" s="66">
        <v>32</v>
      </c>
      <c r="B27" s="176">
        <f>'12'!D6</f>
        <v>5700</v>
      </c>
      <c r="C27" s="68" t="str">
        <f>'12'!E6</f>
        <v>Насыров Эмиль</v>
      </c>
      <c r="D27" s="69" t="str">
        <f>'12'!C57</f>
        <v>_</v>
      </c>
      <c r="E27" s="177">
        <f>'12'!B57</f>
        <v>0</v>
      </c>
    </row>
    <row r="28" spans="1:5" ht="12.75">
      <c r="A28" s="66">
        <v>7</v>
      </c>
      <c r="B28" s="176">
        <f>'11'!D30</f>
        <v>5470</v>
      </c>
      <c r="C28" s="68" t="str">
        <f>'11'!E30</f>
        <v>Абсалямов Родион</v>
      </c>
      <c r="D28" s="69" t="str">
        <f>'12'!C17</f>
        <v>Красиков Всеволод</v>
      </c>
      <c r="E28" s="177">
        <f>'12'!B17</f>
        <v>5355</v>
      </c>
    </row>
    <row r="29" spans="1:5" ht="12.75">
      <c r="A29" s="66">
        <v>11</v>
      </c>
      <c r="B29" s="176">
        <f>'11'!D46</f>
        <v>5962</v>
      </c>
      <c r="C29" s="68" t="str">
        <f>'11'!E46</f>
        <v>Абулаев Салават</v>
      </c>
      <c r="D29" s="69" t="str">
        <f>'12'!C25</f>
        <v>Галимуллина Алина</v>
      </c>
      <c r="E29" s="177">
        <f>'12'!B25</f>
        <v>5617</v>
      </c>
    </row>
    <row r="30" spans="1:5" ht="12.75">
      <c r="A30" s="66">
        <v>66</v>
      </c>
      <c r="B30" s="176">
        <f>'11'!L73</f>
        <v>5962</v>
      </c>
      <c r="C30" s="68" t="str">
        <f>'11'!M73</f>
        <v>Абулаев Салават</v>
      </c>
      <c r="D30" s="69" t="str">
        <f>'11'!M75</f>
        <v>Насыров Илдар</v>
      </c>
      <c r="E30" s="177">
        <f>'11'!L75</f>
        <v>2754</v>
      </c>
    </row>
    <row r="31" spans="1:5" ht="12.75">
      <c r="A31" s="66">
        <v>22</v>
      </c>
      <c r="B31" s="176">
        <f>'11'!F48</f>
        <v>5962</v>
      </c>
      <c r="C31" s="68" t="str">
        <f>'11'!G48</f>
        <v>Абулаев Салават</v>
      </c>
      <c r="D31" s="69" t="str">
        <f>'12'!E16</f>
        <v>Хафизов Булат</v>
      </c>
      <c r="E31" s="177">
        <f>'12'!D16</f>
        <v>4556</v>
      </c>
    </row>
    <row r="32" spans="1:5" ht="12.75">
      <c r="A32" s="66">
        <v>38</v>
      </c>
      <c r="B32" s="176">
        <f>'12'!D30</f>
        <v>4693</v>
      </c>
      <c r="C32" s="68" t="str">
        <f>'12'!E30</f>
        <v>Аксенов Артем</v>
      </c>
      <c r="D32" s="69" t="str">
        <f>'12'!C69</f>
        <v>Басариев Ильгиз</v>
      </c>
      <c r="E32" s="177">
        <f>'12'!B69</f>
        <v>6110</v>
      </c>
    </row>
    <row r="33" spans="1:5" ht="12.75">
      <c r="A33" s="66">
        <v>51</v>
      </c>
      <c r="B33" s="176">
        <f>'12'!H33</f>
        <v>5609</v>
      </c>
      <c r="C33" s="68" t="str">
        <f>'12'!I33</f>
        <v>Альмухаметов Артур</v>
      </c>
      <c r="D33" s="69" t="str">
        <f>'12'!M44</f>
        <v>Апсатарова Наталья</v>
      </c>
      <c r="E33" s="177">
        <f>'12'!L44</f>
        <v>3916</v>
      </c>
    </row>
    <row r="34" spans="1:5" ht="12.75">
      <c r="A34" s="66">
        <v>57</v>
      </c>
      <c r="B34" s="176">
        <f>'12'!L27</f>
        <v>5609</v>
      </c>
      <c r="C34" s="68" t="str">
        <f>'12'!M27</f>
        <v>Альмухаметов Артур</v>
      </c>
      <c r="D34" s="69" t="str">
        <f>'11'!K69</f>
        <v>Байрашев Игорь</v>
      </c>
      <c r="E34" s="177">
        <f>'11'!J69</f>
        <v>4219</v>
      </c>
    </row>
    <row r="35" spans="1:5" ht="12.75">
      <c r="A35" s="66">
        <v>39</v>
      </c>
      <c r="B35" s="176">
        <f>'12'!D34</f>
        <v>5609</v>
      </c>
      <c r="C35" s="68" t="str">
        <f>'12'!E34</f>
        <v>Альмухаметов Артур</v>
      </c>
      <c r="D35" s="69" t="str">
        <f>'12'!C71</f>
        <v>Кужина Ильгиза</v>
      </c>
      <c r="E35" s="177">
        <f>'12'!B71</f>
        <v>6103</v>
      </c>
    </row>
    <row r="36" spans="1:5" ht="12.75">
      <c r="A36" s="66">
        <v>47</v>
      </c>
      <c r="B36" s="176">
        <f>'12'!F35</f>
        <v>5609</v>
      </c>
      <c r="C36" s="68" t="str">
        <f>'12'!G35</f>
        <v>Альмухаметов Артур</v>
      </c>
      <c r="D36" s="69" t="str">
        <f>'12'!C52</f>
        <v>Шапошников Александр</v>
      </c>
      <c r="E36" s="177">
        <f>'12'!B52</f>
        <v>39</v>
      </c>
    </row>
    <row r="37" spans="1:5" ht="12.75">
      <c r="A37" s="66">
        <v>55</v>
      </c>
      <c r="B37" s="176">
        <f>'12'!J31</f>
        <v>5609</v>
      </c>
      <c r="C37" s="68" t="str">
        <f>'12'!K31</f>
        <v>Альмухаметов Артур</v>
      </c>
      <c r="D37" s="69" t="str">
        <f>'11'!C75</f>
        <v>Шебалин Алексей</v>
      </c>
      <c r="E37" s="177">
        <f>'11'!B75</f>
        <v>5464</v>
      </c>
    </row>
    <row r="38" spans="1:5" ht="12.75">
      <c r="A38" s="66">
        <v>46</v>
      </c>
      <c r="B38" s="176">
        <f>'12'!F31</f>
        <v>3916</v>
      </c>
      <c r="C38" s="68" t="str">
        <f>'12'!G31</f>
        <v>Апсатарова Наталья</v>
      </c>
      <c r="D38" s="69" t="str">
        <f>'12'!C50</f>
        <v>Аксенов Артем</v>
      </c>
      <c r="E38" s="177">
        <f>'12'!B50</f>
        <v>4693</v>
      </c>
    </row>
    <row r="39" spans="1:5" ht="12.75">
      <c r="A39" s="66">
        <v>70</v>
      </c>
      <c r="B39" s="176">
        <f>'12'!P47</f>
        <v>3916</v>
      </c>
      <c r="C39" s="68" t="str">
        <f>'12'!Q47</f>
        <v>Апсатарова Наталья</v>
      </c>
      <c r="D39" s="69" t="str">
        <f>'12'!Q49</f>
        <v>Красиков Всеволод</v>
      </c>
      <c r="E39" s="177">
        <f>'12'!P49</f>
        <v>5355</v>
      </c>
    </row>
    <row r="40" spans="1:5" ht="12.75">
      <c r="A40" s="66">
        <v>4</v>
      </c>
      <c r="B40" s="176">
        <f>'11'!D18</f>
        <v>3916</v>
      </c>
      <c r="C40" s="68" t="str">
        <f>'11'!E18</f>
        <v>Апсатарова Наталья</v>
      </c>
      <c r="D40" s="69" t="str">
        <f>'12'!C11</f>
        <v>Сагидуллин Радмир</v>
      </c>
      <c r="E40" s="177">
        <f>'12'!B11</f>
        <v>4847</v>
      </c>
    </row>
    <row r="41" spans="1:5" ht="12.75">
      <c r="A41" s="66">
        <v>27</v>
      </c>
      <c r="B41" s="176">
        <f>'11'!H44</f>
        <v>126</v>
      </c>
      <c r="C41" s="68" t="str">
        <f>'11'!I44</f>
        <v>Афанасьев Леонид</v>
      </c>
      <c r="D41" s="69" t="str">
        <f>'12'!I21</f>
        <v>Абулаев Салават</v>
      </c>
      <c r="E41" s="177">
        <f>'12'!H21</f>
        <v>5962</v>
      </c>
    </row>
    <row r="42" spans="1:5" ht="12.75">
      <c r="A42" s="66">
        <v>9</v>
      </c>
      <c r="B42" s="176">
        <f>'11'!D38</f>
        <v>126</v>
      </c>
      <c r="C42" s="68" t="str">
        <f>'11'!E38</f>
        <v>Афанасьев Леонид</v>
      </c>
      <c r="D42" s="69" t="str">
        <f>'12'!C21</f>
        <v>Байгужина Назгуль</v>
      </c>
      <c r="E42" s="177">
        <f>'12'!B21</f>
        <v>6106</v>
      </c>
    </row>
    <row r="43" spans="1:5" ht="12.75">
      <c r="A43" s="66">
        <v>30</v>
      </c>
      <c r="B43" s="176">
        <f>'11'!J52</f>
        <v>126</v>
      </c>
      <c r="C43" s="68" t="str">
        <f>'11'!K52</f>
        <v>Афанасьев Леонид</v>
      </c>
      <c r="D43" s="69" t="str">
        <f>'12'!M19</f>
        <v>Крылов Алексей</v>
      </c>
      <c r="E43" s="177">
        <f>'12'!L19</f>
        <v>5141</v>
      </c>
    </row>
    <row r="44" spans="1:5" ht="12.75">
      <c r="A44" s="66">
        <v>21</v>
      </c>
      <c r="B44" s="176">
        <f>'11'!F40</f>
        <v>126</v>
      </c>
      <c r="C44" s="68" t="str">
        <f>'11'!G40</f>
        <v>Афанасьев Леонид</v>
      </c>
      <c r="D44" s="69" t="str">
        <f>'12'!E20</f>
        <v>Петухова Надежда</v>
      </c>
      <c r="E44" s="177">
        <f>'12'!D20</f>
        <v>5235</v>
      </c>
    </row>
    <row r="45" spans="1:5" ht="12.75">
      <c r="A45" s="66">
        <v>44</v>
      </c>
      <c r="B45" s="176">
        <f>'12'!F23</f>
        <v>4219</v>
      </c>
      <c r="C45" s="68" t="str">
        <f>'12'!G23</f>
        <v>Байрашев Игорь</v>
      </c>
      <c r="D45" s="69" t="str">
        <f>'12'!C46</f>
        <v>Абсалямов Родион</v>
      </c>
      <c r="E45" s="177">
        <f>'12'!B46</f>
        <v>5470</v>
      </c>
    </row>
    <row r="46" spans="1:5" ht="12.75">
      <c r="A46" s="66">
        <v>54</v>
      </c>
      <c r="B46" s="176">
        <f>'12'!J23</f>
        <v>4219</v>
      </c>
      <c r="C46" s="68" t="str">
        <f>'12'!K23</f>
        <v>Байрашев Игорь</v>
      </c>
      <c r="D46" s="69" t="str">
        <f>'11'!C73</f>
        <v>Абулаев Салават</v>
      </c>
      <c r="E46" s="177">
        <f>'11'!B73</f>
        <v>5962</v>
      </c>
    </row>
    <row r="47" spans="1:5" ht="12.75">
      <c r="A47" s="66">
        <v>36</v>
      </c>
      <c r="B47" s="176">
        <f>'12'!D22</f>
        <v>4219</v>
      </c>
      <c r="C47" s="68" t="str">
        <f>'12'!E22</f>
        <v>Байрашев Игорь</v>
      </c>
      <c r="D47" s="69" t="str">
        <f>'12'!C65</f>
        <v>Байгужина Назгуль</v>
      </c>
      <c r="E47" s="177">
        <f>'12'!B65</f>
        <v>6106</v>
      </c>
    </row>
    <row r="48" spans="1:5" ht="12.75">
      <c r="A48" s="66">
        <v>50</v>
      </c>
      <c r="B48" s="176">
        <f>'12'!H25</f>
        <v>4219</v>
      </c>
      <c r="C48" s="68" t="str">
        <f>'12'!I25</f>
        <v>Байрашев Игорь</v>
      </c>
      <c r="D48" s="69" t="str">
        <f>'12'!M42</f>
        <v>Толкачев Иван</v>
      </c>
      <c r="E48" s="177">
        <f>'12'!L42</f>
        <v>2784</v>
      </c>
    </row>
    <row r="49" spans="1:5" ht="12.75">
      <c r="A49" s="66">
        <v>37</v>
      </c>
      <c r="B49" s="176">
        <f>'12'!D26</f>
        <v>5617</v>
      </c>
      <c r="C49" s="68" t="str">
        <f>'12'!E26</f>
        <v>Галимуллина Алина</v>
      </c>
      <c r="D49" s="69" t="str">
        <f>'12'!C67</f>
        <v>Гумеров Ильсур</v>
      </c>
      <c r="E49" s="177">
        <f>'12'!B67</f>
        <v>5732</v>
      </c>
    </row>
    <row r="50" spans="1:5" ht="12.75">
      <c r="A50" s="66">
        <v>15</v>
      </c>
      <c r="B50" s="176">
        <f>'11'!D62</f>
        <v>4104</v>
      </c>
      <c r="C50" s="68" t="str">
        <f>'11'!E62</f>
        <v>Гилязова Альбина</v>
      </c>
      <c r="D50" s="69" t="str">
        <f>'12'!C33</f>
        <v>Альмухаметов Артур</v>
      </c>
      <c r="E50" s="177">
        <f>'12'!B33</f>
        <v>5609</v>
      </c>
    </row>
    <row r="51" spans="1:5" ht="12.75">
      <c r="A51" s="66">
        <v>67</v>
      </c>
      <c r="B51" s="176">
        <f>'12'!N39</f>
        <v>4104</v>
      </c>
      <c r="C51" s="68" t="str">
        <f>'12'!O39</f>
        <v>Гилязова Альбина</v>
      </c>
      <c r="D51" s="69" t="str">
        <f>'12'!O46</f>
        <v>Красиков Всеволод</v>
      </c>
      <c r="E51" s="177">
        <f>'12'!N46</f>
        <v>5355</v>
      </c>
    </row>
    <row r="52" spans="1:5" ht="12.75">
      <c r="A52" s="66">
        <v>40</v>
      </c>
      <c r="B52" s="176">
        <f>'12'!F7</f>
        <v>4104</v>
      </c>
      <c r="C52" s="68" t="str">
        <f>'12'!G7</f>
        <v>Гилязова Альбина</v>
      </c>
      <c r="D52" s="69" t="str">
        <f>'12'!C38</f>
        <v>Насыров Эмиль</v>
      </c>
      <c r="E52" s="177">
        <f>'12'!B38</f>
        <v>5700</v>
      </c>
    </row>
    <row r="53" spans="1:5" ht="12.75">
      <c r="A53" s="66">
        <v>34</v>
      </c>
      <c r="B53" s="176">
        <f>'12'!D14</f>
        <v>5702</v>
      </c>
      <c r="C53" s="68" t="str">
        <f>'12'!E14</f>
        <v>Гумеров Мансур</v>
      </c>
      <c r="D53" s="69" t="str">
        <f>'12'!C61</f>
        <v>Якупов Вадим</v>
      </c>
      <c r="E53" s="177">
        <f>'12'!B61</f>
        <v>5386</v>
      </c>
    </row>
    <row r="54" spans="1:5" ht="12.75">
      <c r="A54" s="66">
        <v>14</v>
      </c>
      <c r="B54" s="176">
        <f>'11'!D58</f>
        <v>6222</v>
      </c>
      <c r="C54" s="68" t="str">
        <f>'11'!E58</f>
        <v>Даутов Руслан</v>
      </c>
      <c r="D54" s="69" t="str">
        <f>'12'!C31</f>
        <v>Аксенов Артем</v>
      </c>
      <c r="E54" s="177">
        <f>'12'!B31</f>
        <v>4693</v>
      </c>
    </row>
    <row r="55" spans="1:5" ht="12.75">
      <c r="A55" s="66">
        <v>20</v>
      </c>
      <c r="B55" s="176">
        <f>'11'!F32</f>
        <v>5052</v>
      </c>
      <c r="C55" s="68" t="str">
        <f>'11'!G32</f>
        <v>Ишкарин Ильвир</v>
      </c>
      <c r="D55" s="69" t="str">
        <f>'12'!E24</f>
        <v>Абсалямов Родион</v>
      </c>
      <c r="E55" s="177">
        <f>'12'!D24</f>
        <v>5470</v>
      </c>
    </row>
    <row r="56" spans="1:5" ht="12.75">
      <c r="A56" s="66">
        <v>59</v>
      </c>
      <c r="B56" s="176">
        <f>'12'!N31</f>
        <v>5052</v>
      </c>
      <c r="C56" s="68" t="str">
        <f>'12'!O31</f>
        <v>Ишкарин Ильвир</v>
      </c>
      <c r="D56" s="69" t="str">
        <f>'11'!K64</f>
        <v>Альмухаметов Артур</v>
      </c>
      <c r="E56" s="177">
        <f>'11'!J64</f>
        <v>5609</v>
      </c>
    </row>
    <row r="57" spans="1:5" ht="12.75">
      <c r="A57" s="66">
        <v>8</v>
      </c>
      <c r="B57" s="176">
        <f>'11'!D34</f>
        <v>5052</v>
      </c>
      <c r="C57" s="68" t="str">
        <f>'11'!E34</f>
        <v>Ишкарин Ильвир</v>
      </c>
      <c r="D57" s="69" t="str">
        <f>'12'!C19</f>
        <v>Искакова Карина</v>
      </c>
      <c r="E57" s="177">
        <f>'12'!B19</f>
        <v>6105</v>
      </c>
    </row>
    <row r="58" spans="1:5" ht="12.75">
      <c r="A58" s="66">
        <v>26</v>
      </c>
      <c r="B58" s="176">
        <f>'11'!H28</f>
        <v>5052</v>
      </c>
      <c r="C58" s="68" t="str">
        <f>'11'!I28</f>
        <v>Ишкарин Ильвир</v>
      </c>
      <c r="D58" s="69" t="str">
        <f>'12'!I13</f>
        <v>Насыров Илдар</v>
      </c>
      <c r="E58" s="177">
        <f>'12'!H13</f>
        <v>2754</v>
      </c>
    </row>
    <row r="59" spans="1:5" ht="12.75">
      <c r="A59" s="66">
        <v>18</v>
      </c>
      <c r="B59" s="176">
        <f>'11'!F16</f>
        <v>2616</v>
      </c>
      <c r="C59" s="68" t="str">
        <f>'11'!G16</f>
        <v>Ишметов Александр</v>
      </c>
      <c r="D59" s="69" t="str">
        <f>'12'!E32</f>
        <v>Апсатарова Наталья</v>
      </c>
      <c r="E59" s="177">
        <f>'12'!D32</f>
        <v>3916</v>
      </c>
    </row>
    <row r="60" spans="1:5" ht="12.75">
      <c r="A60" s="66">
        <v>63</v>
      </c>
      <c r="B60" s="176">
        <f>'11'!D70</f>
        <v>2616</v>
      </c>
      <c r="C60" s="68" t="str">
        <f>'11'!E70</f>
        <v>Ишметов Александр</v>
      </c>
      <c r="D60" s="69" t="str">
        <f>'11'!K72</f>
        <v>Насыров Илдар</v>
      </c>
      <c r="E60" s="177">
        <f>'11'!J72</f>
        <v>2754</v>
      </c>
    </row>
    <row r="61" spans="1:5" ht="12.75">
      <c r="A61" s="66">
        <v>3</v>
      </c>
      <c r="B61" s="176">
        <f>'11'!D14</f>
        <v>2616</v>
      </c>
      <c r="C61" s="68" t="str">
        <f>'11'!E14</f>
        <v>Ишметов Александр</v>
      </c>
      <c r="D61" s="69" t="str">
        <f>'12'!C9</f>
        <v>Якупова Дина</v>
      </c>
      <c r="E61" s="177">
        <f>'12'!B9</f>
        <v>5933</v>
      </c>
    </row>
    <row r="62" spans="1:5" ht="12.75">
      <c r="A62" s="66">
        <v>35</v>
      </c>
      <c r="B62" s="176">
        <f>'12'!D18</f>
        <v>5355</v>
      </c>
      <c r="C62" s="68" t="str">
        <f>'12'!E18</f>
        <v>Красиков Всеволод</v>
      </c>
      <c r="D62" s="69" t="str">
        <f>'12'!C63</f>
        <v>Искакова Карина</v>
      </c>
      <c r="E62" s="177">
        <f>'12'!B63</f>
        <v>6105</v>
      </c>
    </row>
    <row r="63" spans="1:5" ht="12.75">
      <c r="A63" s="66">
        <v>43</v>
      </c>
      <c r="B63" s="176">
        <f>'12'!F19</f>
        <v>5355</v>
      </c>
      <c r="C63" s="68" t="str">
        <f>'12'!G19</f>
        <v>Красиков Всеволод</v>
      </c>
      <c r="D63" s="69" t="str">
        <f>'12'!C44</f>
        <v>Петухова Надежда</v>
      </c>
      <c r="E63" s="177">
        <f>'12'!B44</f>
        <v>5235</v>
      </c>
    </row>
    <row r="64" spans="1:5" ht="12.75">
      <c r="A64" s="66">
        <v>13</v>
      </c>
      <c r="B64" s="176">
        <f>'11'!D54</f>
        <v>5141</v>
      </c>
      <c r="C64" s="68" t="str">
        <f>'11'!E54</f>
        <v>Крылов Алексей</v>
      </c>
      <c r="D64" s="69" t="str">
        <f>'12'!C29</f>
        <v>Басариев Ильгиз</v>
      </c>
      <c r="E64" s="177">
        <f>'12'!B29</f>
        <v>6110</v>
      </c>
    </row>
    <row r="65" spans="1:5" ht="12.75">
      <c r="A65" s="66">
        <v>23</v>
      </c>
      <c r="B65" s="176">
        <f>'11'!F56</f>
        <v>5141</v>
      </c>
      <c r="C65" s="68" t="str">
        <f>'11'!G56</f>
        <v>Крылов Алексей</v>
      </c>
      <c r="D65" s="69" t="str">
        <f>'12'!E12</f>
        <v>Даутов Руслан</v>
      </c>
      <c r="E65" s="177">
        <f>'12'!D12</f>
        <v>6222</v>
      </c>
    </row>
    <row r="66" spans="1:5" ht="12.75">
      <c r="A66" s="66">
        <v>60</v>
      </c>
      <c r="B66" s="176">
        <f>'12'!P23</f>
        <v>5141</v>
      </c>
      <c r="C66" s="68" t="str">
        <f>'12'!Q23</f>
        <v>Крылов Алексей</v>
      </c>
      <c r="D66" s="69" t="str">
        <f>'12'!Q33</f>
        <v>Ишкарин Ильвир</v>
      </c>
      <c r="E66" s="177">
        <f>'12'!P33</f>
        <v>5052</v>
      </c>
    </row>
    <row r="67" spans="1:5" ht="12.75">
      <c r="A67" s="66">
        <v>58</v>
      </c>
      <c r="B67" s="176">
        <f>'12'!N15</f>
        <v>5141</v>
      </c>
      <c r="C67" s="68" t="str">
        <f>'12'!O15</f>
        <v>Крылов Алексей</v>
      </c>
      <c r="D67" s="69" t="str">
        <f>'11'!K62</f>
        <v>Хафизов Булат</v>
      </c>
      <c r="E67" s="177">
        <f>'11'!J62</f>
        <v>4556</v>
      </c>
    </row>
    <row r="68" spans="1:5" ht="12.75">
      <c r="A68" s="66">
        <v>28</v>
      </c>
      <c r="B68" s="176">
        <f>'11'!H60</f>
        <v>5141</v>
      </c>
      <c r="C68" s="68" t="str">
        <f>'11'!I60</f>
        <v>Крылов Алексей</v>
      </c>
      <c r="D68" s="69" t="str">
        <f>'12'!I29</f>
        <v>Шебалин Алексей</v>
      </c>
      <c r="E68" s="177">
        <f>'12'!H29</f>
        <v>5464</v>
      </c>
    </row>
    <row r="69" spans="1:5" ht="12.75">
      <c r="A69" s="66">
        <v>5</v>
      </c>
      <c r="B69" s="176">
        <f>'11'!D22</f>
        <v>2754</v>
      </c>
      <c r="C69" s="68" t="str">
        <f>'11'!E22</f>
        <v>Насыров Илдар</v>
      </c>
      <c r="D69" s="69" t="str">
        <f>'12'!C13</f>
        <v>Гумеров Мансур</v>
      </c>
      <c r="E69" s="177">
        <f>'12'!B13</f>
        <v>5702</v>
      </c>
    </row>
    <row r="70" spans="1:5" ht="12.75">
      <c r="A70" s="66">
        <v>19</v>
      </c>
      <c r="B70" s="176">
        <f>'11'!F24</f>
        <v>2754</v>
      </c>
      <c r="C70" s="68" t="str">
        <f>'11'!G24</f>
        <v>Насыров Илдар</v>
      </c>
      <c r="D70" s="69" t="str">
        <f>'12'!E28</f>
        <v>Толкачев Иван</v>
      </c>
      <c r="E70" s="177">
        <f>'12'!D28</f>
        <v>2784</v>
      </c>
    </row>
    <row r="71" spans="1:5" ht="12.75">
      <c r="A71" s="66">
        <v>10</v>
      </c>
      <c r="B71" s="176">
        <f>'11'!D42</f>
        <v>5235</v>
      </c>
      <c r="C71" s="68" t="str">
        <f>'11'!E42</f>
        <v>Петухова Надежда</v>
      </c>
      <c r="D71" s="69" t="str">
        <f>'12'!C23</f>
        <v>Байрашев Игорь</v>
      </c>
      <c r="E71" s="177">
        <f>'12'!B23</f>
        <v>4219</v>
      </c>
    </row>
    <row r="72" spans="1:5" ht="12.75">
      <c r="A72" s="66">
        <v>62</v>
      </c>
      <c r="B72" s="176">
        <f>'11'!L68</f>
        <v>4847</v>
      </c>
      <c r="C72" s="68" t="str">
        <f>'11'!M68</f>
        <v>Сагидуллин Радмир</v>
      </c>
      <c r="D72" s="69" t="str">
        <f>'11'!M70</f>
        <v>Байрашев Игорь</v>
      </c>
      <c r="E72" s="177">
        <f>'11'!L70</f>
        <v>4219</v>
      </c>
    </row>
    <row r="73" spans="1:5" ht="12.75">
      <c r="A73" s="66">
        <v>48</v>
      </c>
      <c r="B73" s="176">
        <f>'12'!H9</f>
        <v>4847</v>
      </c>
      <c r="C73" s="68" t="str">
        <f>'12'!I9</f>
        <v>Сагидуллин Радмир</v>
      </c>
      <c r="D73" s="69" t="str">
        <f>'12'!M38</f>
        <v>Гилязова Альбина</v>
      </c>
      <c r="E73" s="177">
        <f>'12'!L38</f>
        <v>4104</v>
      </c>
    </row>
    <row r="74" spans="1:5" ht="12.75">
      <c r="A74" s="66">
        <v>41</v>
      </c>
      <c r="B74" s="176">
        <f>'12'!F11</f>
        <v>4847</v>
      </c>
      <c r="C74" s="68" t="str">
        <f>'12'!G11</f>
        <v>Сагидуллин Радмир</v>
      </c>
      <c r="D74" s="69" t="str">
        <f>'12'!C40</f>
        <v>Даутов Руслан</v>
      </c>
      <c r="E74" s="177">
        <f>'12'!B40</f>
        <v>6222</v>
      </c>
    </row>
    <row r="75" spans="1:5" ht="12.75">
      <c r="A75" s="66">
        <v>52</v>
      </c>
      <c r="B75" s="176">
        <f>'12'!J7</f>
        <v>4847</v>
      </c>
      <c r="C75" s="68" t="str">
        <f>'12'!K7</f>
        <v>Сагидуллин Радмир</v>
      </c>
      <c r="D75" s="69" t="str">
        <f>'11'!C69</f>
        <v>Ишметов Александр</v>
      </c>
      <c r="E75" s="177">
        <f>'11'!B69</f>
        <v>2616</v>
      </c>
    </row>
    <row r="76" spans="1:5" ht="12.75">
      <c r="A76" s="66">
        <v>33</v>
      </c>
      <c r="B76" s="176">
        <f>'12'!D10</f>
        <v>4847</v>
      </c>
      <c r="C76" s="68" t="str">
        <f>'12'!E10</f>
        <v>Сагидуллин Радмир</v>
      </c>
      <c r="D76" s="69" t="str">
        <f>'12'!C59</f>
        <v>Якупова Дина</v>
      </c>
      <c r="E76" s="177">
        <f>'12'!B59</f>
        <v>5933</v>
      </c>
    </row>
    <row r="77" spans="1:5" ht="12.75">
      <c r="A77" s="66">
        <v>68</v>
      </c>
      <c r="B77" s="176">
        <f>'12'!N43</f>
        <v>2784</v>
      </c>
      <c r="C77" s="68" t="str">
        <f>'12'!O43</f>
        <v>Толкачев Иван</v>
      </c>
      <c r="D77" s="69" t="str">
        <f>'12'!O48</f>
        <v>Апсатарова Наталья</v>
      </c>
      <c r="E77" s="177">
        <f>'12'!N48</f>
        <v>3916</v>
      </c>
    </row>
    <row r="78" spans="1:5" ht="12.75">
      <c r="A78" s="66">
        <v>45</v>
      </c>
      <c r="B78" s="176">
        <f>'12'!F27</f>
        <v>2784</v>
      </c>
      <c r="C78" s="68" t="str">
        <f>'12'!G27</f>
        <v>Толкачев Иван</v>
      </c>
      <c r="D78" s="69" t="str">
        <f>'12'!C48</f>
        <v>Галимуллина Алина</v>
      </c>
      <c r="E78" s="177">
        <f>'12'!B48</f>
        <v>5617</v>
      </c>
    </row>
    <row r="79" spans="1:5" ht="12.75">
      <c r="A79" s="66">
        <v>69</v>
      </c>
      <c r="B79" s="176">
        <f>'12'!P41</f>
        <v>2784</v>
      </c>
      <c r="C79" s="68" t="str">
        <f>'12'!Q41</f>
        <v>Толкачев Иван</v>
      </c>
      <c r="D79" s="69" t="str">
        <f>'12'!Q45</f>
        <v>Гилязова Альбина</v>
      </c>
      <c r="E79" s="177">
        <f>'12'!P45</f>
        <v>4104</v>
      </c>
    </row>
    <row r="80" spans="1:5" ht="12.75">
      <c r="A80" s="66">
        <v>6</v>
      </c>
      <c r="B80" s="176">
        <f>'11'!D26</f>
        <v>2784</v>
      </c>
      <c r="C80" s="68" t="str">
        <f>'11'!E26</f>
        <v>Толкачев Иван</v>
      </c>
      <c r="D80" s="69" t="str">
        <f>'12'!C15</f>
        <v>Якупов Вадим</v>
      </c>
      <c r="E80" s="177">
        <f>'12'!B15</f>
        <v>5386</v>
      </c>
    </row>
    <row r="81" spans="1:5" ht="12.75">
      <c r="A81" s="66">
        <v>31</v>
      </c>
      <c r="B81" s="176">
        <f>'11'!L36</f>
        <v>6157</v>
      </c>
      <c r="C81" s="68" t="str">
        <f>'11'!M36</f>
        <v>Удников Олег</v>
      </c>
      <c r="D81" s="69" t="str">
        <f>'11'!M56</f>
        <v>Афанасьев Леонид</v>
      </c>
      <c r="E81" s="177">
        <f>'11'!L56</f>
        <v>126</v>
      </c>
    </row>
    <row r="82" spans="1:5" ht="12.75">
      <c r="A82" s="66">
        <v>29</v>
      </c>
      <c r="B82" s="176">
        <f>'11'!J20</f>
        <v>6157</v>
      </c>
      <c r="C82" s="68" t="str">
        <f>'11'!K20</f>
        <v>Удников Олег</v>
      </c>
      <c r="D82" s="69" t="str">
        <f>'12'!M35</f>
        <v>Ишкарин Ильвир</v>
      </c>
      <c r="E82" s="177">
        <f>'12'!L35</f>
        <v>5052</v>
      </c>
    </row>
    <row r="83" spans="1:5" ht="12.75">
      <c r="A83" s="66">
        <v>25</v>
      </c>
      <c r="B83" s="176">
        <f>'11'!H12</f>
        <v>6157</v>
      </c>
      <c r="C83" s="68" t="str">
        <f>'11'!I12</f>
        <v>Удников Олег</v>
      </c>
      <c r="D83" s="69" t="str">
        <f>'12'!I5</f>
        <v>Ишметов Александр</v>
      </c>
      <c r="E83" s="177">
        <f>'12'!H5</f>
        <v>2616</v>
      </c>
    </row>
    <row r="84" spans="1:5" ht="12.75">
      <c r="A84" s="66">
        <v>17</v>
      </c>
      <c r="B84" s="176">
        <f>'11'!F8</f>
        <v>6157</v>
      </c>
      <c r="C84" s="68" t="str">
        <f>'11'!G8</f>
        <v>Удников Олег</v>
      </c>
      <c r="D84" s="69" t="str">
        <f>'12'!E36</f>
        <v>Шапошников Александр</v>
      </c>
      <c r="E84" s="177">
        <f>'12'!D36</f>
        <v>39</v>
      </c>
    </row>
    <row r="85" spans="1:5" ht="12.75">
      <c r="A85" s="66">
        <v>61</v>
      </c>
      <c r="B85" s="176">
        <f>'11'!L63</f>
        <v>4556</v>
      </c>
      <c r="C85" s="68" t="str">
        <f>'11'!M63</f>
        <v>Хафизов Булат</v>
      </c>
      <c r="D85" s="69" t="str">
        <f>'11'!M65</f>
        <v>Альмухаметов Артур</v>
      </c>
      <c r="E85" s="177">
        <f>'11'!L65</f>
        <v>5609</v>
      </c>
    </row>
    <row r="86" spans="1:5" ht="12.75">
      <c r="A86" s="66">
        <v>12</v>
      </c>
      <c r="B86" s="176">
        <f>'11'!D50</f>
        <v>4556</v>
      </c>
      <c r="C86" s="68" t="str">
        <f>'11'!E50</f>
        <v>Хафизов Булат</v>
      </c>
      <c r="D86" s="69" t="str">
        <f>'12'!C27</f>
        <v>Гумеров Ильсур</v>
      </c>
      <c r="E86" s="177">
        <f>'12'!B27</f>
        <v>5732</v>
      </c>
    </row>
    <row r="87" spans="1:5" ht="12.75">
      <c r="A87" s="66">
        <v>42</v>
      </c>
      <c r="B87" s="176">
        <f>'12'!F15</f>
        <v>4556</v>
      </c>
      <c r="C87" s="68" t="str">
        <f>'12'!G15</f>
        <v>Хафизов Булат</v>
      </c>
      <c r="D87" s="69" t="str">
        <f>'12'!C42</f>
        <v>Гумеров Мансур</v>
      </c>
      <c r="E87" s="177">
        <f>'12'!B42</f>
        <v>5702</v>
      </c>
    </row>
    <row r="88" spans="1:5" ht="12.75">
      <c r="A88" s="66">
        <v>49</v>
      </c>
      <c r="B88" s="176">
        <f>'12'!H17</f>
        <v>4556</v>
      </c>
      <c r="C88" s="68" t="str">
        <f>'12'!I17</f>
        <v>Хафизов Булат</v>
      </c>
      <c r="D88" s="69" t="str">
        <f>'12'!M40</f>
        <v>Красиков Всеволод</v>
      </c>
      <c r="E88" s="177">
        <f>'12'!L40</f>
        <v>5355</v>
      </c>
    </row>
    <row r="89" spans="1:5" ht="12.75">
      <c r="A89" s="66">
        <v>53</v>
      </c>
      <c r="B89" s="176">
        <f>'12'!J15</f>
        <v>4556</v>
      </c>
      <c r="C89" s="68" t="str">
        <f>'12'!K15</f>
        <v>Хафизов Булат</v>
      </c>
      <c r="D89" s="69" t="str">
        <f>'11'!C71</f>
        <v>Насыров Илдар</v>
      </c>
      <c r="E89" s="177">
        <f>'11'!B71</f>
        <v>2754</v>
      </c>
    </row>
    <row r="90" spans="1:5" ht="12.75">
      <c r="A90" s="66">
        <v>56</v>
      </c>
      <c r="B90" s="176">
        <f>'12'!L11</f>
        <v>4556</v>
      </c>
      <c r="C90" s="68" t="str">
        <f>'12'!M11</f>
        <v>Хафизов Булат</v>
      </c>
      <c r="D90" s="69" t="str">
        <f>'11'!K67</f>
        <v>Сагидуллин Радмир</v>
      </c>
      <c r="E90" s="177">
        <f>'11'!J67</f>
        <v>4847</v>
      </c>
    </row>
    <row r="91" spans="1:5" ht="12.75">
      <c r="A91" s="66">
        <v>2</v>
      </c>
      <c r="B91" s="176">
        <f>'11'!D10</f>
        <v>39</v>
      </c>
      <c r="C91" s="68" t="str">
        <f>'11'!E10</f>
        <v>Шапошников Александр</v>
      </c>
      <c r="D91" s="69" t="str">
        <f>'12'!C7</f>
        <v>Насыров Эмиль</v>
      </c>
      <c r="E91" s="177">
        <f>'12'!B7</f>
        <v>5700</v>
      </c>
    </row>
    <row r="92" spans="1:5" ht="12.75">
      <c r="A92" s="66">
        <v>64</v>
      </c>
      <c r="B92" s="176">
        <f>'11'!D74</f>
        <v>5464</v>
      </c>
      <c r="C92" s="68" t="str">
        <f>'11'!E74</f>
        <v>Шебалин Алексей</v>
      </c>
      <c r="D92" s="69" t="str">
        <f>'11'!K74</f>
        <v>Абулаев Салават</v>
      </c>
      <c r="E92" s="177">
        <f>'11'!J74</f>
        <v>5962</v>
      </c>
    </row>
    <row r="93" spans="1:5" ht="12.75">
      <c r="A93" s="66">
        <v>24</v>
      </c>
      <c r="B93" s="176">
        <f>'11'!F64</f>
        <v>5464</v>
      </c>
      <c r="C93" s="68" t="str">
        <f>'11'!G64</f>
        <v>Шебалин Алексей</v>
      </c>
      <c r="D93" s="69" t="str">
        <f>'12'!E8</f>
        <v>Гилязова Альбина</v>
      </c>
      <c r="E93" s="177">
        <f>'12'!D8</f>
        <v>4104</v>
      </c>
    </row>
    <row r="94" spans="1:5" ht="12.75">
      <c r="A94" s="66">
        <v>65</v>
      </c>
      <c r="B94" s="176">
        <f>'11'!F72</f>
        <v>5464</v>
      </c>
      <c r="C94" s="68" t="str">
        <f>'11'!G72</f>
        <v>Шебалин Алексей</v>
      </c>
      <c r="D94" s="69" t="str">
        <f>'11'!G75</f>
        <v>Ишметов Александр</v>
      </c>
      <c r="E94" s="177">
        <f>'11'!F75</f>
        <v>2616</v>
      </c>
    </row>
    <row r="95" spans="1:5" ht="12.75">
      <c r="A95" s="66">
        <v>16</v>
      </c>
      <c r="B95" s="176">
        <f>'11'!D66</f>
        <v>5464</v>
      </c>
      <c r="C95" s="68" t="str">
        <f>'11'!E66</f>
        <v>Шебалин Алексей</v>
      </c>
      <c r="D95" s="69" t="str">
        <f>'12'!C35</f>
        <v>Кужина Ильгиза</v>
      </c>
      <c r="E95" s="177">
        <f>'12'!B35</f>
        <v>6103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69" sqref="C69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32" t="s">
        <v>0</v>
      </c>
      <c r="B1" s="232"/>
      <c r="C1" s="232"/>
      <c r="D1" s="232"/>
      <c r="E1" s="232"/>
      <c r="F1" s="3">
        <v>33</v>
      </c>
      <c r="G1" s="4" t="s">
        <v>1</v>
      </c>
      <c r="H1" s="5" t="s">
        <v>64</v>
      </c>
      <c r="I1" s="6" t="s">
        <v>3</v>
      </c>
      <c r="J1" s="2"/>
    </row>
    <row r="2" spans="1:10" ht="19.5">
      <c r="A2" s="249" t="s">
        <v>4</v>
      </c>
      <c r="B2" s="249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42603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233"/>
      <c r="H4" s="233"/>
      <c r="I4" s="233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5386</v>
      </c>
      <c r="B7" s="16" t="s">
        <v>65</v>
      </c>
      <c r="C7" s="17">
        <v>1</v>
      </c>
      <c r="D7" s="18" t="str">
        <f>2!K20</f>
        <v>Якупов Вадим</v>
      </c>
      <c r="E7" s="10"/>
      <c r="F7" s="10"/>
      <c r="G7" s="10"/>
      <c r="H7" s="10"/>
      <c r="I7" s="10"/>
      <c r="J7" s="10"/>
    </row>
    <row r="8" spans="1:10" ht="18">
      <c r="A8" s="15">
        <v>6222</v>
      </c>
      <c r="B8" s="16" t="s">
        <v>17</v>
      </c>
      <c r="C8" s="17">
        <v>2</v>
      </c>
      <c r="D8" s="18" t="str">
        <f>2!K31</f>
        <v>Даутов Руслан</v>
      </c>
      <c r="E8" s="10"/>
      <c r="F8" s="10"/>
      <c r="G8" s="10"/>
      <c r="H8" s="10"/>
      <c r="I8" s="10"/>
      <c r="J8" s="10"/>
    </row>
    <row r="9" spans="1:10" ht="18">
      <c r="A9" s="15">
        <v>5933</v>
      </c>
      <c r="B9" s="16" t="s">
        <v>66</v>
      </c>
      <c r="C9" s="17">
        <v>3</v>
      </c>
      <c r="D9" s="18" t="str">
        <f>2!M43</f>
        <v>Апсатарова Наталья</v>
      </c>
      <c r="E9" s="10"/>
      <c r="F9" s="10"/>
      <c r="G9" s="10"/>
      <c r="H9" s="10"/>
      <c r="I9" s="10"/>
      <c r="J9" s="10"/>
    </row>
    <row r="10" spans="1:10" ht="18">
      <c r="A10" s="15">
        <v>3916</v>
      </c>
      <c r="B10" s="16" t="s">
        <v>67</v>
      </c>
      <c r="C10" s="17">
        <v>4</v>
      </c>
      <c r="D10" s="18" t="str">
        <f>2!M51</f>
        <v>Искакова Карина</v>
      </c>
      <c r="E10" s="10"/>
      <c r="F10" s="10"/>
      <c r="G10" s="10"/>
      <c r="H10" s="10"/>
      <c r="I10" s="10"/>
      <c r="J10" s="10"/>
    </row>
    <row r="11" spans="1:10" ht="18">
      <c r="A11" s="15">
        <v>6110</v>
      </c>
      <c r="B11" s="16" t="s">
        <v>41</v>
      </c>
      <c r="C11" s="17">
        <v>5</v>
      </c>
      <c r="D11" s="18" t="str">
        <f>2!E55</f>
        <v>Выдрина Александра</v>
      </c>
      <c r="E11" s="10"/>
      <c r="F11" s="10"/>
      <c r="G11" s="10"/>
      <c r="H11" s="10"/>
      <c r="I11" s="10"/>
      <c r="J11" s="10"/>
    </row>
    <row r="12" spans="1:10" ht="18">
      <c r="A12" s="15">
        <v>6105</v>
      </c>
      <c r="B12" s="16" t="s">
        <v>59</v>
      </c>
      <c r="C12" s="17">
        <v>6</v>
      </c>
      <c r="D12" s="18" t="str">
        <f>2!E57</f>
        <v>Решетицкий Денис</v>
      </c>
      <c r="E12" s="10"/>
      <c r="F12" s="10"/>
      <c r="G12" s="10"/>
      <c r="H12" s="10"/>
      <c r="I12" s="10"/>
      <c r="J12" s="10"/>
    </row>
    <row r="13" spans="1:10" ht="18">
      <c r="A13" s="15">
        <v>5243</v>
      </c>
      <c r="B13" s="16" t="s">
        <v>53</v>
      </c>
      <c r="C13" s="17">
        <v>7</v>
      </c>
      <c r="D13" s="18" t="str">
        <f>2!E60</f>
        <v>Якупова Дина</v>
      </c>
      <c r="E13" s="10"/>
      <c r="F13" s="10"/>
      <c r="G13" s="10"/>
      <c r="H13" s="10"/>
      <c r="I13" s="10"/>
      <c r="J13" s="10"/>
    </row>
    <row r="14" spans="1:10" ht="18">
      <c r="A14" s="15">
        <v>5429</v>
      </c>
      <c r="B14" s="16" t="s">
        <v>54</v>
      </c>
      <c r="C14" s="17">
        <v>8</v>
      </c>
      <c r="D14" s="18" t="str">
        <f>2!E62</f>
        <v>Байгужина Назгуль</v>
      </c>
      <c r="E14" s="10"/>
      <c r="F14" s="10"/>
      <c r="G14" s="10"/>
      <c r="H14" s="10"/>
      <c r="I14" s="10"/>
      <c r="J14" s="10"/>
    </row>
    <row r="15" spans="1:10" ht="18">
      <c r="A15" s="15">
        <v>5774</v>
      </c>
      <c r="B15" s="16" t="s">
        <v>60</v>
      </c>
      <c r="C15" s="17">
        <v>9</v>
      </c>
      <c r="D15" s="18" t="str">
        <f>2!M57</f>
        <v>Басариев Ильгиз</v>
      </c>
      <c r="E15" s="10"/>
      <c r="F15" s="10"/>
      <c r="G15" s="10"/>
      <c r="H15" s="10"/>
      <c r="I15" s="10"/>
      <c r="J15" s="10"/>
    </row>
    <row r="16" spans="1:10" ht="18">
      <c r="A16" s="15">
        <v>4458</v>
      </c>
      <c r="B16" s="19" t="s">
        <v>61</v>
      </c>
      <c r="C16" s="17">
        <v>10</v>
      </c>
      <c r="D16" s="18" t="str">
        <f>2!M60</f>
        <v>Мингазов Динар</v>
      </c>
      <c r="E16" s="10"/>
      <c r="F16" s="10"/>
      <c r="G16" s="10"/>
      <c r="H16" s="10"/>
      <c r="I16" s="10"/>
      <c r="J16" s="10"/>
    </row>
    <row r="17" spans="1:10" ht="18">
      <c r="A17" s="15">
        <v>6245</v>
      </c>
      <c r="B17" s="16" t="s">
        <v>55</v>
      </c>
      <c r="C17" s="17">
        <v>11</v>
      </c>
      <c r="D17" s="18" t="str">
        <f>2!M64</f>
        <v>Апсатарова Дарина</v>
      </c>
      <c r="E17" s="10"/>
      <c r="F17" s="10"/>
      <c r="G17" s="10"/>
      <c r="H17" s="10"/>
      <c r="I17" s="10"/>
      <c r="J17" s="10"/>
    </row>
    <row r="18" spans="1:10" ht="18">
      <c r="A18" s="15">
        <v>6106</v>
      </c>
      <c r="B18" s="16" t="s">
        <v>62</v>
      </c>
      <c r="C18" s="17">
        <v>12</v>
      </c>
      <c r="D18" s="18" t="str">
        <f>2!M66</f>
        <v>Фирсов Денис</v>
      </c>
      <c r="E18" s="10"/>
      <c r="F18" s="10"/>
      <c r="G18" s="10"/>
      <c r="H18" s="10"/>
      <c r="I18" s="10"/>
      <c r="J18" s="10"/>
    </row>
    <row r="19" spans="1:10" ht="18">
      <c r="A19" s="15">
        <v>6103</v>
      </c>
      <c r="B19" s="16" t="s">
        <v>63</v>
      </c>
      <c r="C19" s="17">
        <v>13</v>
      </c>
      <c r="D19" s="18" t="str">
        <f>2!G67</f>
        <v>Кужина Ильгиза</v>
      </c>
      <c r="E19" s="10"/>
      <c r="F19" s="10"/>
      <c r="G19" s="10"/>
      <c r="H19" s="10"/>
      <c r="I19" s="10"/>
      <c r="J19" s="10"/>
    </row>
    <row r="20" spans="1:10" ht="18">
      <c r="A20" s="15">
        <v>6029</v>
      </c>
      <c r="B20" s="16" t="s">
        <v>56</v>
      </c>
      <c r="C20" s="17">
        <v>14</v>
      </c>
      <c r="D20" s="18" t="str">
        <f>2!G70</f>
        <v>Абулаев Айрат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19</v>
      </c>
      <c r="C21" s="17">
        <v>15</v>
      </c>
      <c r="D21" s="18">
        <f>2!M69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19</v>
      </c>
      <c r="C22" s="17">
        <v>16</v>
      </c>
      <c r="D22" s="18">
        <f>2!M71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5" sqref="A65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50" t="str">
        <f>CONCATENATE('с2'!A1," ",'с2'!F1,'с2'!G1," ",'с2'!H1," ",'с2'!I1)</f>
        <v>Открытый Кубок Республики Башкортостан 2016  - 33-й Этап. Вторая лига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1"/>
    </row>
    <row r="2" spans="1:16" ht="19.5">
      <c r="A2" s="235" t="str">
        <f>'с2'!A2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6" t="str">
        <f>'с2'!C2</f>
        <v>ИСАЙ ЛЕВ</v>
      </c>
      <c r="H2" s="236"/>
      <c r="I2" s="236"/>
      <c r="J2" s="236"/>
      <c r="K2" s="236"/>
      <c r="L2" s="236"/>
      <c r="M2" s="236"/>
      <c r="N2" s="236"/>
      <c r="O2" s="236"/>
      <c r="P2" s="21"/>
    </row>
    <row r="3" spans="1:16" ht="15.75">
      <c r="A3" s="82">
        <f>'с2'!A3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8">
        <v>1</v>
      </c>
      <c r="B5" s="29">
        <f>'с2'!A7</f>
        <v>5386</v>
      </c>
      <c r="C5" s="30" t="str">
        <f>'с2'!B7</f>
        <v>Якупов Вадим</v>
      </c>
      <c r="D5" s="3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8"/>
      <c r="B6" s="32"/>
      <c r="C6" s="33">
        <v>1</v>
      </c>
      <c r="D6" s="34">
        <v>5386</v>
      </c>
      <c r="E6" s="35" t="s">
        <v>65</v>
      </c>
      <c r="F6" s="36"/>
      <c r="G6" s="26"/>
      <c r="H6" s="26"/>
      <c r="I6" s="37"/>
      <c r="J6" s="37"/>
      <c r="K6" s="26"/>
      <c r="L6" s="26"/>
      <c r="M6" s="26"/>
      <c r="N6" s="26"/>
      <c r="O6" s="26"/>
    </row>
    <row r="7" spans="1:15" ht="12.75">
      <c r="A7" s="28">
        <v>16</v>
      </c>
      <c r="B7" s="29">
        <f>'с2'!A22</f>
        <v>0</v>
      </c>
      <c r="C7" s="38" t="str">
        <f>'с2'!B22</f>
        <v>_</v>
      </c>
      <c r="D7" s="39"/>
      <c r="E7" s="40"/>
      <c r="F7" s="41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8"/>
      <c r="B8" s="32"/>
      <c r="C8" s="26"/>
      <c r="D8" s="32"/>
      <c r="E8" s="33">
        <v>9</v>
      </c>
      <c r="F8" s="34">
        <v>5386</v>
      </c>
      <c r="G8" s="35" t="s">
        <v>65</v>
      </c>
      <c r="H8" s="36"/>
      <c r="I8" s="26"/>
      <c r="J8" s="26"/>
      <c r="K8" s="26"/>
      <c r="L8" s="26"/>
      <c r="M8" s="26"/>
      <c r="N8" s="26"/>
      <c r="O8" s="26"/>
    </row>
    <row r="9" spans="1:15" ht="12.75">
      <c r="A9" s="28">
        <v>9</v>
      </c>
      <c r="B9" s="29">
        <f>'с2'!A15</f>
        <v>5774</v>
      </c>
      <c r="C9" s="30" t="str">
        <f>'с2'!B15</f>
        <v>Мингазов Динар</v>
      </c>
      <c r="D9" s="42"/>
      <c r="E9" s="40"/>
      <c r="F9" s="43"/>
      <c r="G9" s="40"/>
      <c r="H9" s="41"/>
      <c r="I9" s="26"/>
      <c r="J9" s="26"/>
      <c r="K9" s="26"/>
      <c r="L9" s="26"/>
      <c r="M9" s="26"/>
      <c r="N9" s="26"/>
      <c r="O9" s="26"/>
    </row>
    <row r="10" spans="1:15" ht="12.75">
      <c r="A10" s="28"/>
      <c r="B10" s="32"/>
      <c r="C10" s="33">
        <v>2</v>
      </c>
      <c r="D10" s="34">
        <v>5774</v>
      </c>
      <c r="E10" s="44" t="s">
        <v>60</v>
      </c>
      <c r="F10" s="45"/>
      <c r="G10" s="40"/>
      <c r="H10" s="41"/>
      <c r="I10" s="26"/>
      <c r="J10" s="26"/>
      <c r="K10" s="26"/>
      <c r="L10" s="26"/>
      <c r="M10" s="26"/>
      <c r="N10" s="26"/>
      <c r="O10" s="26"/>
    </row>
    <row r="11" spans="1:15" ht="12.75">
      <c r="A11" s="28">
        <v>8</v>
      </c>
      <c r="B11" s="29">
        <f>'с2'!A14</f>
        <v>5429</v>
      </c>
      <c r="C11" s="38" t="str">
        <f>'с2'!B14</f>
        <v>Апсатарова Дарина</v>
      </c>
      <c r="D11" s="39"/>
      <c r="E11" s="26"/>
      <c r="F11" s="32"/>
      <c r="G11" s="40"/>
      <c r="H11" s="41"/>
      <c r="I11" s="26"/>
      <c r="J11" s="26"/>
      <c r="K11" s="26"/>
      <c r="L11" s="26"/>
      <c r="M11" s="46"/>
      <c r="N11" s="26"/>
      <c r="O11" s="26"/>
    </row>
    <row r="12" spans="1:15" ht="12.75">
      <c r="A12" s="28"/>
      <c r="B12" s="32"/>
      <c r="C12" s="26"/>
      <c r="D12" s="32"/>
      <c r="E12" s="26"/>
      <c r="F12" s="32"/>
      <c r="G12" s="33">
        <v>13</v>
      </c>
      <c r="H12" s="34">
        <v>5386</v>
      </c>
      <c r="I12" s="35" t="s">
        <v>65</v>
      </c>
      <c r="J12" s="36"/>
      <c r="K12" s="26"/>
      <c r="L12" s="26"/>
      <c r="M12" s="46"/>
      <c r="N12" s="26"/>
      <c r="O12" s="26"/>
    </row>
    <row r="13" spans="1:15" ht="12.75">
      <c r="A13" s="28">
        <v>5</v>
      </c>
      <c r="B13" s="29">
        <f>'с2'!A11</f>
        <v>6110</v>
      </c>
      <c r="C13" s="30" t="str">
        <f>'с2'!B11</f>
        <v>Басариев Ильгиз</v>
      </c>
      <c r="D13" s="42"/>
      <c r="E13" s="26"/>
      <c r="F13" s="32"/>
      <c r="G13" s="40"/>
      <c r="H13" s="43"/>
      <c r="I13" s="40"/>
      <c r="J13" s="41"/>
      <c r="K13" s="26"/>
      <c r="L13" s="26"/>
      <c r="M13" s="46"/>
      <c r="N13" s="26"/>
      <c r="O13" s="26"/>
    </row>
    <row r="14" spans="1:15" ht="12.75">
      <c r="A14" s="28"/>
      <c r="B14" s="32"/>
      <c r="C14" s="33">
        <v>3</v>
      </c>
      <c r="D14" s="34">
        <v>6106</v>
      </c>
      <c r="E14" s="47" t="s">
        <v>62</v>
      </c>
      <c r="F14" s="48"/>
      <c r="G14" s="40"/>
      <c r="H14" s="49"/>
      <c r="I14" s="40"/>
      <c r="J14" s="41"/>
      <c r="K14" s="26"/>
      <c r="L14" s="26"/>
      <c r="M14" s="46"/>
      <c r="N14" s="26"/>
      <c r="O14" s="26"/>
    </row>
    <row r="15" spans="1:15" ht="12.75">
      <c r="A15" s="28">
        <v>12</v>
      </c>
      <c r="B15" s="29">
        <f>'с2'!A18</f>
        <v>6106</v>
      </c>
      <c r="C15" s="38" t="str">
        <f>'с2'!B18</f>
        <v>Байгужина Назгуль</v>
      </c>
      <c r="D15" s="39"/>
      <c r="E15" s="40"/>
      <c r="F15" s="48"/>
      <c r="G15" s="40"/>
      <c r="H15" s="49"/>
      <c r="I15" s="40"/>
      <c r="J15" s="41"/>
      <c r="K15" s="26"/>
      <c r="L15" s="26"/>
      <c r="M15" s="46"/>
      <c r="N15" s="26"/>
      <c r="O15" s="26"/>
    </row>
    <row r="16" spans="1:15" ht="12.75">
      <c r="A16" s="28"/>
      <c r="B16" s="32"/>
      <c r="C16" s="26"/>
      <c r="D16" s="32"/>
      <c r="E16" s="33">
        <v>10</v>
      </c>
      <c r="F16" s="34">
        <v>3916</v>
      </c>
      <c r="G16" s="44" t="s">
        <v>67</v>
      </c>
      <c r="H16" s="45"/>
      <c r="I16" s="40"/>
      <c r="J16" s="41"/>
      <c r="K16" s="26"/>
      <c r="L16" s="26"/>
      <c r="M16" s="26"/>
      <c r="N16" s="26"/>
      <c r="O16" s="26"/>
    </row>
    <row r="17" spans="1:15" ht="12.75">
      <c r="A17" s="28">
        <v>13</v>
      </c>
      <c r="B17" s="29">
        <f>'с2'!A19</f>
        <v>6103</v>
      </c>
      <c r="C17" s="30" t="str">
        <f>'с2'!B19</f>
        <v>Кужина Ильгиза</v>
      </c>
      <c r="D17" s="42"/>
      <c r="E17" s="40"/>
      <c r="F17" s="43"/>
      <c r="G17" s="26"/>
      <c r="H17" s="32"/>
      <c r="I17" s="40"/>
      <c r="J17" s="41"/>
      <c r="K17" s="26"/>
      <c r="L17" s="26"/>
      <c r="M17" s="26"/>
      <c r="N17" s="26"/>
      <c r="O17" s="26"/>
    </row>
    <row r="18" spans="1:15" ht="12.75">
      <c r="A18" s="28"/>
      <c r="B18" s="32"/>
      <c r="C18" s="33">
        <v>4</v>
      </c>
      <c r="D18" s="34">
        <v>3916</v>
      </c>
      <c r="E18" s="44" t="s">
        <v>67</v>
      </c>
      <c r="F18" s="45"/>
      <c r="G18" s="26"/>
      <c r="H18" s="32"/>
      <c r="I18" s="40"/>
      <c r="J18" s="41"/>
      <c r="K18" s="26"/>
      <c r="L18" s="26"/>
      <c r="M18" s="26"/>
      <c r="N18" s="26"/>
      <c r="O18" s="26"/>
    </row>
    <row r="19" spans="1:15" ht="12.75">
      <c r="A19" s="28">
        <v>4</v>
      </c>
      <c r="B19" s="29">
        <f>'с2'!A10</f>
        <v>3916</v>
      </c>
      <c r="C19" s="38" t="str">
        <f>'с2'!B10</f>
        <v>Апсатарова Наталья</v>
      </c>
      <c r="D19" s="39"/>
      <c r="E19" s="26"/>
      <c r="F19" s="32"/>
      <c r="G19" s="26"/>
      <c r="H19" s="32"/>
      <c r="I19" s="40"/>
      <c r="J19" s="41"/>
      <c r="K19" s="26"/>
      <c r="L19" s="26"/>
      <c r="M19" s="26"/>
      <c r="N19" s="26"/>
      <c r="O19" s="26"/>
    </row>
    <row r="20" spans="1:15" ht="12.75">
      <c r="A20" s="28"/>
      <c r="B20" s="32"/>
      <c r="C20" s="26"/>
      <c r="D20" s="32"/>
      <c r="E20" s="26"/>
      <c r="F20" s="32"/>
      <c r="G20" s="26"/>
      <c r="H20" s="32"/>
      <c r="I20" s="33">
        <v>15</v>
      </c>
      <c r="J20" s="34">
        <v>5386</v>
      </c>
      <c r="K20" s="35" t="s">
        <v>65</v>
      </c>
      <c r="L20" s="35"/>
      <c r="M20" s="35"/>
      <c r="N20" s="35"/>
      <c r="O20" s="35"/>
    </row>
    <row r="21" spans="1:15" ht="12.75">
      <c r="A21" s="28">
        <v>3</v>
      </c>
      <c r="B21" s="29">
        <f>'с2'!A9</f>
        <v>5933</v>
      </c>
      <c r="C21" s="30" t="str">
        <f>'с2'!B9</f>
        <v>Якупова Дина</v>
      </c>
      <c r="D21" s="42"/>
      <c r="E21" s="26"/>
      <c r="F21" s="32"/>
      <c r="G21" s="26"/>
      <c r="H21" s="32"/>
      <c r="I21" s="40"/>
      <c r="J21" s="50"/>
      <c r="K21" s="41"/>
      <c r="L21" s="41"/>
      <c r="M21" s="26"/>
      <c r="N21" s="237" t="s">
        <v>20</v>
      </c>
      <c r="O21" s="237"/>
    </row>
    <row r="22" spans="1:15" ht="12.75">
      <c r="A22" s="28"/>
      <c r="B22" s="32"/>
      <c r="C22" s="33">
        <v>5</v>
      </c>
      <c r="D22" s="34">
        <v>5933</v>
      </c>
      <c r="E22" s="35" t="s">
        <v>66</v>
      </c>
      <c r="F22" s="42"/>
      <c r="G22" s="26"/>
      <c r="H22" s="32"/>
      <c r="I22" s="40"/>
      <c r="J22" s="51"/>
      <c r="K22" s="41"/>
      <c r="L22" s="41"/>
      <c r="M22" s="26"/>
      <c r="N22" s="26"/>
      <c r="O22" s="26"/>
    </row>
    <row r="23" spans="1:15" ht="12.75">
      <c r="A23" s="28">
        <v>14</v>
      </c>
      <c r="B23" s="29">
        <f>'с2'!A20</f>
        <v>6029</v>
      </c>
      <c r="C23" s="38" t="str">
        <f>'с2'!B20</f>
        <v>Фирсов Денис</v>
      </c>
      <c r="D23" s="39"/>
      <c r="E23" s="40"/>
      <c r="F23" s="48"/>
      <c r="G23" s="26"/>
      <c r="H23" s="32"/>
      <c r="I23" s="40"/>
      <c r="J23" s="41"/>
      <c r="K23" s="41"/>
      <c r="L23" s="41"/>
      <c r="M23" s="26"/>
      <c r="N23" s="26"/>
      <c r="O23" s="26"/>
    </row>
    <row r="24" spans="1:15" ht="12.75">
      <c r="A24" s="28"/>
      <c r="B24" s="32"/>
      <c r="C24" s="26"/>
      <c r="D24" s="32"/>
      <c r="E24" s="33">
        <v>11</v>
      </c>
      <c r="F24" s="34">
        <v>6105</v>
      </c>
      <c r="G24" s="35" t="s">
        <v>59</v>
      </c>
      <c r="H24" s="42"/>
      <c r="I24" s="40"/>
      <c r="J24" s="41"/>
      <c r="K24" s="41"/>
      <c r="L24" s="41"/>
      <c r="M24" s="26"/>
      <c r="N24" s="26"/>
      <c r="O24" s="26"/>
    </row>
    <row r="25" spans="1:15" ht="12.75">
      <c r="A25" s="28">
        <v>11</v>
      </c>
      <c r="B25" s="29">
        <f>'с2'!A17</f>
        <v>6245</v>
      </c>
      <c r="C25" s="30" t="str">
        <f>'с2'!B17</f>
        <v>Абулаев Айрат</v>
      </c>
      <c r="D25" s="42"/>
      <c r="E25" s="40"/>
      <c r="F25" s="43"/>
      <c r="G25" s="40"/>
      <c r="H25" s="48"/>
      <c r="I25" s="40"/>
      <c r="J25" s="41"/>
      <c r="K25" s="41"/>
      <c r="L25" s="41"/>
      <c r="M25" s="26"/>
      <c r="N25" s="26"/>
      <c r="O25" s="26"/>
    </row>
    <row r="26" spans="1:15" ht="12.75">
      <c r="A26" s="28"/>
      <c r="B26" s="32"/>
      <c r="C26" s="33">
        <v>6</v>
      </c>
      <c r="D26" s="34">
        <v>6105</v>
      </c>
      <c r="E26" s="44" t="s">
        <v>59</v>
      </c>
      <c r="F26" s="45"/>
      <c r="G26" s="40"/>
      <c r="H26" s="48"/>
      <c r="I26" s="40"/>
      <c r="J26" s="41"/>
      <c r="K26" s="41"/>
      <c r="L26" s="41"/>
      <c r="M26" s="26"/>
      <c r="N26" s="26"/>
      <c r="O26" s="26"/>
    </row>
    <row r="27" spans="1:15" ht="12.75">
      <c r="A27" s="28">
        <v>6</v>
      </c>
      <c r="B27" s="29">
        <f>'с2'!A12</f>
        <v>6105</v>
      </c>
      <c r="C27" s="38" t="str">
        <f>'с2'!B12</f>
        <v>Искакова Карина</v>
      </c>
      <c r="D27" s="39"/>
      <c r="E27" s="26"/>
      <c r="F27" s="32"/>
      <c r="G27" s="40"/>
      <c r="H27" s="48"/>
      <c r="I27" s="40"/>
      <c r="J27" s="41"/>
      <c r="K27" s="41"/>
      <c r="L27" s="41"/>
      <c r="M27" s="26"/>
      <c r="N27" s="26"/>
      <c r="O27" s="26"/>
    </row>
    <row r="28" spans="1:15" ht="12.75">
      <c r="A28" s="28"/>
      <c r="B28" s="32"/>
      <c r="C28" s="26"/>
      <c r="D28" s="32"/>
      <c r="E28" s="26"/>
      <c r="F28" s="32"/>
      <c r="G28" s="33">
        <v>14</v>
      </c>
      <c r="H28" s="34">
        <v>6222</v>
      </c>
      <c r="I28" s="44" t="s">
        <v>17</v>
      </c>
      <c r="J28" s="36"/>
      <c r="K28" s="41"/>
      <c r="L28" s="41"/>
      <c r="M28" s="26"/>
      <c r="N28" s="26"/>
      <c r="O28" s="26"/>
    </row>
    <row r="29" spans="1:15" ht="12.75">
      <c r="A29" s="28">
        <v>7</v>
      </c>
      <c r="B29" s="29">
        <f>'с2'!A13</f>
        <v>5243</v>
      </c>
      <c r="C29" s="30" t="str">
        <f>'с2'!B13</f>
        <v>Решетицкий Денис</v>
      </c>
      <c r="D29" s="42"/>
      <c r="E29" s="26"/>
      <c r="F29" s="32"/>
      <c r="G29" s="40"/>
      <c r="H29" s="50"/>
      <c r="I29" s="26"/>
      <c r="J29" s="26"/>
      <c r="K29" s="41"/>
      <c r="L29" s="41"/>
      <c r="M29" s="26"/>
      <c r="N29" s="26"/>
      <c r="O29" s="26"/>
    </row>
    <row r="30" spans="1:15" ht="12.75">
      <c r="A30" s="28"/>
      <c r="B30" s="32"/>
      <c r="C30" s="33">
        <v>7</v>
      </c>
      <c r="D30" s="34">
        <v>5243</v>
      </c>
      <c r="E30" s="35" t="s">
        <v>53</v>
      </c>
      <c r="F30" s="42"/>
      <c r="G30" s="40"/>
      <c r="H30" s="52"/>
      <c r="I30" s="26"/>
      <c r="J30" s="26"/>
      <c r="K30" s="41"/>
      <c r="L30" s="41"/>
      <c r="M30" s="26"/>
      <c r="N30" s="26"/>
      <c r="O30" s="26"/>
    </row>
    <row r="31" spans="1:15" ht="12.75">
      <c r="A31" s="28">
        <v>10</v>
      </c>
      <c r="B31" s="29">
        <f>'с2'!A16</f>
        <v>4458</v>
      </c>
      <c r="C31" s="38" t="str">
        <f>'с2'!B16</f>
        <v>Выдрина Александра</v>
      </c>
      <c r="D31" s="39"/>
      <c r="E31" s="40"/>
      <c r="F31" s="48"/>
      <c r="G31" s="40"/>
      <c r="H31" s="52"/>
      <c r="I31" s="28">
        <v>-15</v>
      </c>
      <c r="J31" s="53">
        <f>IF(J20=H12,H28,IF(J20=H28,H12,0))</f>
        <v>6222</v>
      </c>
      <c r="K31" s="30" t="str">
        <f>IF(K20=I12,I28,IF(K20=I28,I12,0))</f>
        <v>Даутов Руслан</v>
      </c>
      <c r="L31" s="30"/>
      <c r="M31" s="47"/>
      <c r="N31" s="47"/>
      <c r="O31" s="47"/>
    </row>
    <row r="32" spans="1:15" ht="12.75">
      <c r="A32" s="28"/>
      <c r="B32" s="32"/>
      <c r="C32" s="26"/>
      <c r="D32" s="32"/>
      <c r="E32" s="33">
        <v>12</v>
      </c>
      <c r="F32" s="34">
        <v>6222</v>
      </c>
      <c r="G32" s="44" t="s">
        <v>17</v>
      </c>
      <c r="H32" s="54"/>
      <c r="I32" s="26"/>
      <c r="J32" s="26"/>
      <c r="K32" s="41"/>
      <c r="L32" s="41"/>
      <c r="M32" s="26"/>
      <c r="N32" s="237" t="s">
        <v>21</v>
      </c>
      <c r="O32" s="237"/>
    </row>
    <row r="33" spans="1:15" ht="12.75">
      <c r="A33" s="28">
        <v>15</v>
      </c>
      <c r="B33" s="29">
        <f>'с2'!A21</f>
        <v>0</v>
      </c>
      <c r="C33" s="30" t="str">
        <f>'с2'!B21</f>
        <v>_</v>
      </c>
      <c r="D33" s="42"/>
      <c r="E33" s="40"/>
      <c r="F33" s="50"/>
      <c r="G33" s="26"/>
      <c r="H33" s="26"/>
      <c r="I33" s="26"/>
      <c r="J33" s="26"/>
      <c r="K33" s="41"/>
      <c r="L33" s="41"/>
      <c r="M33" s="26"/>
      <c r="N33" s="26"/>
      <c r="O33" s="26"/>
    </row>
    <row r="34" spans="1:15" ht="12.75">
      <c r="A34" s="28"/>
      <c r="B34" s="32"/>
      <c r="C34" s="33">
        <v>8</v>
      </c>
      <c r="D34" s="34">
        <v>6222</v>
      </c>
      <c r="E34" s="44" t="s">
        <v>17</v>
      </c>
      <c r="F34" s="54"/>
      <c r="G34" s="26"/>
      <c r="H34" s="26"/>
      <c r="I34" s="26"/>
      <c r="J34" s="26"/>
      <c r="K34" s="41"/>
      <c r="L34" s="41"/>
      <c r="M34" s="26"/>
      <c r="N34" s="26"/>
      <c r="O34" s="26"/>
    </row>
    <row r="35" spans="1:15" ht="12.75">
      <c r="A35" s="28">
        <v>2</v>
      </c>
      <c r="B35" s="29">
        <f>'с2'!A8</f>
        <v>6222</v>
      </c>
      <c r="C35" s="38" t="str">
        <f>'с2'!B8</f>
        <v>Даутов Руслан</v>
      </c>
      <c r="D35" s="55"/>
      <c r="E35" s="26"/>
      <c r="F35" s="26"/>
      <c r="G35" s="26"/>
      <c r="H35" s="26"/>
      <c r="I35" s="26"/>
      <c r="J35" s="26"/>
      <c r="K35" s="41"/>
      <c r="L35" s="41"/>
      <c r="M35" s="26"/>
      <c r="N35" s="26"/>
      <c r="O35" s="26"/>
    </row>
    <row r="36" spans="1:15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41"/>
      <c r="L36" s="41"/>
      <c r="M36" s="26"/>
      <c r="N36" s="26"/>
      <c r="O36" s="26"/>
    </row>
    <row r="37" spans="1:15" ht="12.75">
      <c r="A37" s="28">
        <v>-1</v>
      </c>
      <c r="B37" s="53">
        <f>IF(D6=B5,B7,IF(D6=B7,B5,0))</f>
        <v>0</v>
      </c>
      <c r="C37" s="30" t="str">
        <f>IF(E6=C5,C7,IF(E6=C7,C5,0))</f>
        <v>_</v>
      </c>
      <c r="D37" s="31"/>
      <c r="E37" s="26"/>
      <c r="F37" s="26"/>
      <c r="G37" s="28">
        <v>-13</v>
      </c>
      <c r="H37" s="53">
        <f>IF(H12=F8,F16,IF(H12=F16,F8,0))</f>
        <v>3916</v>
      </c>
      <c r="I37" s="30" t="str">
        <f>IF(I12=G8,G16,IF(I12=G16,G8,0))</f>
        <v>Апсатарова Наталья</v>
      </c>
      <c r="J37" s="31"/>
      <c r="K37" s="26"/>
      <c r="L37" s="26"/>
      <c r="M37" s="26"/>
      <c r="N37" s="26"/>
      <c r="O37" s="26"/>
    </row>
    <row r="38" spans="1:15" ht="12.75">
      <c r="A38" s="28"/>
      <c r="B38" s="28"/>
      <c r="C38" s="33">
        <v>16</v>
      </c>
      <c r="D38" s="34">
        <v>5429</v>
      </c>
      <c r="E38" s="56" t="s">
        <v>54</v>
      </c>
      <c r="F38" s="57"/>
      <c r="G38" s="26"/>
      <c r="H38" s="26"/>
      <c r="I38" s="40"/>
      <c r="J38" s="41"/>
      <c r="K38" s="26"/>
      <c r="L38" s="26"/>
      <c r="M38" s="26"/>
      <c r="N38" s="26"/>
      <c r="O38" s="26"/>
    </row>
    <row r="39" spans="1:15" ht="12.75">
      <c r="A39" s="28">
        <v>-2</v>
      </c>
      <c r="B39" s="53">
        <f>IF(D10=B9,B11,IF(D10=B11,B9,0))</f>
        <v>5429</v>
      </c>
      <c r="C39" s="38" t="str">
        <f>IF(E10=C9,C11,IF(E10=C11,C9,0))</f>
        <v>Апсатарова Дарина</v>
      </c>
      <c r="D39" s="55"/>
      <c r="E39" s="33">
        <v>20</v>
      </c>
      <c r="F39" s="34">
        <v>5243</v>
      </c>
      <c r="G39" s="56" t="s">
        <v>53</v>
      </c>
      <c r="H39" s="57"/>
      <c r="I39" s="33">
        <v>26</v>
      </c>
      <c r="J39" s="34">
        <v>3916</v>
      </c>
      <c r="K39" s="56" t="s">
        <v>67</v>
      </c>
      <c r="L39" s="57"/>
      <c r="M39" s="26"/>
      <c r="N39" s="26"/>
      <c r="O39" s="26"/>
    </row>
    <row r="40" spans="1:15" ht="12.75">
      <c r="A40" s="28"/>
      <c r="B40" s="28"/>
      <c r="C40" s="28">
        <v>-12</v>
      </c>
      <c r="D40" s="53">
        <f>IF(F32=D30,D34,IF(F32=D34,D30,0))</f>
        <v>5243</v>
      </c>
      <c r="E40" s="38" t="str">
        <f>IF(G32=E30,E34,IF(G32=E34,E30,0))</f>
        <v>Решетицкий Денис</v>
      </c>
      <c r="F40" s="55"/>
      <c r="G40" s="40"/>
      <c r="H40" s="52"/>
      <c r="I40" s="40"/>
      <c r="J40" s="50"/>
      <c r="K40" s="40"/>
      <c r="L40" s="41"/>
      <c r="M40" s="26"/>
      <c r="N40" s="26"/>
      <c r="O40" s="26"/>
    </row>
    <row r="41" spans="1:15" ht="12.75">
      <c r="A41" s="28">
        <v>-3</v>
      </c>
      <c r="B41" s="53">
        <f>IF(D14=B13,B15,IF(D14=B15,B13,0))</f>
        <v>6110</v>
      </c>
      <c r="C41" s="30" t="str">
        <f>IF(E14=C13,C15,IF(E14=C15,C13,0))</f>
        <v>Басариев Ильгиз</v>
      </c>
      <c r="D41" s="31"/>
      <c r="E41" s="26"/>
      <c r="F41" s="26"/>
      <c r="G41" s="33">
        <v>24</v>
      </c>
      <c r="H41" s="34">
        <v>5243</v>
      </c>
      <c r="I41" s="58" t="s">
        <v>53</v>
      </c>
      <c r="J41" s="51"/>
      <c r="K41" s="40"/>
      <c r="L41" s="41"/>
      <c r="M41" s="26"/>
      <c r="N41" s="26"/>
      <c r="O41" s="26"/>
    </row>
    <row r="42" spans="1:15" ht="12.75">
      <c r="A42" s="28"/>
      <c r="B42" s="28"/>
      <c r="C42" s="33">
        <v>17</v>
      </c>
      <c r="D42" s="34">
        <v>6110</v>
      </c>
      <c r="E42" s="56" t="s">
        <v>41</v>
      </c>
      <c r="F42" s="57"/>
      <c r="G42" s="40"/>
      <c r="H42" s="41"/>
      <c r="I42" s="41"/>
      <c r="J42" s="41"/>
      <c r="K42" s="40"/>
      <c r="L42" s="41"/>
      <c r="M42" s="26"/>
      <c r="N42" s="26"/>
      <c r="O42" s="26"/>
    </row>
    <row r="43" spans="1:15" ht="12.75">
      <c r="A43" s="28">
        <v>-4</v>
      </c>
      <c r="B43" s="53">
        <f>IF(D18=B17,B19,IF(D18=B19,B17,0))</f>
        <v>6103</v>
      </c>
      <c r="C43" s="38" t="str">
        <f>IF(E18=C17,C19,IF(E18=C19,C17,0))</f>
        <v>Кужина Ильгиза</v>
      </c>
      <c r="D43" s="55"/>
      <c r="E43" s="33">
        <v>21</v>
      </c>
      <c r="F43" s="34">
        <v>5933</v>
      </c>
      <c r="G43" s="58" t="s">
        <v>66</v>
      </c>
      <c r="H43" s="57"/>
      <c r="I43" s="41"/>
      <c r="J43" s="41"/>
      <c r="K43" s="33">
        <v>28</v>
      </c>
      <c r="L43" s="34">
        <v>3916</v>
      </c>
      <c r="M43" s="56" t="s">
        <v>67</v>
      </c>
      <c r="N43" s="47"/>
      <c r="O43" s="47"/>
    </row>
    <row r="44" spans="1:15" ht="12.75">
      <c r="A44" s="28"/>
      <c r="B44" s="28"/>
      <c r="C44" s="28">
        <v>-11</v>
      </c>
      <c r="D44" s="53">
        <f>IF(F24=D22,D26,IF(F24=D26,D22,0))</f>
        <v>5933</v>
      </c>
      <c r="E44" s="38" t="str">
        <f>IF(G24=E22,E26,IF(G24=E26,E22,0))</f>
        <v>Якупова Дина</v>
      </c>
      <c r="F44" s="55"/>
      <c r="G44" s="26"/>
      <c r="H44" s="26"/>
      <c r="I44" s="41"/>
      <c r="J44" s="41"/>
      <c r="K44" s="40"/>
      <c r="L44" s="41"/>
      <c r="M44" s="26"/>
      <c r="N44" s="237" t="s">
        <v>22</v>
      </c>
      <c r="O44" s="237"/>
    </row>
    <row r="45" spans="1:15" ht="12.75">
      <c r="A45" s="28">
        <v>-5</v>
      </c>
      <c r="B45" s="53">
        <f>IF(D22=B21,B23,IF(D22=B23,B21,0))</f>
        <v>6029</v>
      </c>
      <c r="C45" s="30" t="str">
        <f>IF(E22=C21,C23,IF(E22=C23,C21,0))</f>
        <v>Фирсов Денис</v>
      </c>
      <c r="D45" s="31"/>
      <c r="E45" s="26"/>
      <c r="F45" s="26"/>
      <c r="G45" s="28">
        <v>-14</v>
      </c>
      <c r="H45" s="53">
        <f>IF(H28=F24,F32,IF(H28=F32,F24,0))</f>
        <v>6105</v>
      </c>
      <c r="I45" s="30" t="str">
        <f>IF(I28=G24,G32,IF(I28=G32,G24,0))</f>
        <v>Искакова Карина</v>
      </c>
      <c r="J45" s="31"/>
      <c r="K45" s="40"/>
      <c r="L45" s="41"/>
      <c r="M45" s="41"/>
      <c r="N45" s="26"/>
      <c r="O45" s="26"/>
    </row>
    <row r="46" spans="1:15" ht="12.75">
      <c r="A46" s="28"/>
      <c r="B46" s="28"/>
      <c r="C46" s="33">
        <v>18</v>
      </c>
      <c r="D46" s="34">
        <v>6029</v>
      </c>
      <c r="E46" s="56" t="s">
        <v>56</v>
      </c>
      <c r="F46" s="57"/>
      <c r="G46" s="26"/>
      <c r="H46" s="26"/>
      <c r="I46" s="59"/>
      <c r="J46" s="41"/>
      <c r="K46" s="40"/>
      <c r="L46" s="41"/>
      <c r="M46" s="41"/>
      <c r="N46" s="26"/>
      <c r="O46" s="26"/>
    </row>
    <row r="47" spans="1:15" ht="12.75">
      <c r="A47" s="28">
        <v>-6</v>
      </c>
      <c r="B47" s="53">
        <f>IF(D26=B25,B27,IF(D26=B27,B25,0))</f>
        <v>6245</v>
      </c>
      <c r="C47" s="38" t="str">
        <f>IF(E26=C25,C27,IF(E26=C27,C25,0))</f>
        <v>Абулаев Айрат</v>
      </c>
      <c r="D47" s="55"/>
      <c r="E47" s="33">
        <v>22</v>
      </c>
      <c r="F47" s="34">
        <v>6106</v>
      </c>
      <c r="G47" s="56" t="s">
        <v>62</v>
      </c>
      <c r="H47" s="57"/>
      <c r="I47" s="33">
        <v>27</v>
      </c>
      <c r="J47" s="34">
        <v>6105</v>
      </c>
      <c r="K47" s="58" t="s">
        <v>59</v>
      </c>
      <c r="L47" s="57"/>
      <c r="M47" s="41"/>
      <c r="N47" s="26"/>
      <c r="O47" s="26"/>
    </row>
    <row r="48" spans="1:15" ht="12.75">
      <c r="A48" s="28"/>
      <c r="B48" s="28"/>
      <c r="C48" s="28">
        <v>-10</v>
      </c>
      <c r="D48" s="53">
        <f>IF(F16=D14,D18,IF(F16=D18,D14,0))</f>
        <v>6106</v>
      </c>
      <c r="E48" s="38" t="str">
        <f>IF(G16=E14,E18,IF(G16=E18,E14,0))</f>
        <v>Байгужина Назгуль</v>
      </c>
      <c r="F48" s="55"/>
      <c r="G48" s="40"/>
      <c r="H48" s="52"/>
      <c r="I48" s="40"/>
      <c r="J48" s="50"/>
      <c r="K48" s="26"/>
      <c r="L48" s="26"/>
      <c r="M48" s="41"/>
      <c r="N48" s="26"/>
      <c r="O48" s="26"/>
    </row>
    <row r="49" spans="1:15" ht="12.75">
      <c r="A49" s="28">
        <v>-7</v>
      </c>
      <c r="B49" s="53">
        <f>IF(D30=B29,B31,IF(D30=B31,B29,0))</f>
        <v>4458</v>
      </c>
      <c r="C49" s="30" t="str">
        <f>IF(E30=C29,C31,IF(E30=C31,C29,0))</f>
        <v>Выдрина Александра</v>
      </c>
      <c r="D49" s="31"/>
      <c r="E49" s="26"/>
      <c r="F49" s="26"/>
      <c r="G49" s="33">
        <v>25</v>
      </c>
      <c r="H49" s="34">
        <v>4458</v>
      </c>
      <c r="I49" s="58" t="s">
        <v>61</v>
      </c>
      <c r="J49" s="51"/>
      <c r="K49" s="26"/>
      <c r="L49" s="26"/>
      <c r="M49" s="41"/>
      <c r="N49" s="26"/>
      <c r="O49" s="26"/>
    </row>
    <row r="50" spans="1:15" ht="12.75">
      <c r="A50" s="28"/>
      <c r="B50" s="28"/>
      <c r="C50" s="33">
        <v>19</v>
      </c>
      <c r="D50" s="34">
        <v>4458</v>
      </c>
      <c r="E50" s="56" t="s">
        <v>61</v>
      </c>
      <c r="F50" s="57"/>
      <c r="G50" s="40"/>
      <c r="H50" s="41"/>
      <c r="I50" s="41"/>
      <c r="J50" s="41"/>
      <c r="K50" s="26"/>
      <c r="L50" s="26"/>
      <c r="M50" s="41"/>
      <c r="N50" s="26"/>
      <c r="O50" s="26"/>
    </row>
    <row r="51" spans="1:15" ht="12.75">
      <c r="A51" s="28">
        <v>-8</v>
      </c>
      <c r="B51" s="53">
        <f>IF(D34=B33,B35,IF(D34=B35,B33,0))</f>
        <v>0</v>
      </c>
      <c r="C51" s="38" t="str">
        <f>IF(E34=C33,C35,IF(E34=C35,C33,0))</f>
        <v>_</v>
      </c>
      <c r="D51" s="55"/>
      <c r="E51" s="33">
        <v>23</v>
      </c>
      <c r="F51" s="34">
        <v>4458</v>
      </c>
      <c r="G51" s="58" t="s">
        <v>61</v>
      </c>
      <c r="H51" s="57"/>
      <c r="I51" s="41"/>
      <c r="J51" s="41"/>
      <c r="K51" s="28">
        <v>-28</v>
      </c>
      <c r="L51" s="53">
        <f>IF(L43=J39,J47,IF(L43=J47,J39,0))</f>
        <v>6105</v>
      </c>
      <c r="M51" s="30" t="str">
        <f>IF(M43=K39,K47,IF(M43=K47,K39,0))</f>
        <v>Искакова Карина</v>
      </c>
      <c r="N51" s="47"/>
      <c r="O51" s="47"/>
    </row>
    <row r="52" spans="1:15" ht="12.75">
      <c r="A52" s="28"/>
      <c r="B52" s="28"/>
      <c r="C52" s="60">
        <v>-9</v>
      </c>
      <c r="D52" s="53">
        <f>IF(F8=D6,D10,IF(F8=D10,D6,0))</f>
        <v>5774</v>
      </c>
      <c r="E52" s="38" t="str">
        <f>IF(G8=E6,E10,IF(G8=E10,E6,0))</f>
        <v>Мингазов Динар</v>
      </c>
      <c r="F52" s="55"/>
      <c r="G52" s="26"/>
      <c r="H52" s="26"/>
      <c r="I52" s="41"/>
      <c r="J52" s="41"/>
      <c r="K52" s="26"/>
      <c r="L52" s="26"/>
      <c r="M52" s="61"/>
      <c r="N52" s="237" t="s">
        <v>23</v>
      </c>
      <c r="O52" s="237"/>
    </row>
    <row r="53" spans="1:15" ht="12.75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8">
        <v>-26</v>
      </c>
      <c r="B54" s="53">
        <f>IF(J39=H37,H41,IF(J39=H41,H37,0))</f>
        <v>5243</v>
      </c>
      <c r="C54" s="30" t="str">
        <f>IF(K39=I37,I41,IF(K39=I41,I37,0))</f>
        <v>Решетицкий Денис</v>
      </c>
      <c r="D54" s="31"/>
      <c r="E54" s="26"/>
      <c r="F54" s="26"/>
      <c r="G54" s="28">
        <v>-20</v>
      </c>
      <c r="H54" s="53">
        <f>IF(F39=D38,D40,IF(F39=D40,D38,0))</f>
        <v>5429</v>
      </c>
      <c r="I54" s="30" t="str">
        <f>IF(G39=E38,E40,IF(G39=E40,E38,0))</f>
        <v>Апсатарова Дарина</v>
      </c>
      <c r="J54" s="31"/>
      <c r="K54" s="26"/>
      <c r="L54" s="26"/>
      <c r="M54" s="26"/>
      <c r="N54" s="26"/>
      <c r="O54" s="26"/>
    </row>
    <row r="55" spans="1:15" ht="12.75">
      <c r="A55" s="28"/>
      <c r="B55" s="32"/>
      <c r="C55" s="33">
        <v>29</v>
      </c>
      <c r="D55" s="34">
        <v>4458</v>
      </c>
      <c r="E55" s="35" t="s">
        <v>61</v>
      </c>
      <c r="F55" s="36"/>
      <c r="G55" s="28"/>
      <c r="H55" s="28"/>
      <c r="I55" s="33">
        <v>31</v>
      </c>
      <c r="J55" s="34">
        <v>6110</v>
      </c>
      <c r="K55" s="35" t="s">
        <v>41</v>
      </c>
      <c r="L55" s="36"/>
      <c r="M55" s="26"/>
      <c r="N55" s="26"/>
      <c r="O55" s="26"/>
    </row>
    <row r="56" spans="1:15" ht="12.75">
      <c r="A56" s="28">
        <v>-27</v>
      </c>
      <c r="B56" s="53">
        <f>IF(J47=H45,H49,IF(J47=H49,H45,0))</f>
        <v>4458</v>
      </c>
      <c r="C56" s="38" t="str">
        <f>IF(K47=I45,I49,IF(K47=I49,I45,0))</f>
        <v>Выдрина Александра</v>
      </c>
      <c r="D56" s="55"/>
      <c r="E56" s="62" t="s">
        <v>24</v>
      </c>
      <c r="F56" s="62"/>
      <c r="G56" s="28">
        <v>-21</v>
      </c>
      <c r="H56" s="53">
        <f>IF(F43=D42,D44,IF(F43=D44,D42,0))</f>
        <v>6110</v>
      </c>
      <c r="I56" s="38" t="str">
        <f>IF(G43=E42,E44,IF(G43=E44,E42,0))</f>
        <v>Басариев Ильгиз</v>
      </c>
      <c r="J56" s="55"/>
      <c r="K56" s="40"/>
      <c r="L56" s="41"/>
      <c r="M56" s="41"/>
      <c r="N56" s="26"/>
      <c r="O56" s="26"/>
    </row>
    <row r="57" spans="1:15" ht="12.75">
      <c r="A57" s="28"/>
      <c r="B57" s="28"/>
      <c r="C57" s="28">
        <v>-29</v>
      </c>
      <c r="D57" s="53">
        <f>IF(D55=B54,B56,IF(D55=B56,B54,0))</f>
        <v>5243</v>
      </c>
      <c r="E57" s="30" t="str">
        <f>IF(E55=C54,C56,IF(E55=C56,C54,0))</f>
        <v>Решетицкий Денис</v>
      </c>
      <c r="F57" s="31"/>
      <c r="G57" s="28"/>
      <c r="H57" s="28"/>
      <c r="I57" s="26"/>
      <c r="J57" s="26"/>
      <c r="K57" s="33">
        <v>33</v>
      </c>
      <c r="L57" s="34">
        <v>6110</v>
      </c>
      <c r="M57" s="35" t="s">
        <v>41</v>
      </c>
      <c r="N57" s="47"/>
      <c r="O57" s="47"/>
    </row>
    <row r="58" spans="1:15" ht="12.75">
      <c r="A58" s="28"/>
      <c r="B58" s="28"/>
      <c r="C58" s="26"/>
      <c r="D58" s="26"/>
      <c r="E58" s="62" t="s">
        <v>25</v>
      </c>
      <c r="F58" s="62"/>
      <c r="G58" s="28">
        <v>-22</v>
      </c>
      <c r="H58" s="53">
        <f>IF(F47=D46,D48,IF(F47=D48,D46,0))</f>
        <v>6029</v>
      </c>
      <c r="I58" s="30" t="str">
        <f>IF(G47=E46,E48,IF(G47=E48,E46,0))</f>
        <v>Фирсов Денис</v>
      </c>
      <c r="J58" s="31"/>
      <c r="K58" s="40"/>
      <c r="L58" s="41"/>
      <c r="M58" s="26"/>
      <c r="N58" s="237" t="s">
        <v>26</v>
      </c>
      <c r="O58" s="237"/>
    </row>
    <row r="59" spans="1:15" ht="12.75">
      <c r="A59" s="28">
        <v>-24</v>
      </c>
      <c r="B59" s="53">
        <f>IF(H41=F39,F43,IF(H41=F43,F39,0))</f>
        <v>5933</v>
      </c>
      <c r="C59" s="30" t="str">
        <f>IF(I41=G39,G43,IF(I41=G43,G39,0))</f>
        <v>Якупова Дина</v>
      </c>
      <c r="D59" s="31"/>
      <c r="E59" s="26"/>
      <c r="F59" s="26"/>
      <c r="G59" s="28"/>
      <c r="H59" s="28"/>
      <c r="I59" s="33">
        <v>32</v>
      </c>
      <c r="J59" s="34">
        <v>5774</v>
      </c>
      <c r="K59" s="44" t="s">
        <v>60</v>
      </c>
      <c r="L59" s="36"/>
      <c r="M59" s="63"/>
      <c r="N59" s="26"/>
      <c r="O59" s="26"/>
    </row>
    <row r="60" spans="1:15" ht="12.75">
      <c r="A60" s="28"/>
      <c r="B60" s="28"/>
      <c r="C60" s="33">
        <v>30</v>
      </c>
      <c r="D60" s="34">
        <v>5933</v>
      </c>
      <c r="E60" s="35" t="s">
        <v>66</v>
      </c>
      <c r="F60" s="36"/>
      <c r="G60" s="28">
        <v>-23</v>
      </c>
      <c r="H60" s="53">
        <f>IF(F51=D50,D52,IF(F51=D52,D50,0))</f>
        <v>5774</v>
      </c>
      <c r="I60" s="38" t="str">
        <f>IF(G51=E50,E52,IF(G51=E52,E50,0))</f>
        <v>Мингазов Динар</v>
      </c>
      <c r="J60" s="55"/>
      <c r="K60" s="28">
        <v>-33</v>
      </c>
      <c r="L60" s="53">
        <f>IF(L57=J55,J59,IF(L57=J59,J55,0))</f>
        <v>5774</v>
      </c>
      <c r="M60" s="30" t="str">
        <f>IF(M57=K55,K59,IF(M57=K59,K55,0))</f>
        <v>Мингазов Динар</v>
      </c>
      <c r="N60" s="47"/>
      <c r="O60" s="47"/>
    </row>
    <row r="61" spans="1:15" ht="12.75">
      <c r="A61" s="28">
        <v>-25</v>
      </c>
      <c r="B61" s="53">
        <f>IF(H49=F47,F51,IF(H49=F51,F47,0))</f>
        <v>6106</v>
      </c>
      <c r="C61" s="38" t="str">
        <f>IF(I49=G47,G51,IF(I49=G51,G47,0))</f>
        <v>Байгужина Назгуль</v>
      </c>
      <c r="D61" s="55"/>
      <c r="E61" s="62" t="s">
        <v>27</v>
      </c>
      <c r="F61" s="62"/>
      <c r="G61" s="26"/>
      <c r="H61" s="26"/>
      <c r="I61" s="26"/>
      <c r="J61" s="26"/>
      <c r="K61" s="26"/>
      <c r="L61" s="26"/>
      <c r="M61" s="26"/>
      <c r="N61" s="237" t="s">
        <v>28</v>
      </c>
      <c r="O61" s="237"/>
    </row>
    <row r="62" spans="1:15" ht="12.75">
      <c r="A62" s="28"/>
      <c r="B62" s="28"/>
      <c r="C62" s="28">
        <v>-30</v>
      </c>
      <c r="D62" s="53">
        <f>IF(D60=B59,B61,IF(D60=B61,B59,0))</f>
        <v>6106</v>
      </c>
      <c r="E62" s="30" t="str">
        <f>IF(E60=C59,C61,IF(E60=C61,C59,0))</f>
        <v>Байгужина Назгуль</v>
      </c>
      <c r="F62" s="31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8"/>
      <c r="B63" s="28"/>
      <c r="C63" s="26"/>
      <c r="D63" s="26"/>
      <c r="E63" s="62" t="s">
        <v>29</v>
      </c>
      <c r="F63" s="62"/>
      <c r="G63" s="26"/>
      <c r="H63" s="26"/>
      <c r="I63" s="28">
        <v>-31</v>
      </c>
      <c r="J63" s="53">
        <f>IF(J55=H54,H56,IF(J55=H56,H54,0))</f>
        <v>5429</v>
      </c>
      <c r="K63" s="30" t="str">
        <f>IF(K55=I54,I56,IF(K55=I56,I54,0))</f>
        <v>Апсатарова Дарина</v>
      </c>
      <c r="L63" s="31"/>
      <c r="M63" s="26"/>
      <c r="N63" s="26"/>
      <c r="O63" s="26"/>
    </row>
    <row r="64" spans="1:15" ht="12.75">
      <c r="A64" s="28">
        <v>-16</v>
      </c>
      <c r="B64" s="53">
        <f>IF(D38=B37,B39,IF(D38=B39,B37,0))</f>
        <v>0</v>
      </c>
      <c r="C64" s="30" t="str">
        <f>IF(E38=C37,C39,IF(E38=C39,C37,0))</f>
        <v>_</v>
      </c>
      <c r="D64" s="31"/>
      <c r="E64" s="26"/>
      <c r="F64" s="26"/>
      <c r="G64" s="26"/>
      <c r="H64" s="26"/>
      <c r="I64" s="26"/>
      <c r="J64" s="26"/>
      <c r="K64" s="33">
        <v>34</v>
      </c>
      <c r="L64" s="34">
        <v>5429</v>
      </c>
      <c r="M64" s="35" t="s">
        <v>54</v>
      </c>
      <c r="N64" s="47"/>
      <c r="O64" s="47"/>
    </row>
    <row r="65" spans="1:15" ht="12.75">
      <c r="A65" s="28"/>
      <c r="B65" s="28"/>
      <c r="C65" s="33">
        <v>35</v>
      </c>
      <c r="D65" s="34">
        <v>6103</v>
      </c>
      <c r="E65" s="35" t="s">
        <v>63</v>
      </c>
      <c r="F65" s="36"/>
      <c r="G65" s="26"/>
      <c r="H65" s="26"/>
      <c r="I65" s="28">
        <v>-32</v>
      </c>
      <c r="J65" s="53">
        <f>IF(J59=H58,H60,IF(J59=H60,H58,0))</f>
        <v>6029</v>
      </c>
      <c r="K65" s="38" t="str">
        <f>IF(K59=I58,I60,IF(K59=I60,I58,0))</f>
        <v>Фирсов Денис</v>
      </c>
      <c r="L65" s="31"/>
      <c r="M65" s="26"/>
      <c r="N65" s="237" t="s">
        <v>30</v>
      </c>
      <c r="O65" s="237"/>
    </row>
    <row r="66" spans="1:15" ht="12.75">
      <c r="A66" s="28">
        <v>-17</v>
      </c>
      <c r="B66" s="53">
        <f>IF(D42=B41,B43,IF(D42=B43,B41,0))</f>
        <v>6103</v>
      </c>
      <c r="C66" s="38" t="str">
        <f>IF(E42=C41,C43,IF(E42=C43,C41,0))</f>
        <v>Кужина Ильгиза</v>
      </c>
      <c r="D66" s="55"/>
      <c r="E66" s="40"/>
      <c r="F66" s="41"/>
      <c r="G66" s="41"/>
      <c r="H66" s="41"/>
      <c r="I66" s="28"/>
      <c r="J66" s="28"/>
      <c r="K66" s="28">
        <v>-34</v>
      </c>
      <c r="L66" s="53">
        <f>IF(L64=J63,J65,IF(L64=J65,J63,0))</f>
        <v>6029</v>
      </c>
      <c r="M66" s="30" t="str">
        <f>IF(M64=K63,K65,IF(M64=K65,K63,0))</f>
        <v>Фирсов Денис</v>
      </c>
      <c r="N66" s="47"/>
      <c r="O66" s="47"/>
    </row>
    <row r="67" spans="1:15" ht="12.75">
      <c r="A67" s="28"/>
      <c r="B67" s="28"/>
      <c r="C67" s="26"/>
      <c r="D67" s="26"/>
      <c r="E67" s="33">
        <v>37</v>
      </c>
      <c r="F67" s="34">
        <v>6103</v>
      </c>
      <c r="G67" s="35" t="s">
        <v>63</v>
      </c>
      <c r="H67" s="36"/>
      <c r="I67" s="28"/>
      <c r="J67" s="28"/>
      <c r="K67" s="26"/>
      <c r="L67" s="26"/>
      <c r="M67" s="26"/>
      <c r="N67" s="237" t="s">
        <v>31</v>
      </c>
      <c r="O67" s="237"/>
    </row>
    <row r="68" spans="1:15" ht="12.75">
      <c r="A68" s="28">
        <v>-18</v>
      </c>
      <c r="B68" s="53">
        <f>IF(D46=B45,B47,IF(D46=B47,B45,0))</f>
        <v>6245</v>
      </c>
      <c r="C68" s="30" t="str">
        <f>IF(E46=C45,C47,IF(E46=C47,C45,0))</f>
        <v>Абулаев Айрат</v>
      </c>
      <c r="D68" s="31"/>
      <c r="E68" s="40"/>
      <c r="F68" s="41"/>
      <c r="G68" s="64" t="s">
        <v>32</v>
      </c>
      <c r="H68" s="64"/>
      <c r="I68" s="28">
        <v>-35</v>
      </c>
      <c r="J68" s="53">
        <f>IF(D65=B64,B66,IF(D65=B66,B64,0))</f>
        <v>0</v>
      </c>
      <c r="K68" s="30" t="str">
        <f>IF(E65=C64,C66,IF(E65=C66,C64,0))</f>
        <v>_</v>
      </c>
      <c r="L68" s="31"/>
      <c r="M68" s="26"/>
      <c r="N68" s="26"/>
      <c r="O68" s="26"/>
    </row>
    <row r="69" spans="1:15" ht="12.75">
      <c r="A69" s="28"/>
      <c r="B69" s="28"/>
      <c r="C69" s="33">
        <v>36</v>
      </c>
      <c r="D69" s="34">
        <v>6245</v>
      </c>
      <c r="E69" s="44" t="s">
        <v>55</v>
      </c>
      <c r="F69" s="36"/>
      <c r="G69" s="63"/>
      <c r="H69" s="63"/>
      <c r="I69" s="28"/>
      <c r="J69" s="28"/>
      <c r="K69" s="33">
        <v>38</v>
      </c>
      <c r="L69" s="34"/>
      <c r="M69" s="35"/>
      <c r="N69" s="47"/>
      <c r="O69" s="47"/>
    </row>
    <row r="70" spans="1:15" ht="12.75">
      <c r="A70" s="28">
        <v>-19</v>
      </c>
      <c r="B70" s="53">
        <f>IF(D50=B49,B51,IF(D50=B51,B49,0))</f>
        <v>0</v>
      </c>
      <c r="C70" s="38" t="str">
        <f>IF(E50=C49,C51,IF(E50=C51,C49,0))</f>
        <v>_</v>
      </c>
      <c r="D70" s="55"/>
      <c r="E70" s="28">
        <v>-37</v>
      </c>
      <c r="F70" s="53">
        <f>IF(F67=D65,D69,IF(F67=D69,D65,0))</f>
        <v>6245</v>
      </c>
      <c r="G70" s="30" t="str">
        <f>IF(G67=E65,E69,IF(G67=E69,E65,0))</f>
        <v>Абулаев Айрат</v>
      </c>
      <c r="H70" s="31"/>
      <c r="I70" s="28">
        <v>-36</v>
      </c>
      <c r="J70" s="53">
        <f>IF(D69=B68,B70,IF(D69=B70,B68,0))</f>
        <v>0</v>
      </c>
      <c r="K70" s="38" t="str">
        <f>IF(E69=C68,C70,IF(E69=C70,C68,0))</f>
        <v>_</v>
      </c>
      <c r="L70" s="31"/>
      <c r="M70" s="26"/>
      <c r="N70" s="237" t="s">
        <v>33</v>
      </c>
      <c r="O70" s="237"/>
    </row>
    <row r="71" spans="1:15" ht="12.75">
      <c r="A71" s="26"/>
      <c r="B71" s="26"/>
      <c r="C71" s="26"/>
      <c r="D71" s="26"/>
      <c r="E71" s="26"/>
      <c r="F71" s="26"/>
      <c r="G71" s="62" t="s">
        <v>34</v>
      </c>
      <c r="H71" s="62"/>
      <c r="I71" s="26"/>
      <c r="J71" s="26"/>
      <c r="K71" s="28">
        <v>-38</v>
      </c>
      <c r="L71" s="53">
        <f>IF(L69=J68,J70,IF(L69=J70,J68,0))</f>
        <v>0</v>
      </c>
      <c r="M71" s="30">
        <f>IF(M69=K68,K70,IF(M69=K70,K68,0))</f>
        <v>0</v>
      </c>
      <c r="N71" s="47"/>
      <c r="O71" s="47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37" t="s">
        <v>35</v>
      </c>
      <c r="O72" s="237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3">
      <selection activeCell="A65" sqref="A65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38</v>
      </c>
      <c r="B2" s="67">
        <f>2!L69</f>
        <v>0</v>
      </c>
      <c r="C2" s="68">
        <f>2!M69</f>
        <v>0</v>
      </c>
      <c r="D2" s="69">
        <f>2!M71</f>
        <v>0</v>
      </c>
      <c r="E2" s="70">
        <f>2!L71</f>
        <v>0</v>
      </c>
    </row>
    <row r="3" spans="1:5" ht="12.75">
      <c r="A3" s="66">
        <v>1</v>
      </c>
      <c r="B3" s="67">
        <f>2!D6</f>
        <v>5386</v>
      </c>
      <c r="C3" s="68" t="str">
        <f>2!E6</f>
        <v>Якупов Вадим</v>
      </c>
      <c r="D3" s="69" t="str">
        <f>2!C37</f>
        <v>_</v>
      </c>
      <c r="E3" s="70">
        <f>2!B37</f>
        <v>0</v>
      </c>
    </row>
    <row r="4" spans="1:5" ht="12.75">
      <c r="A4" s="66">
        <v>8</v>
      </c>
      <c r="B4" s="67">
        <f>2!D34</f>
        <v>6222</v>
      </c>
      <c r="C4" s="68" t="str">
        <f>2!E34</f>
        <v>Даутов Руслан</v>
      </c>
      <c r="D4" s="69" t="str">
        <f>2!C51</f>
        <v>_</v>
      </c>
      <c r="E4" s="70">
        <f>2!B51</f>
        <v>0</v>
      </c>
    </row>
    <row r="5" spans="1:5" ht="12.75">
      <c r="A5" s="66">
        <v>16</v>
      </c>
      <c r="B5" s="67">
        <f>2!D38</f>
        <v>5429</v>
      </c>
      <c r="C5" s="68" t="str">
        <f>2!E38</f>
        <v>Апсатарова Дарина</v>
      </c>
      <c r="D5" s="69" t="str">
        <f>2!C64</f>
        <v>_</v>
      </c>
      <c r="E5" s="70">
        <f>2!B64</f>
        <v>0</v>
      </c>
    </row>
    <row r="6" spans="1:5" ht="12.75">
      <c r="A6" s="66">
        <v>19</v>
      </c>
      <c r="B6" s="67">
        <f>2!D50</f>
        <v>4458</v>
      </c>
      <c r="C6" s="68" t="str">
        <f>2!E50</f>
        <v>Выдрина Александра</v>
      </c>
      <c r="D6" s="69" t="str">
        <f>2!C70</f>
        <v>_</v>
      </c>
      <c r="E6" s="70">
        <f>2!B70</f>
        <v>0</v>
      </c>
    </row>
    <row r="7" spans="1:5" ht="12.75">
      <c r="A7" s="66">
        <v>35</v>
      </c>
      <c r="B7" s="67">
        <f>2!D65</f>
        <v>6103</v>
      </c>
      <c r="C7" s="68" t="str">
        <f>2!E65</f>
        <v>Кужина Ильгиза</v>
      </c>
      <c r="D7" s="69" t="str">
        <f>2!K68</f>
        <v>_</v>
      </c>
      <c r="E7" s="70">
        <f>2!J68</f>
        <v>0</v>
      </c>
    </row>
    <row r="8" spans="1:5" ht="12.75">
      <c r="A8" s="66">
        <v>36</v>
      </c>
      <c r="B8" s="67">
        <f>2!D69</f>
        <v>6245</v>
      </c>
      <c r="C8" s="68" t="str">
        <f>2!E69</f>
        <v>Абулаев Айрат</v>
      </c>
      <c r="D8" s="69" t="str">
        <f>2!K70</f>
        <v>_</v>
      </c>
      <c r="E8" s="70">
        <f>2!J70</f>
        <v>0</v>
      </c>
    </row>
    <row r="9" spans="1:5" ht="12.75">
      <c r="A9" s="66">
        <v>34</v>
      </c>
      <c r="B9" s="67">
        <f>2!L64</f>
        <v>5429</v>
      </c>
      <c r="C9" s="68" t="str">
        <f>2!M64</f>
        <v>Апсатарова Дарина</v>
      </c>
      <c r="D9" s="69" t="str">
        <f>2!M66</f>
        <v>Фирсов Денис</v>
      </c>
      <c r="E9" s="70">
        <f>2!L66</f>
        <v>6029</v>
      </c>
    </row>
    <row r="10" spans="1:5" ht="12.75">
      <c r="A10" s="66">
        <v>10</v>
      </c>
      <c r="B10" s="67">
        <f>2!F16</f>
        <v>3916</v>
      </c>
      <c r="C10" s="68" t="str">
        <f>2!G16</f>
        <v>Апсатарова Наталья</v>
      </c>
      <c r="D10" s="69" t="str">
        <f>2!E48</f>
        <v>Байгужина Назгуль</v>
      </c>
      <c r="E10" s="70">
        <f>2!D48</f>
        <v>6106</v>
      </c>
    </row>
    <row r="11" spans="1:5" ht="12.75">
      <c r="A11" s="66">
        <v>28</v>
      </c>
      <c r="B11" s="67">
        <f>2!L43</f>
        <v>3916</v>
      </c>
      <c r="C11" s="68" t="str">
        <f>2!M43</f>
        <v>Апсатарова Наталья</v>
      </c>
      <c r="D11" s="69" t="str">
        <f>2!M51</f>
        <v>Искакова Карина</v>
      </c>
      <c r="E11" s="70">
        <f>2!L51</f>
        <v>6105</v>
      </c>
    </row>
    <row r="12" spans="1:5" ht="12.75">
      <c r="A12" s="66">
        <v>4</v>
      </c>
      <c r="B12" s="67">
        <f>2!D18</f>
        <v>3916</v>
      </c>
      <c r="C12" s="68" t="str">
        <f>2!E18</f>
        <v>Апсатарова Наталья</v>
      </c>
      <c r="D12" s="69" t="str">
        <f>2!C43</f>
        <v>Кужина Ильгиза</v>
      </c>
      <c r="E12" s="70">
        <f>2!B43</f>
        <v>6103</v>
      </c>
    </row>
    <row r="13" spans="1:5" ht="12.75">
      <c r="A13" s="66">
        <v>26</v>
      </c>
      <c r="B13" s="67">
        <f>2!J39</f>
        <v>3916</v>
      </c>
      <c r="C13" s="68" t="str">
        <f>2!K39</f>
        <v>Апсатарова Наталья</v>
      </c>
      <c r="D13" s="69" t="str">
        <f>2!C54</f>
        <v>Решетицкий Денис</v>
      </c>
      <c r="E13" s="70">
        <f>2!B54</f>
        <v>5243</v>
      </c>
    </row>
    <row r="14" spans="1:5" ht="12.75">
      <c r="A14" s="66">
        <v>3</v>
      </c>
      <c r="B14" s="67">
        <f>2!D14</f>
        <v>6106</v>
      </c>
      <c r="C14" s="68" t="str">
        <f>2!E14</f>
        <v>Байгужина Назгуль</v>
      </c>
      <c r="D14" s="69" t="str">
        <f>2!C41</f>
        <v>Басариев Ильгиз</v>
      </c>
      <c r="E14" s="70">
        <f>2!B41</f>
        <v>6110</v>
      </c>
    </row>
    <row r="15" spans="1:5" ht="12.75">
      <c r="A15" s="66">
        <v>22</v>
      </c>
      <c r="B15" s="67">
        <f>2!F47</f>
        <v>6106</v>
      </c>
      <c r="C15" s="68" t="str">
        <f>2!G47</f>
        <v>Байгужина Назгуль</v>
      </c>
      <c r="D15" s="69" t="str">
        <f>2!I58</f>
        <v>Фирсов Денис</v>
      </c>
      <c r="E15" s="70">
        <f>2!H58</f>
        <v>6029</v>
      </c>
    </row>
    <row r="16" spans="1:5" ht="12.75">
      <c r="A16" s="66">
        <v>31</v>
      </c>
      <c r="B16" s="67">
        <f>2!J55</f>
        <v>6110</v>
      </c>
      <c r="C16" s="68" t="str">
        <f>2!K55</f>
        <v>Басариев Ильгиз</v>
      </c>
      <c r="D16" s="69" t="str">
        <f>2!K63</f>
        <v>Апсатарова Дарина</v>
      </c>
      <c r="E16" s="70">
        <f>2!J63</f>
        <v>5429</v>
      </c>
    </row>
    <row r="17" spans="1:5" ht="12.75">
      <c r="A17" s="66">
        <v>17</v>
      </c>
      <c r="B17" s="67">
        <f>2!D42</f>
        <v>6110</v>
      </c>
      <c r="C17" s="68" t="str">
        <f>2!E42</f>
        <v>Басариев Ильгиз</v>
      </c>
      <c r="D17" s="69" t="str">
        <f>2!C66</f>
        <v>Кужина Ильгиза</v>
      </c>
      <c r="E17" s="70">
        <f>2!B66</f>
        <v>6103</v>
      </c>
    </row>
    <row r="18" spans="1:5" ht="12.75">
      <c r="A18" s="66">
        <v>33</v>
      </c>
      <c r="B18" s="67">
        <f>2!L57</f>
        <v>6110</v>
      </c>
      <c r="C18" s="68" t="str">
        <f>2!M57</f>
        <v>Басариев Ильгиз</v>
      </c>
      <c r="D18" s="69" t="str">
        <f>2!M60</f>
        <v>Мингазов Динар</v>
      </c>
      <c r="E18" s="70">
        <f>2!L60</f>
        <v>5774</v>
      </c>
    </row>
    <row r="19" spans="1:5" ht="12.75">
      <c r="A19" s="66">
        <v>25</v>
      </c>
      <c r="B19" s="67">
        <f>2!H49</f>
        <v>4458</v>
      </c>
      <c r="C19" s="68" t="str">
        <f>2!I49</f>
        <v>Выдрина Александра</v>
      </c>
      <c r="D19" s="69" t="str">
        <f>2!C61</f>
        <v>Байгужина Назгуль</v>
      </c>
      <c r="E19" s="70">
        <f>2!B61</f>
        <v>6106</v>
      </c>
    </row>
    <row r="20" spans="1:5" ht="12.75">
      <c r="A20" s="66">
        <v>23</v>
      </c>
      <c r="B20" s="67">
        <f>2!F51</f>
        <v>4458</v>
      </c>
      <c r="C20" s="68" t="str">
        <f>2!G51</f>
        <v>Выдрина Александра</v>
      </c>
      <c r="D20" s="69" t="str">
        <f>2!I60</f>
        <v>Мингазов Динар</v>
      </c>
      <c r="E20" s="70">
        <f>2!H60</f>
        <v>5774</v>
      </c>
    </row>
    <row r="21" spans="1:5" ht="12.75">
      <c r="A21" s="66">
        <v>29</v>
      </c>
      <c r="B21" s="67">
        <f>2!D55</f>
        <v>4458</v>
      </c>
      <c r="C21" s="68" t="str">
        <f>2!E55</f>
        <v>Выдрина Александра</v>
      </c>
      <c r="D21" s="69" t="str">
        <f>2!E57</f>
        <v>Решетицкий Денис</v>
      </c>
      <c r="E21" s="70">
        <f>2!D57</f>
        <v>5243</v>
      </c>
    </row>
    <row r="22" spans="1:5" ht="12.75">
      <c r="A22" s="66">
        <v>14</v>
      </c>
      <c r="B22" s="67">
        <f>2!H28</f>
        <v>6222</v>
      </c>
      <c r="C22" s="68" t="str">
        <f>2!I28</f>
        <v>Даутов Руслан</v>
      </c>
      <c r="D22" s="69" t="str">
        <f>2!I45</f>
        <v>Искакова Карина</v>
      </c>
      <c r="E22" s="70">
        <f>2!H45</f>
        <v>6105</v>
      </c>
    </row>
    <row r="23" spans="1:5" ht="12.75">
      <c r="A23" s="66">
        <v>12</v>
      </c>
      <c r="B23" s="67">
        <f>2!F32</f>
        <v>6222</v>
      </c>
      <c r="C23" s="68" t="str">
        <f>2!G32</f>
        <v>Даутов Руслан</v>
      </c>
      <c r="D23" s="69" t="str">
        <f>2!E40</f>
        <v>Решетицкий Денис</v>
      </c>
      <c r="E23" s="70">
        <f>2!D40</f>
        <v>5243</v>
      </c>
    </row>
    <row r="24" spans="1:5" ht="12.75">
      <c r="A24" s="66">
        <v>6</v>
      </c>
      <c r="B24" s="67">
        <f>2!D26</f>
        <v>6105</v>
      </c>
      <c r="C24" s="68" t="str">
        <f>2!E26</f>
        <v>Искакова Карина</v>
      </c>
      <c r="D24" s="69" t="str">
        <f>2!C47</f>
        <v>Абулаев Айрат</v>
      </c>
      <c r="E24" s="70">
        <f>2!B47</f>
        <v>6245</v>
      </c>
    </row>
    <row r="25" spans="1:5" ht="12.75">
      <c r="A25" s="66">
        <v>27</v>
      </c>
      <c r="B25" s="67">
        <f>2!J47</f>
        <v>6105</v>
      </c>
      <c r="C25" s="68" t="str">
        <f>2!K47</f>
        <v>Искакова Карина</v>
      </c>
      <c r="D25" s="69" t="str">
        <f>2!C56</f>
        <v>Выдрина Александра</v>
      </c>
      <c r="E25" s="70">
        <f>2!B56</f>
        <v>4458</v>
      </c>
    </row>
    <row r="26" spans="1:5" ht="12.75">
      <c r="A26" s="66">
        <v>11</v>
      </c>
      <c r="B26" s="67">
        <f>2!F24</f>
        <v>6105</v>
      </c>
      <c r="C26" s="68" t="str">
        <f>2!G24</f>
        <v>Искакова Карина</v>
      </c>
      <c r="D26" s="69" t="str">
        <f>2!E44</f>
        <v>Якупова Дина</v>
      </c>
      <c r="E26" s="70">
        <f>2!D44</f>
        <v>5933</v>
      </c>
    </row>
    <row r="27" spans="1:5" ht="12.75">
      <c r="A27" s="66">
        <v>37</v>
      </c>
      <c r="B27" s="67">
        <f>2!F67</f>
        <v>6103</v>
      </c>
      <c r="C27" s="68" t="str">
        <f>2!G67</f>
        <v>Кужина Ильгиза</v>
      </c>
      <c r="D27" s="69" t="str">
        <f>2!G70</f>
        <v>Абулаев Айрат</v>
      </c>
      <c r="E27" s="70">
        <f>2!F70</f>
        <v>6245</v>
      </c>
    </row>
    <row r="28" spans="1:5" ht="12.75">
      <c r="A28" s="66">
        <v>2</v>
      </c>
      <c r="B28" s="67">
        <f>2!D10</f>
        <v>5774</v>
      </c>
      <c r="C28" s="68" t="str">
        <f>2!E10</f>
        <v>Мингазов Динар</v>
      </c>
      <c r="D28" s="69" t="str">
        <f>2!C39</f>
        <v>Апсатарова Дарина</v>
      </c>
      <c r="E28" s="70">
        <f>2!B39</f>
        <v>5429</v>
      </c>
    </row>
    <row r="29" spans="1:5" ht="12.75">
      <c r="A29" s="66">
        <v>32</v>
      </c>
      <c r="B29" s="67">
        <f>2!J59</f>
        <v>5774</v>
      </c>
      <c r="C29" s="68" t="str">
        <f>2!K59</f>
        <v>Мингазов Динар</v>
      </c>
      <c r="D29" s="69" t="str">
        <f>2!K65</f>
        <v>Фирсов Денис</v>
      </c>
      <c r="E29" s="70">
        <f>2!J65</f>
        <v>6029</v>
      </c>
    </row>
    <row r="30" spans="1:5" ht="12.75">
      <c r="A30" s="66">
        <v>20</v>
      </c>
      <c r="B30" s="67">
        <f>2!F39</f>
        <v>5243</v>
      </c>
      <c r="C30" s="68" t="str">
        <f>2!G39</f>
        <v>Решетицкий Денис</v>
      </c>
      <c r="D30" s="69" t="str">
        <f>2!I54</f>
        <v>Апсатарова Дарина</v>
      </c>
      <c r="E30" s="70">
        <f>2!H54</f>
        <v>5429</v>
      </c>
    </row>
    <row r="31" spans="1:5" ht="12.75">
      <c r="A31" s="66">
        <v>7</v>
      </c>
      <c r="B31" s="67">
        <f>2!D30</f>
        <v>5243</v>
      </c>
      <c r="C31" s="68" t="str">
        <f>2!E30</f>
        <v>Решетицкий Денис</v>
      </c>
      <c r="D31" s="69" t="str">
        <f>2!C49</f>
        <v>Выдрина Александра</v>
      </c>
      <c r="E31" s="70">
        <f>2!B49</f>
        <v>4458</v>
      </c>
    </row>
    <row r="32" spans="1:5" ht="12.75">
      <c r="A32" s="66">
        <v>24</v>
      </c>
      <c r="B32" s="67">
        <f>2!H41</f>
        <v>5243</v>
      </c>
      <c r="C32" s="68" t="str">
        <f>2!I41</f>
        <v>Решетицкий Денис</v>
      </c>
      <c r="D32" s="69" t="str">
        <f>2!C59</f>
        <v>Якупова Дина</v>
      </c>
      <c r="E32" s="70">
        <f>2!B59</f>
        <v>5933</v>
      </c>
    </row>
    <row r="33" spans="1:5" ht="12.75">
      <c r="A33" s="66">
        <v>18</v>
      </c>
      <c r="B33" s="67">
        <f>2!D46</f>
        <v>6029</v>
      </c>
      <c r="C33" s="68" t="str">
        <f>2!E46</f>
        <v>Фирсов Денис</v>
      </c>
      <c r="D33" s="69" t="str">
        <f>2!C68</f>
        <v>Абулаев Айрат</v>
      </c>
      <c r="E33" s="70">
        <f>2!B68</f>
        <v>6245</v>
      </c>
    </row>
    <row r="34" spans="1:5" ht="12.75">
      <c r="A34" s="66">
        <v>13</v>
      </c>
      <c r="B34" s="67">
        <f>2!H12</f>
        <v>5386</v>
      </c>
      <c r="C34" s="68" t="str">
        <f>2!I12</f>
        <v>Якупов Вадим</v>
      </c>
      <c r="D34" s="69" t="str">
        <f>2!I37</f>
        <v>Апсатарова Наталья</v>
      </c>
      <c r="E34" s="70">
        <f>2!H37</f>
        <v>3916</v>
      </c>
    </row>
    <row r="35" spans="1:5" ht="12.75">
      <c r="A35" s="66">
        <v>15</v>
      </c>
      <c r="B35" s="67">
        <f>2!J20</f>
        <v>5386</v>
      </c>
      <c r="C35" s="68" t="str">
        <f>2!K20</f>
        <v>Якупов Вадим</v>
      </c>
      <c r="D35" s="69" t="str">
        <f>2!K31</f>
        <v>Даутов Руслан</v>
      </c>
      <c r="E35" s="70">
        <f>2!J31</f>
        <v>6222</v>
      </c>
    </row>
    <row r="36" spans="1:5" ht="12.75">
      <c r="A36" s="66">
        <v>9</v>
      </c>
      <c r="B36" s="67">
        <f>2!F8</f>
        <v>5386</v>
      </c>
      <c r="C36" s="68" t="str">
        <f>2!G8</f>
        <v>Якупов Вадим</v>
      </c>
      <c r="D36" s="69" t="str">
        <f>2!E52</f>
        <v>Мингазов Динар</v>
      </c>
      <c r="E36" s="70">
        <f>2!D52</f>
        <v>5774</v>
      </c>
    </row>
    <row r="37" spans="1:5" ht="12.75">
      <c r="A37" s="66">
        <v>30</v>
      </c>
      <c r="B37" s="67">
        <f>2!D60</f>
        <v>5933</v>
      </c>
      <c r="C37" s="68" t="str">
        <f>2!E60</f>
        <v>Якупова Дина</v>
      </c>
      <c r="D37" s="69" t="str">
        <f>2!E62</f>
        <v>Байгужина Назгуль</v>
      </c>
      <c r="E37" s="70">
        <f>2!D62</f>
        <v>6106</v>
      </c>
    </row>
    <row r="38" spans="1:5" ht="12.75">
      <c r="A38" s="66">
        <v>21</v>
      </c>
      <c r="B38" s="67">
        <f>2!F43</f>
        <v>5933</v>
      </c>
      <c r="C38" s="68" t="str">
        <f>2!G43</f>
        <v>Якупова Дина</v>
      </c>
      <c r="D38" s="69" t="str">
        <f>2!I56</f>
        <v>Басариев Ильгиз</v>
      </c>
      <c r="E38" s="70">
        <f>2!H56</f>
        <v>6110</v>
      </c>
    </row>
    <row r="39" spans="1:5" ht="12.75">
      <c r="A39" s="66">
        <v>5</v>
      </c>
      <c r="B39" s="67">
        <f>2!D22</f>
        <v>5933</v>
      </c>
      <c r="C39" s="68" t="str">
        <f>2!E22</f>
        <v>Якупова Дина</v>
      </c>
      <c r="D39" s="69" t="str">
        <f>2!C45</f>
        <v>Фирсов Денис</v>
      </c>
      <c r="E39" s="70">
        <f>2!B45</f>
        <v>6029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63" sqref="B63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32" t="s">
        <v>0</v>
      </c>
      <c r="B1" s="232"/>
      <c r="C1" s="232"/>
      <c r="D1" s="232"/>
      <c r="E1" s="232"/>
      <c r="F1" s="3">
        <v>33</v>
      </c>
      <c r="G1" s="4" t="s">
        <v>1</v>
      </c>
      <c r="H1" s="5" t="s">
        <v>58</v>
      </c>
      <c r="I1" s="6" t="s">
        <v>3</v>
      </c>
      <c r="J1" s="2"/>
    </row>
    <row r="2" spans="1:10" ht="19.5">
      <c r="A2" s="249" t="s">
        <v>4</v>
      </c>
      <c r="B2" s="249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42603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233"/>
      <c r="H4" s="233"/>
      <c r="I4" s="233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6105</v>
      </c>
      <c r="B7" s="16" t="s">
        <v>59</v>
      </c>
      <c r="C7" s="17">
        <v>1</v>
      </c>
      <c r="D7" s="18" t="str">
        <f>3!K20</f>
        <v>Искакова Карина</v>
      </c>
      <c r="E7" s="10"/>
      <c r="F7" s="10"/>
      <c r="G7" s="10"/>
      <c r="H7" s="10"/>
      <c r="I7" s="10"/>
      <c r="J7" s="10"/>
    </row>
    <row r="8" spans="1:10" ht="18">
      <c r="A8" s="15">
        <v>5243</v>
      </c>
      <c r="B8" s="16" t="s">
        <v>53</v>
      </c>
      <c r="C8" s="17">
        <v>2</v>
      </c>
      <c r="D8" s="18" t="str">
        <f>3!K31</f>
        <v>Решетицкий Денис</v>
      </c>
      <c r="E8" s="10"/>
      <c r="F8" s="10"/>
      <c r="G8" s="10"/>
      <c r="H8" s="10"/>
      <c r="I8" s="10"/>
      <c r="J8" s="10"/>
    </row>
    <row r="9" spans="1:10" ht="18">
      <c r="A9" s="15">
        <v>5429</v>
      </c>
      <c r="B9" s="16" t="s">
        <v>54</v>
      </c>
      <c r="C9" s="17">
        <v>3</v>
      </c>
      <c r="D9" s="18" t="str">
        <f>3!M43</f>
        <v>Кужина Ильгиза</v>
      </c>
      <c r="E9" s="10"/>
      <c r="F9" s="10"/>
      <c r="G9" s="10"/>
      <c r="H9" s="10"/>
      <c r="I9" s="10"/>
      <c r="J9" s="10"/>
    </row>
    <row r="10" spans="1:10" ht="18">
      <c r="A10" s="15">
        <v>5774</v>
      </c>
      <c r="B10" s="16" t="s">
        <v>60</v>
      </c>
      <c r="C10" s="17">
        <v>4</v>
      </c>
      <c r="D10" s="18" t="str">
        <f>3!M51</f>
        <v>Выдрина Александра</v>
      </c>
      <c r="E10" s="10"/>
      <c r="F10" s="10"/>
      <c r="G10" s="10"/>
      <c r="H10" s="10"/>
      <c r="I10" s="10"/>
      <c r="J10" s="10"/>
    </row>
    <row r="11" spans="1:10" ht="18">
      <c r="A11" s="15">
        <v>4458</v>
      </c>
      <c r="B11" s="16" t="s">
        <v>61</v>
      </c>
      <c r="C11" s="17">
        <v>5</v>
      </c>
      <c r="D11" s="18" t="str">
        <f>3!E55</f>
        <v>Абулаев Айрат</v>
      </c>
      <c r="E11" s="10"/>
      <c r="F11" s="10"/>
      <c r="G11" s="10"/>
      <c r="H11" s="10"/>
      <c r="I11" s="10"/>
      <c r="J11" s="10"/>
    </row>
    <row r="12" spans="1:10" ht="18">
      <c r="A12" s="15">
        <v>6245</v>
      </c>
      <c r="B12" s="19" t="s">
        <v>55</v>
      </c>
      <c r="C12" s="17">
        <v>6</v>
      </c>
      <c r="D12" s="18" t="str">
        <f>3!E57</f>
        <v>Апсатарова Дарина</v>
      </c>
      <c r="E12" s="10"/>
      <c r="F12" s="10"/>
      <c r="G12" s="10"/>
      <c r="H12" s="10"/>
      <c r="I12" s="10"/>
      <c r="J12" s="10"/>
    </row>
    <row r="13" spans="1:10" ht="18">
      <c r="A13" s="15">
        <v>6106</v>
      </c>
      <c r="B13" s="16" t="s">
        <v>62</v>
      </c>
      <c r="C13" s="17">
        <v>7</v>
      </c>
      <c r="D13" s="18" t="str">
        <f>3!E60</f>
        <v>Куснимарданова Евгения</v>
      </c>
      <c r="E13" s="10"/>
      <c r="F13" s="10"/>
      <c r="G13" s="10"/>
      <c r="H13" s="10"/>
      <c r="I13" s="10"/>
      <c r="J13" s="10"/>
    </row>
    <row r="14" spans="1:10" ht="18">
      <c r="A14" s="15">
        <v>6103</v>
      </c>
      <c r="B14" s="16" t="s">
        <v>63</v>
      </c>
      <c r="C14" s="17">
        <v>8</v>
      </c>
      <c r="D14" s="18" t="str">
        <f>3!E62</f>
        <v>Мингазов Динар</v>
      </c>
      <c r="E14" s="10"/>
      <c r="F14" s="10"/>
      <c r="G14" s="10"/>
      <c r="H14" s="10"/>
      <c r="I14" s="10"/>
      <c r="J14" s="10"/>
    </row>
    <row r="15" spans="1:10" ht="18">
      <c r="A15" s="15">
        <v>5819</v>
      </c>
      <c r="B15" s="16" t="s">
        <v>42</v>
      </c>
      <c r="C15" s="17">
        <v>9</v>
      </c>
      <c r="D15" s="18" t="str">
        <f>3!M57</f>
        <v>Байгужина Назгуль</v>
      </c>
      <c r="E15" s="10"/>
      <c r="F15" s="10"/>
      <c r="G15" s="10"/>
      <c r="H15" s="10"/>
      <c r="I15" s="10"/>
      <c r="J15" s="10"/>
    </row>
    <row r="16" spans="1:10" ht="18">
      <c r="A16" s="15">
        <v>6175</v>
      </c>
      <c r="B16" s="16" t="s">
        <v>57</v>
      </c>
      <c r="C16" s="17">
        <v>10</v>
      </c>
      <c r="D16" s="18" t="str">
        <f>3!M60</f>
        <v>Хисматуллин Артур</v>
      </c>
      <c r="E16" s="10"/>
      <c r="F16" s="10"/>
      <c r="G16" s="10"/>
      <c r="H16" s="10"/>
      <c r="I16" s="10"/>
      <c r="J16" s="10"/>
    </row>
    <row r="17" spans="1:10" ht="18">
      <c r="A17" s="15"/>
      <c r="B17" s="16" t="s">
        <v>19</v>
      </c>
      <c r="C17" s="17">
        <v>11</v>
      </c>
      <c r="D17" s="18">
        <f>3!M64</f>
        <v>0</v>
      </c>
      <c r="E17" s="10"/>
      <c r="F17" s="10"/>
      <c r="G17" s="10"/>
      <c r="H17" s="10"/>
      <c r="I17" s="10"/>
      <c r="J17" s="10"/>
    </row>
    <row r="18" spans="1:10" ht="18">
      <c r="A18" s="15"/>
      <c r="B18" s="16" t="s">
        <v>19</v>
      </c>
      <c r="C18" s="17">
        <v>12</v>
      </c>
      <c r="D18" s="18">
        <f>3!M66</f>
        <v>0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19</v>
      </c>
      <c r="C19" s="17">
        <v>13</v>
      </c>
      <c r="D19" s="18">
        <f>3!G67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19</v>
      </c>
      <c r="C20" s="17">
        <v>14</v>
      </c>
      <c r="D20" s="18">
        <f>3!G70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19</v>
      </c>
      <c r="C21" s="17">
        <v>15</v>
      </c>
      <c r="D21" s="18">
        <f>3!M69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19</v>
      </c>
      <c r="C22" s="17">
        <v>16</v>
      </c>
      <c r="D22" s="18">
        <f>3!M71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85" sqref="B85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32" t="s">
        <v>0</v>
      </c>
      <c r="B1" s="232"/>
      <c r="C1" s="232"/>
      <c r="D1" s="232"/>
      <c r="E1" s="232"/>
      <c r="F1" s="3">
        <v>33</v>
      </c>
      <c r="G1" s="4" t="s">
        <v>1</v>
      </c>
      <c r="H1" s="5" t="s">
        <v>154</v>
      </c>
      <c r="I1" s="6" t="s">
        <v>3</v>
      </c>
      <c r="J1" s="2"/>
    </row>
    <row r="2" spans="1:10" ht="19.5">
      <c r="A2" s="80" t="s">
        <v>4</v>
      </c>
      <c r="B2" s="80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42602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5587</v>
      </c>
      <c r="B7" s="16" t="s">
        <v>155</v>
      </c>
      <c r="C7" s="17">
        <v>1</v>
      </c>
      <c r="D7" s="18" t="str">
        <f>'М1'!M36</f>
        <v>Чмелев Родион</v>
      </c>
      <c r="E7" s="10"/>
      <c r="F7" s="10"/>
      <c r="G7" s="10"/>
      <c r="H7" s="10"/>
      <c r="I7" s="10"/>
      <c r="J7" s="10"/>
    </row>
    <row r="8" spans="1:10" ht="18">
      <c r="A8" s="15">
        <v>593</v>
      </c>
      <c r="B8" s="16" t="s">
        <v>156</v>
      </c>
      <c r="C8" s="17">
        <v>2</v>
      </c>
      <c r="D8" s="18" t="str">
        <f>'М1'!M56</f>
        <v>Аристов Александр</v>
      </c>
      <c r="E8" s="10"/>
      <c r="F8" s="10"/>
      <c r="G8" s="10"/>
      <c r="H8" s="10"/>
      <c r="I8" s="10"/>
      <c r="J8" s="10"/>
    </row>
    <row r="9" spans="1:10" ht="18">
      <c r="A9" s="15">
        <v>3481</v>
      </c>
      <c r="B9" s="16" t="s">
        <v>157</v>
      </c>
      <c r="C9" s="17">
        <v>3</v>
      </c>
      <c r="D9" s="18" t="str">
        <f>'М2'!Q23</f>
        <v>Фоминых Илья</v>
      </c>
      <c r="E9" s="10"/>
      <c r="F9" s="10"/>
      <c r="G9" s="10"/>
      <c r="H9" s="10"/>
      <c r="I9" s="10"/>
      <c r="J9" s="10"/>
    </row>
    <row r="10" spans="1:10" ht="18">
      <c r="A10" s="15">
        <v>3468</v>
      </c>
      <c r="B10" s="19" t="s">
        <v>158</v>
      </c>
      <c r="C10" s="17">
        <v>4</v>
      </c>
      <c r="D10" s="18" t="str">
        <f>'М2'!Q33</f>
        <v>Аббасов Рустамхон</v>
      </c>
      <c r="E10" s="10"/>
      <c r="F10" s="10"/>
      <c r="G10" s="10"/>
      <c r="H10" s="10"/>
      <c r="I10" s="10"/>
      <c r="J10" s="10"/>
    </row>
    <row r="11" spans="1:10" ht="18">
      <c r="A11" s="15">
        <v>100</v>
      </c>
      <c r="B11" s="16" t="s">
        <v>159</v>
      </c>
      <c r="C11" s="17">
        <v>5</v>
      </c>
      <c r="D11" s="18" t="str">
        <f>'М1'!M63</f>
        <v>Семенов Константин</v>
      </c>
      <c r="E11" s="10"/>
      <c r="F11" s="10"/>
      <c r="G11" s="10"/>
      <c r="H11" s="10"/>
      <c r="I11" s="10"/>
      <c r="J11" s="10"/>
    </row>
    <row r="12" spans="1:10" ht="18">
      <c r="A12" s="15">
        <v>2114</v>
      </c>
      <c r="B12" s="16" t="s">
        <v>160</v>
      </c>
      <c r="C12" s="17">
        <v>6</v>
      </c>
      <c r="D12" s="18" t="str">
        <f>'М1'!M65</f>
        <v>Коврижников Максим</v>
      </c>
      <c r="E12" s="10"/>
      <c r="F12" s="10"/>
      <c r="G12" s="10"/>
      <c r="H12" s="10"/>
      <c r="I12" s="10"/>
      <c r="J12" s="10"/>
    </row>
    <row r="13" spans="1:10" ht="18">
      <c r="A13" s="15">
        <v>4423</v>
      </c>
      <c r="B13" s="16" t="s">
        <v>161</v>
      </c>
      <c r="C13" s="17">
        <v>7</v>
      </c>
      <c r="D13" s="18" t="str">
        <f>'М1'!M68</f>
        <v>Валеев Риф</v>
      </c>
      <c r="E13" s="10"/>
      <c r="F13" s="10"/>
      <c r="G13" s="10"/>
      <c r="H13" s="10"/>
      <c r="I13" s="10"/>
      <c r="J13" s="10"/>
    </row>
    <row r="14" spans="1:10" ht="18">
      <c r="A14" s="15">
        <v>1900</v>
      </c>
      <c r="B14" s="16" t="s">
        <v>162</v>
      </c>
      <c r="C14" s="17">
        <v>8</v>
      </c>
      <c r="D14" s="18" t="str">
        <f>'М1'!M70</f>
        <v>Миксонов Эренбург</v>
      </c>
      <c r="E14" s="10"/>
      <c r="F14" s="10"/>
      <c r="G14" s="10"/>
      <c r="H14" s="10"/>
      <c r="I14" s="10"/>
      <c r="J14" s="10"/>
    </row>
    <row r="15" spans="1:10" ht="18">
      <c r="A15" s="15">
        <v>2452</v>
      </c>
      <c r="B15" s="16" t="s">
        <v>163</v>
      </c>
      <c r="C15" s="17">
        <v>9</v>
      </c>
      <c r="D15" s="18" t="str">
        <f>'М1'!G72</f>
        <v>Валеев Рустам</v>
      </c>
      <c r="E15" s="10"/>
      <c r="F15" s="10"/>
      <c r="G15" s="10"/>
      <c r="H15" s="10"/>
      <c r="I15" s="10"/>
      <c r="J15" s="10"/>
    </row>
    <row r="16" spans="1:10" ht="18">
      <c r="A16" s="15">
        <v>4567</v>
      </c>
      <c r="B16" s="16" t="s">
        <v>109</v>
      </c>
      <c r="C16" s="17">
        <v>10</v>
      </c>
      <c r="D16" s="18" t="str">
        <f>'М1'!G75</f>
        <v>Хабиров Марс</v>
      </c>
      <c r="E16" s="10"/>
      <c r="F16" s="10"/>
      <c r="G16" s="10"/>
      <c r="H16" s="10"/>
      <c r="I16" s="10"/>
      <c r="J16" s="10"/>
    </row>
    <row r="17" spans="1:10" ht="18">
      <c r="A17" s="15">
        <v>1088</v>
      </c>
      <c r="B17" s="16" t="s">
        <v>164</v>
      </c>
      <c r="C17" s="17">
        <v>11</v>
      </c>
      <c r="D17" s="18" t="str">
        <f>'М1'!M73</f>
        <v>Абдулганеева Анастасия</v>
      </c>
      <c r="E17" s="10"/>
      <c r="F17" s="10"/>
      <c r="G17" s="10"/>
      <c r="H17" s="10"/>
      <c r="I17" s="10"/>
      <c r="J17" s="10"/>
    </row>
    <row r="18" spans="1:10" ht="18">
      <c r="A18" s="15">
        <v>4202</v>
      </c>
      <c r="B18" s="16" t="s">
        <v>165</v>
      </c>
      <c r="C18" s="17">
        <v>12</v>
      </c>
      <c r="D18" s="18" t="str">
        <f>'М1'!M75</f>
        <v>Сазонов Николай</v>
      </c>
      <c r="E18" s="10"/>
      <c r="F18" s="10"/>
      <c r="G18" s="10"/>
      <c r="H18" s="10"/>
      <c r="I18" s="10"/>
      <c r="J18" s="10"/>
    </row>
    <row r="19" spans="1:10" ht="18">
      <c r="A19" s="15">
        <v>5469</v>
      </c>
      <c r="B19" s="16" t="s">
        <v>166</v>
      </c>
      <c r="C19" s="17">
        <v>13</v>
      </c>
      <c r="D19" s="18" t="str">
        <f>'М2'!Q41</f>
        <v>Девяткин Александр</v>
      </c>
      <c r="E19" s="10"/>
      <c r="F19" s="10"/>
      <c r="G19" s="10"/>
      <c r="H19" s="10"/>
      <c r="I19" s="10"/>
      <c r="J19" s="10"/>
    </row>
    <row r="20" spans="1:10" ht="18">
      <c r="A20" s="15">
        <v>3998</v>
      </c>
      <c r="B20" s="16" t="s">
        <v>112</v>
      </c>
      <c r="C20" s="17">
        <v>14</v>
      </c>
      <c r="D20" s="18" t="str">
        <f>'М2'!Q45</f>
        <v>Аксенов Андрей</v>
      </c>
      <c r="E20" s="10"/>
      <c r="F20" s="10"/>
      <c r="G20" s="10"/>
      <c r="H20" s="10"/>
      <c r="I20" s="10"/>
      <c r="J20" s="10"/>
    </row>
    <row r="21" spans="1:10" ht="18">
      <c r="A21" s="15">
        <v>5252</v>
      </c>
      <c r="B21" s="16" t="s">
        <v>167</v>
      </c>
      <c r="C21" s="17">
        <v>15</v>
      </c>
      <c r="D21" s="18" t="str">
        <f>'М2'!Q47</f>
        <v>Лукьянов Роман</v>
      </c>
      <c r="E21" s="10"/>
      <c r="F21" s="10"/>
      <c r="G21" s="10"/>
      <c r="H21" s="10"/>
      <c r="I21" s="10"/>
      <c r="J21" s="10"/>
    </row>
    <row r="22" spans="1:10" ht="18">
      <c r="A22" s="15">
        <v>466</v>
      </c>
      <c r="B22" s="16" t="s">
        <v>118</v>
      </c>
      <c r="C22" s="17">
        <v>16</v>
      </c>
      <c r="D22" s="18" t="str">
        <f>'М2'!Q49</f>
        <v>Тагиров Сайфулла</v>
      </c>
      <c r="E22" s="10"/>
      <c r="F22" s="10"/>
      <c r="G22" s="10"/>
      <c r="H22" s="10"/>
      <c r="I22" s="10"/>
      <c r="J22" s="10"/>
    </row>
    <row r="23" spans="1:10" ht="18">
      <c r="A23" s="15">
        <v>3480</v>
      </c>
      <c r="B23" s="16" t="s">
        <v>168</v>
      </c>
      <c r="C23" s="17">
        <v>17</v>
      </c>
      <c r="D23" s="18" t="str">
        <f>'М2'!I45</f>
        <v>Семенов Юрий</v>
      </c>
      <c r="E23" s="10"/>
      <c r="F23" s="10"/>
      <c r="G23" s="10"/>
      <c r="H23" s="10"/>
      <c r="I23" s="10"/>
      <c r="J23" s="10"/>
    </row>
    <row r="24" spans="1:10" ht="18">
      <c r="A24" s="15"/>
      <c r="B24" s="16" t="s">
        <v>19</v>
      </c>
      <c r="C24" s="17">
        <v>18</v>
      </c>
      <c r="D24" s="18">
        <f>'М2'!I51</f>
        <v>0</v>
      </c>
      <c r="E24" s="10"/>
      <c r="F24" s="10"/>
      <c r="G24" s="10"/>
      <c r="H24" s="10"/>
      <c r="I24" s="10"/>
      <c r="J24" s="10"/>
    </row>
    <row r="25" spans="1:10" ht="18">
      <c r="A25" s="15"/>
      <c r="B25" s="16" t="s">
        <v>19</v>
      </c>
      <c r="C25" s="17">
        <v>19</v>
      </c>
      <c r="D25" s="18">
        <f>'М2'!I54</f>
        <v>0</v>
      </c>
      <c r="E25" s="10"/>
      <c r="F25" s="10"/>
      <c r="G25" s="10"/>
      <c r="H25" s="10"/>
      <c r="I25" s="10"/>
      <c r="J25" s="10"/>
    </row>
    <row r="26" spans="1:10" ht="18">
      <c r="A26" s="15"/>
      <c r="B26" s="16" t="s">
        <v>19</v>
      </c>
      <c r="C26" s="17">
        <v>20</v>
      </c>
      <c r="D26" s="18">
        <f>'М2'!I56</f>
        <v>0</v>
      </c>
      <c r="E26" s="10"/>
      <c r="F26" s="10"/>
      <c r="G26" s="10"/>
      <c r="H26" s="10"/>
      <c r="I26" s="10"/>
      <c r="J26" s="10"/>
    </row>
    <row r="27" spans="1:10" ht="18">
      <c r="A27" s="15"/>
      <c r="B27" s="16" t="s">
        <v>19</v>
      </c>
      <c r="C27" s="17">
        <v>21</v>
      </c>
      <c r="D27" s="18">
        <f>'М2'!Q54</f>
        <v>0</v>
      </c>
      <c r="E27" s="10"/>
      <c r="F27" s="10"/>
      <c r="G27" s="10"/>
      <c r="H27" s="10"/>
      <c r="I27" s="10"/>
      <c r="J27" s="10"/>
    </row>
    <row r="28" spans="1:10" ht="18">
      <c r="A28" s="15"/>
      <c r="B28" s="16" t="s">
        <v>19</v>
      </c>
      <c r="C28" s="17">
        <v>22</v>
      </c>
      <c r="D28" s="18">
        <f>'М2'!Q58</f>
        <v>0</v>
      </c>
      <c r="E28" s="10"/>
      <c r="F28" s="10"/>
      <c r="G28" s="10"/>
      <c r="H28" s="10"/>
      <c r="I28" s="10"/>
      <c r="J28" s="10"/>
    </row>
    <row r="29" spans="1:10" ht="18">
      <c r="A29" s="15"/>
      <c r="B29" s="16" t="s">
        <v>19</v>
      </c>
      <c r="C29" s="17">
        <v>23</v>
      </c>
      <c r="D29" s="18">
        <f>'М2'!Q60</f>
        <v>0</v>
      </c>
      <c r="E29" s="10"/>
      <c r="F29" s="10"/>
      <c r="G29" s="10"/>
      <c r="H29" s="10"/>
      <c r="I29" s="10"/>
      <c r="J29" s="10"/>
    </row>
    <row r="30" spans="1:10" ht="18">
      <c r="A30" s="15"/>
      <c r="B30" s="16" t="s">
        <v>19</v>
      </c>
      <c r="C30" s="17">
        <v>24</v>
      </c>
      <c r="D30" s="18">
        <f>'М2'!Q62</f>
        <v>0</v>
      </c>
      <c r="E30" s="10"/>
      <c r="F30" s="10"/>
      <c r="G30" s="10"/>
      <c r="H30" s="10"/>
      <c r="I30" s="10"/>
      <c r="J30" s="10"/>
    </row>
    <row r="31" spans="1:10" ht="18">
      <c r="A31" s="15"/>
      <c r="B31" s="16" t="s">
        <v>19</v>
      </c>
      <c r="C31" s="17">
        <v>25</v>
      </c>
      <c r="D31" s="18">
        <f>'М2'!I64</f>
        <v>0</v>
      </c>
      <c r="E31" s="10"/>
      <c r="F31" s="10"/>
      <c r="G31" s="10"/>
      <c r="H31" s="10"/>
      <c r="I31" s="10"/>
      <c r="J31" s="10"/>
    </row>
    <row r="32" spans="1:10" ht="18">
      <c r="A32" s="15"/>
      <c r="B32" s="16" t="s">
        <v>19</v>
      </c>
      <c r="C32" s="17">
        <v>26</v>
      </c>
      <c r="D32" s="18">
        <f>'М2'!I70</f>
        <v>0</v>
      </c>
      <c r="E32" s="10"/>
      <c r="F32" s="10"/>
      <c r="G32" s="10"/>
      <c r="H32" s="10"/>
      <c r="I32" s="10"/>
      <c r="J32" s="10"/>
    </row>
    <row r="33" spans="1:10" ht="18">
      <c r="A33" s="15"/>
      <c r="B33" s="16" t="s">
        <v>19</v>
      </c>
      <c r="C33" s="17">
        <v>27</v>
      </c>
      <c r="D33" s="18">
        <f>'М2'!I73</f>
        <v>0</v>
      </c>
      <c r="E33" s="10"/>
      <c r="F33" s="10"/>
      <c r="G33" s="10"/>
      <c r="H33" s="10"/>
      <c r="I33" s="10"/>
      <c r="J33" s="10"/>
    </row>
    <row r="34" spans="1:10" ht="18">
      <c r="A34" s="15"/>
      <c r="B34" s="16" t="s">
        <v>19</v>
      </c>
      <c r="C34" s="17">
        <v>28</v>
      </c>
      <c r="D34" s="18">
        <f>'М2'!I75</f>
        <v>0</v>
      </c>
      <c r="E34" s="10"/>
      <c r="F34" s="10"/>
      <c r="G34" s="10"/>
      <c r="H34" s="10"/>
      <c r="I34" s="10"/>
      <c r="J34" s="10"/>
    </row>
    <row r="35" spans="1:10" ht="18">
      <c r="A35" s="15"/>
      <c r="B35" s="16" t="s">
        <v>19</v>
      </c>
      <c r="C35" s="17">
        <v>29</v>
      </c>
      <c r="D35" s="18">
        <f>'М2'!Q67</f>
        <v>0</v>
      </c>
      <c r="E35" s="10"/>
      <c r="F35" s="10"/>
      <c r="G35" s="10"/>
      <c r="H35" s="10"/>
      <c r="I35" s="10"/>
      <c r="J35" s="10"/>
    </row>
    <row r="36" spans="1:10" ht="18">
      <c r="A36" s="15"/>
      <c r="B36" s="16" t="s">
        <v>19</v>
      </c>
      <c r="C36" s="17">
        <v>30</v>
      </c>
      <c r="D36" s="18">
        <f>'М2'!Q71</f>
        <v>0</v>
      </c>
      <c r="E36" s="10"/>
      <c r="F36" s="10"/>
      <c r="G36" s="10"/>
      <c r="H36" s="10"/>
      <c r="I36" s="10"/>
      <c r="J36" s="10"/>
    </row>
    <row r="37" spans="1:10" ht="18">
      <c r="A37" s="15"/>
      <c r="B37" s="16" t="s">
        <v>19</v>
      </c>
      <c r="C37" s="17">
        <v>31</v>
      </c>
      <c r="D37" s="18">
        <f>'М2'!Q73</f>
        <v>0</v>
      </c>
      <c r="E37" s="10"/>
      <c r="F37" s="10"/>
      <c r="G37" s="10"/>
      <c r="H37" s="10"/>
      <c r="I37" s="10"/>
      <c r="J37" s="10"/>
    </row>
    <row r="38" spans="1:10" ht="18">
      <c r="A38" s="15"/>
      <c r="B38" s="16" t="s">
        <v>19</v>
      </c>
      <c r="C38" s="17">
        <v>32</v>
      </c>
      <c r="D38" s="18" t="str">
        <f>'М2'!Q75</f>
        <v>_</v>
      </c>
      <c r="E38" s="10"/>
      <c r="F38" s="10"/>
      <c r="G38" s="10"/>
      <c r="H38" s="10"/>
      <c r="I38" s="10"/>
      <c r="J38" s="10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2" sqref="A62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50" t="str">
        <f>CONCATENATE('с3'!A1," ",'с3'!F1,'с3'!G1," ",'с3'!H1," ",'с3'!I1)</f>
        <v>Открытый Кубок Республики Башкортостан 2016  - 33-й Этап. Третья лига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1"/>
    </row>
    <row r="2" spans="1:16" ht="19.5">
      <c r="A2" s="235" t="str">
        <f>'с3'!A2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6" t="str">
        <f>'с3'!C2</f>
        <v>ИСАЙ ЛЕВ</v>
      </c>
      <c r="H2" s="236"/>
      <c r="I2" s="236"/>
      <c r="J2" s="236"/>
      <c r="K2" s="236"/>
      <c r="L2" s="236"/>
      <c r="M2" s="236"/>
      <c r="N2" s="236"/>
      <c r="O2" s="236"/>
      <c r="P2" s="21"/>
    </row>
    <row r="3" spans="1:16" ht="15.75">
      <c r="A3" s="82">
        <f>'с3'!A3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8">
        <v>1</v>
      </c>
      <c r="B5" s="29">
        <f>'с3'!A7</f>
        <v>6105</v>
      </c>
      <c r="C5" s="30" t="str">
        <f>'с3'!B7</f>
        <v>Искакова Карина</v>
      </c>
      <c r="D5" s="3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8"/>
      <c r="B6" s="32"/>
      <c r="C6" s="33">
        <v>1</v>
      </c>
      <c r="D6" s="34">
        <v>6105</v>
      </c>
      <c r="E6" s="35" t="s">
        <v>59</v>
      </c>
      <c r="F6" s="36"/>
      <c r="G6" s="26"/>
      <c r="H6" s="26"/>
      <c r="I6" s="37"/>
      <c r="J6" s="37"/>
      <c r="K6" s="26"/>
      <c r="L6" s="26"/>
      <c r="M6" s="26"/>
      <c r="N6" s="26"/>
      <c r="O6" s="26"/>
    </row>
    <row r="7" spans="1:15" ht="12.75">
      <c r="A7" s="28">
        <v>16</v>
      </c>
      <c r="B7" s="29">
        <f>'с3'!A22</f>
        <v>0</v>
      </c>
      <c r="C7" s="38" t="str">
        <f>'с3'!B22</f>
        <v>_</v>
      </c>
      <c r="D7" s="39"/>
      <c r="E7" s="40"/>
      <c r="F7" s="41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8"/>
      <c r="B8" s="32"/>
      <c r="C8" s="26"/>
      <c r="D8" s="32"/>
      <c r="E8" s="33">
        <v>9</v>
      </c>
      <c r="F8" s="34">
        <v>6105</v>
      </c>
      <c r="G8" s="35" t="s">
        <v>59</v>
      </c>
      <c r="H8" s="36"/>
      <c r="I8" s="26"/>
      <c r="J8" s="26"/>
      <c r="K8" s="26"/>
      <c r="L8" s="26"/>
      <c r="M8" s="26"/>
      <c r="N8" s="26"/>
      <c r="O8" s="26"/>
    </row>
    <row r="9" spans="1:15" ht="12.75">
      <c r="A9" s="28">
        <v>9</v>
      </c>
      <c r="B9" s="29">
        <f>'с3'!A15</f>
        <v>5819</v>
      </c>
      <c r="C9" s="30" t="str">
        <f>'с3'!B15</f>
        <v>Куснимарданова Евгения</v>
      </c>
      <c r="D9" s="42"/>
      <c r="E9" s="40"/>
      <c r="F9" s="43"/>
      <c r="G9" s="40"/>
      <c r="H9" s="41"/>
      <c r="I9" s="26"/>
      <c r="J9" s="26"/>
      <c r="K9" s="26"/>
      <c r="L9" s="26"/>
      <c r="M9" s="26"/>
      <c r="N9" s="26"/>
      <c r="O9" s="26"/>
    </row>
    <row r="10" spans="1:15" ht="12.75">
      <c r="A10" s="28"/>
      <c r="B10" s="32"/>
      <c r="C10" s="33">
        <v>2</v>
      </c>
      <c r="D10" s="34">
        <v>6103</v>
      </c>
      <c r="E10" s="44" t="s">
        <v>63</v>
      </c>
      <c r="F10" s="45"/>
      <c r="G10" s="40"/>
      <c r="H10" s="41"/>
      <c r="I10" s="26"/>
      <c r="J10" s="26"/>
      <c r="K10" s="26"/>
      <c r="L10" s="26"/>
      <c r="M10" s="26"/>
      <c r="N10" s="26"/>
      <c r="O10" s="26"/>
    </row>
    <row r="11" spans="1:15" ht="12.75">
      <c r="A11" s="28">
        <v>8</v>
      </c>
      <c r="B11" s="29">
        <f>'с3'!A14</f>
        <v>6103</v>
      </c>
      <c r="C11" s="38" t="str">
        <f>'с3'!B14</f>
        <v>Кужина Ильгиза</v>
      </c>
      <c r="D11" s="39"/>
      <c r="E11" s="26"/>
      <c r="F11" s="32"/>
      <c r="G11" s="40"/>
      <c r="H11" s="41"/>
      <c r="I11" s="26"/>
      <c r="J11" s="26"/>
      <c r="K11" s="26"/>
      <c r="L11" s="26"/>
      <c r="M11" s="46"/>
      <c r="N11" s="26"/>
      <c r="O11" s="26"/>
    </row>
    <row r="12" spans="1:15" ht="12.75">
      <c r="A12" s="28"/>
      <c r="B12" s="32"/>
      <c r="C12" s="26"/>
      <c r="D12" s="32"/>
      <c r="E12" s="26"/>
      <c r="F12" s="32"/>
      <c r="G12" s="33">
        <v>13</v>
      </c>
      <c r="H12" s="34">
        <v>6105</v>
      </c>
      <c r="I12" s="35" t="s">
        <v>59</v>
      </c>
      <c r="J12" s="36"/>
      <c r="K12" s="26"/>
      <c r="L12" s="26"/>
      <c r="M12" s="46"/>
      <c r="N12" s="26"/>
      <c r="O12" s="26"/>
    </row>
    <row r="13" spans="1:15" ht="12.75">
      <c r="A13" s="28">
        <v>5</v>
      </c>
      <c r="B13" s="29">
        <f>'с3'!A11</f>
        <v>4458</v>
      </c>
      <c r="C13" s="30" t="str">
        <f>'с3'!B11</f>
        <v>Выдрина Александра</v>
      </c>
      <c r="D13" s="42"/>
      <c r="E13" s="26"/>
      <c r="F13" s="32"/>
      <c r="G13" s="40"/>
      <c r="H13" s="43"/>
      <c r="I13" s="40"/>
      <c r="J13" s="41"/>
      <c r="K13" s="26"/>
      <c r="L13" s="26"/>
      <c r="M13" s="46"/>
      <c r="N13" s="26"/>
      <c r="O13" s="26"/>
    </row>
    <row r="14" spans="1:15" ht="12.75">
      <c r="A14" s="28"/>
      <c r="B14" s="32"/>
      <c r="C14" s="33">
        <v>3</v>
      </c>
      <c r="D14" s="34">
        <v>4458</v>
      </c>
      <c r="E14" s="47" t="s">
        <v>61</v>
      </c>
      <c r="F14" s="48"/>
      <c r="G14" s="40"/>
      <c r="H14" s="49"/>
      <c r="I14" s="40"/>
      <c r="J14" s="41"/>
      <c r="K14" s="26"/>
      <c r="L14" s="26"/>
      <c r="M14" s="46"/>
      <c r="N14" s="26"/>
      <c r="O14" s="26"/>
    </row>
    <row r="15" spans="1:15" ht="12.75">
      <c r="A15" s="28">
        <v>12</v>
      </c>
      <c r="B15" s="29">
        <f>'с3'!A18</f>
        <v>0</v>
      </c>
      <c r="C15" s="38" t="str">
        <f>'с3'!B18</f>
        <v>_</v>
      </c>
      <c r="D15" s="39"/>
      <c r="E15" s="40"/>
      <c r="F15" s="48"/>
      <c r="G15" s="40"/>
      <c r="H15" s="49"/>
      <c r="I15" s="40"/>
      <c r="J15" s="41"/>
      <c r="K15" s="26"/>
      <c r="L15" s="26"/>
      <c r="M15" s="46"/>
      <c r="N15" s="26"/>
      <c r="O15" s="26"/>
    </row>
    <row r="16" spans="1:15" ht="12.75">
      <c r="A16" s="28"/>
      <c r="B16" s="32"/>
      <c r="C16" s="26"/>
      <c r="D16" s="32"/>
      <c r="E16" s="33">
        <v>10</v>
      </c>
      <c r="F16" s="34">
        <v>4458</v>
      </c>
      <c r="G16" s="44" t="s">
        <v>61</v>
      </c>
      <c r="H16" s="45"/>
      <c r="I16" s="40"/>
      <c r="J16" s="41"/>
      <c r="K16" s="26"/>
      <c r="L16" s="26"/>
      <c r="M16" s="26"/>
      <c r="N16" s="26"/>
      <c r="O16" s="26"/>
    </row>
    <row r="17" spans="1:15" ht="12.75">
      <c r="A17" s="28">
        <v>13</v>
      </c>
      <c r="B17" s="29">
        <f>'с3'!A19</f>
        <v>0</v>
      </c>
      <c r="C17" s="30" t="str">
        <f>'с3'!B19</f>
        <v>_</v>
      </c>
      <c r="D17" s="42"/>
      <c r="E17" s="40"/>
      <c r="F17" s="43"/>
      <c r="G17" s="26"/>
      <c r="H17" s="32"/>
      <c r="I17" s="40"/>
      <c r="J17" s="41"/>
      <c r="K17" s="26"/>
      <c r="L17" s="26"/>
      <c r="M17" s="26"/>
      <c r="N17" s="26"/>
      <c r="O17" s="26"/>
    </row>
    <row r="18" spans="1:15" ht="12.75">
      <c r="A18" s="28"/>
      <c r="B18" s="32"/>
      <c r="C18" s="33">
        <v>4</v>
      </c>
      <c r="D18" s="34">
        <v>5774</v>
      </c>
      <c r="E18" s="44" t="s">
        <v>60</v>
      </c>
      <c r="F18" s="45"/>
      <c r="G18" s="26"/>
      <c r="H18" s="32"/>
      <c r="I18" s="40"/>
      <c r="J18" s="41"/>
      <c r="K18" s="26"/>
      <c r="L18" s="26"/>
      <c r="M18" s="26"/>
      <c r="N18" s="26"/>
      <c r="O18" s="26"/>
    </row>
    <row r="19" spans="1:15" ht="12.75">
      <c r="A19" s="28">
        <v>4</v>
      </c>
      <c r="B19" s="29">
        <f>'с3'!A10</f>
        <v>5774</v>
      </c>
      <c r="C19" s="38" t="str">
        <f>'с3'!B10</f>
        <v>Мингазов Динар</v>
      </c>
      <c r="D19" s="39"/>
      <c r="E19" s="26"/>
      <c r="F19" s="32"/>
      <c r="G19" s="26"/>
      <c r="H19" s="32"/>
      <c r="I19" s="40"/>
      <c r="J19" s="41"/>
      <c r="K19" s="26"/>
      <c r="L19" s="26"/>
      <c r="M19" s="26"/>
      <c r="N19" s="26"/>
      <c r="O19" s="26"/>
    </row>
    <row r="20" spans="1:15" ht="12.75">
      <c r="A20" s="28"/>
      <c r="B20" s="32"/>
      <c r="C20" s="26"/>
      <c r="D20" s="32"/>
      <c r="E20" s="26"/>
      <c r="F20" s="32"/>
      <c r="G20" s="26"/>
      <c r="H20" s="32"/>
      <c r="I20" s="33">
        <v>15</v>
      </c>
      <c r="J20" s="34">
        <v>6105</v>
      </c>
      <c r="K20" s="35" t="s">
        <v>59</v>
      </c>
      <c r="L20" s="35"/>
      <c r="M20" s="35"/>
      <c r="N20" s="35"/>
      <c r="O20" s="35"/>
    </row>
    <row r="21" spans="1:15" ht="12.75">
      <c r="A21" s="28">
        <v>3</v>
      </c>
      <c r="B21" s="29">
        <f>'с3'!A9</f>
        <v>5429</v>
      </c>
      <c r="C21" s="30" t="str">
        <f>'с3'!B9</f>
        <v>Апсатарова Дарина</v>
      </c>
      <c r="D21" s="42"/>
      <c r="E21" s="26"/>
      <c r="F21" s="32"/>
      <c r="G21" s="26"/>
      <c r="H21" s="32"/>
      <c r="I21" s="40"/>
      <c r="J21" s="50"/>
      <c r="K21" s="41"/>
      <c r="L21" s="41"/>
      <c r="M21" s="26"/>
      <c r="N21" s="237" t="s">
        <v>20</v>
      </c>
      <c r="O21" s="237"/>
    </row>
    <row r="22" spans="1:15" ht="12.75">
      <c r="A22" s="28"/>
      <c r="B22" s="32"/>
      <c r="C22" s="33">
        <v>5</v>
      </c>
      <c r="D22" s="34">
        <v>5429</v>
      </c>
      <c r="E22" s="35" t="s">
        <v>54</v>
      </c>
      <c r="F22" s="42"/>
      <c r="G22" s="26"/>
      <c r="H22" s="32"/>
      <c r="I22" s="40"/>
      <c r="J22" s="51"/>
      <c r="K22" s="41"/>
      <c r="L22" s="41"/>
      <c r="M22" s="26"/>
      <c r="N22" s="26"/>
      <c r="O22" s="26"/>
    </row>
    <row r="23" spans="1:15" ht="12.75">
      <c r="A23" s="28">
        <v>14</v>
      </c>
      <c r="B23" s="29">
        <f>'с3'!A20</f>
        <v>0</v>
      </c>
      <c r="C23" s="38" t="str">
        <f>'с3'!B20</f>
        <v>_</v>
      </c>
      <c r="D23" s="39"/>
      <c r="E23" s="40"/>
      <c r="F23" s="48"/>
      <c r="G23" s="26"/>
      <c r="H23" s="32"/>
      <c r="I23" s="40"/>
      <c r="J23" s="41"/>
      <c r="K23" s="41"/>
      <c r="L23" s="41"/>
      <c r="M23" s="26"/>
      <c r="N23" s="26"/>
      <c r="O23" s="26"/>
    </row>
    <row r="24" spans="1:15" ht="12.75">
      <c r="A24" s="28"/>
      <c r="B24" s="32"/>
      <c r="C24" s="26"/>
      <c r="D24" s="32"/>
      <c r="E24" s="33">
        <v>11</v>
      </c>
      <c r="F24" s="34">
        <v>5429</v>
      </c>
      <c r="G24" s="35" t="s">
        <v>54</v>
      </c>
      <c r="H24" s="42"/>
      <c r="I24" s="40"/>
      <c r="J24" s="41"/>
      <c r="K24" s="41"/>
      <c r="L24" s="41"/>
      <c r="M24" s="26"/>
      <c r="N24" s="26"/>
      <c r="O24" s="26"/>
    </row>
    <row r="25" spans="1:15" ht="12.75">
      <c r="A25" s="28">
        <v>11</v>
      </c>
      <c r="B25" s="29">
        <f>'с3'!A17</f>
        <v>0</v>
      </c>
      <c r="C25" s="30" t="str">
        <f>'с3'!B17</f>
        <v>_</v>
      </c>
      <c r="D25" s="42"/>
      <c r="E25" s="40"/>
      <c r="F25" s="43"/>
      <c r="G25" s="40"/>
      <c r="H25" s="48"/>
      <c r="I25" s="40"/>
      <c r="J25" s="41"/>
      <c r="K25" s="41"/>
      <c r="L25" s="41"/>
      <c r="M25" s="26"/>
      <c r="N25" s="26"/>
      <c r="O25" s="26"/>
    </row>
    <row r="26" spans="1:15" ht="12.75">
      <c r="A26" s="28"/>
      <c r="B26" s="32"/>
      <c r="C26" s="33">
        <v>6</v>
      </c>
      <c r="D26" s="34">
        <v>6245</v>
      </c>
      <c r="E26" s="44" t="s">
        <v>55</v>
      </c>
      <c r="F26" s="45"/>
      <c r="G26" s="40"/>
      <c r="H26" s="48"/>
      <c r="I26" s="40"/>
      <c r="J26" s="41"/>
      <c r="K26" s="41"/>
      <c r="L26" s="41"/>
      <c r="M26" s="26"/>
      <c r="N26" s="26"/>
      <c r="O26" s="26"/>
    </row>
    <row r="27" spans="1:15" ht="12.75">
      <c r="A27" s="28">
        <v>6</v>
      </c>
      <c r="B27" s="29">
        <f>'с3'!A12</f>
        <v>6245</v>
      </c>
      <c r="C27" s="38" t="str">
        <f>'с3'!B12</f>
        <v>Абулаев Айрат</v>
      </c>
      <c r="D27" s="39"/>
      <c r="E27" s="26"/>
      <c r="F27" s="32"/>
      <c r="G27" s="40"/>
      <c r="H27" s="48"/>
      <c r="I27" s="40"/>
      <c r="J27" s="41"/>
      <c r="K27" s="41"/>
      <c r="L27" s="41"/>
      <c r="M27" s="26"/>
      <c r="N27" s="26"/>
      <c r="O27" s="26"/>
    </row>
    <row r="28" spans="1:15" ht="12.75">
      <c r="A28" s="28"/>
      <c r="B28" s="32"/>
      <c r="C28" s="26"/>
      <c r="D28" s="32"/>
      <c r="E28" s="26"/>
      <c r="F28" s="32"/>
      <c r="G28" s="33">
        <v>14</v>
      </c>
      <c r="H28" s="34">
        <v>5243</v>
      </c>
      <c r="I28" s="44" t="s">
        <v>53</v>
      </c>
      <c r="J28" s="36"/>
      <c r="K28" s="41"/>
      <c r="L28" s="41"/>
      <c r="M28" s="26"/>
      <c r="N28" s="26"/>
      <c r="O28" s="26"/>
    </row>
    <row r="29" spans="1:15" ht="12.75">
      <c r="A29" s="28">
        <v>7</v>
      </c>
      <c r="B29" s="29">
        <f>'с3'!A13</f>
        <v>6106</v>
      </c>
      <c r="C29" s="30" t="str">
        <f>'с3'!B13</f>
        <v>Байгужина Назгуль</v>
      </c>
      <c r="D29" s="42"/>
      <c r="E29" s="26"/>
      <c r="F29" s="32"/>
      <c r="G29" s="40"/>
      <c r="H29" s="50"/>
      <c r="I29" s="26"/>
      <c r="J29" s="26"/>
      <c r="K29" s="41"/>
      <c r="L29" s="41"/>
      <c r="M29" s="26"/>
      <c r="N29" s="26"/>
      <c r="O29" s="26"/>
    </row>
    <row r="30" spans="1:15" ht="12.75">
      <c r="A30" s="28"/>
      <c r="B30" s="32"/>
      <c r="C30" s="33">
        <v>7</v>
      </c>
      <c r="D30" s="34">
        <v>6175</v>
      </c>
      <c r="E30" s="35" t="s">
        <v>57</v>
      </c>
      <c r="F30" s="42"/>
      <c r="G30" s="40"/>
      <c r="H30" s="52"/>
      <c r="I30" s="26"/>
      <c r="J30" s="26"/>
      <c r="K30" s="41"/>
      <c r="L30" s="41"/>
      <c r="M30" s="26"/>
      <c r="N30" s="26"/>
      <c r="O30" s="26"/>
    </row>
    <row r="31" spans="1:15" ht="12.75">
      <c r="A31" s="28">
        <v>10</v>
      </c>
      <c r="B31" s="29">
        <f>'с3'!A16</f>
        <v>6175</v>
      </c>
      <c r="C31" s="38" t="str">
        <f>'с3'!B16</f>
        <v>Хисматуллин Артур</v>
      </c>
      <c r="D31" s="39"/>
      <c r="E31" s="40"/>
      <c r="F31" s="48"/>
      <c r="G31" s="40"/>
      <c r="H31" s="52"/>
      <c r="I31" s="28">
        <v>-15</v>
      </c>
      <c r="J31" s="53">
        <f>IF(J20=H12,H28,IF(J20=H28,H12,0))</f>
        <v>5243</v>
      </c>
      <c r="K31" s="30" t="str">
        <f>IF(K20=I12,I28,IF(K20=I28,I12,0))</f>
        <v>Решетицкий Денис</v>
      </c>
      <c r="L31" s="30"/>
      <c r="M31" s="47"/>
      <c r="N31" s="47"/>
      <c r="O31" s="47"/>
    </row>
    <row r="32" spans="1:15" ht="12.75">
      <c r="A32" s="28"/>
      <c r="B32" s="32"/>
      <c r="C32" s="26"/>
      <c r="D32" s="32"/>
      <c r="E32" s="33">
        <v>12</v>
      </c>
      <c r="F32" s="34">
        <v>5243</v>
      </c>
      <c r="G32" s="44" t="s">
        <v>53</v>
      </c>
      <c r="H32" s="54"/>
      <c r="I32" s="26"/>
      <c r="J32" s="26"/>
      <c r="K32" s="41"/>
      <c r="L32" s="41"/>
      <c r="M32" s="26"/>
      <c r="N32" s="237" t="s">
        <v>21</v>
      </c>
      <c r="O32" s="237"/>
    </row>
    <row r="33" spans="1:15" ht="12.75">
      <c r="A33" s="28">
        <v>15</v>
      </c>
      <c r="B33" s="29">
        <f>'с3'!A21</f>
        <v>0</v>
      </c>
      <c r="C33" s="30" t="str">
        <f>'с3'!B21</f>
        <v>_</v>
      </c>
      <c r="D33" s="42"/>
      <c r="E33" s="40"/>
      <c r="F33" s="50"/>
      <c r="G33" s="26"/>
      <c r="H33" s="26"/>
      <c r="I33" s="26"/>
      <c r="J33" s="26"/>
      <c r="K33" s="41"/>
      <c r="L33" s="41"/>
      <c r="M33" s="26"/>
      <c r="N33" s="26"/>
      <c r="O33" s="26"/>
    </row>
    <row r="34" spans="1:15" ht="12.75">
      <c r="A34" s="28"/>
      <c r="B34" s="32"/>
      <c r="C34" s="33">
        <v>8</v>
      </c>
      <c r="D34" s="34">
        <v>5243</v>
      </c>
      <c r="E34" s="44" t="s">
        <v>53</v>
      </c>
      <c r="F34" s="54"/>
      <c r="G34" s="26"/>
      <c r="H34" s="26"/>
      <c r="I34" s="26"/>
      <c r="J34" s="26"/>
      <c r="K34" s="41"/>
      <c r="L34" s="41"/>
      <c r="M34" s="26"/>
      <c r="N34" s="26"/>
      <c r="O34" s="26"/>
    </row>
    <row r="35" spans="1:15" ht="12.75">
      <c r="A35" s="28">
        <v>2</v>
      </c>
      <c r="B35" s="29">
        <f>'с3'!A8</f>
        <v>5243</v>
      </c>
      <c r="C35" s="38" t="str">
        <f>'с3'!B8</f>
        <v>Решетицкий Денис</v>
      </c>
      <c r="D35" s="55"/>
      <c r="E35" s="26"/>
      <c r="F35" s="26"/>
      <c r="G35" s="26"/>
      <c r="H35" s="26"/>
      <c r="I35" s="26"/>
      <c r="J35" s="26"/>
      <c r="K35" s="41"/>
      <c r="L35" s="41"/>
      <c r="M35" s="26"/>
      <c r="N35" s="26"/>
      <c r="O35" s="26"/>
    </row>
    <row r="36" spans="1:15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41"/>
      <c r="L36" s="41"/>
      <c r="M36" s="26"/>
      <c r="N36" s="26"/>
      <c r="O36" s="26"/>
    </row>
    <row r="37" spans="1:15" ht="12.75">
      <c r="A37" s="28">
        <v>-1</v>
      </c>
      <c r="B37" s="53">
        <f>IF(D6=B5,B7,IF(D6=B7,B5,0))</f>
        <v>0</v>
      </c>
      <c r="C37" s="30" t="str">
        <f>IF(E6=C5,C7,IF(E6=C7,C5,0))</f>
        <v>_</v>
      </c>
      <c r="D37" s="31"/>
      <c r="E37" s="26"/>
      <c r="F37" s="26"/>
      <c r="G37" s="28">
        <v>-13</v>
      </c>
      <c r="H37" s="53">
        <f>IF(H12=F8,F16,IF(H12=F16,F8,0))</f>
        <v>4458</v>
      </c>
      <c r="I37" s="30" t="str">
        <f>IF(I12=G8,G16,IF(I12=G16,G8,0))</f>
        <v>Выдрина Александра</v>
      </c>
      <c r="J37" s="31"/>
      <c r="K37" s="26"/>
      <c r="L37" s="26"/>
      <c r="M37" s="26"/>
      <c r="N37" s="26"/>
      <c r="O37" s="26"/>
    </row>
    <row r="38" spans="1:15" ht="12.75">
      <c r="A38" s="28"/>
      <c r="B38" s="28"/>
      <c r="C38" s="33">
        <v>16</v>
      </c>
      <c r="D38" s="34">
        <v>5819</v>
      </c>
      <c r="E38" s="56" t="s">
        <v>42</v>
      </c>
      <c r="F38" s="57"/>
      <c r="G38" s="26"/>
      <c r="H38" s="26"/>
      <c r="I38" s="40"/>
      <c r="J38" s="41"/>
      <c r="K38" s="26"/>
      <c r="L38" s="26"/>
      <c r="M38" s="26"/>
      <c r="N38" s="26"/>
      <c r="O38" s="26"/>
    </row>
    <row r="39" spans="1:15" ht="12.75">
      <c r="A39" s="28">
        <v>-2</v>
      </c>
      <c r="B39" s="53">
        <f>IF(D10=B9,B11,IF(D10=B11,B9,0))</f>
        <v>5819</v>
      </c>
      <c r="C39" s="38" t="str">
        <f>IF(E10=C9,C11,IF(E10=C11,C9,0))</f>
        <v>Куснимарданова Евгения</v>
      </c>
      <c r="D39" s="55"/>
      <c r="E39" s="33">
        <v>20</v>
      </c>
      <c r="F39" s="34">
        <v>5819</v>
      </c>
      <c r="G39" s="56" t="s">
        <v>42</v>
      </c>
      <c r="H39" s="57"/>
      <c r="I39" s="33">
        <v>26</v>
      </c>
      <c r="J39" s="34">
        <v>4458</v>
      </c>
      <c r="K39" s="56" t="s">
        <v>61</v>
      </c>
      <c r="L39" s="57"/>
      <c r="M39" s="26"/>
      <c r="N39" s="26"/>
      <c r="O39" s="26"/>
    </row>
    <row r="40" spans="1:15" ht="12.75">
      <c r="A40" s="28"/>
      <c r="B40" s="28"/>
      <c r="C40" s="28">
        <v>-12</v>
      </c>
      <c r="D40" s="53">
        <f>IF(F32=D30,D34,IF(F32=D34,D30,0))</f>
        <v>6175</v>
      </c>
      <c r="E40" s="38" t="str">
        <f>IF(G32=E30,E34,IF(G32=E34,E30,0))</f>
        <v>Хисматуллин Артур</v>
      </c>
      <c r="F40" s="55"/>
      <c r="G40" s="40"/>
      <c r="H40" s="52"/>
      <c r="I40" s="40"/>
      <c r="J40" s="50"/>
      <c r="K40" s="40"/>
      <c r="L40" s="41"/>
      <c r="M40" s="26"/>
      <c r="N40" s="26"/>
      <c r="O40" s="26"/>
    </row>
    <row r="41" spans="1:15" ht="12.75">
      <c r="A41" s="28">
        <v>-3</v>
      </c>
      <c r="B41" s="53">
        <f>IF(D14=B13,B15,IF(D14=B15,B13,0))</f>
        <v>0</v>
      </c>
      <c r="C41" s="30" t="str">
        <f>IF(E14=C13,C15,IF(E14=C15,C13,0))</f>
        <v>_</v>
      </c>
      <c r="D41" s="31"/>
      <c r="E41" s="26"/>
      <c r="F41" s="26"/>
      <c r="G41" s="33">
        <v>24</v>
      </c>
      <c r="H41" s="34">
        <v>6245</v>
      </c>
      <c r="I41" s="58" t="s">
        <v>55</v>
      </c>
      <c r="J41" s="51"/>
      <c r="K41" s="40"/>
      <c r="L41" s="41"/>
      <c r="M41" s="26"/>
      <c r="N41" s="26"/>
      <c r="O41" s="26"/>
    </row>
    <row r="42" spans="1:15" ht="12.75">
      <c r="A42" s="28"/>
      <c r="B42" s="28"/>
      <c r="C42" s="33">
        <v>17</v>
      </c>
      <c r="D42" s="34"/>
      <c r="E42" s="56"/>
      <c r="F42" s="57"/>
      <c r="G42" s="40"/>
      <c r="H42" s="41"/>
      <c r="I42" s="41"/>
      <c r="J42" s="41"/>
      <c r="K42" s="40"/>
      <c r="L42" s="41"/>
      <c r="M42" s="26"/>
      <c r="N42" s="26"/>
      <c r="O42" s="26"/>
    </row>
    <row r="43" spans="1:15" ht="12.75">
      <c r="A43" s="28">
        <v>-4</v>
      </c>
      <c r="B43" s="53">
        <f>IF(D18=B17,B19,IF(D18=B19,B17,0))</f>
        <v>0</v>
      </c>
      <c r="C43" s="38" t="str">
        <f>IF(E18=C17,C19,IF(E18=C19,C17,0))</f>
        <v>_</v>
      </c>
      <c r="D43" s="55"/>
      <c r="E43" s="33">
        <v>21</v>
      </c>
      <c r="F43" s="34">
        <v>6245</v>
      </c>
      <c r="G43" s="58" t="s">
        <v>55</v>
      </c>
      <c r="H43" s="57"/>
      <c r="I43" s="41"/>
      <c r="J43" s="41"/>
      <c r="K43" s="33">
        <v>28</v>
      </c>
      <c r="L43" s="34">
        <v>6103</v>
      </c>
      <c r="M43" s="56" t="s">
        <v>63</v>
      </c>
      <c r="N43" s="47"/>
      <c r="O43" s="47"/>
    </row>
    <row r="44" spans="1:15" ht="12.75">
      <c r="A44" s="28"/>
      <c r="B44" s="28"/>
      <c r="C44" s="28">
        <v>-11</v>
      </c>
      <c r="D44" s="53">
        <f>IF(F24=D22,D26,IF(F24=D26,D22,0))</f>
        <v>6245</v>
      </c>
      <c r="E44" s="38" t="str">
        <f>IF(G24=E22,E26,IF(G24=E26,E22,0))</f>
        <v>Абулаев Айрат</v>
      </c>
      <c r="F44" s="55"/>
      <c r="G44" s="26"/>
      <c r="H44" s="26"/>
      <c r="I44" s="41"/>
      <c r="J44" s="41"/>
      <c r="K44" s="40"/>
      <c r="L44" s="41"/>
      <c r="M44" s="26"/>
      <c r="N44" s="237" t="s">
        <v>22</v>
      </c>
      <c r="O44" s="237"/>
    </row>
    <row r="45" spans="1:15" ht="12.75">
      <c r="A45" s="28">
        <v>-5</v>
      </c>
      <c r="B45" s="53">
        <f>IF(D22=B21,B23,IF(D22=B23,B21,0))</f>
        <v>0</v>
      </c>
      <c r="C45" s="30" t="str">
        <f>IF(E22=C21,C23,IF(E22=C23,C21,0))</f>
        <v>_</v>
      </c>
      <c r="D45" s="31"/>
      <c r="E45" s="26"/>
      <c r="F45" s="26"/>
      <c r="G45" s="28">
        <v>-14</v>
      </c>
      <c r="H45" s="53">
        <f>IF(H28=F24,F32,IF(H28=F32,F24,0))</f>
        <v>5429</v>
      </c>
      <c r="I45" s="30" t="str">
        <f>IF(I28=G24,G32,IF(I28=G32,G24,0))</f>
        <v>Апсатарова Дарина</v>
      </c>
      <c r="J45" s="31"/>
      <c r="K45" s="40"/>
      <c r="L45" s="41"/>
      <c r="M45" s="41"/>
      <c r="N45" s="26"/>
      <c r="O45" s="26"/>
    </row>
    <row r="46" spans="1:15" ht="12.75">
      <c r="A46" s="28"/>
      <c r="B46" s="28"/>
      <c r="C46" s="33">
        <v>18</v>
      </c>
      <c r="D46" s="34"/>
      <c r="E46" s="56"/>
      <c r="F46" s="57"/>
      <c r="G46" s="26"/>
      <c r="H46" s="26"/>
      <c r="I46" s="59"/>
      <c r="J46" s="41"/>
      <c r="K46" s="40"/>
      <c r="L46" s="41"/>
      <c r="M46" s="41"/>
      <c r="N46" s="26"/>
      <c r="O46" s="26"/>
    </row>
    <row r="47" spans="1:15" ht="12.75">
      <c r="A47" s="28">
        <v>-6</v>
      </c>
      <c r="B47" s="53">
        <f>IF(D26=B25,B27,IF(D26=B27,B25,0))</f>
        <v>0</v>
      </c>
      <c r="C47" s="38" t="str">
        <f>IF(E26=C25,C27,IF(E26=C27,C25,0))</f>
        <v>_</v>
      </c>
      <c r="D47" s="55"/>
      <c r="E47" s="33">
        <v>22</v>
      </c>
      <c r="F47" s="34">
        <v>5774</v>
      </c>
      <c r="G47" s="56" t="s">
        <v>60</v>
      </c>
      <c r="H47" s="57"/>
      <c r="I47" s="33">
        <v>27</v>
      </c>
      <c r="J47" s="34">
        <v>6103</v>
      </c>
      <c r="K47" s="58" t="s">
        <v>63</v>
      </c>
      <c r="L47" s="57"/>
      <c r="M47" s="41"/>
      <c r="N47" s="26"/>
      <c r="O47" s="26"/>
    </row>
    <row r="48" spans="1:15" ht="12.75">
      <c r="A48" s="28"/>
      <c r="B48" s="28"/>
      <c r="C48" s="28">
        <v>-10</v>
      </c>
      <c r="D48" s="53">
        <f>IF(F16=D14,D18,IF(F16=D18,D14,0))</f>
        <v>5774</v>
      </c>
      <c r="E48" s="38" t="str">
        <f>IF(G16=E14,E18,IF(G16=E18,E14,0))</f>
        <v>Мингазов Динар</v>
      </c>
      <c r="F48" s="55"/>
      <c r="G48" s="40"/>
      <c r="H48" s="52"/>
      <c r="I48" s="40"/>
      <c r="J48" s="50"/>
      <c r="K48" s="26"/>
      <c r="L48" s="26"/>
      <c r="M48" s="41"/>
      <c r="N48" s="26"/>
      <c r="O48" s="26"/>
    </row>
    <row r="49" spans="1:15" ht="12.75">
      <c r="A49" s="28">
        <v>-7</v>
      </c>
      <c r="B49" s="53">
        <f>IF(D30=B29,B31,IF(D30=B31,B29,0))</f>
        <v>6106</v>
      </c>
      <c r="C49" s="30" t="str">
        <f>IF(E30=C29,C31,IF(E30=C31,C29,0))</f>
        <v>Байгужина Назгуль</v>
      </c>
      <c r="D49" s="31"/>
      <c r="E49" s="26"/>
      <c r="F49" s="26"/>
      <c r="G49" s="33">
        <v>25</v>
      </c>
      <c r="H49" s="34">
        <v>6103</v>
      </c>
      <c r="I49" s="58" t="s">
        <v>63</v>
      </c>
      <c r="J49" s="51"/>
      <c r="K49" s="26"/>
      <c r="L49" s="26"/>
      <c r="M49" s="41"/>
      <c r="N49" s="26"/>
      <c r="O49" s="26"/>
    </row>
    <row r="50" spans="1:15" ht="12.75">
      <c r="A50" s="28"/>
      <c r="B50" s="28"/>
      <c r="C50" s="33">
        <v>19</v>
      </c>
      <c r="D50" s="34">
        <v>6106</v>
      </c>
      <c r="E50" s="56" t="s">
        <v>62</v>
      </c>
      <c r="F50" s="57"/>
      <c r="G50" s="40"/>
      <c r="H50" s="41"/>
      <c r="I50" s="41"/>
      <c r="J50" s="41"/>
      <c r="K50" s="26"/>
      <c r="L50" s="26"/>
      <c r="M50" s="41"/>
      <c r="N50" s="26"/>
      <c r="O50" s="26"/>
    </row>
    <row r="51" spans="1:15" ht="12.75">
      <c r="A51" s="28">
        <v>-8</v>
      </c>
      <c r="B51" s="53">
        <f>IF(D34=B33,B35,IF(D34=B35,B33,0))</f>
        <v>0</v>
      </c>
      <c r="C51" s="38" t="str">
        <f>IF(E34=C33,C35,IF(E34=C35,C33,0))</f>
        <v>_</v>
      </c>
      <c r="D51" s="55"/>
      <c r="E51" s="33">
        <v>23</v>
      </c>
      <c r="F51" s="34">
        <v>6103</v>
      </c>
      <c r="G51" s="58" t="s">
        <v>63</v>
      </c>
      <c r="H51" s="57"/>
      <c r="I51" s="41"/>
      <c r="J51" s="41"/>
      <c r="K51" s="28">
        <v>-28</v>
      </c>
      <c r="L51" s="53">
        <f>IF(L43=J39,J47,IF(L43=J47,J39,0))</f>
        <v>4458</v>
      </c>
      <c r="M51" s="30" t="str">
        <f>IF(M43=K39,K47,IF(M43=K47,K39,0))</f>
        <v>Выдрина Александра</v>
      </c>
      <c r="N51" s="47"/>
      <c r="O51" s="47"/>
    </row>
    <row r="52" spans="1:15" ht="12.75">
      <c r="A52" s="28"/>
      <c r="B52" s="28"/>
      <c r="C52" s="60">
        <v>-9</v>
      </c>
      <c r="D52" s="53">
        <f>IF(F8=D6,D10,IF(F8=D10,D6,0))</f>
        <v>6103</v>
      </c>
      <c r="E52" s="38" t="str">
        <f>IF(G8=E6,E10,IF(G8=E10,E6,0))</f>
        <v>Кужина Ильгиза</v>
      </c>
      <c r="F52" s="55"/>
      <c r="G52" s="26"/>
      <c r="H52" s="26"/>
      <c r="I52" s="41"/>
      <c r="J52" s="41"/>
      <c r="K52" s="26"/>
      <c r="L52" s="26"/>
      <c r="M52" s="61"/>
      <c r="N52" s="237" t="s">
        <v>23</v>
      </c>
      <c r="O52" s="237"/>
    </row>
    <row r="53" spans="1:15" ht="12.75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8">
        <v>-26</v>
      </c>
      <c r="B54" s="53">
        <f>IF(J39=H37,H41,IF(J39=H41,H37,0))</f>
        <v>6245</v>
      </c>
      <c r="C54" s="30" t="str">
        <f>IF(K39=I37,I41,IF(K39=I41,I37,0))</f>
        <v>Абулаев Айрат</v>
      </c>
      <c r="D54" s="31"/>
      <c r="E54" s="26"/>
      <c r="F54" s="26"/>
      <c r="G54" s="28">
        <v>-20</v>
      </c>
      <c r="H54" s="53">
        <f>IF(F39=D38,D40,IF(F39=D40,D38,0))</f>
        <v>6175</v>
      </c>
      <c r="I54" s="30" t="str">
        <f>IF(G39=E38,E40,IF(G39=E40,E38,0))</f>
        <v>Хисматуллин Артур</v>
      </c>
      <c r="J54" s="31"/>
      <c r="K54" s="26"/>
      <c r="L54" s="26"/>
      <c r="M54" s="26"/>
      <c r="N54" s="26"/>
      <c r="O54" s="26"/>
    </row>
    <row r="55" spans="1:15" ht="12.75">
      <c r="A55" s="28"/>
      <c r="B55" s="32"/>
      <c r="C55" s="33">
        <v>29</v>
      </c>
      <c r="D55" s="34">
        <v>6245</v>
      </c>
      <c r="E55" s="35" t="s">
        <v>55</v>
      </c>
      <c r="F55" s="36"/>
      <c r="G55" s="28"/>
      <c r="H55" s="28"/>
      <c r="I55" s="33">
        <v>31</v>
      </c>
      <c r="J55" s="34">
        <v>6175</v>
      </c>
      <c r="K55" s="35" t="s">
        <v>57</v>
      </c>
      <c r="L55" s="36"/>
      <c r="M55" s="26"/>
      <c r="N55" s="26"/>
      <c r="O55" s="26"/>
    </row>
    <row r="56" spans="1:15" ht="12.75">
      <c r="A56" s="28">
        <v>-27</v>
      </c>
      <c r="B56" s="53">
        <f>IF(J47=H45,H49,IF(J47=H49,H45,0))</f>
        <v>5429</v>
      </c>
      <c r="C56" s="38" t="str">
        <f>IF(K47=I45,I49,IF(K47=I49,I45,0))</f>
        <v>Апсатарова Дарина</v>
      </c>
      <c r="D56" s="55"/>
      <c r="E56" s="62" t="s">
        <v>24</v>
      </c>
      <c r="F56" s="62"/>
      <c r="G56" s="28">
        <v>-21</v>
      </c>
      <c r="H56" s="53">
        <f>IF(F43=D42,D44,IF(F43=D44,D42,0))</f>
        <v>0</v>
      </c>
      <c r="I56" s="38">
        <f>IF(G43=E42,E44,IF(G43=E44,E42,0))</f>
        <v>0</v>
      </c>
      <c r="J56" s="55"/>
      <c r="K56" s="40"/>
      <c r="L56" s="41"/>
      <c r="M56" s="41"/>
      <c r="N56" s="26"/>
      <c r="O56" s="26"/>
    </row>
    <row r="57" spans="1:15" ht="12.75">
      <c r="A57" s="28"/>
      <c r="B57" s="28"/>
      <c r="C57" s="28">
        <v>-29</v>
      </c>
      <c r="D57" s="53">
        <f>IF(D55=B54,B56,IF(D55=B56,B54,0))</f>
        <v>5429</v>
      </c>
      <c r="E57" s="30" t="str">
        <f>IF(E55=C54,C56,IF(E55=C56,C54,0))</f>
        <v>Апсатарова Дарина</v>
      </c>
      <c r="F57" s="31"/>
      <c r="G57" s="28"/>
      <c r="H57" s="28"/>
      <c r="I57" s="26"/>
      <c r="J57" s="26"/>
      <c r="K57" s="33">
        <v>33</v>
      </c>
      <c r="L57" s="34">
        <v>6106</v>
      </c>
      <c r="M57" s="35" t="s">
        <v>62</v>
      </c>
      <c r="N57" s="47"/>
      <c r="O57" s="47"/>
    </row>
    <row r="58" spans="1:15" ht="12.75">
      <c r="A58" s="28"/>
      <c r="B58" s="28"/>
      <c r="C58" s="26"/>
      <c r="D58" s="26"/>
      <c r="E58" s="62" t="s">
        <v>25</v>
      </c>
      <c r="F58" s="62"/>
      <c r="G58" s="28">
        <v>-22</v>
      </c>
      <c r="H58" s="53">
        <f>IF(F47=D46,D48,IF(F47=D48,D46,0))</f>
        <v>0</v>
      </c>
      <c r="I58" s="30">
        <f>IF(G47=E46,E48,IF(G47=E48,E46,0))</f>
        <v>0</v>
      </c>
      <c r="J58" s="31"/>
      <c r="K58" s="40"/>
      <c r="L58" s="41"/>
      <c r="M58" s="26"/>
      <c r="N58" s="237" t="s">
        <v>26</v>
      </c>
      <c r="O58" s="237"/>
    </row>
    <row r="59" spans="1:15" ht="12.75">
      <c r="A59" s="28">
        <v>-24</v>
      </c>
      <c r="B59" s="53">
        <f>IF(H41=F39,F43,IF(H41=F43,F39,0))</f>
        <v>5819</v>
      </c>
      <c r="C59" s="30" t="str">
        <f>IF(I41=G39,G43,IF(I41=G43,G39,0))</f>
        <v>Куснимарданова Евгения</v>
      </c>
      <c r="D59" s="31"/>
      <c r="E59" s="26"/>
      <c r="F59" s="26"/>
      <c r="G59" s="28"/>
      <c r="H59" s="28"/>
      <c r="I59" s="33">
        <v>32</v>
      </c>
      <c r="J59" s="34">
        <v>6106</v>
      </c>
      <c r="K59" s="44" t="s">
        <v>62</v>
      </c>
      <c r="L59" s="36"/>
      <c r="M59" s="63"/>
      <c r="N59" s="26"/>
      <c r="O59" s="26"/>
    </row>
    <row r="60" spans="1:15" ht="12.75">
      <c r="A60" s="28"/>
      <c r="B60" s="28"/>
      <c r="C60" s="33">
        <v>30</v>
      </c>
      <c r="D60" s="34">
        <v>5819</v>
      </c>
      <c r="E60" s="35" t="s">
        <v>42</v>
      </c>
      <c r="F60" s="36"/>
      <c r="G60" s="28">
        <v>-23</v>
      </c>
      <c r="H60" s="53">
        <f>IF(F51=D50,D52,IF(F51=D52,D50,0))</f>
        <v>6106</v>
      </c>
      <c r="I60" s="38" t="str">
        <f>IF(G51=E50,E52,IF(G51=E52,E50,0))</f>
        <v>Байгужина Назгуль</v>
      </c>
      <c r="J60" s="55"/>
      <c r="K60" s="28">
        <v>-33</v>
      </c>
      <c r="L60" s="53">
        <f>IF(L57=J55,J59,IF(L57=J59,J55,0))</f>
        <v>6175</v>
      </c>
      <c r="M60" s="30" t="str">
        <f>IF(M57=K55,K59,IF(M57=K59,K55,0))</f>
        <v>Хисматуллин Артур</v>
      </c>
      <c r="N60" s="47"/>
      <c r="O60" s="47"/>
    </row>
    <row r="61" spans="1:15" ht="12.75">
      <c r="A61" s="28">
        <v>-25</v>
      </c>
      <c r="B61" s="53">
        <f>IF(H49=F47,F51,IF(H49=F51,F47,0))</f>
        <v>5774</v>
      </c>
      <c r="C61" s="38" t="str">
        <f>IF(I49=G47,G51,IF(I49=G51,G47,0))</f>
        <v>Мингазов Динар</v>
      </c>
      <c r="D61" s="55"/>
      <c r="E61" s="62" t="s">
        <v>27</v>
      </c>
      <c r="F61" s="62"/>
      <c r="G61" s="26"/>
      <c r="H61" s="26"/>
      <c r="I61" s="26"/>
      <c r="J61" s="26"/>
      <c r="K61" s="26"/>
      <c r="L61" s="26"/>
      <c r="M61" s="26"/>
      <c r="N61" s="237" t="s">
        <v>28</v>
      </c>
      <c r="O61" s="237"/>
    </row>
    <row r="62" spans="1:15" ht="12.75">
      <c r="A62" s="28"/>
      <c r="B62" s="28"/>
      <c r="C62" s="28">
        <v>-30</v>
      </c>
      <c r="D62" s="53">
        <f>IF(D60=B59,B61,IF(D60=B61,B59,0))</f>
        <v>5774</v>
      </c>
      <c r="E62" s="30" t="str">
        <f>IF(E60=C59,C61,IF(E60=C61,C59,0))</f>
        <v>Мингазов Динар</v>
      </c>
      <c r="F62" s="31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8"/>
      <c r="B63" s="28"/>
      <c r="C63" s="26"/>
      <c r="D63" s="26"/>
      <c r="E63" s="62" t="s">
        <v>29</v>
      </c>
      <c r="F63" s="62"/>
      <c r="G63" s="26"/>
      <c r="H63" s="26"/>
      <c r="I63" s="28">
        <v>-31</v>
      </c>
      <c r="J63" s="53">
        <f>IF(J55=H54,H56,IF(J55=H56,H54,0))</f>
        <v>0</v>
      </c>
      <c r="K63" s="30">
        <f>IF(K55=I54,I56,IF(K55=I56,I54,0))</f>
        <v>0</v>
      </c>
      <c r="L63" s="31"/>
      <c r="M63" s="26"/>
      <c r="N63" s="26"/>
      <c r="O63" s="26"/>
    </row>
    <row r="64" spans="1:15" ht="12.75">
      <c r="A64" s="28">
        <v>-16</v>
      </c>
      <c r="B64" s="53">
        <f>IF(D38=B37,B39,IF(D38=B39,B37,0))</f>
        <v>0</v>
      </c>
      <c r="C64" s="30" t="str">
        <f>IF(E38=C37,C39,IF(E38=C39,C37,0))</f>
        <v>_</v>
      </c>
      <c r="D64" s="31"/>
      <c r="E64" s="26"/>
      <c r="F64" s="26"/>
      <c r="G64" s="26"/>
      <c r="H64" s="26"/>
      <c r="I64" s="26"/>
      <c r="J64" s="26"/>
      <c r="K64" s="33">
        <v>34</v>
      </c>
      <c r="L64" s="34"/>
      <c r="M64" s="35"/>
      <c r="N64" s="47"/>
      <c r="O64" s="47"/>
    </row>
    <row r="65" spans="1:15" ht="12.75">
      <c r="A65" s="28"/>
      <c r="B65" s="28"/>
      <c r="C65" s="33">
        <v>35</v>
      </c>
      <c r="D65" s="34"/>
      <c r="E65" s="35"/>
      <c r="F65" s="36"/>
      <c r="G65" s="26"/>
      <c r="H65" s="26"/>
      <c r="I65" s="28">
        <v>-32</v>
      </c>
      <c r="J65" s="53">
        <f>IF(J59=H58,H60,IF(J59=H60,H58,0))</f>
        <v>0</v>
      </c>
      <c r="K65" s="38">
        <f>IF(K59=I58,I60,IF(K59=I60,I58,0))</f>
        <v>0</v>
      </c>
      <c r="L65" s="31"/>
      <c r="M65" s="26"/>
      <c r="N65" s="237" t="s">
        <v>30</v>
      </c>
      <c r="O65" s="237"/>
    </row>
    <row r="66" spans="1:15" ht="12.75">
      <c r="A66" s="28">
        <v>-17</v>
      </c>
      <c r="B66" s="53">
        <f>IF(D42=B41,B43,IF(D42=B43,B41,0))</f>
        <v>0</v>
      </c>
      <c r="C66" s="38">
        <f>IF(E42=C41,C43,IF(E42=C43,C41,0))</f>
        <v>0</v>
      </c>
      <c r="D66" s="55"/>
      <c r="E66" s="40"/>
      <c r="F66" s="41"/>
      <c r="G66" s="41"/>
      <c r="H66" s="41"/>
      <c r="I66" s="28"/>
      <c r="J66" s="28"/>
      <c r="K66" s="28">
        <v>-34</v>
      </c>
      <c r="L66" s="53">
        <f>IF(L64=J63,J65,IF(L64=J65,J63,0))</f>
        <v>0</v>
      </c>
      <c r="M66" s="30">
        <f>IF(M64=K63,K65,IF(M64=K65,K63,0))</f>
        <v>0</v>
      </c>
      <c r="N66" s="47"/>
      <c r="O66" s="47"/>
    </row>
    <row r="67" spans="1:15" ht="12.75">
      <c r="A67" s="28"/>
      <c r="B67" s="28"/>
      <c r="C67" s="26"/>
      <c r="D67" s="26"/>
      <c r="E67" s="33">
        <v>37</v>
      </c>
      <c r="F67" s="34"/>
      <c r="G67" s="35"/>
      <c r="H67" s="36"/>
      <c r="I67" s="28"/>
      <c r="J67" s="28"/>
      <c r="K67" s="26"/>
      <c r="L67" s="26"/>
      <c r="M67" s="26"/>
      <c r="N67" s="237" t="s">
        <v>31</v>
      </c>
      <c r="O67" s="237"/>
    </row>
    <row r="68" spans="1:15" ht="12.75">
      <c r="A68" s="28">
        <v>-18</v>
      </c>
      <c r="B68" s="53">
        <f>IF(D46=B45,B47,IF(D46=B47,B45,0))</f>
        <v>0</v>
      </c>
      <c r="C68" s="30">
        <f>IF(E46=C45,C47,IF(E46=C47,C45,0))</f>
        <v>0</v>
      </c>
      <c r="D68" s="31"/>
      <c r="E68" s="40"/>
      <c r="F68" s="41"/>
      <c r="G68" s="64" t="s">
        <v>32</v>
      </c>
      <c r="H68" s="64"/>
      <c r="I68" s="28">
        <v>-35</v>
      </c>
      <c r="J68" s="53">
        <f>IF(D65=B64,B66,IF(D65=B66,B64,0))</f>
        <v>0</v>
      </c>
      <c r="K68" s="30" t="str">
        <f>IF(E65=C64,C66,IF(E65=C66,C64,0))</f>
        <v>_</v>
      </c>
      <c r="L68" s="31"/>
      <c r="M68" s="26"/>
      <c r="N68" s="26"/>
      <c r="O68" s="26"/>
    </row>
    <row r="69" spans="1:15" ht="12.75">
      <c r="A69" s="28"/>
      <c r="B69" s="28"/>
      <c r="C69" s="33">
        <v>36</v>
      </c>
      <c r="D69" s="34"/>
      <c r="E69" s="44"/>
      <c r="F69" s="36"/>
      <c r="G69" s="63"/>
      <c r="H69" s="63"/>
      <c r="I69" s="28"/>
      <c r="J69" s="28"/>
      <c r="K69" s="33">
        <v>38</v>
      </c>
      <c r="L69" s="34"/>
      <c r="M69" s="35"/>
      <c r="N69" s="47"/>
      <c r="O69" s="47"/>
    </row>
    <row r="70" spans="1:15" ht="12.75">
      <c r="A70" s="28">
        <v>-19</v>
      </c>
      <c r="B70" s="53">
        <f>IF(D50=B49,B51,IF(D50=B51,B49,0))</f>
        <v>0</v>
      </c>
      <c r="C70" s="38" t="str">
        <f>IF(E50=C49,C51,IF(E50=C51,C49,0))</f>
        <v>_</v>
      </c>
      <c r="D70" s="55"/>
      <c r="E70" s="28">
        <v>-37</v>
      </c>
      <c r="F70" s="53">
        <f>IF(F67=D65,D69,IF(F67=D69,D65,0))</f>
        <v>0</v>
      </c>
      <c r="G70" s="30">
        <f>IF(G67=E65,E69,IF(G67=E69,E65,0))</f>
        <v>0</v>
      </c>
      <c r="H70" s="31"/>
      <c r="I70" s="28">
        <v>-36</v>
      </c>
      <c r="J70" s="53">
        <f>IF(D69=B68,B70,IF(D69=B70,B68,0))</f>
        <v>0</v>
      </c>
      <c r="K70" s="38" t="str">
        <f>IF(E69=C68,C70,IF(E69=C70,C68,0))</f>
        <v>_</v>
      </c>
      <c r="L70" s="31"/>
      <c r="M70" s="26"/>
      <c r="N70" s="237" t="s">
        <v>33</v>
      </c>
      <c r="O70" s="237"/>
    </row>
    <row r="71" spans="1:15" ht="12.75">
      <c r="A71" s="26"/>
      <c r="B71" s="26"/>
      <c r="C71" s="26"/>
      <c r="D71" s="26"/>
      <c r="E71" s="26"/>
      <c r="F71" s="26"/>
      <c r="G71" s="62" t="s">
        <v>34</v>
      </c>
      <c r="H71" s="62"/>
      <c r="I71" s="26"/>
      <c r="J71" s="26"/>
      <c r="K71" s="28">
        <v>-38</v>
      </c>
      <c r="L71" s="53">
        <f>IF(L69=J68,J70,IF(L69=J70,J68,0))</f>
        <v>0</v>
      </c>
      <c r="M71" s="30">
        <f>IF(M69=K68,K70,IF(M69=K70,K68,0))</f>
        <v>0</v>
      </c>
      <c r="N71" s="47"/>
      <c r="O71" s="47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37" t="s">
        <v>35</v>
      </c>
      <c r="O72" s="237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0">
      <selection activeCell="A62" sqref="A62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17</v>
      </c>
      <c r="B2" s="67">
        <f>3!D42</f>
        <v>0</v>
      </c>
      <c r="C2" s="68">
        <f>3!E42</f>
        <v>0</v>
      </c>
      <c r="D2" s="69">
        <f>3!C66</f>
        <v>0</v>
      </c>
      <c r="E2" s="70">
        <f>3!B66</f>
        <v>0</v>
      </c>
    </row>
    <row r="3" spans="1:5" ht="12.75">
      <c r="A3" s="66">
        <v>18</v>
      </c>
      <c r="B3" s="67">
        <f>3!D46</f>
        <v>0</v>
      </c>
      <c r="C3" s="68">
        <f>3!E46</f>
        <v>0</v>
      </c>
      <c r="D3" s="69">
        <f>3!C68</f>
        <v>0</v>
      </c>
      <c r="E3" s="70">
        <f>3!B68</f>
        <v>0</v>
      </c>
    </row>
    <row r="4" spans="1:5" ht="12.75">
      <c r="A4" s="66">
        <v>21</v>
      </c>
      <c r="B4" s="67">
        <f>3!F43</f>
        <v>6245</v>
      </c>
      <c r="C4" s="68" t="str">
        <f>3!G43</f>
        <v>Абулаев Айрат</v>
      </c>
      <c r="D4" s="69">
        <f>3!I56</f>
        <v>0</v>
      </c>
      <c r="E4" s="70">
        <f>3!H56</f>
        <v>0</v>
      </c>
    </row>
    <row r="5" spans="1:5" ht="12.75">
      <c r="A5" s="66">
        <v>22</v>
      </c>
      <c r="B5" s="67">
        <f>3!F47</f>
        <v>5774</v>
      </c>
      <c r="C5" s="68" t="str">
        <f>3!G47</f>
        <v>Мингазов Динар</v>
      </c>
      <c r="D5" s="69">
        <f>3!I58</f>
        <v>0</v>
      </c>
      <c r="E5" s="70">
        <f>3!H58</f>
        <v>0</v>
      </c>
    </row>
    <row r="6" spans="1:5" ht="12.75">
      <c r="A6" s="66">
        <v>31</v>
      </c>
      <c r="B6" s="67">
        <f>3!J55</f>
        <v>6175</v>
      </c>
      <c r="C6" s="68" t="str">
        <f>3!K55</f>
        <v>Хисматуллин Артур</v>
      </c>
      <c r="D6" s="69">
        <f>3!K63</f>
        <v>0</v>
      </c>
      <c r="E6" s="70">
        <f>3!J63</f>
        <v>0</v>
      </c>
    </row>
    <row r="7" spans="1:5" ht="12.75">
      <c r="A7" s="66">
        <v>32</v>
      </c>
      <c r="B7" s="67">
        <f>3!J59</f>
        <v>6106</v>
      </c>
      <c r="C7" s="68" t="str">
        <f>3!K59</f>
        <v>Байгужина Назгуль</v>
      </c>
      <c r="D7" s="69">
        <f>3!K65</f>
        <v>0</v>
      </c>
      <c r="E7" s="70">
        <f>3!J65</f>
        <v>0</v>
      </c>
    </row>
    <row r="8" spans="1:5" ht="12.75">
      <c r="A8" s="66">
        <v>34</v>
      </c>
      <c r="B8" s="67">
        <f>3!L64</f>
        <v>0</v>
      </c>
      <c r="C8" s="68">
        <f>3!M64</f>
        <v>0</v>
      </c>
      <c r="D8" s="69">
        <f>3!M66</f>
        <v>0</v>
      </c>
      <c r="E8" s="70">
        <f>3!L66</f>
        <v>0</v>
      </c>
    </row>
    <row r="9" spans="1:5" ht="12.75">
      <c r="A9" s="66">
        <v>37</v>
      </c>
      <c r="B9" s="67">
        <f>3!F67</f>
        <v>0</v>
      </c>
      <c r="C9" s="68">
        <f>3!G67</f>
        <v>0</v>
      </c>
      <c r="D9" s="69">
        <f>3!G70</f>
        <v>0</v>
      </c>
      <c r="E9" s="70">
        <f>3!F70</f>
        <v>0</v>
      </c>
    </row>
    <row r="10" spans="1:5" ht="12.75">
      <c r="A10" s="66">
        <v>38</v>
      </c>
      <c r="B10" s="67">
        <f>3!L69</f>
        <v>0</v>
      </c>
      <c r="C10" s="68">
        <f>3!M69</f>
        <v>0</v>
      </c>
      <c r="D10" s="69">
        <f>3!M71</f>
        <v>0</v>
      </c>
      <c r="E10" s="70">
        <f>3!L71</f>
        <v>0</v>
      </c>
    </row>
    <row r="11" spans="1:5" ht="12.75">
      <c r="A11" s="66">
        <v>1</v>
      </c>
      <c r="B11" s="67">
        <f>3!D6</f>
        <v>6105</v>
      </c>
      <c r="C11" s="68" t="str">
        <f>3!E6</f>
        <v>Искакова Карина</v>
      </c>
      <c r="D11" s="69" t="str">
        <f>3!C37</f>
        <v>_</v>
      </c>
      <c r="E11" s="70">
        <f>3!B37</f>
        <v>0</v>
      </c>
    </row>
    <row r="12" spans="1:5" ht="12.75">
      <c r="A12" s="66">
        <v>3</v>
      </c>
      <c r="B12" s="67">
        <f>3!D14</f>
        <v>4458</v>
      </c>
      <c r="C12" s="68" t="str">
        <f>3!E14</f>
        <v>Выдрина Александра</v>
      </c>
      <c r="D12" s="69" t="str">
        <f>3!C41</f>
        <v>_</v>
      </c>
      <c r="E12" s="70">
        <f>3!B41</f>
        <v>0</v>
      </c>
    </row>
    <row r="13" spans="1:5" ht="12.75">
      <c r="A13" s="66">
        <v>4</v>
      </c>
      <c r="B13" s="67">
        <f>3!D18</f>
        <v>5774</v>
      </c>
      <c r="C13" s="68" t="str">
        <f>3!E18</f>
        <v>Мингазов Динар</v>
      </c>
      <c r="D13" s="69" t="str">
        <f>3!C43</f>
        <v>_</v>
      </c>
      <c r="E13" s="70">
        <f>3!B43</f>
        <v>0</v>
      </c>
    </row>
    <row r="14" spans="1:5" ht="12.75">
      <c r="A14" s="66">
        <v>5</v>
      </c>
      <c r="B14" s="67">
        <f>3!D22</f>
        <v>5429</v>
      </c>
      <c r="C14" s="68" t="str">
        <f>3!E22</f>
        <v>Апсатарова Дарина</v>
      </c>
      <c r="D14" s="69" t="str">
        <f>3!C45</f>
        <v>_</v>
      </c>
      <c r="E14" s="70">
        <f>3!B45</f>
        <v>0</v>
      </c>
    </row>
    <row r="15" spans="1:5" ht="12.75">
      <c r="A15" s="66">
        <v>6</v>
      </c>
      <c r="B15" s="67">
        <f>3!D26</f>
        <v>6245</v>
      </c>
      <c r="C15" s="68" t="str">
        <f>3!E26</f>
        <v>Абулаев Айрат</v>
      </c>
      <c r="D15" s="69" t="str">
        <f>3!C47</f>
        <v>_</v>
      </c>
      <c r="E15" s="70">
        <f>3!B47</f>
        <v>0</v>
      </c>
    </row>
    <row r="16" spans="1:5" ht="12.75">
      <c r="A16" s="66">
        <v>8</v>
      </c>
      <c r="B16" s="67">
        <f>3!D34</f>
        <v>5243</v>
      </c>
      <c r="C16" s="68" t="str">
        <f>3!E34</f>
        <v>Решетицкий Денис</v>
      </c>
      <c r="D16" s="69" t="str">
        <f>3!C51</f>
        <v>_</v>
      </c>
      <c r="E16" s="70">
        <f>3!B51</f>
        <v>0</v>
      </c>
    </row>
    <row r="17" spans="1:5" ht="12.75">
      <c r="A17" s="66">
        <v>16</v>
      </c>
      <c r="B17" s="67">
        <f>3!D38</f>
        <v>5819</v>
      </c>
      <c r="C17" s="68" t="str">
        <f>3!E38</f>
        <v>Куснимарданова Евгения</v>
      </c>
      <c r="D17" s="69" t="str">
        <f>3!C64</f>
        <v>_</v>
      </c>
      <c r="E17" s="70">
        <f>3!B64</f>
        <v>0</v>
      </c>
    </row>
    <row r="18" spans="1:5" ht="12.75">
      <c r="A18" s="66">
        <v>19</v>
      </c>
      <c r="B18" s="67">
        <f>3!D50</f>
        <v>6106</v>
      </c>
      <c r="C18" s="68" t="str">
        <f>3!E50</f>
        <v>Байгужина Назгуль</v>
      </c>
      <c r="D18" s="69" t="str">
        <f>3!C70</f>
        <v>_</v>
      </c>
      <c r="E18" s="70">
        <f>3!B70</f>
        <v>0</v>
      </c>
    </row>
    <row r="19" spans="1:5" ht="12.75">
      <c r="A19" s="66">
        <v>35</v>
      </c>
      <c r="B19" s="67">
        <f>3!D65</f>
        <v>0</v>
      </c>
      <c r="C19" s="68">
        <f>3!E65</f>
        <v>0</v>
      </c>
      <c r="D19" s="69" t="str">
        <f>3!K68</f>
        <v>_</v>
      </c>
      <c r="E19" s="70">
        <f>3!J68</f>
        <v>0</v>
      </c>
    </row>
    <row r="20" spans="1:5" ht="12.75">
      <c r="A20" s="66">
        <v>36</v>
      </c>
      <c r="B20" s="67">
        <f>3!D69</f>
        <v>0</v>
      </c>
      <c r="C20" s="68">
        <f>3!E69</f>
        <v>0</v>
      </c>
      <c r="D20" s="69" t="str">
        <f>3!K70</f>
        <v>_</v>
      </c>
      <c r="E20" s="70">
        <f>3!J70</f>
        <v>0</v>
      </c>
    </row>
    <row r="21" spans="1:5" ht="12.75">
      <c r="A21" s="66">
        <v>29</v>
      </c>
      <c r="B21" s="67">
        <f>3!D55</f>
        <v>6245</v>
      </c>
      <c r="C21" s="68" t="str">
        <f>3!E55</f>
        <v>Абулаев Айрат</v>
      </c>
      <c r="D21" s="69" t="str">
        <f>3!E57</f>
        <v>Апсатарова Дарина</v>
      </c>
      <c r="E21" s="70">
        <f>3!D57</f>
        <v>5429</v>
      </c>
    </row>
    <row r="22" spans="1:5" ht="12.75">
      <c r="A22" s="66">
        <v>24</v>
      </c>
      <c r="B22" s="67">
        <f>3!H41</f>
        <v>6245</v>
      </c>
      <c r="C22" s="68" t="str">
        <f>3!I41</f>
        <v>Абулаев Айрат</v>
      </c>
      <c r="D22" s="69" t="str">
        <f>3!C59</f>
        <v>Куснимарданова Евгения</v>
      </c>
      <c r="E22" s="70">
        <f>3!B59</f>
        <v>5819</v>
      </c>
    </row>
    <row r="23" spans="1:5" ht="12.75">
      <c r="A23" s="66">
        <v>11</v>
      </c>
      <c r="B23" s="67">
        <f>3!F24</f>
        <v>5429</v>
      </c>
      <c r="C23" s="68" t="str">
        <f>3!G24</f>
        <v>Апсатарова Дарина</v>
      </c>
      <c r="D23" s="69" t="str">
        <f>3!E44</f>
        <v>Абулаев Айрат</v>
      </c>
      <c r="E23" s="70">
        <f>3!D44</f>
        <v>6245</v>
      </c>
    </row>
    <row r="24" spans="1:5" ht="12.75">
      <c r="A24" s="66">
        <v>33</v>
      </c>
      <c r="B24" s="67">
        <f>3!L57</f>
        <v>6106</v>
      </c>
      <c r="C24" s="68" t="str">
        <f>3!M57</f>
        <v>Байгужина Назгуль</v>
      </c>
      <c r="D24" s="69" t="str">
        <f>3!M60</f>
        <v>Хисматуллин Артур</v>
      </c>
      <c r="E24" s="70">
        <f>3!L60</f>
        <v>6175</v>
      </c>
    </row>
    <row r="25" spans="1:5" ht="12.75">
      <c r="A25" s="66">
        <v>26</v>
      </c>
      <c r="B25" s="67">
        <f>3!J39</f>
        <v>4458</v>
      </c>
      <c r="C25" s="68" t="str">
        <f>3!K39</f>
        <v>Выдрина Александра</v>
      </c>
      <c r="D25" s="69" t="str">
        <f>3!C54</f>
        <v>Абулаев Айрат</v>
      </c>
      <c r="E25" s="70">
        <f>3!B54</f>
        <v>6245</v>
      </c>
    </row>
    <row r="26" spans="1:5" ht="12.75">
      <c r="A26" s="66">
        <v>10</v>
      </c>
      <c r="B26" s="67">
        <f>3!F16</f>
        <v>4458</v>
      </c>
      <c r="C26" s="68" t="str">
        <f>3!G16</f>
        <v>Выдрина Александра</v>
      </c>
      <c r="D26" s="69" t="str">
        <f>3!E48</f>
        <v>Мингазов Динар</v>
      </c>
      <c r="E26" s="70">
        <f>3!D48</f>
        <v>5774</v>
      </c>
    </row>
    <row r="27" spans="1:5" ht="12.75">
      <c r="A27" s="66">
        <v>13</v>
      </c>
      <c r="B27" s="67">
        <f>3!H12</f>
        <v>6105</v>
      </c>
      <c r="C27" s="68" t="str">
        <f>3!I12</f>
        <v>Искакова Карина</v>
      </c>
      <c r="D27" s="69" t="str">
        <f>3!I37</f>
        <v>Выдрина Александра</v>
      </c>
      <c r="E27" s="70">
        <f>3!H37</f>
        <v>4458</v>
      </c>
    </row>
    <row r="28" spans="1:5" ht="12.75">
      <c r="A28" s="66">
        <v>9</v>
      </c>
      <c r="B28" s="67">
        <f>3!F8</f>
        <v>6105</v>
      </c>
      <c r="C28" s="68" t="str">
        <f>3!G8</f>
        <v>Искакова Карина</v>
      </c>
      <c r="D28" s="69" t="str">
        <f>3!E52</f>
        <v>Кужина Ильгиза</v>
      </c>
      <c r="E28" s="70">
        <f>3!D52</f>
        <v>6103</v>
      </c>
    </row>
    <row r="29" spans="1:5" ht="12.75">
      <c r="A29" s="66">
        <v>15</v>
      </c>
      <c r="B29" s="67">
        <f>3!J20</f>
        <v>6105</v>
      </c>
      <c r="C29" s="68" t="str">
        <f>3!K20</f>
        <v>Искакова Карина</v>
      </c>
      <c r="D29" s="69" t="str">
        <f>3!K31</f>
        <v>Решетицкий Денис</v>
      </c>
      <c r="E29" s="70">
        <f>3!J31</f>
        <v>5243</v>
      </c>
    </row>
    <row r="30" spans="1:5" ht="12.75">
      <c r="A30" s="66">
        <v>27</v>
      </c>
      <c r="B30" s="67">
        <f>3!J47</f>
        <v>6103</v>
      </c>
      <c r="C30" s="68" t="str">
        <f>3!K47</f>
        <v>Кужина Ильгиза</v>
      </c>
      <c r="D30" s="69" t="str">
        <f>3!C56</f>
        <v>Апсатарова Дарина</v>
      </c>
      <c r="E30" s="70">
        <f>3!B56</f>
        <v>5429</v>
      </c>
    </row>
    <row r="31" spans="1:5" ht="12.75">
      <c r="A31" s="66">
        <v>23</v>
      </c>
      <c r="B31" s="67">
        <f>3!F51</f>
        <v>6103</v>
      </c>
      <c r="C31" s="68" t="str">
        <f>3!G51</f>
        <v>Кужина Ильгиза</v>
      </c>
      <c r="D31" s="69" t="str">
        <f>3!I60</f>
        <v>Байгужина Назгуль</v>
      </c>
      <c r="E31" s="70">
        <f>3!H60</f>
        <v>6106</v>
      </c>
    </row>
    <row r="32" spans="1:5" ht="12.75">
      <c r="A32" s="66">
        <v>28</v>
      </c>
      <c r="B32" s="67">
        <f>3!L43</f>
        <v>6103</v>
      </c>
      <c r="C32" s="68" t="str">
        <f>3!M43</f>
        <v>Кужина Ильгиза</v>
      </c>
      <c r="D32" s="69" t="str">
        <f>3!M51</f>
        <v>Выдрина Александра</v>
      </c>
      <c r="E32" s="70">
        <f>3!L51</f>
        <v>4458</v>
      </c>
    </row>
    <row r="33" spans="1:5" ht="12.75">
      <c r="A33" s="66">
        <v>2</v>
      </c>
      <c r="B33" s="67">
        <f>3!D10</f>
        <v>6103</v>
      </c>
      <c r="C33" s="68" t="str">
        <f>3!E10</f>
        <v>Кужина Ильгиза</v>
      </c>
      <c r="D33" s="69" t="str">
        <f>3!C39</f>
        <v>Куснимарданова Евгения</v>
      </c>
      <c r="E33" s="70">
        <f>3!B39</f>
        <v>5819</v>
      </c>
    </row>
    <row r="34" spans="1:5" ht="12.75">
      <c r="A34" s="66">
        <v>25</v>
      </c>
      <c r="B34" s="67">
        <f>3!H49</f>
        <v>6103</v>
      </c>
      <c r="C34" s="68" t="str">
        <f>3!I49</f>
        <v>Кужина Ильгиза</v>
      </c>
      <c r="D34" s="69" t="str">
        <f>3!C61</f>
        <v>Мингазов Динар</v>
      </c>
      <c r="E34" s="70">
        <f>3!B61</f>
        <v>5774</v>
      </c>
    </row>
    <row r="35" spans="1:5" ht="12.75">
      <c r="A35" s="66">
        <v>30</v>
      </c>
      <c r="B35" s="67">
        <f>3!D60</f>
        <v>5819</v>
      </c>
      <c r="C35" s="68" t="str">
        <f>3!E60</f>
        <v>Куснимарданова Евгения</v>
      </c>
      <c r="D35" s="69" t="str">
        <f>3!E62</f>
        <v>Мингазов Динар</v>
      </c>
      <c r="E35" s="70">
        <f>3!D62</f>
        <v>5774</v>
      </c>
    </row>
    <row r="36" spans="1:5" ht="12.75">
      <c r="A36" s="66">
        <v>20</v>
      </c>
      <c r="B36" s="67">
        <f>3!F39</f>
        <v>5819</v>
      </c>
      <c r="C36" s="68" t="str">
        <f>3!G39</f>
        <v>Куснимарданова Евгения</v>
      </c>
      <c r="D36" s="69" t="str">
        <f>3!I54</f>
        <v>Хисматуллин Артур</v>
      </c>
      <c r="E36" s="70">
        <f>3!H54</f>
        <v>6175</v>
      </c>
    </row>
    <row r="37" spans="1:5" ht="12.75">
      <c r="A37" s="66">
        <v>14</v>
      </c>
      <c r="B37" s="67">
        <f>3!H28</f>
        <v>5243</v>
      </c>
      <c r="C37" s="68" t="str">
        <f>3!I28</f>
        <v>Решетицкий Денис</v>
      </c>
      <c r="D37" s="69" t="str">
        <f>3!I45</f>
        <v>Апсатарова Дарина</v>
      </c>
      <c r="E37" s="70">
        <f>3!H45</f>
        <v>5429</v>
      </c>
    </row>
    <row r="38" spans="1:5" ht="12.75">
      <c r="A38" s="66">
        <v>12</v>
      </c>
      <c r="B38" s="67">
        <f>3!F32</f>
        <v>5243</v>
      </c>
      <c r="C38" s="68" t="str">
        <f>3!G32</f>
        <v>Решетицкий Денис</v>
      </c>
      <c r="D38" s="69" t="str">
        <f>3!E40</f>
        <v>Хисматуллин Артур</v>
      </c>
      <c r="E38" s="70">
        <f>3!D40</f>
        <v>6175</v>
      </c>
    </row>
    <row r="39" spans="1:5" ht="12.75">
      <c r="A39" s="66">
        <v>7</v>
      </c>
      <c r="B39" s="67">
        <f>3!D30</f>
        <v>6175</v>
      </c>
      <c r="C39" s="68" t="str">
        <f>3!E30</f>
        <v>Хисматуллин Артур</v>
      </c>
      <c r="D39" s="69" t="str">
        <f>3!C49</f>
        <v>Байгужина Назгуль</v>
      </c>
      <c r="E39" s="70">
        <f>3!B49</f>
        <v>6106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76" sqref="B76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32" t="s">
        <v>0</v>
      </c>
      <c r="B1" s="232"/>
      <c r="C1" s="232"/>
      <c r="D1" s="232"/>
      <c r="E1" s="232"/>
      <c r="F1" s="3">
        <v>33</v>
      </c>
      <c r="G1" s="4" t="s">
        <v>1</v>
      </c>
      <c r="H1" s="5" t="s">
        <v>52</v>
      </c>
      <c r="I1" s="6" t="s">
        <v>3</v>
      </c>
      <c r="J1" s="2"/>
    </row>
    <row r="2" spans="1:10" ht="19.5">
      <c r="A2" s="249" t="s">
        <v>4</v>
      </c>
      <c r="B2" s="249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42603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233"/>
      <c r="H4" s="233"/>
      <c r="I4" s="233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6110</v>
      </c>
      <c r="B7" s="16" t="s">
        <v>41</v>
      </c>
      <c r="C7" s="17">
        <v>1</v>
      </c>
      <c r="D7" s="18" t="str">
        <f>4!K20</f>
        <v>Басариев Ильгиз</v>
      </c>
      <c r="E7" s="10"/>
      <c r="F7" s="10"/>
      <c r="G7" s="10"/>
      <c r="H7" s="10"/>
      <c r="I7" s="10"/>
      <c r="J7" s="10"/>
    </row>
    <row r="8" spans="1:10" ht="18">
      <c r="A8" s="15">
        <v>5243</v>
      </c>
      <c r="B8" s="16" t="s">
        <v>53</v>
      </c>
      <c r="C8" s="17">
        <v>2</v>
      </c>
      <c r="D8" s="18" t="str">
        <f>4!K31</f>
        <v>Решетицкий Денис</v>
      </c>
      <c r="E8" s="10"/>
      <c r="F8" s="10"/>
      <c r="G8" s="10"/>
      <c r="H8" s="10"/>
      <c r="I8" s="10"/>
      <c r="J8" s="10"/>
    </row>
    <row r="9" spans="1:10" ht="18">
      <c r="A9" s="15">
        <v>5429</v>
      </c>
      <c r="B9" s="16" t="s">
        <v>54</v>
      </c>
      <c r="C9" s="17" t="s">
        <v>44</v>
      </c>
      <c r="D9" s="18" t="str">
        <f>4!M43</f>
        <v>Абулаев Айрат</v>
      </c>
      <c r="E9" s="10"/>
      <c r="F9" s="10"/>
      <c r="G9" s="10"/>
      <c r="H9" s="10"/>
      <c r="I9" s="10"/>
      <c r="J9" s="10"/>
    </row>
    <row r="10" spans="1:10" ht="18">
      <c r="A10" s="15">
        <v>6245</v>
      </c>
      <c r="B10" s="16" t="s">
        <v>55</v>
      </c>
      <c r="C10" s="17" t="s">
        <v>46</v>
      </c>
      <c r="D10" s="18" t="str">
        <f>4!M51</f>
        <v>Апсатарова Дарина</v>
      </c>
      <c r="E10" s="10"/>
      <c r="F10" s="10"/>
      <c r="G10" s="10"/>
      <c r="H10" s="10"/>
      <c r="I10" s="10"/>
      <c r="J10" s="10"/>
    </row>
    <row r="11" spans="1:10" ht="18">
      <c r="A11" s="15">
        <v>5819</v>
      </c>
      <c r="B11" s="16" t="s">
        <v>42</v>
      </c>
      <c r="C11" s="17" t="s">
        <v>48</v>
      </c>
      <c r="D11" s="18" t="str">
        <f>4!E55</f>
        <v>Куснимарданова Евгения</v>
      </c>
      <c r="E11" s="10"/>
      <c r="F11" s="10"/>
      <c r="G11" s="10"/>
      <c r="H11" s="10"/>
      <c r="I11" s="10"/>
      <c r="J11" s="10"/>
    </row>
    <row r="12" spans="1:10" ht="18">
      <c r="A12" s="15">
        <v>6029</v>
      </c>
      <c r="B12" s="19" t="s">
        <v>56</v>
      </c>
      <c r="C12" s="17">
        <v>6</v>
      </c>
      <c r="D12" s="18" t="str">
        <f>4!E57</f>
        <v>Фирсов Денис</v>
      </c>
      <c r="E12" s="10"/>
      <c r="F12" s="10"/>
      <c r="G12" s="10"/>
      <c r="H12" s="10"/>
      <c r="I12" s="10"/>
      <c r="J12" s="10"/>
    </row>
    <row r="13" spans="1:10" ht="18">
      <c r="A13" s="15">
        <v>6175</v>
      </c>
      <c r="B13" s="16" t="s">
        <v>57</v>
      </c>
      <c r="C13" s="17">
        <v>7</v>
      </c>
      <c r="D13" s="18" t="str">
        <f>4!E60</f>
        <v>Уйманова Ирина</v>
      </c>
      <c r="E13" s="10"/>
      <c r="F13" s="10"/>
      <c r="G13" s="10"/>
      <c r="H13" s="10"/>
      <c r="I13" s="10"/>
      <c r="J13" s="10"/>
    </row>
    <row r="14" spans="1:10" ht="18">
      <c r="A14" s="15">
        <v>6143</v>
      </c>
      <c r="B14" s="16" t="s">
        <v>43</v>
      </c>
      <c r="C14" s="17">
        <v>8</v>
      </c>
      <c r="D14" s="18" t="str">
        <f>4!E62</f>
        <v>Фаттахов Родион</v>
      </c>
      <c r="E14" s="10"/>
      <c r="F14" s="10"/>
      <c r="G14" s="10"/>
      <c r="H14" s="10"/>
      <c r="I14" s="10"/>
      <c r="J14" s="10"/>
    </row>
    <row r="15" spans="1:10" ht="18">
      <c r="A15" s="15">
        <v>6261</v>
      </c>
      <c r="B15" s="16" t="s">
        <v>45</v>
      </c>
      <c r="C15" s="17">
        <v>9</v>
      </c>
      <c r="D15" s="18" t="str">
        <f>4!M57</f>
        <v>Хисматуллин Артур</v>
      </c>
      <c r="E15" s="10"/>
      <c r="F15" s="10"/>
      <c r="G15" s="10"/>
      <c r="H15" s="10"/>
      <c r="I15" s="10"/>
      <c r="J15" s="10"/>
    </row>
    <row r="16" spans="1:10" ht="18">
      <c r="A16" s="15"/>
      <c r="B16" s="16" t="s">
        <v>19</v>
      </c>
      <c r="C16" s="17">
        <v>10</v>
      </c>
      <c r="D16" s="18">
        <f>4!M60</f>
        <v>0</v>
      </c>
      <c r="E16" s="10"/>
      <c r="F16" s="10"/>
      <c r="G16" s="10"/>
      <c r="H16" s="10"/>
      <c r="I16" s="10"/>
      <c r="J16" s="10"/>
    </row>
    <row r="17" spans="1:10" ht="18">
      <c r="A17" s="15"/>
      <c r="B17" s="16" t="s">
        <v>19</v>
      </c>
      <c r="C17" s="17">
        <v>11</v>
      </c>
      <c r="D17" s="18">
        <f>4!M64</f>
        <v>0</v>
      </c>
      <c r="E17" s="10"/>
      <c r="F17" s="10"/>
      <c r="G17" s="10"/>
      <c r="H17" s="10"/>
      <c r="I17" s="10"/>
      <c r="J17" s="10"/>
    </row>
    <row r="18" spans="1:10" ht="18">
      <c r="A18" s="15"/>
      <c r="B18" s="16" t="s">
        <v>19</v>
      </c>
      <c r="C18" s="17">
        <v>12</v>
      </c>
      <c r="D18" s="18">
        <f>4!M66</f>
        <v>0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19</v>
      </c>
      <c r="C19" s="17">
        <v>13</v>
      </c>
      <c r="D19" s="18">
        <f>4!G67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19</v>
      </c>
      <c r="C20" s="17">
        <v>14</v>
      </c>
      <c r="D20" s="18">
        <f>4!G70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19</v>
      </c>
      <c r="C21" s="17">
        <v>15</v>
      </c>
      <c r="D21" s="18">
        <f>4!M69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19</v>
      </c>
      <c r="C22" s="17">
        <v>16</v>
      </c>
      <c r="D22" s="18" t="str">
        <f>4!M71</f>
        <v>_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1" sqref="A61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50" t="str">
        <f>CONCATENATE('с4'!A1," ",'с4'!F1,'с4'!G1," ",'с4'!H1," ",'с4'!I1)</f>
        <v>Открытый Кубок Республики Башкортостан 2016  - 33-й Этап. Четвертая лига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1"/>
    </row>
    <row r="2" spans="1:16" ht="19.5">
      <c r="A2" s="235" t="str">
        <f>'с4'!A2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6" t="str">
        <f>'с4'!C2</f>
        <v>ИСАЙ ЛЕВ</v>
      </c>
      <c r="H2" s="236"/>
      <c r="I2" s="236"/>
      <c r="J2" s="236"/>
      <c r="K2" s="236"/>
      <c r="L2" s="236"/>
      <c r="M2" s="236"/>
      <c r="N2" s="236"/>
      <c r="O2" s="236"/>
      <c r="P2" s="21"/>
    </row>
    <row r="3" spans="1:16" ht="15.75">
      <c r="A3" s="82">
        <f>'с4'!A3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8">
        <v>1</v>
      </c>
      <c r="B5" s="29">
        <f>'с4'!A7</f>
        <v>6110</v>
      </c>
      <c r="C5" s="30" t="str">
        <f>'с4'!B7</f>
        <v>Басариев Ильгиз</v>
      </c>
      <c r="D5" s="3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8"/>
      <c r="B6" s="32"/>
      <c r="C6" s="33">
        <v>1</v>
      </c>
      <c r="D6" s="34">
        <v>6110</v>
      </c>
      <c r="E6" s="35" t="s">
        <v>41</v>
      </c>
      <c r="F6" s="36"/>
      <c r="G6" s="26"/>
      <c r="H6" s="26"/>
      <c r="I6" s="37"/>
      <c r="J6" s="37"/>
      <c r="K6" s="26"/>
      <c r="L6" s="26"/>
      <c r="M6" s="26"/>
      <c r="N6" s="26"/>
      <c r="O6" s="26"/>
    </row>
    <row r="7" spans="1:15" ht="12.75">
      <c r="A7" s="28">
        <v>16</v>
      </c>
      <c r="B7" s="29">
        <f>'с4'!A22</f>
        <v>0</v>
      </c>
      <c r="C7" s="38" t="str">
        <f>'с4'!B22</f>
        <v>_</v>
      </c>
      <c r="D7" s="39"/>
      <c r="E7" s="40"/>
      <c r="F7" s="41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8"/>
      <c r="B8" s="32"/>
      <c r="C8" s="26"/>
      <c r="D8" s="32"/>
      <c r="E8" s="33">
        <v>9</v>
      </c>
      <c r="F8" s="34">
        <v>6110</v>
      </c>
      <c r="G8" s="35" t="s">
        <v>41</v>
      </c>
      <c r="H8" s="36"/>
      <c r="I8" s="26"/>
      <c r="J8" s="26"/>
      <c r="K8" s="26"/>
      <c r="L8" s="26"/>
      <c r="M8" s="26"/>
      <c r="N8" s="26"/>
      <c r="O8" s="26"/>
    </row>
    <row r="9" spans="1:15" ht="12.75">
      <c r="A9" s="28">
        <v>9</v>
      </c>
      <c r="B9" s="29">
        <f>'с4'!A15</f>
        <v>6261</v>
      </c>
      <c r="C9" s="30" t="str">
        <f>'с4'!B15</f>
        <v>Уйманова Ирина</v>
      </c>
      <c r="D9" s="42"/>
      <c r="E9" s="40"/>
      <c r="F9" s="43"/>
      <c r="G9" s="40"/>
      <c r="H9" s="41"/>
      <c r="I9" s="26"/>
      <c r="J9" s="26"/>
      <c r="K9" s="26"/>
      <c r="L9" s="26"/>
      <c r="M9" s="26"/>
      <c r="N9" s="26"/>
      <c r="O9" s="26"/>
    </row>
    <row r="10" spans="1:15" ht="12.75">
      <c r="A10" s="28"/>
      <c r="B10" s="32"/>
      <c r="C10" s="33">
        <v>2</v>
      </c>
      <c r="D10" s="34">
        <v>6143</v>
      </c>
      <c r="E10" s="44" t="s">
        <v>43</v>
      </c>
      <c r="F10" s="45"/>
      <c r="G10" s="40"/>
      <c r="H10" s="41"/>
      <c r="I10" s="26"/>
      <c r="J10" s="26"/>
      <c r="K10" s="26"/>
      <c r="L10" s="26"/>
      <c r="M10" s="26"/>
      <c r="N10" s="26"/>
      <c r="O10" s="26"/>
    </row>
    <row r="11" spans="1:15" ht="12.75">
      <c r="A11" s="28">
        <v>8</v>
      </c>
      <c r="B11" s="29">
        <f>'с4'!A14</f>
        <v>6143</v>
      </c>
      <c r="C11" s="38" t="str">
        <f>'с4'!B14</f>
        <v>Фаттахов Родион</v>
      </c>
      <c r="D11" s="39"/>
      <c r="E11" s="26"/>
      <c r="F11" s="32"/>
      <c r="G11" s="40"/>
      <c r="H11" s="41"/>
      <c r="I11" s="26"/>
      <c r="J11" s="26"/>
      <c r="K11" s="26"/>
      <c r="L11" s="26"/>
      <c r="M11" s="46"/>
      <c r="N11" s="26"/>
      <c r="O11" s="26"/>
    </row>
    <row r="12" spans="1:15" ht="12.75">
      <c r="A12" s="28"/>
      <c r="B12" s="32"/>
      <c r="C12" s="26"/>
      <c r="D12" s="32"/>
      <c r="E12" s="26"/>
      <c r="F12" s="32"/>
      <c r="G12" s="33">
        <v>13</v>
      </c>
      <c r="H12" s="34">
        <v>6110</v>
      </c>
      <c r="I12" s="35" t="s">
        <v>41</v>
      </c>
      <c r="J12" s="36"/>
      <c r="K12" s="26"/>
      <c r="L12" s="26"/>
      <c r="M12" s="46"/>
      <c r="N12" s="26"/>
      <c r="O12" s="26"/>
    </row>
    <row r="13" spans="1:15" ht="12.75">
      <c r="A13" s="28">
        <v>5</v>
      </c>
      <c r="B13" s="29">
        <f>'с4'!A11</f>
        <v>5819</v>
      </c>
      <c r="C13" s="30" t="str">
        <f>'с4'!B11</f>
        <v>Куснимарданова Евгения</v>
      </c>
      <c r="D13" s="42"/>
      <c r="E13" s="26"/>
      <c r="F13" s="32"/>
      <c r="G13" s="40"/>
      <c r="H13" s="43"/>
      <c r="I13" s="40"/>
      <c r="J13" s="41"/>
      <c r="K13" s="26"/>
      <c r="L13" s="26"/>
      <c r="M13" s="46"/>
      <c r="N13" s="26"/>
      <c r="O13" s="26"/>
    </row>
    <row r="14" spans="1:15" ht="12.75">
      <c r="A14" s="28"/>
      <c r="B14" s="32"/>
      <c r="C14" s="33">
        <v>3</v>
      </c>
      <c r="D14" s="34">
        <v>5819</v>
      </c>
      <c r="E14" s="47" t="s">
        <v>42</v>
      </c>
      <c r="F14" s="48"/>
      <c r="G14" s="40"/>
      <c r="H14" s="49"/>
      <c r="I14" s="40"/>
      <c r="J14" s="41"/>
      <c r="K14" s="26"/>
      <c r="L14" s="26"/>
      <c r="M14" s="46"/>
      <c r="N14" s="26"/>
      <c r="O14" s="26"/>
    </row>
    <row r="15" spans="1:15" ht="12.75">
      <c r="A15" s="28">
        <v>12</v>
      </c>
      <c r="B15" s="29">
        <f>'с4'!A18</f>
        <v>0</v>
      </c>
      <c r="C15" s="38" t="str">
        <f>'с4'!B18</f>
        <v>_</v>
      </c>
      <c r="D15" s="39"/>
      <c r="E15" s="40"/>
      <c r="F15" s="48"/>
      <c r="G15" s="40"/>
      <c r="H15" s="49"/>
      <c r="I15" s="40"/>
      <c r="J15" s="41"/>
      <c r="K15" s="26"/>
      <c r="L15" s="26"/>
      <c r="M15" s="46"/>
      <c r="N15" s="26"/>
      <c r="O15" s="26"/>
    </row>
    <row r="16" spans="1:15" ht="12.75">
      <c r="A16" s="28"/>
      <c r="B16" s="32"/>
      <c r="C16" s="26"/>
      <c r="D16" s="32"/>
      <c r="E16" s="33">
        <v>10</v>
      </c>
      <c r="F16" s="34">
        <v>6245</v>
      </c>
      <c r="G16" s="44" t="s">
        <v>55</v>
      </c>
      <c r="H16" s="45"/>
      <c r="I16" s="40"/>
      <c r="J16" s="41"/>
      <c r="K16" s="26"/>
      <c r="L16" s="26"/>
      <c r="M16" s="26"/>
      <c r="N16" s="26"/>
      <c r="O16" s="26"/>
    </row>
    <row r="17" spans="1:15" ht="12.75">
      <c r="A17" s="28">
        <v>13</v>
      </c>
      <c r="B17" s="29">
        <f>'с4'!A19</f>
        <v>0</v>
      </c>
      <c r="C17" s="30" t="str">
        <f>'с4'!B19</f>
        <v>_</v>
      </c>
      <c r="D17" s="42"/>
      <c r="E17" s="40"/>
      <c r="F17" s="43"/>
      <c r="G17" s="26"/>
      <c r="H17" s="32"/>
      <c r="I17" s="40"/>
      <c r="J17" s="41"/>
      <c r="K17" s="26"/>
      <c r="L17" s="26"/>
      <c r="M17" s="26"/>
      <c r="N17" s="26"/>
      <c r="O17" s="26"/>
    </row>
    <row r="18" spans="1:15" ht="12.75">
      <c r="A18" s="28"/>
      <c r="B18" s="32"/>
      <c r="C18" s="33">
        <v>4</v>
      </c>
      <c r="D18" s="34">
        <v>6245</v>
      </c>
      <c r="E18" s="44" t="s">
        <v>55</v>
      </c>
      <c r="F18" s="45"/>
      <c r="G18" s="26"/>
      <c r="H18" s="32"/>
      <c r="I18" s="40"/>
      <c r="J18" s="41"/>
      <c r="K18" s="26"/>
      <c r="L18" s="26"/>
      <c r="M18" s="26"/>
      <c r="N18" s="26"/>
      <c r="O18" s="26"/>
    </row>
    <row r="19" spans="1:15" ht="12.75">
      <c r="A19" s="28">
        <v>4</v>
      </c>
      <c r="B19" s="29">
        <f>'с4'!A10</f>
        <v>6245</v>
      </c>
      <c r="C19" s="38" t="str">
        <f>'с4'!B10</f>
        <v>Абулаев Айрат</v>
      </c>
      <c r="D19" s="39"/>
      <c r="E19" s="26"/>
      <c r="F19" s="32"/>
      <c r="G19" s="26"/>
      <c r="H19" s="32"/>
      <c r="I19" s="40"/>
      <c r="J19" s="41"/>
      <c r="K19" s="26"/>
      <c r="L19" s="26"/>
      <c r="M19" s="26"/>
      <c r="N19" s="26"/>
      <c r="O19" s="26"/>
    </row>
    <row r="20" spans="1:15" ht="12.75">
      <c r="A20" s="28"/>
      <c r="B20" s="32"/>
      <c r="C20" s="26"/>
      <c r="D20" s="32"/>
      <c r="E20" s="26"/>
      <c r="F20" s="32"/>
      <c r="G20" s="26"/>
      <c r="H20" s="32"/>
      <c r="I20" s="33">
        <v>15</v>
      </c>
      <c r="J20" s="34">
        <v>6110</v>
      </c>
      <c r="K20" s="35" t="s">
        <v>41</v>
      </c>
      <c r="L20" s="35"/>
      <c r="M20" s="35"/>
      <c r="N20" s="35"/>
      <c r="O20" s="35"/>
    </row>
    <row r="21" spans="1:15" ht="12.75">
      <c r="A21" s="28">
        <v>3</v>
      </c>
      <c r="B21" s="29">
        <f>'с4'!A9</f>
        <v>5429</v>
      </c>
      <c r="C21" s="30" t="str">
        <f>'с4'!B9</f>
        <v>Апсатарова Дарина</v>
      </c>
      <c r="D21" s="42"/>
      <c r="E21" s="26"/>
      <c r="F21" s="32"/>
      <c r="G21" s="26"/>
      <c r="H21" s="32"/>
      <c r="I21" s="40"/>
      <c r="J21" s="50"/>
      <c r="K21" s="41"/>
      <c r="L21" s="41"/>
      <c r="M21" s="26"/>
      <c r="N21" s="237" t="s">
        <v>20</v>
      </c>
      <c r="O21" s="237"/>
    </row>
    <row r="22" spans="1:15" ht="12.75">
      <c r="A22" s="28"/>
      <c r="B22" s="32"/>
      <c r="C22" s="33">
        <v>5</v>
      </c>
      <c r="D22" s="34">
        <v>5429</v>
      </c>
      <c r="E22" s="35" t="s">
        <v>54</v>
      </c>
      <c r="F22" s="42"/>
      <c r="G22" s="26"/>
      <c r="H22" s="32"/>
      <c r="I22" s="40"/>
      <c r="J22" s="51"/>
      <c r="K22" s="41"/>
      <c r="L22" s="41"/>
      <c r="M22" s="26"/>
      <c r="N22" s="26"/>
      <c r="O22" s="26"/>
    </row>
    <row r="23" spans="1:15" ht="12.75">
      <c r="A23" s="28">
        <v>14</v>
      </c>
      <c r="B23" s="29">
        <f>'с4'!A20</f>
        <v>0</v>
      </c>
      <c r="C23" s="38" t="str">
        <f>'с4'!B20</f>
        <v>_</v>
      </c>
      <c r="D23" s="39"/>
      <c r="E23" s="40"/>
      <c r="F23" s="48"/>
      <c r="G23" s="26"/>
      <c r="H23" s="32"/>
      <c r="I23" s="40"/>
      <c r="J23" s="41"/>
      <c r="K23" s="41"/>
      <c r="L23" s="41"/>
      <c r="M23" s="26"/>
      <c r="N23" s="26"/>
      <c r="O23" s="26"/>
    </row>
    <row r="24" spans="1:15" ht="12.75">
      <c r="A24" s="28"/>
      <c r="B24" s="32"/>
      <c r="C24" s="26"/>
      <c r="D24" s="32"/>
      <c r="E24" s="33">
        <v>11</v>
      </c>
      <c r="F24" s="34">
        <v>5429</v>
      </c>
      <c r="G24" s="35" t="s">
        <v>54</v>
      </c>
      <c r="H24" s="42"/>
      <c r="I24" s="40"/>
      <c r="J24" s="41"/>
      <c r="K24" s="41"/>
      <c r="L24" s="41"/>
      <c r="M24" s="26"/>
      <c r="N24" s="26"/>
      <c r="O24" s="26"/>
    </row>
    <row r="25" spans="1:15" ht="12.75">
      <c r="A25" s="28">
        <v>11</v>
      </c>
      <c r="B25" s="29">
        <f>'с4'!A17</f>
        <v>0</v>
      </c>
      <c r="C25" s="30" t="str">
        <f>'с4'!B17</f>
        <v>_</v>
      </c>
      <c r="D25" s="42"/>
      <c r="E25" s="40"/>
      <c r="F25" s="43"/>
      <c r="G25" s="40"/>
      <c r="H25" s="48"/>
      <c r="I25" s="40"/>
      <c r="J25" s="41"/>
      <c r="K25" s="41"/>
      <c r="L25" s="41"/>
      <c r="M25" s="26"/>
      <c r="N25" s="26"/>
      <c r="O25" s="26"/>
    </row>
    <row r="26" spans="1:15" ht="12.75">
      <c r="A26" s="28"/>
      <c r="B26" s="32"/>
      <c r="C26" s="33">
        <v>6</v>
      </c>
      <c r="D26" s="34">
        <v>6029</v>
      </c>
      <c r="E26" s="44" t="s">
        <v>56</v>
      </c>
      <c r="F26" s="45"/>
      <c r="G26" s="40"/>
      <c r="H26" s="48"/>
      <c r="I26" s="40"/>
      <c r="J26" s="41"/>
      <c r="K26" s="41"/>
      <c r="L26" s="41"/>
      <c r="M26" s="26"/>
      <c r="N26" s="26"/>
      <c r="O26" s="26"/>
    </row>
    <row r="27" spans="1:15" ht="12.75">
      <c r="A27" s="28">
        <v>6</v>
      </c>
      <c r="B27" s="29">
        <f>'с4'!A12</f>
        <v>6029</v>
      </c>
      <c r="C27" s="38" t="str">
        <f>'с4'!B12</f>
        <v>Фирсов Денис</v>
      </c>
      <c r="D27" s="39"/>
      <c r="E27" s="26"/>
      <c r="F27" s="32"/>
      <c r="G27" s="40"/>
      <c r="H27" s="48"/>
      <c r="I27" s="40"/>
      <c r="J27" s="41"/>
      <c r="K27" s="41"/>
      <c r="L27" s="41"/>
      <c r="M27" s="26"/>
      <c r="N27" s="26"/>
      <c r="O27" s="26"/>
    </row>
    <row r="28" spans="1:15" ht="12.75">
      <c r="A28" s="28"/>
      <c r="B28" s="32"/>
      <c r="C28" s="26"/>
      <c r="D28" s="32"/>
      <c r="E28" s="26"/>
      <c r="F28" s="32"/>
      <c r="G28" s="33">
        <v>14</v>
      </c>
      <c r="H28" s="34">
        <v>5243</v>
      </c>
      <c r="I28" s="44" t="s">
        <v>53</v>
      </c>
      <c r="J28" s="36"/>
      <c r="K28" s="41"/>
      <c r="L28" s="41"/>
      <c r="M28" s="26"/>
      <c r="N28" s="26"/>
      <c r="O28" s="26"/>
    </row>
    <row r="29" spans="1:15" ht="12.75">
      <c r="A29" s="28">
        <v>7</v>
      </c>
      <c r="B29" s="29">
        <f>'с4'!A13</f>
        <v>6175</v>
      </c>
      <c r="C29" s="30" t="str">
        <f>'с4'!B13</f>
        <v>Хисматуллин Артур</v>
      </c>
      <c r="D29" s="42"/>
      <c r="E29" s="26"/>
      <c r="F29" s="32"/>
      <c r="G29" s="40"/>
      <c r="H29" s="50"/>
      <c r="I29" s="26"/>
      <c r="J29" s="26"/>
      <c r="K29" s="41"/>
      <c r="L29" s="41"/>
      <c r="M29" s="26"/>
      <c r="N29" s="26"/>
      <c r="O29" s="26"/>
    </row>
    <row r="30" spans="1:15" ht="12.75">
      <c r="A30" s="28"/>
      <c r="B30" s="32"/>
      <c r="C30" s="33">
        <v>7</v>
      </c>
      <c r="D30" s="34">
        <v>6175</v>
      </c>
      <c r="E30" s="35" t="s">
        <v>57</v>
      </c>
      <c r="F30" s="42"/>
      <c r="G30" s="40"/>
      <c r="H30" s="52"/>
      <c r="I30" s="26"/>
      <c r="J30" s="26"/>
      <c r="K30" s="41"/>
      <c r="L30" s="41"/>
      <c r="M30" s="26"/>
      <c r="N30" s="26"/>
      <c r="O30" s="26"/>
    </row>
    <row r="31" spans="1:15" ht="12.75">
      <c r="A31" s="28">
        <v>10</v>
      </c>
      <c r="B31" s="29">
        <f>'с4'!A16</f>
        <v>0</v>
      </c>
      <c r="C31" s="38" t="str">
        <f>'с4'!B16</f>
        <v>_</v>
      </c>
      <c r="D31" s="39"/>
      <c r="E31" s="40"/>
      <c r="F31" s="48"/>
      <c r="G31" s="40"/>
      <c r="H31" s="52"/>
      <c r="I31" s="28">
        <v>-15</v>
      </c>
      <c r="J31" s="53">
        <f>IF(J20=H12,H28,IF(J20=H28,H12,0))</f>
        <v>5243</v>
      </c>
      <c r="K31" s="30" t="str">
        <f>IF(K20=I12,I28,IF(K20=I28,I12,0))</f>
        <v>Решетицкий Денис</v>
      </c>
      <c r="L31" s="30"/>
      <c r="M31" s="47"/>
      <c r="N31" s="47"/>
      <c r="O31" s="47"/>
    </row>
    <row r="32" spans="1:15" ht="12.75">
      <c r="A32" s="28"/>
      <c r="B32" s="32"/>
      <c r="C32" s="26"/>
      <c r="D32" s="32"/>
      <c r="E32" s="33">
        <v>12</v>
      </c>
      <c r="F32" s="34">
        <v>5243</v>
      </c>
      <c r="G32" s="44" t="s">
        <v>53</v>
      </c>
      <c r="H32" s="54"/>
      <c r="I32" s="26"/>
      <c r="J32" s="26"/>
      <c r="K32" s="41"/>
      <c r="L32" s="41"/>
      <c r="M32" s="26"/>
      <c r="N32" s="237" t="s">
        <v>21</v>
      </c>
      <c r="O32" s="237"/>
    </row>
    <row r="33" spans="1:15" ht="12.75">
      <c r="A33" s="28">
        <v>15</v>
      </c>
      <c r="B33" s="29">
        <f>'с4'!A21</f>
        <v>0</v>
      </c>
      <c r="C33" s="30" t="str">
        <f>'с4'!B21</f>
        <v>_</v>
      </c>
      <c r="D33" s="42"/>
      <c r="E33" s="40"/>
      <c r="F33" s="50"/>
      <c r="G33" s="26"/>
      <c r="H33" s="26"/>
      <c r="I33" s="26"/>
      <c r="J33" s="26"/>
      <c r="K33" s="41"/>
      <c r="L33" s="41"/>
      <c r="M33" s="26"/>
      <c r="N33" s="26"/>
      <c r="O33" s="26"/>
    </row>
    <row r="34" spans="1:15" ht="12.75">
      <c r="A34" s="28"/>
      <c r="B34" s="32"/>
      <c r="C34" s="33">
        <v>8</v>
      </c>
      <c r="D34" s="34">
        <v>5243</v>
      </c>
      <c r="E34" s="44" t="s">
        <v>53</v>
      </c>
      <c r="F34" s="54"/>
      <c r="G34" s="26"/>
      <c r="H34" s="26"/>
      <c r="I34" s="26"/>
      <c r="J34" s="26"/>
      <c r="K34" s="41"/>
      <c r="L34" s="41"/>
      <c r="M34" s="26"/>
      <c r="N34" s="26"/>
      <c r="O34" s="26"/>
    </row>
    <row r="35" spans="1:15" ht="12.75">
      <c r="A35" s="28">
        <v>2</v>
      </c>
      <c r="B35" s="29">
        <f>'с4'!A8</f>
        <v>5243</v>
      </c>
      <c r="C35" s="38" t="str">
        <f>'с4'!B8</f>
        <v>Решетицкий Денис</v>
      </c>
      <c r="D35" s="55"/>
      <c r="E35" s="26"/>
      <c r="F35" s="26"/>
      <c r="G35" s="26"/>
      <c r="H35" s="26"/>
      <c r="I35" s="26"/>
      <c r="J35" s="26"/>
      <c r="K35" s="41"/>
      <c r="L35" s="41"/>
      <c r="M35" s="26"/>
      <c r="N35" s="26"/>
      <c r="O35" s="26"/>
    </row>
    <row r="36" spans="1:15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41"/>
      <c r="L36" s="41"/>
      <c r="M36" s="26"/>
      <c r="N36" s="26"/>
      <c r="O36" s="26"/>
    </row>
    <row r="37" spans="1:15" ht="12.75">
      <c r="A37" s="28">
        <v>-1</v>
      </c>
      <c r="B37" s="53">
        <f>IF(D6=B5,B7,IF(D6=B7,B5,0))</f>
        <v>0</v>
      </c>
      <c r="C37" s="30" t="str">
        <f>IF(E6=C5,C7,IF(E6=C7,C5,0))</f>
        <v>_</v>
      </c>
      <c r="D37" s="31"/>
      <c r="E37" s="26"/>
      <c r="F37" s="26"/>
      <c r="G37" s="28">
        <v>-13</v>
      </c>
      <c r="H37" s="53">
        <f>IF(H12=F8,F16,IF(H12=F16,F8,0))</f>
        <v>6245</v>
      </c>
      <c r="I37" s="30" t="str">
        <f>IF(I12=G8,G16,IF(I12=G16,G8,0))</f>
        <v>Абулаев Айрат</v>
      </c>
      <c r="J37" s="31"/>
      <c r="K37" s="26"/>
      <c r="L37" s="26"/>
      <c r="M37" s="26"/>
      <c r="N37" s="26"/>
      <c r="O37" s="26"/>
    </row>
    <row r="38" spans="1:15" ht="12.75">
      <c r="A38" s="28"/>
      <c r="B38" s="28"/>
      <c r="C38" s="33">
        <v>16</v>
      </c>
      <c r="D38" s="34">
        <v>6261</v>
      </c>
      <c r="E38" s="56" t="s">
        <v>45</v>
      </c>
      <c r="F38" s="57"/>
      <c r="G38" s="26"/>
      <c r="H38" s="26"/>
      <c r="I38" s="40"/>
      <c r="J38" s="41"/>
      <c r="K38" s="26"/>
      <c r="L38" s="26"/>
      <c r="M38" s="26"/>
      <c r="N38" s="26"/>
      <c r="O38" s="26"/>
    </row>
    <row r="39" spans="1:15" ht="12.75">
      <c r="A39" s="28">
        <v>-2</v>
      </c>
      <c r="B39" s="53">
        <f>IF(D10=B9,B11,IF(D10=B11,B9,0))</f>
        <v>6261</v>
      </c>
      <c r="C39" s="38" t="str">
        <f>IF(E10=C9,C11,IF(E10=C11,C9,0))</f>
        <v>Уйманова Ирина</v>
      </c>
      <c r="D39" s="55"/>
      <c r="E39" s="33">
        <v>20</v>
      </c>
      <c r="F39" s="34">
        <v>6261</v>
      </c>
      <c r="G39" s="56" t="s">
        <v>45</v>
      </c>
      <c r="H39" s="57"/>
      <c r="I39" s="33">
        <v>26</v>
      </c>
      <c r="J39" s="34">
        <v>6245</v>
      </c>
      <c r="K39" s="56" t="s">
        <v>55</v>
      </c>
      <c r="L39" s="57"/>
      <c r="M39" s="26"/>
      <c r="N39" s="26"/>
      <c r="O39" s="26"/>
    </row>
    <row r="40" spans="1:15" ht="12.75">
      <c r="A40" s="28"/>
      <c r="B40" s="28"/>
      <c r="C40" s="28">
        <v>-12</v>
      </c>
      <c r="D40" s="53">
        <f>IF(F32=D30,D34,IF(F32=D34,D30,0))</f>
        <v>6175</v>
      </c>
      <c r="E40" s="38" t="str">
        <f>IF(G32=E30,E34,IF(G32=E34,E30,0))</f>
        <v>Хисматуллин Артур</v>
      </c>
      <c r="F40" s="55"/>
      <c r="G40" s="40"/>
      <c r="H40" s="52"/>
      <c r="I40" s="40"/>
      <c r="J40" s="50"/>
      <c r="K40" s="40"/>
      <c r="L40" s="41"/>
      <c r="M40" s="26"/>
      <c r="N40" s="26"/>
      <c r="O40" s="26"/>
    </row>
    <row r="41" spans="1:15" ht="12.75">
      <c r="A41" s="28">
        <v>-3</v>
      </c>
      <c r="B41" s="53">
        <f>IF(D14=B13,B15,IF(D14=B15,B13,0))</f>
        <v>0</v>
      </c>
      <c r="C41" s="30" t="str">
        <f>IF(E14=C13,C15,IF(E14=C15,C13,0))</f>
        <v>_</v>
      </c>
      <c r="D41" s="31"/>
      <c r="E41" s="26"/>
      <c r="F41" s="26"/>
      <c r="G41" s="33">
        <v>24</v>
      </c>
      <c r="H41" s="34">
        <v>6029</v>
      </c>
      <c r="I41" s="58" t="s">
        <v>56</v>
      </c>
      <c r="J41" s="51"/>
      <c r="K41" s="40"/>
      <c r="L41" s="41"/>
      <c r="M41" s="26"/>
      <c r="N41" s="26"/>
      <c r="O41" s="26"/>
    </row>
    <row r="42" spans="1:15" ht="12.75">
      <c r="A42" s="28"/>
      <c r="B42" s="28"/>
      <c r="C42" s="33">
        <v>17</v>
      </c>
      <c r="D42" s="34"/>
      <c r="E42" s="56"/>
      <c r="F42" s="57"/>
      <c r="G42" s="40"/>
      <c r="H42" s="41"/>
      <c r="I42" s="41"/>
      <c r="J42" s="41"/>
      <c r="K42" s="40"/>
      <c r="L42" s="41"/>
      <c r="M42" s="26"/>
      <c r="N42" s="26"/>
      <c r="O42" s="26"/>
    </row>
    <row r="43" spans="1:15" ht="12.75">
      <c r="A43" s="28">
        <v>-4</v>
      </c>
      <c r="B43" s="53">
        <f>IF(D18=B17,B19,IF(D18=B19,B17,0))</f>
        <v>0</v>
      </c>
      <c r="C43" s="38" t="str">
        <f>IF(E18=C17,C19,IF(E18=C19,C17,0))</f>
        <v>_</v>
      </c>
      <c r="D43" s="55"/>
      <c r="E43" s="33">
        <v>21</v>
      </c>
      <c r="F43" s="34">
        <v>6029</v>
      </c>
      <c r="G43" s="58" t="s">
        <v>56</v>
      </c>
      <c r="H43" s="57"/>
      <c r="I43" s="41"/>
      <c r="J43" s="41"/>
      <c r="K43" s="33">
        <v>28</v>
      </c>
      <c r="L43" s="34">
        <v>6245</v>
      </c>
      <c r="M43" s="56" t="s">
        <v>55</v>
      </c>
      <c r="N43" s="47"/>
      <c r="O43" s="47"/>
    </row>
    <row r="44" spans="1:15" ht="12.75">
      <c r="A44" s="28"/>
      <c r="B44" s="28"/>
      <c r="C44" s="28">
        <v>-11</v>
      </c>
      <c r="D44" s="53">
        <f>IF(F24=D22,D26,IF(F24=D26,D22,0))</f>
        <v>6029</v>
      </c>
      <c r="E44" s="38" t="str">
        <f>IF(G24=E22,E26,IF(G24=E26,E22,0))</f>
        <v>Фирсов Денис</v>
      </c>
      <c r="F44" s="55"/>
      <c r="G44" s="26"/>
      <c r="H44" s="26"/>
      <c r="I44" s="41"/>
      <c r="J44" s="41"/>
      <c r="K44" s="40"/>
      <c r="L44" s="41"/>
      <c r="M44" s="26"/>
      <c r="N44" s="237" t="s">
        <v>22</v>
      </c>
      <c r="O44" s="237"/>
    </row>
    <row r="45" spans="1:15" ht="12.75">
      <c r="A45" s="28">
        <v>-5</v>
      </c>
      <c r="B45" s="53">
        <f>IF(D22=B21,B23,IF(D22=B23,B21,0))</f>
        <v>0</v>
      </c>
      <c r="C45" s="30" t="str">
        <f>IF(E22=C21,C23,IF(E22=C23,C21,0))</f>
        <v>_</v>
      </c>
      <c r="D45" s="31"/>
      <c r="E45" s="26"/>
      <c r="F45" s="26"/>
      <c r="G45" s="28">
        <v>-14</v>
      </c>
      <c r="H45" s="53">
        <f>IF(H28=F24,F32,IF(H28=F32,F24,0))</f>
        <v>5429</v>
      </c>
      <c r="I45" s="30" t="str">
        <f>IF(I28=G24,G32,IF(I28=G32,G24,0))</f>
        <v>Апсатарова Дарина</v>
      </c>
      <c r="J45" s="31"/>
      <c r="K45" s="40"/>
      <c r="L45" s="41"/>
      <c r="M45" s="41"/>
      <c r="N45" s="26"/>
      <c r="O45" s="26"/>
    </row>
    <row r="46" spans="1:15" ht="12.75">
      <c r="A46" s="28"/>
      <c r="B46" s="28"/>
      <c r="C46" s="33">
        <v>18</v>
      </c>
      <c r="D46" s="34"/>
      <c r="E46" s="56"/>
      <c r="F46" s="57"/>
      <c r="G46" s="26"/>
      <c r="H46" s="26"/>
      <c r="I46" s="59"/>
      <c r="J46" s="41"/>
      <c r="K46" s="40"/>
      <c r="L46" s="41"/>
      <c r="M46" s="41"/>
      <c r="N46" s="26"/>
      <c r="O46" s="26"/>
    </row>
    <row r="47" spans="1:15" ht="12.75">
      <c r="A47" s="28">
        <v>-6</v>
      </c>
      <c r="B47" s="53">
        <f>IF(D26=B25,B27,IF(D26=B27,B25,0))</f>
        <v>0</v>
      </c>
      <c r="C47" s="38" t="str">
        <f>IF(E26=C25,C27,IF(E26=C27,C25,0))</f>
        <v>_</v>
      </c>
      <c r="D47" s="55"/>
      <c r="E47" s="33">
        <v>22</v>
      </c>
      <c r="F47" s="34">
        <v>5819</v>
      </c>
      <c r="G47" s="56" t="s">
        <v>42</v>
      </c>
      <c r="H47" s="57"/>
      <c r="I47" s="33">
        <v>27</v>
      </c>
      <c r="J47" s="34">
        <v>5429</v>
      </c>
      <c r="K47" s="58" t="s">
        <v>54</v>
      </c>
      <c r="L47" s="57"/>
      <c r="M47" s="41"/>
      <c r="N47" s="26"/>
      <c r="O47" s="26"/>
    </row>
    <row r="48" spans="1:15" ht="12.75">
      <c r="A48" s="28"/>
      <c r="B48" s="28"/>
      <c r="C48" s="28">
        <v>-10</v>
      </c>
      <c r="D48" s="53">
        <f>IF(F16=D14,D18,IF(F16=D18,D14,0))</f>
        <v>5819</v>
      </c>
      <c r="E48" s="38" t="str">
        <f>IF(G16=E14,E18,IF(G16=E18,E14,0))</f>
        <v>Куснимарданова Евгения</v>
      </c>
      <c r="F48" s="55"/>
      <c r="G48" s="40"/>
      <c r="H48" s="52"/>
      <c r="I48" s="40"/>
      <c r="J48" s="50"/>
      <c r="K48" s="26"/>
      <c r="L48" s="26"/>
      <c r="M48" s="41"/>
      <c r="N48" s="26"/>
      <c r="O48" s="26"/>
    </row>
    <row r="49" spans="1:15" ht="12.75">
      <c r="A49" s="28">
        <v>-7</v>
      </c>
      <c r="B49" s="53">
        <f>IF(D30=B29,B31,IF(D30=B31,B29,0))</f>
        <v>0</v>
      </c>
      <c r="C49" s="30" t="str">
        <f>IF(E30=C29,C31,IF(E30=C31,C29,0))</f>
        <v>_</v>
      </c>
      <c r="D49" s="31"/>
      <c r="E49" s="26"/>
      <c r="F49" s="26"/>
      <c r="G49" s="33">
        <v>25</v>
      </c>
      <c r="H49" s="34">
        <v>5819</v>
      </c>
      <c r="I49" s="58" t="s">
        <v>42</v>
      </c>
      <c r="J49" s="51"/>
      <c r="K49" s="26"/>
      <c r="L49" s="26"/>
      <c r="M49" s="41"/>
      <c r="N49" s="26"/>
      <c r="O49" s="26"/>
    </row>
    <row r="50" spans="1:15" ht="12.75">
      <c r="A50" s="28"/>
      <c r="B50" s="28"/>
      <c r="C50" s="33">
        <v>19</v>
      </c>
      <c r="D50" s="34"/>
      <c r="E50" s="56"/>
      <c r="F50" s="57"/>
      <c r="G50" s="40"/>
      <c r="H50" s="41"/>
      <c r="I50" s="41"/>
      <c r="J50" s="41"/>
      <c r="K50" s="26"/>
      <c r="L50" s="26"/>
      <c r="M50" s="41"/>
      <c r="N50" s="26"/>
      <c r="O50" s="26"/>
    </row>
    <row r="51" spans="1:15" ht="12.75">
      <c r="A51" s="28">
        <v>-8</v>
      </c>
      <c r="B51" s="53">
        <f>IF(D34=B33,B35,IF(D34=B35,B33,0))</f>
        <v>0</v>
      </c>
      <c r="C51" s="38" t="str">
        <f>IF(E34=C33,C35,IF(E34=C35,C33,0))</f>
        <v>_</v>
      </c>
      <c r="D51" s="55"/>
      <c r="E51" s="33">
        <v>23</v>
      </c>
      <c r="F51" s="34">
        <v>6143</v>
      </c>
      <c r="G51" s="58" t="s">
        <v>43</v>
      </c>
      <c r="H51" s="57"/>
      <c r="I51" s="41"/>
      <c r="J51" s="41"/>
      <c r="K51" s="28">
        <v>-28</v>
      </c>
      <c r="L51" s="53">
        <f>IF(L43=J39,J47,IF(L43=J47,J39,0))</f>
        <v>5429</v>
      </c>
      <c r="M51" s="30" t="str">
        <f>IF(M43=K39,K47,IF(M43=K47,K39,0))</f>
        <v>Апсатарова Дарина</v>
      </c>
      <c r="N51" s="47"/>
      <c r="O51" s="47"/>
    </row>
    <row r="52" spans="1:15" ht="12.75">
      <c r="A52" s="28"/>
      <c r="B52" s="28"/>
      <c r="C52" s="60">
        <v>-9</v>
      </c>
      <c r="D52" s="53">
        <f>IF(F8=D6,D10,IF(F8=D10,D6,0))</f>
        <v>6143</v>
      </c>
      <c r="E52" s="38" t="str">
        <f>IF(G8=E6,E10,IF(G8=E10,E6,0))</f>
        <v>Фаттахов Родион</v>
      </c>
      <c r="F52" s="55"/>
      <c r="G52" s="26"/>
      <c r="H52" s="26"/>
      <c r="I52" s="41"/>
      <c r="J52" s="41"/>
      <c r="K52" s="26"/>
      <c r="L52" s="26"/>
      <c r="M52" s="61"/>
      <c r="N52" s="237" t="s">
        <v>23</v>
      </c>
      <c r="O52" s="237"/>
    </row>
    <row r="53" spans="1:15" ht="12.75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8">
        <v>-26</v>
      </c>
      <c r="B54" s="53">
        <f>IF(J39=H37,H41,IF(J39=H41,H37,0))</f>
        <v>6029</v>
      </c>
      <c r="C54" s="30" t="str">
        <f>IF(K39=I37,I41,IF(K39=I41,I37,0))</f>
        <v>Фирсов Денис</v>
      </c>
      <c r="D54" s="31"/>
      <c r="E54" s="26"/>
      <c r="F54" s="26"/>
      <c r="G54" s="28">
        <v>-20</v>
      </c>
      <c r="H54" s="53">
        <f>IF(F39=D38,D40,IF(F39=D40,D38,0))</f>
        <v>6175</v>
      </c>
      <c r="I54" s="30" t="str">
        <f>IF(G39=E38,E40,IF(G39=E40,E38,0))</f>
        <v>Хисматуллин Артур</v>
      </c>
      <c r="J54" s="31"/>
      <c r="K54" s="26"/>
      <c r="L54" s="26"/>
      <c r="M54" s="26"/>
      <c r="N54" s="26"/>
      <c r="O54" s="26"/>
    </row>
    <row r="55" spans="1:15" ht="12.75">
      <c r="A55" s="28"/>
      <c r="B55" s="32"/>
      <c r="C55" s="33">
        <v>29</v>
      </c>
      <c r="D55" s="34">
        <v>5819</v>
      </c>
      <c r="E55" s="35" t="s">
        <v>42</v>
      </c>
      <c r="F55" s="36"/>
      <c r="G55" s="28"/>
      <c r="H55" s="28"/>
      <c r="I55" s="33">
        <v>31</v>
      </c>
      <c r="J55" s="34">
        <v>6175</v>
      </c>
      <c r="K55" s="35" t="s">
        <v>57</v>
      </c>
      <c r="L55" s="36"/>
      <c r="M55" s="26"/>
      <c r="N55" s="26"/>
      <c r="O55" s="26"/>
    </row>
    <row r="56" spans="1:15" ht="12.75">
      <c r="A56" s="28">
        <v>-27</v>
      </c>
      <c r="B56" s="53">
        <f>IF(J47=H45,H49,IF(J47=H49,H45,0))</f>
        <v>5819</v>
      </c>
      <c r="C56" s="38" t="str">
        <f>IF(K47=I45,I49,IF(K47=I49,I45,0))</f>
        <v>Куснимарданова Евгения</v>
      </c>
      <c r="D56" s="55"/>
      <c r="E56" s="62" t="s">
        <v>24</v>
      </c>
      <c r="F56" s="62"/>
      <c r="G56" s="28">
        <v>-21</v>
      </c>
      <c r="H56" s="53">
        <f>IF(F43=D42,D44,IF(F43=D44,D42,0))</f>
        <v>0</v>
      </c>
      <c r="I56" s="38">
        <f>IF(G43=E42,E44,IF(G43=E44,E42,0))</f>
        <v>0</v>
      </c>
      <c r="J56" s="55"/>
      <c r="K56" s="40"/>
      <c r="L56" s="41"/>
      <c r="M56" s="41"/>
      <c r="N56" s="26"/>
      <c r="O56" s="26"/>
    </row>
    <row r="57" spans="1:15" ht="12.75">
      <c r="A57" s="28"/>
      <c r="B57" s="28"/>
      <c r="C57" s="28">
        <v>-29</v>
      </c>
      <c r="D57" s="53">
        <f>IF(D55=B54,B56,IF(D55=B56,B54,0))</f>
        <v>6029</v>
      </c>
      <c r="E57" s="30" t="str">
        <f>IF(E55=C54,C56,IF(E55=C56,C54,0))</f>
        <v>Фирсов Денис</v>
      </c>
      <c r="F57" s="31"/>
      <c r="G57" s="28"/>
      <c r="H57" s="28"/>
      <c r="I57" s="26"/>
      <c r="J57" s="26"/>
      <c r="K57" s="33">
        <v>33</v>
      </c>
      <c r="L57" s="34">
        <v>6175</v>
      </c>
      <c r="M57" s="35" t="s">
        <v>57</v>
      </c>
      <c r="N57" s="47"/>
      <c r="O57" s="47"/>
    </row>
    <row r="58" spans="1:15" ht="12.75">
      <c r="A58" s="28"/>
      <c r="B58" s="28"/>
      <c r="C58" s="26"/>
      <c r="D58" s="26"/>
      <c r="E58" s="62" t="s">
        <v>25</v>
      </c>
      <c r="F58" s="62"/>
      <c r="G58" s="28">
        <v>-22</v>
      </c>
      <c r="H58" s="53">
        <f>IF(F47=D46,D48,IF(F47=D48,D46,0))</f>
        <v>0</v>
      </c>
      <c r="I58" s="30">
        <f>IF(G47=E46,E48,IF(G47=E48,E46,0))</f>
        <v>0</v>
      </c>
      <c r="J58" s="31"/>
      <c r="K58" s="40"/>
      <c r="L58" s="41"/>
      <c r="M58" s="26"/>
      <c r="N58" s="237" t="s">
        <v>26</v>
      </c>
      <c r="O58" s="237"/>
    </row>
    <row r="59" spans="1:15" ht="12.75">
      <c r="A59" s="28">
        <v>-24</v>
      </c>
      <c r="B59" s="53">
        <f>IF(H41=F39,F43,IF(H41=F43,F39,0))</f>
        <v>6261</v>
      </c>
      <c r="C59" s="30" t="str">
        <f>IF(I41=G39,G43,IF(I41=G43,G39,0))</f>
        <v>Уйманова Ирина</v>
      </c>
      <c r="D59" s="31"/>
      <c r="E59" s="26"/>
      <c r="F59" s="26"/>
      <c r="G59" s="28"/>
      <c r="H59" s="28"/>
      <c r="I59" s="33">
        <v>32</v>
      </c>
      <c r="J59" s="34"/>
      <c r="K59" s="44"/>
      <c r="L59" s="36"/>
      <c r="M59" s="63"/>
      <c r="N59" s="26"/>
      <c r="O59" s="26"/>
    </row>
    <row r="60" spans="1:15" ht="12.75">
      <c r="A60" s="28"/>
      <c r="B60" s="28"/>
      <c r="C60" s="33">
        <v>30</v>
      </c>
      <c r="D60" s="34">
        <v>6261</v>
      </c>
      <c r="E60" s="35" t="s">
        <v>45</v>
      </c>
      <c r="F60" s="36"/>
      <c r="G60" s="28">
        <v>-23</v>
      </c>
      <c r="H60" s="53">
        <f>IF(F51=D50,D52,IF(F51=D52,D50,0))</f>
        <v>0</v>
      </c>
      <c r="I60" s="38">
        <f>IF(G51=E50,E52,IF(G51=E52,E50,0))</f>
        <v>0</v>
      </c>
      <c r="J60" s="55"/>
      <c r="K60" s="28">
        <v>-33</v>
      </c>
      <c r="L60" s="53">
        <f>IF(L57=J55,J59,IF(L57=J59,J55,0))</f>
        <v>0</v>
      </c>
      <c r="M60" s="30">
        <f>IF(M57=K55,K59,IF(M57=K59,K55,0))</f>
        <v>0</v>
      </c>
      <c r="N60" s="47"/>
      <c r="O60" s="47"/>
    </row>
    <row r="61" spans="1:15" ht="12.75">
      <c r="A61" s="28">
        <v>-25</v>
      </c>
      <c r="B61" s="53">
        <f>IF(H49=F47,F51,IF(H49=F51,F47,0))</f>
        <v>6143</v>
      </c>
      <c r="C61" s="38" t="str">
        <f>IF(I49=G47,G51,IF(I49=G51,G47,0))</f>
        <v>Фаттахов Родион</v>
      </c>
      <c r="D61" s="55"/>
      <c r="E61" s="62" t="s">
        <v>27</v>
      </c>
      <c r="F61" s="62"/>
      <c r="G61" s="26"/>
      <c r="H61" s="26"/>
      <c r="I61" s="26"/>
      <c r="J61" s="26"/>
      <c r="K61" s="26"/>
      <c r="L61" s="26"/>
      <c r="M61" s="26"/>
      <c r="N61" s="237" t="s">
        <v>28</v>
      </c>
      <c r="O61" s="237"/>
    </row>
    <row r="62" spans="1:15" ht="12.75">
      <c r="A62" s="28"/>
      <c r="B62" s="28"/>
      <c r="C62" s="28">
        <v>-30</v>
      </c>
      <c r="D62" s="53">
        <f>IF(D60=B59,B61,IF(D60=B61,B59,0))</f>
        <v>6143</v>
      </c>
      <c r="E62" s="30" t="str">
        <f>IF(E60=C59,C61,IF(E60=C61,C59,0))</f>
        <v>Фаттахов Родион</v>
      </c>
      <c r="F62" s="31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8"/>
      <c r="B63" s="28"/>
      <c r="C63" s="26"/>
      <c r="D63" s="26"/>
      <c r="E63" s="62" t="s">
        <v>29</v>
      </c>
      <c r="F63" s="62"/>
      <c r="G63" s="26"/>
      <c r="H63" s="26"/>
      <c r="I63" s="28">
        <v>-31</v>
      </c>
      <c r="J63" s="53">
        <f>IF(J55=H54,H56,IF(J55=H56,H54,0))</f>
        <v>0</v>
      </c>
      <c r="K63" s="30">
        <f>IF(K55=I54,I56,IF(K55=I56,I54,0))</f>
        <v>0</v>
      </c>
      <c r="L63" s="31"/>
      <c r="M63" s="26"/>
      <c r="N63" s="26"/>
      <c r="O63" s="26"/>
    </row>
    <row r="64" spans="1:15" ht="12.75">
      <c r="A64" s="28">
        <v>-16</v>
      </c>
      <c r="B64" s="53">
        <f>IF(D38=B37,B39,IF(D38=B39,B37,0))</f>
        <v>0</v>
      </c>
      <c r="C64" s="30" t="str">
        <f>IF(E38=C37,C39,IF(E38=C39,C37,0))</f>
        <v>_</v>
      </c>
      <c r="D64" s="31"/>
      <c r="E64" s="26"/>
      <c r="F64" s="26"/>
      <c r="G64" s="26"/>
      <c r="H64" s="26"/>
      <c r="I64" s="26"/>
      <c r="J64" s="26"/>
      <c r="K64" s="33">
        <v>34</v>
      </c>
      <c r="L64" s="34"/>
      <c r="M64" s="35"/>
      <c r="N64" s="47"/>
      <c r="O64" s="47"/>
    </row>
    <row r="65" spans="1:15" ht="12.75">
      <c r="A65" s="28"/>
      <c r="B65" s="28"/>
      <c r="C65" s="33">
        <v>35</v>
      </c>
      <c r="D65" s="34"/>
      <c r="E65" s="35"/>
      <c r="F65" s="36"/>
      <c r="G65" s="26"/>
      <c r="H65" s="26"/>
      <c r="I65" s="28">
        <v>-32</v>
      </c>
      <c r="J65" s="53">
        <f>IF(J59=H58,H60,IF(J59=H60,H58,0))</f>
        <v>0</v>
      </c>
      <c r="K65" s="38">
        <f>IF(K59=I58,I60,IF(K59=I60,I58,0))</f>
        <v>0</v>
      </c>
      <c r="L65" s="31"/>
      <c r="M65" s="26"/>
      <c r="N65" s="237" t="s">
        <v>30</v>
      </c>
      <c r="O65" s="237"/>
    </row>
    <row r="66" spans="1:15" ht="12.75">
      <c r="A66" s="28">
        <v>-17</v>
      </c>
      <c r="B66" s="53">
        <f>IF(D42=B41,B43,IF(D42=B43,B41,0))</f>
        <v>0</v>
      </c>
      <c r="C66" s="38">
        <f>IF(E42=C41,C43,IF(E42=C43,C41,0))</f>
        <v>0</v>
      </c>
      <c r="D66" s="55"/>
      <c r="E66" s="40"/>
      <c r="F66" s="41"/>
      <c r="G66" s="41"/>
      <c r="H66" s="41"/>
      <c r="I66" s="28"/>
      <c r="J66" s="28"/>
      <c r="K66" s="28">
        <v>-34</v>
      </c>
      <c r="L66" s="53">
        <f>IF(L64=J63,J65,IF(L64=J65,J63,0))</f>
        <v>0</v>
      </c>
      <c r="M66" s="30">
        <f>IF(M64=K63,K65,IF(M64=K65,K63,0))</f>
        <v>0</v>
      </c>
      <c r="N66" s="47"/>
      <c r="O66" s="47"/>
    </row>
    <row r="67" spans="1:15" ht="12.75">
      <c r="A67" s="28"/>
      <c r="B67" s="28"/>
      <c r="C67" s="26"/>
      <c r="D67" s="26"/>
      <c r="E67" s="33">
        <v>37</v>
      </c>
      <c r="F67" s="34"/>
      <c r="G67" s="35"/>
      <c r="H67" s="36"/>
      <c r="I67" s="28"/>
      <c r="J67" s="28"/>
      <c r="K67" s="26"/>
      <c r="L67" s="26"/>
      <c r="M67" s="26"/>
      <c r="N67" s="237" t="s">
        <v>31</v>
      </c>
      <c r="O67" s="237"/>
    </row>
    <row r="68" spans="1:15" ht="12.75">
      <c r="A68" s="28">
        <v>-18</v>
      </c>
      <c r="B68" s="53">
        <f>IF(D46=B45,B47,IF(D46=B47,B45,0))</f>
        <v>0</v>
      </c>
      <c r="C68" s="30">
        <f>IF(E46=C45,C47,IF(E46=C47,C45,0))</f>
        <v>0</v>
      </c>
      <c r="D68" s="31"/>
      <c r="E68" s="40"/>
      <c r="F68" s="41"/>
      <c r="G68" s="64" t="s">
        <v>32</v>
      </c>
      <c r="H68" s="64"/>
      <c r="I68" s="28">
        <v>-35</v>
      </c>
      <c r="J68" s="53">
        <f>IF(D65=B64,B66,IF(D65=B66,B64,0))</f>
        <v>0</v>
      </c>
      <c r="K68" s="30" t="str">
        <f>IF(E65=C64,C66,IF(E65=C66,C64,0))</f>
        <v>_</v>
      </c>
      <c r="L68" s="31"/>
      <c r="M68" s="26"/>
      <c r="N68" s="26"/>
      <c r="O68" s="26"/>
    </row>
    <row r="69" spans="1:15" ht="12.75">
      <c r="A69" s="28"/>
      <c r="B69" s="28"/>
      <c r="C69" s="33">
        <v>36</v>
      </c>
      <c r="D69" s="34"/>
      <c r="E69" s="44"/>
      <c r="F69" s="36"/>
      <c r="G69" s="63"/>
      <c r="H69" s="63"/>
      <c r="I69" s="28"/>
      <c r="J69" s="28"/>
      <c r="K69" s="33">
        <v>38</v>
      </c>
      <c r="L69" s="34"/>
      <c r="M69" s="35"/>
      <c r="N69" s="47"/>
      <c r="O69" s="47"/>
    </row>
    <row r="70" spans="1:15" ht="12.75">
      <c r="A70" s="28">
        <v>-19</v>
      </c>
      <c r="B70" s="53">
        <f>IF(D50=B49,B51,IF(D50=B51,B49,0))</f>
        <v>0</v>
      </c>
      <c r="C70" s="38">
        <f>IF(E50=C49,C51,IF(E50=C51,C49,0))</f>
        <v>0</v>
      </c>
      <c r="D70" s="55"/>
      <c r="E70" s="28">
        <v>-37</v>
      </c>
      <c r="F70" s="53">
        <f>IF(F67=D65,D69,IF(F67=D69,D65,0))</f>
        <v>0</v>
      </c>
      <c r="G70" s="30">
        <f>IF(G67=E65,E69,IF(G67=E69,E65,0))</f>
        <v>0</v>
      </c>
      <c r="H70" s="31"/>
      <c r="I70" s="28">
        <v>-36</v>
      </c>
      <c r="J70" s="53">
        <f>IF(D69=B68,B70,IF(D69=B70,B68,0))</f>
        <v>0</v>
      </c>
      <c r="K70" s="38">
        <f>IF(E69=C68,C70,IF(E69=C70,C68,0))</f>
        <v>0</v>
      </c>
      <c r="L70" s="31"/>
      <c r="M70" s="26"/>
      <c r="N70" s="237" t="s">
        <v>33</v>
      </c>
      <c r="O70" s="237"/>
    </row>
    <row r="71" spans="1:15" ht="12.75">
      <c r="A71" s="26"/>
      <c r="B71" s="26"/>
      <c r="C71" s="26"/>
      <c r="D71" s="26"/>
      <c r="E71" s="26"/>
      <c r="F71" s="26"/>
      <c r="G71" s="62" t="s">
        <v>34</v>
      </c>
      <c r="H71" s="62"/>
      <c r="I71" s="26"/>
      <c r="J71" s="26"/>
      <c r="K71" s="28">
        <v>-38</v>
      </c>
      <c r="L71" s="53">
        <f>IF(L69=J68,J70,IF(L69=J70,J68,0))</f>
        <v>0</v>
      </c>
      <c r="M71" s="30" t="str">
        <f>IF(M69=K68,K70,IF(M69=K70,K68,0))</f>
        <v>_</v>
      </c>
      <c r="N71" s="47"/>
      <c r="O71" s="47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37" t="s">
        <v>35</v>
      </c>
      <c r="O72" s="237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29">
      <selection activeCell="A61" sqref="A61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17</v>
      </c>
      <c r="B2" s="67">
        <f>4!D42</f>
        <v>0</v>
      </c>
      <c r="C2" s="68">
        <f>4!E42</f>
        <v>0</v>
      </c>
      <c r="D2" s="69">
        <f>4!C66</f>
        <v>0</v>
      </c>
      <c r="E2" s="70">
        <f>4!B66</f>
        <v>0</v>
      </c>
    </row>
    <row r="3" spans="1:5" ht="12.75">
      <c r="A3" s="66">
        <v>18</v>
      </c>
      <c r="B3" s="67">
        <f>4!D46</f>
        <v>0</v>
      </c>
      <c r="C3" s="68">
        <f>4!E46</f>
        <v>0</v>
      </c>
      <c r="D3" s="69">
        <f>4!C68</f>
        <v>0</v>
      </c>
      <c r="E3" s="70">
        <f>4!B68</f>
        <v>0</v>
      </c>
    </row>
    <row r="4" spans="1:5" ht="12.75">
      <c r="A4" s="66">
        <v>19</v>
      </c>
      <c r="B4" s="67">
        <f>4!D50</f>
        <v>0</v>
      </c>
      <c r="C4" s="68">
        <f>4!E50</f>
        <v>0</v>
      </c>
      <c r="D4" s="69">
        <f>4!C70</f>
        <v>0</v>
      </c>
      <c r="E4" s="70">
        <f>4!B70</f>
        <v>0</v>
      </c>
    </row>
    <row r="5" spans="1:5" ht="12.75">
      <c r="A5" s="66">
        <v>21</v>
      </c>
      <c r="B5" s="67">
        <f>4!F43</f>
        <v>6029</v>
      </c>
      <c r="C5" s="68" t="str">
        <f>4!G43</f>
        <v>Фирсов Денис</v>
      </c>
      <c r="D5" s="69">
        <f>4!I56</f>
        <v>0</v>
      </c>
      <c r="E5" s="70">
        <f>4!H56</f>
        <v>0</v>
      </c>
    </row>
    <row r="6" spans="1:5" ht="12.75">
      <c r="A6" s="66">
        <v>22</v>
      </c>
      <c r="B6" s="67">
        <f>4!F47</f>
        <v>5819</v>
      </c>
      <c r="C6" s="68" t="str">
        <f>4!G47</f>
        <v>Куснимарданова Евгения</v>
      </c>
      <c r="D6" s="69">
        <f>4!I58</f>
        <v>0</v>
      </c>
      <c r="E6" s="70">
        <f>4!H58</f>
        <v>0</v>
      </c>
    </row>
    <row r="7" spans="1:5" ht="12.75">
      <c r="A7" s="66">
        <v>23</v>
      </c>
      <c r="B7" s="67">
        <f>4!F51</f>
        <v>6143</v>
      </c>
      <c r="C7" s="68" t="str">
        <f>4!G51</f>
        <v>Фаттахов Родион</v>
      </c>
      <c r="D7" s="69">
        <f>4!I60</f>
        <v>0</v>
      </c>
      <c r="E7" s="70">
        <f>4!H60</f>
        <v>0</v>
      </c>
    </row>
    <row r="8" spans="1:5" ht="12.75">
      <c r="A8" s="66">
        <v>31</v>
      </c>
      <c r="B8" s="67">
        <f>4!J55</f>
        <v>6175</v>
      </c>
      <c r="C8" s="68" t="str">
        <f>4!K55</f>
        <v>Хисматуллин Артур</v>
      </c>
      <c r="D8" s="69">
        <f>4!K63</f>
        <v>0</v>
      </c>
      <c r="E8" s="70">
        <f>4!J63</f>
        <v>0</v>
      </c>
    </row>
    <row r="9" spans="1:5" ht="12.75">
      <c r="A9" s="66">
        <v>32</v>
      </c>
      <c r="B9" s="67">
        <f>4!J59</f>
        <v>0</v>
      </c>
      <c r="C9" s="68">
        <f>4!K59</f>
        <v>0</v>
      </c>
      <c r="D9" s="69">
        <f>4!K65</f>
        <v>0</v>
      </c>
      <c r="E9" s="70">
        <f>4!J65</f>
        <v>0</v>
      </c>
    </row>
    <row r="10" spans="1:5" ht="12.75">
      <c r="A10" s="66">
        <v>33</v>
      </c>
      <c r="B10" s="67">
        <f>4!L57</f>
        <v>6175</v>
      </c>
      <c r="C10" s="68" t="str">
        <f>4!M57</f>
        <v>Хисматуллин Артур</v>
      </c>
      <c r="D10" s="69">
        <f>4!M60</f>
        <v>0</v>
      </c>
      <c r="E10" s="70">
        <f>4!L60</f>
        <v>0</v>
      </c>
    </row>
    <row r="11" spans="1:5" ht="12.75">
      <c r="A11" s="66">
        <v>34</v>
      </c>
      <c r="B11" s="67">
        <f>4!L64</f>
        <v>0</v>
      </c>
      <c r="C11" s="68">
        <f>4!M64</f>
        <v>0</v>
      </c>
      <c r="D11" s="69">
        <f>4!M66</f>
        <v>0</v>
      </c>
      <c r="E11" s="70">
        <f>4!L66</f>
        <v>0</v>
      </c>
    </row>
    <row r="12" spans="1:5" ht="12.75">
      <c r="A12" s="66">
        <v>36</v>
      </c>
      <c r="B12" s="67">
        <f>4!D69</f>
        <v>0</v>
      </c>
      <c r="C12" s="68">
        <f>4!E69</f>
        <v>0</v>
      </c>
      <c r="D12" s="69">
        <f>4!K70</f>
        <v>0</v>
      </c>
      <c r="E12" s="70">
        <f>4!J70</f>
        <v>0</v>
      </c>
    </row>
    <row r="13" spans="1:5" ht="12.75">
      <c r="A13" s="66">
        <v>37</v>
      </c>
      <c r="B13" s="67">
        <f>4!F67</f>
        <v>0</v>
      </c>
      <c r="C13" s="68">
        <f>4!G67</f>
        <v>0</v>
      </c>
      <c r="D13" s="69">
        <f>4!G70</f>
        <v>0</v>
      </c>
      <c r="E13" s="70">
        <f>4!F70</f>
        <v>0</v>
      </c>
    </row>
    <row r="14" spans="1:5" ht="12.75">
      <c r="A14" s="66">
        <v>1</v>
      </c>
      <c r="B14" s="67">
        <f>4!D6</f>
        <v>6110</v>
      </c>
      <c r="C14" s="68" t="str">
        <f>4!E6</f>
        <v>Басариев Ильгиз</v>
      </c>
      <c r="D14" s="69" t="str">
        <f>4!C37</f>
        <v>_</v>
      </c>
      <c r="E14" s="70">
        <f>4!B37</f>
        <v>0</v>
      </c>
    </row>
    <row r="15" spans="1:5" ht="12.75">
      <c r="A15" s="66">
        <v>3</v>
      </c>
      <c r="B15" s="67">
        <f>4!D14</f>
        <v>5819</v>
      </c>
      <c r="C15" s="68" t="str">
        <f>4!E14</f>
        <v>Куснимарданова Евгения</v>
      </c>
      <c r="D15" s="69" t="str">
        <f>4!C41</f>
        <v>_</v>
      </c>
      <c r="E15" s="70">
        <f>4!B41</f>
        <v>0</v>
      </c>
    </row>
    <row r="16" spans="1:5" ht="12.75">
      <c r="A16" s="66">
        <v>4</v>
      </c>
      <c r="B16" s="67">
        <f>4!D18</f>
        <v>6245</v>
      </c>
      <c r="C16" s="68" t="str">
        <f>4!E18</f>
        <v>Абулаев Айрат</v>
      </c>
      <c r="D16" s="69" t="str">
        <f>4!C43</f>
        <v>_</v>
      </c>
      <c r="E16" s="70">
        <f>4!B43</f>
        <v>0</v>
      </c>
    </row>
    <row r="17" spans="1:5" ht="12.75">
      <c r="A17" s="66">
        <v>5</v>
      </c>
      <c r="B17" s="67">
        <f>4!D22</f>
        <v>5429</v>
      </c>
      <c r="C17" s="68" t="str">
        <f>4!E22</f>
        <v>Апсатарова Дарина</v>
      </c>
      <c r="D17" s="69" t="str">
        <f>4!C45</f>
        <v>_</v>
      </c>
      <c r="E17" s="70">
        <f>4!B45</f>
        <v>0</v>
      </c>
    </row>
    <row r="18" spans="1:5" ht="12.75">
      <c r="A18" s="66">
        <v>6</v>
      </c>
      <c r="B18" s="67">
        <f>4!D26</f>
        <v>6029</v>
      </c>
      <c r="C18" s="68" t="str">
        <f>4!E26</f>
        <v>Фирсов Денис</v>
      </c>
      <c r="D18" s="69" t="str">
        <f>4!C47</f>
        <v>_</v>
      </c>
      <c r="E18" s="70">
        <f>4!B47</f>
        <v>0</v>
      </c>
    </row>
    <row r="19" spans="1:5" ht="12.75">
      <c r="A19" s="66">
        <v>7</v>
      </c>
      <c r="B19" s="67">
        <f>4!D30</f>
        <v>6175</v>
      </c>
      <c r="C19" s="68" t="str">
        <f>4!E30</f>
        <v>Хисматуллин Артур</v>
      </c>
      <c r="D19" s="69" t="str">
        <f>4!C49</f>
        <v>_</v>
      </c>
      <c r="E19" s="70">
        <f>4!B49</f>
        <v>0</v>
      </c>
    </row>
    <row r="20" spans="1:5" ht="12.75">
      <c r="A20" s="66">
        <v>8</v>
      </c>
      <c r="B20" s="67">
        <f>4!D34</f>
        <v>5243</v>
      </c>
      <c r="C20" s="68" t="str">
        <f>4!E34</f>
        <v>Решетицкий Денис</v>
      </c>
      <c r="D20" s="69" t="str">
        <f>4!C51</f>
        <v>_</v>
      </c>
      <c r="E20" s="70">
        <f>4!B51</f>
        <v>0</v>
      </c>
    </row>
    <row r="21" spans="1:5" ht="12.75">
      <c r="A21" s="66">
        <v>16</v>
      </c>
      <c r="B21" s="67">
        <f>4!D38</f>
        <v>6261</v>
      </c>
      <c r="C21" s="68" t="str">
        <f>4!E38</f>
        <v>Уйманова Ирина</v>
      </c>
      <c r="D21" s="69" t="str">
        <f>4!C64</f>
        <v>_</v>
      </c>
      <c r="E21" s="70">
        <f>4!B64</f>
        <v>0</v>
      </c>
    </row>
    <row r="22" spans="1:5" ht="12.75">
      <c r="A22" s="66">
        <v>35</v>
      </c>
      <c r="B22" s="67">
        <f>4!D65</f>
        <v>0</v>
      </c>
      <c r="C22" s="68">
        <f>4!E65</f>
        <v>0</v>
      </c>
      <c r="D22" s="69" t="str">
        <f>4!K68</f>
        <v>_</v>
      </c>
      <c r="E22" s="70">
        <f>4!J68</f>
        <v>0</v>
      </c>
    </row>
    <row r="23" spans="1:5" ht="12.75">
      <c r="A23" s="66">
        <v>38</v>
      </c>
      <c r="B23" s="67">
        <f>4!L69</f>
        <v>0</v>
      </c>
      <c r="C23" s="68">
        <f>4!M69</f>
        <v>0</v>
      </c>
      <c r="D23" s="69" t="str">
        <f>4!M71</f>
        <v>_</v>
      </c>
      <c r="E23" s="70">
        <f>4!L71</f>
        <v>0</v>
      </c>
    </row>
    <row r="24" spans="1:5" ht="12.75">
      <c r="A24" s="66">
        <v>28</v>
      </c>
      <c r="B24" s="67">
        <f>4!L43</f>
        <v>6245</v>
      </c>
      <c r="C24" s="68" t="str">
        <f>4!M43</f>
        <v>Абулаев Айрат</v>
      </c>
      <c r="D24" s="69" t="str">
        <f>4!M51</f>
        <v>Апсатарова Дарина</v>
      </c>
      <c r="E24" s="70">
        <f>4!L51</f>
        <v>5429</v>
      </c>
    </row>
    <row r="25" spans="1:5" ht="12.75">
      <c r="A25" s="66">
        <v>10</v>
      </c>
      <c r="B25" s="67">
        <f>4!F16</f>
        <v>6245</v>
      </c>
      <c r="C25" s="68" t="str">
        <f>4!G16</f>
        <v>Абулаев Айрат</v>
      </c>
      <c r="D25" s="69" t="str">
        <f>4!E48</f>
        <v>Куснимарданова Евгения</v>
      </c>
      <c r="E25" s="70">
        <f>4!D48</f>
        <v>5819</v>
      </c>
    </row>
    <row r="26" spans="1:5" ht="12.75">
      <c r="A26" s="66">
        <v>26</v>
      </c>
      <c r="B26" s="67">
        <f>4!J39</f>
        <v>6245</v>
      </c>
      <c r="C26" s="68" t="str">
        <f>4!K39</f>
        <v>Абулаев Айрат</v>
      </c>
      <c r="D26" s="69" t="str">
        <f>4!C54</f>
        <v>Фирсов Денис</v>
      </c>
      <c r="E26" s="70">
        <f>4!B54</f>
        <v>6029</v>
      </c>
    </row>
    <row r="27" spans="1:5" ht="12.75">
      <c r="A27" s="66">
        <v>27</v>
      </c>
      <c r="B27" s="67">
        <f>4!J47</f>
        <v>5429</v>
      </c>
      <c r="C27" s="68" t="str">
        <f>4!K47</f>
        <v>Апсатарова Дарина</v>
      </c>
      <c r="D27" s="69" t="str">
        <f>4!C56</f>
        <v>Куснимарданова Евгения</v>
      </c>
      <c r="E27" s="70">
        <f>4!B56</f>
        <v>5819</v>
      </c>
    </row>
    <row r="28" spans="1:5" ht="12.75">
      <c r="A28" s="66">
        <v>11</v>
      </c>
      <c r="B28" s="67">
        <f>4!F24</f>
        <v>5429</v>
      </c>
      <c r="C28" s="68" t="str">
        <f>4!G24</f>
        <v>Апсатарова Дарина</v>
      </c>
      <c r="D28" s="69" t="str">
        <f>4!E44</f>
        <v>Фирсов Денис</v>
      </c>
      <c r="E28" s="70">
        <f>4!D44</f>
        <v>6029</v>
      </c>
    </row>
    <row r="29" spans="1:5" ht="12.75">
      <c r="A29" s="66">
        <v>13</v>
      </c>
      <c r="B29" s="67">
        <f>4!H12</f>
        <v>6110</v>
      </c>
      <c r="C29" s="68" t="str">
        <f>4!I12</f>
        <v>Басариев Ильгиз</v>
      </c>
      <c r="D29" s="69" t="str">
        <f>4!I37</f>
        <v>Абулаев Айрат</v>
      </c>
      <c r="E29" s="70">
        <f>4!H37</f>
        <v>6245</v>
      </c>
    </row>
    <row r="30" spans="1:5" ht="12.75">
      <c r="A30" s="66">
        <v>15</v>
      </c>
      <c r="B30" s="67">
        <f>4!J20</f>
        <v>6110</v>
      </c>
      <c r="C30" s="68" t="str">
        <f>4!K20</f>
        <v>Басариев Ильгиз</v>
      </c>
      <c r="D30" s="69" t="str">
        <f>4!K31</f>
        <v>Решетицкий Денис</v>
      </c>
      <c r="E30" s="70">
        <f>4!J31</f>
        <v>5243</v>
      </c>
    </row>
    <row r="31" spans="1:5" ht="12.75">
      <c r="A31" s="66">
        <v>9</v>
      </c>
      <c r="B31" s="67">
        <f>4!F8</f>
        <v>6110</v>
      </c>
      <c r="C31" s="68" t="str">
        <f>4!G8</f>
        <v>Басариев Ильгиз</v>
      </c>
      <c r="D31" s="69" t="str">
        <f>4!E52</f>
        <v>Фаттахов Родион</v>
      </c>
      <c r="E31" s="70">
        <f>4!D52</f>
        <v>6143</v>
      </c>
    </row>
    <row r="32" spans="1:5" ht="12.75">
      <c r="A32" s="66">
        <v>25</v>
      </c>
      <c r="B32" s="67">
        <f>4!H49</f>
        <v>5819</v>
      </c>
      <c r="C32" s="68" t="str">
        <f>4!I49</f>
        <v>Куснимарданова Евгения</v>
      </c>
      <c r="D32" s="69" t="str">
        <f>4!C61</f>
        <v>Фаттахов Родион</v>
      </c>
      <c r="E32" s="70">
        <f>4!B61</f>
        <v>6143</v>
      </c>
    </row>
    <row r="33" spans="1:5" ht="12.75">
      <c r="A33" s="66">
        <v>29</v>
      </c>
      <c r="B33" s="67">
        <f>4!D55</f>
        <v>5819</v>
      </c>
      <c r="C33" s="68" t="str">
        <f>4!E55</f>
        <v>Куснимарданова Евгения</v>
      </c>
      <c r="D33" s="69" t="str">
        <f>4!E57</f>
        <v>Фирсов Денис</v>
      </c>
      <c r="E33" s="70">
        <f>4!D57</f>
        <v>6029</v>
      </c>
    </row>
    <row r="34" spans="1:5" ht="12.75">
      <c r="A34" s="66">
        <v>14</v>
      </c>
      <c r="B34" s="67">
        <f>4!H28</f>
        <v>5243</v>
      </c>
      <c r="C34" s="68" t="str">
        <f>4!I28</f>
        <v>Решетицкий Денис</v>
      </c>
      <c r="D34" s="69" t="str">
        <f>4!I45</f>
        <v>Апсатарова Дарина</v>
      </c>
      <c r="E34" s="70">
        <f>4!H45</f>
        <v>5429</v>
      </c>
    </row>
    <row r="35" spans="1:5" ht="12.75">
      <c r="A35" s="66">
        <v>12</v>
      </c>
      <c r="B35" s="67">
        <f>4!F32</f>
        <v>5243</v>
      </c>
      <c r="C35" s="68" t="str">
        <f>4!G32</f>
        <v>Решетицкий Денис</v>
      </c>
      <c r="D35" s="69" t="str">
        <f>4!E40</f>
        <v>Хисматуллин Артур</v>
      </c>
      <c r="E35" s="70">
        <f>4!D40</f>
        <v>6175</v>
      </c>
    </row>
    <row r="36" spans="1:5" ht="12.75">
      <c r="A36" s="66">
        <v>30</v>
      </c>
      <c r="B36" s="67">
        <f>4!D60</f>
        <v>6261</v>
      </c>
      <c r="C36" s="68" t="str">
        <f>4!E60</f>
        <v>Уйманова Ирина</v>
      </c>
      <c r="D36" s="69" t="str">
        <f>4!E62</f>
        <v>Фаттахов Родион</v>
      </c>
      <c r="E36" s="70">
        <f>4!D62</f>
        <v>6143</v>
      </c>
    </row>
    <row r="37" spans="1:5" ht="12.75">
      <c r="A37" s="66">
        <v>20</v>
      </c>
      <c r="B37" s="67">
        <f>4!F39</f>
        <v>6261</v>
      </c>
      <c r="C37" s="68" t="str">
        <f>4!G39</f>
        <v>Уйманова Ирина</v>
      </c>
      <c r="D37" s="69" t="str">
        <f>4!I54</f>
        <v>Хисматуллин Артур</v>
      </c>
      <c r="E37" s="70">
        <f>4!H54</f>
        <v>6175</v>
      </c>
    </row>
    <row r="38" spans="1:5" ht="12.75">
      <c r="A38" s="66">
        <v>2</v>
      </c>
      <c r="B38" s="67">
        <f>4!D10</f>
        <v>6143</v>
      </c>
      <c r="C38" s="68" t="str">
        <f>4!E10</f>
        <v>Фаттахов Родион</v>
      </c>
      <c r="D38" s="69" t="str">
        <f>4!C39</f>
        <v>Уйманова Ирина</v>
      </c>
      <c r="E38" s="70">
        <f>4!B39</f>
        <v>6261</v>
      </c>
    </row>
    <row r="39" spans="1:5" ht="12.75">
      <c r="A39" s="66">
        <v>24</v>
      </c>
      <c r="B39" s="67">
        <f>4!H41</f>
        <v>6029</v>
      </c>
      <c r="C39" s="68" t="str">
        <f>4!I41</f>
        <v>Фирсов Денис</v>
      </c>
      <c r="D39" s="69" t="str">
        <f>4!C59</f>
        <v>Уйманова Ирина</v>
      </c>
      <c r="E39" s="70">
        <f>4!B59</f>
        <v>6261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zoomScalePageLayoutView="0" workbookViewId="0" topLeftCell="A1">
      <selection activeCell="B115" sqref="B115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52" t="s">
        <v>39</v>
      </c>
      <c r="B1" s="252"/>
      <c r="C1" s="252"/>
      <c r="D1" s="252"/>
      <c r="E1" s="252"/>
      <c r="F1" s="3">
        <v>33</v>
      </c>
      <c r="G1" s="4" t="s">
        <v>1</v>
      </c>
      <c r="H1" s="5" t="s">
        <v>40</v>
      </c>
      <c r="I1" s="6" t="s">
        <v>3</v>
      </c>
      <c r="J1" s="2"/>
    </row>
    <row r="2" spans="1:10" ht="19.5">
      <c r="A2" s="249" t="s">
        <v>4</v>
      </c>
      <c r="B2" s="249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42603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2.75">
      <c r="A4" s="251"/>
      <c r="B4" s="251"/>
      <c r="C4" s="251"/>
      <c r="D4" s="251"/>
      <c r="E4" s="251"/>
      <c r="F4" s="251"/>
      <c r="G4" s="251"/>
      <c r="H4" s="251"/>
      <c r="I4" s="251"/>
      <c r="J4" s="72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3">
        <v>6110</v>
      </c>
      <c r="B7" s="16" t="s">
        <v>41</v>
      </c>
      <c r="C7" s="17">
        <v>1</v>
      </c>
      <c r="D7" s="18" t="str">
        <f>5!I12</f>
        <v>Басариев Ильгиз</v>
      </c>
      <c r="E7" s="10"/>
      <c r="F7" s="10"/>
      <c r="G7" s="10"/>
      <c r="H7" s="10"/>
      <c r="I7" s="10"/>
      <c r="J7" s="74"/>
    </row>
    <row r="8" spans="1:10" ht="18">
      <c r="A8" s="73">
        <v>5819</v>
      </c>
      <c r="B8" s="16" t="s">
        <v>42</v>
      </c>
      <c r="C8" s="17">
        <v>2</v>
      </c>
      <c r="D8" s="18" t="str">
        <f>5!I19</f>
        <v>Куснимарданова Евгения</v>
      </c>
      <c r="E8" s="10"/>
      <c r="F8" s="10"/>
      <c r="G8" s="10"/>
      <c r="H8" s="10"/>
      <c r="I8" s="10"/>
      <c r="J8" s="74"/>
    </row>
    <row r="9" spans="1:10" ht="18">
      <c r="A9" s="73">
        <v>6143</v>
      </c>
      <c r="B9" s="16" t="s">
        <v>43</v>
      </c>
      <c r="C9" s="17" t="s">
        <v>44</v>
      </c>
      <c r="D9" s="18" t="str">
        <f>5!I25</f>
        <v>Уйманов Илья</v>
      </c>
      <c r="E9" s="10"/>
      <c r="F9" s="10"/>
      <c r="G9" s="10"/>
      <c r="H9" s="10"/>
      <c r="I9" s="10"/>
      <c r="J9" s="74"/>
    </row>
    <row r="10" spans="1:10" ht="18">
      <c r="A10" s="73">
        <v>6261</v>
      </c>
      <c r="B10" s="16" t="s">
        <v>45</v>
      </c>
      <c r="C10" s="17" t="s">
        <v>46</v>
      </c>
      <c r="D10" s="18" t="str">
        <f>5!I28</f>
        <v>Уйманова Ирина</v>
      </c>
      <c r="E10" s="10"/>
      <c r="F10" s="10"/>
      <c r="G10" s="10"/>
      <c r="H10" s="10"/>
      <c r="I10" s="10"/>
      <c r="J10" s="10"/>
    </row>
    <row r="11" spans="1:10" ht="18">
      <c r="A11" s="73">
        <v>6260</v>
      </c>
      <c r="B11" s="19" t="s">
        <v>47</v>
      </c>
      <c r="C11" s="17" t="s">
        <v>48</v>
      </c>
      <c r="D11" s="18" t="str">
        <f>5!I31</f>
        <v>Фаттахов Родион</v>
      </c>
      <c r="E11" s="10"/>
      <c r="F11" s="10"/>
      <c r="G11" s="10"/>
      <c r="H11" s="10"/>
      <c r="I11" s="10"/>
      <c r="J11" s="10"/>
    </row>
    <row r="12" spans="1:10" ht="18">
      <c r="A12" s="73">
        <v>6265</v>
      </c>
      <c r="B12" s="16" t="s">
        <v>49</v>
      </c>
      <c r="C12" s="17">
        <v>6</v>
      </c>
      <c r="D12" s="18" t="str">
        <f>5!I33</f>
        <v>Батыршин Артем</v>
      </c>
      <c r="E12" s="10"/>
      <c r="F12" s="10"/>
      <c r="G12" s="10"/>
      <c r="H12" s="10"/>
      <c r="I12" s="10"/>
      <c r="J12" s="10"/>
    </row>
    <row r="13" spans="1:10" ht="18">
      <c r="A13" s="73">
        <v>6266</v>
      </c>
      <c r="B13" s="16" t="s">
        <v>50</v>
      </c>
      <c r="C13" s="17">
        <v>7</v>
      </c>
      <c r="D13" s="18" t="str">
        <f>5!E33</f>
        <v>Шагивиганов Данияр</v>
      </c>
      <c r="E13" s="10"/>
      <c r="F13" s="10"/>
      <c r="G13" s="10"/>
      <c r="H13" s="10"/>
      <c r="I13" s="10"/>
      <c r="J13" s="10"/>
    </row>
    <row r="14" spans="1:10" ht="18">
      <c r="A14" s="73"/>
      <c r="B14" s="16" t="s">
        <v>19</v>
      </c>
      <c r="C14" s="17">
        <v>8</v>
      </c>
      <c r="D14" s="18">
        <f>5!E35</f>
        <v>0</v>
      </c>
      <c r="E14" s="10"/>
      <c r="F14" s="10"/>
      <c r="G14" s="10"/>
      <c r="H14" s="10"/>
      <c r="I14" s="10"/>
      <c r="J14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zoomScalePageLayoutView="0" workbookViewId="0" topLeftCell="A1">
      <selection activeCell="A37" sqref="A37"/>
    </sheetView>
  </sheetViews>
  <sheetFormatPr defaultColWidth="2.75390625" defaultRowHeight="10.5" customHeight="1"/>
  <cols>
    <col min="1" max="1" width="4.75390625" style="75" customWidth="1"/>
    <col min="2" max="2" width="3.75390625" style="75" customWidth="1"/>
    <col min="3" max="3" width="25.75390625" style="75" customWidth="1"/>
    <col min="4" max="4" width="3.75390625" style="75" customWidth="1"/>
    <col min="5" max="5" width="17.75390625" style="75" customWidth="1"/>
    <col min="6" max="6" width="3.75390625" style="75" customWidth="1"/>
    <col min="7" max="7" width="17.75390625" style="75" customWidth="1"/>
    <col min="8" max="17" width="3.75390625" style="75" customWidth="1"/>
    <col min="18" max="16384" width="2.75390625" style="75" customWidth="1"/>
  </cols>
  <sheetData>
    <row r="1" spans="1:15" ht="18">
      <c r="A1" s="27" t="str">
        <f>CONCATENATE('с5'!A1," ",'с5'!F1,'с5'!G1," ",'с5'!H1," ",'с5'!I1)</f>
        <v>Открытый Кубок Республики Башкортостан 2016 - 33-й Этап. Пятая лига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0"/>
    </row>
    <row r="2" spans="1:15" ht="19.5">
      <c r="A2" s="253" t="str">
        <f>'с5'!A2</f>
        <v>Официальное республиканское спортивное соревнование</v>
      </c>
      <c r="B2" s="253"/>
      <c r="C2" s="253"/>
      <c r="D2" s="253"/>
      <c r="E2" s="236" t="str">
        <f>'с5'!C2</f>
        <v>ИСАЙ ЛЕВ</v>
      </c>
      <c r="F2" s="236"/>
      <c r="G2" s="236"/>
      <c r="H2" s="236"/>
      <c r="I2" s="236"/>
      <c r="J2" s="236"/>
      <c r="K2" s="236"/>
      <c r="L2" s="236"/>
      <c r="M2" s="236"/>
      <c r="N2" s="236"/>
      <c r="O2" s="23"/>
    </row>
    <row r="3" spans="1:15" ht="13.5">
      <c r="A3" s="82">
        <f>'с5'!A3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24"/>
    </row>
    <row r="5" spans="1:14" s="83" customFormat="1" ht="10.5" customHeight="1">
      <c r="A5" s="76">
        <v>1</v>
      </c>
      <c r="B5" s="77">
        <f>'с5'!A7</f>
        <v>6110</v>
      </c>
      <c r="C5" s="78" t="str">
        <f>'с5'!B7</f>
        <v>Басариев Ильгиз</v>
      </c>
      <c r="D5" s="79"/>
      <c r="E5" s="76"/>
      <c r="F5" s="76"/>
      <c r="G5" s="76"/>
      <c r="H5" s="76"/>
      <c r="I5" s="76"/>
      <c r="J5" s="75"/>
      <c r="K5" s="75"/>
      <c r="L5" s="75"/>
      <c r="M5" s="75"/>
      <c r="N5" s="75"/>
    </row>
    <row r="6" spans="1:14" s="83" customFormat="1" ht="10.5" customHeight="1">
      <c r="A6" s="76"/>
      <c r="B6" s="84"/>
      <c r="C6" s="85">
        <v>1</v>
      </c>
      <c r="D6" s="86">
        <v>6110</v>
      </c>
      <c r="E6" s="87" t="s">
        <v>41</v>
      </c>
      <c r="F6" s="88"/>
      <c r="G6" s="76"/>
      <c r="H6" s="76"/>
      <c r="I6" s="76"/>
      <c r="J6" s="75"/>
      <c r="K6" s="75"/>
      <c r="L6" s="75"/>
      <c r="M6" s="75"/>
      <c r="N6" s="75"/>
    </row>
    <row r="7" spans="1:14" s="83" customFormat="1" ht="10.5" customHeight="1">
      <c r="A7" s="76">
        <v>8</v>
      </c>
      <c r="B7" s="77">
        <f>'с5'!A14</f>
        <v>0</v>
      </c>
      <c r="C7" s="89" t="str">
        <f>'с5'!B14</f>
        <v>_</v>
      </c>
      <c r="D7" s="90"/>
      <c r="E7" s="85"/>
      <c r="F7" s="91"/>
      <c r="G7" s="76"/>
      <c r="H7" s="76"/>
      <c r="I7" s="76"/>
      <c r="J7" s="75"/>
      <c r="K7" s="75"/>
      <c r="L7" s="75"/>
      <c r="M7" s="75"/>
      <c r="N7" s="75"/>
    </row>
    <row r="8" spans="1:14" s="83" customFormat="1" ht="10.5" customHeight="1">
      <c r="A8" s="76"/>
      <c r="B8" s="84"/>
      <c r="C8" s="76"/>
      <c r="D8" s="84"/>
      <c r="E8" s="85">
        <v>5</v>
      </c>
      <c r="F8" s="86">
        <v>6110</v>
      </c>
      <c r="G8" s="87" t="s">
        <v>41</v>
      </c>
      <c r="H8" s="88"/>
      <c r="I8" s="76"/>
      <c r="J8" s="75"/>
      <c r="K8" s="75"/>
      <c r="L8" s="75"/>
      <c r="M8" s="75"/>
      <c r="N8" s="75"/>
    </row>
    <row r="9" spans="1:14" s="83" customFormat="1" ht="10.5" customHeight="1">
      <c r="A9" s="76">
        <v>5</v>
      </c>
      <c r="B9" s="77">
        <f>'с5'!A11</f>
        <v>6260</v>
      </c>
      <c r="C9" s="78" t="str">
        <f>'с5'!B11</f>
        <v>Уйманов Илья</v>
      </c>
      <c r="D9" s="92"/>
      <c r="E9" s="85"/>
      <c r="F9" s="90"/>
      <c r="G9" s="85"/>
      <c r="H9" s="88"/>
      <c r="I9" s="76"/>
      <c r="J9" s="75"/>
      <c r="K9" s="75"/>
      <c r="L9" s="75"/>
      <c r="M9" s="75"/>
      <c r="N9" s="75"/>
    </row>
    <row r="10" spans="1:14" s="83" customFormat="1" ht="10.5" customHeight="1">
      <c r="A10" s="76"/>
      <c r="B10" s="84"/>
      <c r="C10" s="85">
        <v>2</v>
      </c>
      <c r="D10" s="86">
        <v>6260</v>
      </c>
      <c r="E10" s="93" t="s">
        <v>47</v>
      </c>
      <c r="F10" s="94"/>
      <c r="G10" s="85"/>
      <c r="H10" s="88"/>
      <c r="I10" s="76"/>
      <c r="J10" s="75"/>
      <c r="K10" s="75"/>
      <c r="L10" s="75"/>
      <c r="M10" s="75"/>
      <c r="N10" s="75"/>
    </row>
    <row r="11" spans="1:14" s="83" customFormat="1" ht="10.5" customHeight="1">
      <c r="A11" s="76">
        <v>4</v>
      </c>
      <c r="B11" s="77">
        <f>'с5'!A10</f>
        <v>6261</v>
      </c>
      <c r="C11" s="89" t="str">
        <f>'с5'!B10</f>
        <v>Уйманова Ирина</v>
      </c>
      <c r="D11" s="92"/>
      <c r="E11" s="76"/>
      <c r="F11" s="84"/>
      <c r="G11" s="85"/>
      <c r="H11" s="88"/>
      <c r="I11" s="76"/>
      <c r="J11" s="75"/>
      <c r="K11" s="75"/>
      <c r="L11" s="75"/>
      <c r="M11" s="75"/>
      <c r="N11" s="75"/>
    </row>
    <row r="12" spans="1:14" s="83" customFormat="1" ht="10.5" customHeight="1">
      <c r="A12" s="76"/>
      <c r="B12" s="84"/>
      <c r="C12" s="76"/>
      <c r="D12" s="84"/>
      <c r="E12" s="76"/>
      <c r="F12" s="84"/>
      <c r="G12" s="85">
        <v>7</v>
      </c>
      <c r="H12" s="86">
        <v>6110</v>
      </c>
      <c r="I12" s="95" t="s">
        <v>41</v>
      </c>
      <c r="J12" s="95"/>
      <c r="K12" s="95"/>
      <c r="L12" s="95"/>
      <c r="M12" s="95"/>
      <c r="N12" s="95"/>
    </row>
    <row r="13" spans="1:14" s="83" customFormat="1" ht="10.5" customHeight="1">
      <c r="A13" s="76">
        <v>3</v>
      </c>
      <c r="B13" s="77">
        <f>'с5'!A9</f>
        <v>6143</v>
      </c>
      <c r="C13" s="78" t="str">
        <f>'с5'!B9</f>
        <v>Фаттахов Родион</v>
      </c>
      <c r="D13" s="92"/>
      <c r="E13" s="76"/>
      <c r="F13" s="84"/>
      <c r="G13" s="85"/>
      <c r="H13" s="92"/>
      <c r="I13" s="96"/>
      <c r="J13" s="97"/>
      <c r="K13" s="96"/>
      <c r="L13" s="97"/>
      <c r="M13" s="97"/>
      <c r="N13" s="98" t="s">
        <v>20</v>
      </c>
    </row>
    <row r="14" spans="1:14" s="83" customFormat="1" ht="10.5" customHeight="1">
      <c r="A14" s="76"/>
      <c r="B14" s="84"/>
      <c r="C14" s="85">
        <v>3</v>
      </c>
      <c r="D14" s="86">
        <v>6143</v>
      </c>
      <c r="E14" s="87" t="s">
        <v>43</v>
      </c>
      <c r="F14" s="92"/>
      <c r="G14" s="85"/>
      <c r="H14" s="92"/>
      <c r="I14" s="96"/>
      <c r="J14" s="97"/>
      <c r="K14" s="96"/>
      <c r="L14" s="97"/>
      <c r="M14" s="97"/>
      <c r="N14" s="96"/>
    </row>
    <row r="15" spans="1:14" s="83" customFormat="1" ht="10.5" customHeight="1">
      <c r="A15" s="76">
        <v>6</v>
      </c>
      <c r="B15" s="77">
        <f>'с5'!A12</f>
        <v>6265</v>
      </c>
      <c r="C15" s="89" t="str">
        <f>'с5'!B12</f>
        <v>Шагизиганов Данияр</v>
      </c>
      <c r="D15" s="90"/>
      <c r="E15" s="85"/>
      <c r="F15" s="94"/>
      <c r="G15" s="85"/>
      <c r="H15" s="92"/>
      <c r="I15" s="96"/>
      <c r="J15" s="97"/>
      <c r="K15" s="96"/>
      <c r="L15" s="97"/>
      <c r="M15" s="97"/>
      <c r="N15" s="96"/>
    </row>
    <row r="16" spans="1:14" s="83" customFormat="1" ht="10.5" customHeight="1">
      <c r="A16" s="76"/>
      <c r="B16" s="84"/>
      <c r="C16" s="76"/>
      <c r="D16" s="84"/>
      <c r="E16" s="85">
        <v>6</v>
      </c>
      <c r="F16" s="86">
        <v>5819</v>
      </c>
      <c r="G16" s="93" t="s">
        <v>42</v>
      </c>
      <c r="H16" s="92"/>
      <c r="I16" s="96"/>
      <c r="J16" s="97"/>
      <c r="K16" s="96"/>
      <c r="L16" s="97"/>
      <c r="M16" s="97"/>
      <c r="N16" s="96"/>
    </row>
    <row r="17" spans="1:14" s="83" customFormat="1" ht="10.5" customHeight="1">
      <c r="A17" s="76">
        <v>7</v>
      </c>
      <c r="B17" s="77">
        <f>'с5'!A13</f>
        <v>6266</v>
      </c>
      <c r="C17" s="78" t="str">
        <f>'с5'!B13</f>
        <v>Батыршин Артем</v>
      </c>
      <c r="D17" s="92"/>
      <c r="E17" s="85"/>
      <c r="F17" s="92"/>
      <c r="G17" s="76"/>
      <c r="H17" s="84"/>
      <c r="I17" s="96"/>
      <c r="J17" s="97"/>
      <c r="K17" s="96"/>
      <c r="L17" s="97"/>
      <c r="M17" s="97"/>
      <c r="N17" s="96"/>
    </row>
    <row r="18" spans="1:14" s="83" customFormat="1" ht="10.5" customHeight="1">
      <c r="A18" s="76"/>
      <c r="B18" s="84"/>
      <c r="C18" s="85">
        <v>4</v>
      </c>
      <c r="D18" s="86">
        <v>5819</v>
      </c>
      <c r="E18" s="93" t="s">
        <v>42</v>
      </c>
      <c r="F18" s="92"/>
      <c r="G18" s="76"/>
      <c r="H18" s="84"/>
      <c r="I18" s="96"/>
      <c r="J18" s="97"/>
      <c r="K18" s="96"/>
      <c r="L18" s="97"/>
      <c r="M18" s="97"/>
      <c r="N18" s="96"/>
    </row>
    <row r="19" spans="1:14" s="83" customFormat="1" ht="10.5" customHeight="1">
      <c r="A19" s="76">
        <v>2</v>
      </c>
      <c r="B19" s="77">
        <f>'с5'!A8</f>
        <v>5819</v>
      </c>
      <c r="C19" s="89" t="str">
        <f>'с5'!B8</f>
        <v>Куснимарданова Евгения</v>
      </c>
      <c r="D19" s="92"/>
      <c r="E19" s="76"/>
      <c r="F19" s="84"/>
      <c r="G19" s="76">
        <v>-7</v>
      </c>
      <c r="H19" s="99">
        <f>IF(H12=F8,F16,IF(H12=F16,F8,0))</f>
        <v>5819</v>
      </c>
      <c r="I19" s="100" t="str">
        <f>IF(I12=G8,G16,IF(I12=G16,G8,0))</f>
        <v>Куснимарданова Евгения</v>
      </c>
      <c r="J19" s="100"/>
      <c r="K19" s="100"/>
      <c r="L19" s="100"/>
      <c r="M19" s="100"/>
      <c r="N19" s="100"/>
    </row>
    <row r="20" spans="1:14" s="83" customFormat="1" ht="10.5" customHeight="1">
      <c r="A20" s="76"/>
      <c r="B20" s="84"/>
      <c r="C20" s="76"/>
      <c r="D20" s="84"/>
      <c r="E20" s="76"/>
      <c r="F20" s="84"/>
      <c r="G20" s="76"/>
      <c r="H20" s="84"/>
      <c r="I20" s="101"/>
      <c r="J20" s="75"/>
      <c r="K20" s="101"/>
      <c r="L20" s="75"/>
      <c r="M20" s="75"/>
      <c r="N20" s="102" t="s">
        <v>21</v>
      </c>
    </row>
    <row r="21" spans="1:14" s="83" customFormat="1" ht="10.5" customHeight="1">
      <c r="A21" s="76">
        <v>-1</v>
      </c>
      <c r="B21" s="103">
        <f>IF(D6=B5,B7,IF(D6=B7,B5,0))</f>
        <v>0</v>
      </c>
      <c r="C21" s="100" t="str">
        <f>IF(E6=C5,C7,IF(E6=C7,C5,0))</f>
        <v>_</v>
      </c>
      <c r="D21" s="104"/>
      <c r="E21" s="76"/>
      <c r="F21" s="84"/>
      <c r="G21" s="76"/>
      <c r="H21" s="84"/>
      <c r="I21" s="101"/>
      <c r="J21" s="75"/>
      <c r="K21" s="101"/>
      <c r="L21" s="75"/>
      <c r="M21" s="75"/>
      <c r="N21" s="101"/>
    </row>
    <row r="22" spans="1:14" s="83" customFormat="1" ht="10.5" customHeight="1">
      <c r="A22" s="76"/>
      <c r="B22" s="84"/>
      <c r="C22" s="105">
        <v>8</v>
      </c>
      <c r="D22" s="86">
        <v>6261</v>
      </c>
      <c r="E22" s="87" t="s">
        <v>45</v>
      </c>
      <c r="F22" s="92"/>
      <c r="G22" s="76"/>
      <c r="H22" s="84"/>
      <c r="I22" s="101"/>
      <c r="J22" s="75"/>
      <c r="K22" s="101"/>
      <c r="L22" s="75"/>
      <c r="M22" s="75"/>
      <c r="N22" s="101"/>
    </row>
    <row r="23" spans="1:14" s="83" customFormat="1" ht="10.5" customHeight="1">
      <c r="A23" s="76">
        <v>-2</v>
      </c>
      <c r="B23" s="103">
        <f>IF(D10=B9,B11,IF(D10=B11,B9,0))</f>
        <v>6261</v>
      </c>
      <c r="C23" s="106" t="str">
        <f>IF(E10=C9,C11,IF(E10=C11,C9,0))</f>
        <v>Уйманова Ирина</v>
      </c>
      <c r="D23" s="107"/>
      <c r="E23" s="105">
        <v>10</v>
      </c>
      <c r="F23" s="86">
        <v>6261</v>
      </c>
      <c r="G23" s="87" t="s">
        <v>45</v>
      </c>
      <c r="H23" s="92"/>
      <c r="I23" s="101"/>
      <c r="J23" s="75"/>
      <c r="K23" s="101"/>
      <c r="L23" s="75"/>
      <c r="M23" s="75"/>
      <c r="N23" s="101"/>
    </row>
    <row r="24" spans="1:14" s="83" customFormat="1" ht="10.5" customHeight="1">
      <c r="A24" s="76"/>
      <c r="B24" s="84"/>
      <c r="C24" s="76">
        <v>-6</v>
      </c>
      <c r="D24" s="99">
        <f>IF(F16=D14,D18,IF(F16=D18,D14,0))</f>
        <v>6143</v>
      </c>
      <c r="E24" s="106" t="str">
        <f>IF(G16=E14,E18,IF(G16=E18,E14,0))</f>
        <v>Фаттахов Родион</v>
      </c>
      <c r="F24" s="107"/>
      <c r="G24" s="105"/>
      <c r="H24" s="92"/>
      <c r="I24" s="101"/>
      <c r="J24" s="75"/>
      <c r="K24" s="101"/>
      <c r="L24" s="75"/>
      <c r="M24" s="75"/>
      <c r="N24" s="101"/>
    </row>
    <row r="25" spans="1:14" s="83" customFormat="1" ht="10.5" customHeight="1">
      <c r="A25" s="76">
        <v>-3</v>
      </c>
      <c r="B25" s="103">
        <f>IF(D14=B13,B15,IF(D14=B15,B13,0))</f>
        <v>6265</v>
      </c>
      <c r="C25" s="100" t="str">
        <f>IF(E14=C13,C15,IF(E14=C15,C13,0))</f>
        <v>Шагизиганов Данияр</v>
      </c>
      <c r="D25" s="104"/>
      <c r="E25" s="76"/>
      <c r="F25" s="84"/>
      <c r="G25" s="85">
        <v>12</v>
      </c>
      <c r="H25" s="86">
        <v>6260</v>
      </c>
      <c r="I25" s="95" t="s">
        <v>47</v>
      </c>
      <c r="J25" s="95"/>
      <c r="K25" s="95"/>
      <c r="L25" s="95"/>
      <c r="M25" s="95"/>
      <c r="N25" s="95"/>
    </row>
    <row r="26" spans="1:14" s="83" customFormat="1" ht="10.5" customHeight="1">
      <c r="A26" s="76"/>
      <c r="B26" s="84"/>
      <c r="C26" s="105">
        <v>9</v>
      </c>
      <c r="D26" s="86">
        <v>6266</v>
      </c>
      <c r="E26" s="87" t="s">
        <v>50</v>
      </c>
      <c r="F26" s="92"/>
      <c r="G26" s="85"/>
      <c r="H26" s="92"/>
      <c r="I26" s="101"/>
      <c r="J26" s="75"/>
      <c r="K26" s="101"/>
      <c r="L26" s="75"/>
      <c r="M26" s="75"/>
      <c r="N26" s="102" t="s">
        <v>22</v>
      </c>
    </row>
    <row r="27" spans="1:14" s="83" customFormat="1" ht="10.5" customHeight="1">
      <c r="A27" s="76">
        <v>-4</v>
      </c>
      <c r="B27" s="103">
        <f>IF(D18=B17,B19,IF(D18=B19,B17,0))</f>
        <v>6266</v>
      </c>
      <c r="C27" s="106" t="str">
        <f>IF(E18=C17,C19,IF(E18=C19,C17,0))</f>
        <v>Батыршин Артем</v>
      </c>
      <c r="D27" s="107"/>
      <c r="E27" s="105">
        <v>11</v>
      </c>
      <c r="F27" s="86">
        <v>6260</v>
      </c>
      <c r="G27" s="93" t="s">
        <v>47</v>
      </c>
      <c r="H27" s="92"/>
      <c r="I27" s="101"/>
      <c r="J27" s="75"/>
      <c r="K27" s="101"/>
      <c r="L27" s="75"/>
      <c r="M27" s="75"/>
      <c r="N27" s="101"/>
    </row>
    <row r="28" spans="1:14" s="83" customFormat="1" ht="10.5" customHeight="1">
      <c r="A28" s="76"/>
      <c r="B28" s="108"/>
      <c r="C28" s="76">
        <v>-5</v>
      </c>
      <c r="D28" s="99">
        <f>IF(F8=D6,D10,IF(F8=D10,D6,0))</f>
        <v>6260</v>
      </c>
      <c r="E28" s="106" t="str">
        <f>IF(G8=E6,E10,IF(G8=E10,E6,0))</f>
        <v>Уйманов Илья</v>
      </c>
      <c r="F28" s="104"/>
      <c r="G28" s="76">
        <v>-12</v>
      </c>
      <c r="H28" s="99">
        <f>IF(H25=F23,F27,IF(H25=F27,F23,0))</f>
        <v>6261</v>
      </c>
      <c r="I28" s="100" t="str">
        <f>IF(I25=G23,G27,IF(I25=G27,G23,0))</f>
        <v>Уйманова Ирина</v>
      </c>
      <c r="J28" s="100"/>
      <c r="K28" s="100"/>
      <c r="L28" s="100"/>
      <c r="M28" s="100"/>
      <c r="N28" s="100"/>
    </row>
    <row r="29" spans="1:14" s="83" customFormat="1" ht="10.5" customHeight="1">
      <c r="A29" s="76"/>
      <c r="B29" s="108"/>
      <c r="C29" s="76"/>
      <c r="D29" s="109"/>
      <c r="E29" s="76"/>
      <c r="F29" s="84"/>
      <c r="G29" s="76"/>
      <c r="H29" s="84"/>
      <c r="I29" s="101"/>
      <c r="J29" s="75"/>
      <c r="K29" s="101"/>
      <c r="L29" s="75"/>
      <c r="M29" s="75"/>
      <c r="N29" s="102" t="s">
        <v>23</v>
      </c>
    </row>
    <row r="30" spans="1:14" s="83" customFormat="1" ht="10.5" customHeight="1">
      <c r="A30" s="76"/>
      <c r="B30" s="108"/>
      <c r="C30" s="76"/>
      <c r="D30" s="109"/>
      <c r="E30" s="76">
        <v>-10</v>
      </c>
      <c r="F30" s="99">
        <f>IF(F23=D22,D24,IF(F23=D24,D22,0))</f>
        <v>6143</v>
      </c>
      <c r="G30" s="100" t="str">
        <f>IF(G23=E22,E24,IF(G23=E24,E22,0))</f>
        <v>Фаттахов Родион</v>
      </c>
      <c r="H30" s="104"/>
      <c r="I30" s="101"/>
      <c r="J30" s="75"/>
      <c r="K30" s="101"/>
      <c r="L30" s="75"/>
      <c r="M30" s="75"/>
      <c r="N30" s="101"/>
    </row>
    <row r="31" spans="1:14" s="83" customFormat="1" ht="10.5" customHeight="1">
      <c r="A31" s="76"/>
      <c r="B31" s="108"/>
      <c r="C31" s="76"/>
      <c r="D31" s="109"/>
      <c r="E31" s="76"/>
      <c r="F31" s="92"/>
      <c r="G31" s="85">
        <v>13</v>
      </c>
      <c r="H31" s="86">
        <v>6143</v>
      </c>
      <c r="I31" s="95" t="s">
        <v>43</v>
      </c>
      <c r="J31" s="95"/>
      <c r="K31" s="95"/>
      <c r="L31" s="95"/>
      <c r="M31" s="95"/>
      <c r="N31" s="95"/>
    </row>
    <row r="32" spans="1:14" s="83" customFormat="1" ht="10.5" customHeight="1">
      <c r="A32" s="76">
        <v>-8</v>
      </c>
      <c r="B32" s="99">
        <f>IF(D22=B21,B23,IF(D22=B23,B21,0))</f>
        <v>0</v>
      </c>
      <c r="C32" s="100" t="str">
        <f>IF(E22=C21,C23,IF(E22=C23,C21,0))</f>
        <v>_</v>
      </c>
      <c r="D32" s="110"/>
      <c r="E32" s="76">
        <v>-11</v>
      </c>
      <c r="F32" s="99">
        <f>IF(F27=D26,D28,IF(F27=D28,D26,0))</f>
        <v>6266</v>
      </c>
      <c r="G32" s="106" t="str">
        <f>IF(G27=E26,E28,IF(G27=E28,E26,0))</f>
        <v>Батыршин Артем</v>
      </c>
      <c r="H32" s="104"/>
      <c r="I32" s="101"/>
      <c r="J32" s="75"/>
      <c r="K32" s="101"/>
      <c r="L32" s="75"/>
      <c r="M32" s="75"/>
      <c r="N32" s="102" t="s">
        <v>24</v>
      </c>
    </row>
    <row r="33" spans="1:14" s="83" customFormat="1" ht="10.5" customHeight="1">
      <c r="A33" s="76"/>
      <c r="B33" s="108"/>
      <c r="C33" s="85">
        <v>14</v>
      </c>
      <c r="D33" s="86">
        <v>6265</v>
      </c>
      <c r="E33" s="95" t="s">
        <v>51</v>
      </c>
      <c r="F33" s="111"/>
      <c r="G33" s="76">
        <v>-13</v>
      </c>
      <c r="H33" s="99">
        <f>IF(H31=F30,F32,IF(H31=F32,F30,0))</f>
        <v>6266</v>
      </c>
      <c r="I33" s="100" t="str">
        <f>IF(I31=G30,G32,IF(I31=G32,G30,0))</f>
        <v>Батыршин Артем</v>
      </c>
      <c r="J33" s="100"/>
      <c r="K33" s="100"/>
      <c r="L33" s="100"/>
      <c r="M33" s="100"/>
      <c r="N33" s="100"/>
    </row>
    <row r="34" spans="1:14" s="83" customFormat="1" ht="10.5" customHeight="1">
      <c r="A34" s="76">
        <v>-9</v>
      </c>
      <c r="B34" s="99">
        <f>IF(D26=B25,B27,IF(D26=B27,B25,0))</f>
        <v>6265</v>
      </c>
      <c r="C34" s="106" t="str">
        <f>IF(E26=C25,C27,IF(E26=C27,C25,0))</f>
        <v>Шагизиганов Данияр</v>
      </c>
      <c r="D34" s="110"/>
      <c r="E34" s="102" t="s">
        <v>27</v>
      </c>
      <c r="F34" s="112"/>
      <c r="G34" s="76"/>
      <c r="H34" s="113"/>
      <c r="I34" s="101"/>
      <c r="J34" s="75"/>
      <c r="K34" s="101"/>
      <c r="L34" s="75"/>
      <c r="M34" s="75"/>
      <c r="N34" s="102" t="s">
        <v>25</v>
      </c>
    </row>
    <row r="35" spans="1:14" s="83" customFormat="1" ht="10.5" customHeight="1">
      <c r="A35" s="76"/>
      <c r="B35" s="76"/>
      <c r="C35" s="76">
        <v>-14</v>
      </c>
      <c r="D35" s="99">
        <f>IF(D33=B32,B34,IF(D33=B34,B32,0))</f>
        <v>0</v>
      </c>
      <c r="E35" s="100">
        <f>IF(E33=C32,C34,IF(E33=C34,C32,0))</f>
        <v>0</v>
      </c>
      <c r="F35" s="114"/>
      <c r="G35" s="115"/>
      <c r="H35" s="115"/>
      <c r="I35" s="115"/>
      <c r="J35" s="115"/>
      <c r="K35" s="115"/>
      <c r="L35" s="115"/>
      <c r="M35" s="75"/>
      <c r="N35" s="75"/>
    </row>
    <row r="36" spans="1:14" s="83" customFormat="1" ht="10.5" customHeight="1">
      <c r="A36" s="76"/>
      <c r="B36" s="76"/>
      <c r="C36" s="76"/>
      <c r="D36" s="76"/>
      <c r="E36" s="102" t="s">
        <v>29</v>
      </c>
      <c r="F36" s="112"/>
      <c r="G36" s="76"/>
      <c r="H36" s="76"/>
      <c r="I36" s="101"/>
      <c r="J36" s="75"/>
      <c r="K36" s="75"/>
      <c r="L36" s="75"/>
      <c r="M36" s="75"/>
      <c r="N36" s="75"/>
    </row>
    <row r="37" spans="1:17" ht="10.5" customHeight="1">
      <c r="A37" s="83"/>
      <c r="B37" s="83"/>
      <c r="C37" s="83"/>
      <c r="D37" s="83"/>
      <c r="E37" s="83"/>
      <c r="F37" s="11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0.5" customHeight="1">
      <c r="A38" s="83"/>
      <c r="B38" s="83"/>
      <c r="C38" s="83"/>
      <c r="D38" s="83"/>
      <c r="E38" s="83"/>
      <c r="F38" s="11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0.5" customHeight="1">
      <c r="A39" s="83"/>
      <c r="B39" s="83"/>
      <c r="C39" s="83"/>
      <c r="D39" s="83"/>
      <c r="E39" s="83"/>
      <c r="F39" s="116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0.5" customHeight="1">
      <c r="A40" s="83"/>
      <c r="B40" s="83"/>
      <c r="C40" s="83"/>
      <c r="D40" s="83"/>
      <c r="E40" s="83"/>
      <c r="F40" s="116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0.5" customHeight="1">
      <c r="A41" s="83"/>
      <c r="B41" s="83"/>
      <c r="C41" s="83"/>
      <c r="D41" s="83"/>
      <c r="E41" s="83"/>
      <c r="F41" s="116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0.5" customHeight="1">
      <c r="A42" s="83"/>
      <c r="B42" s="83"/>
      <c r="C42" s="83"/>
      <c r="D42" s="83"/>
      <c r="E42" s="83"/>
      <c r="F42" s="116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0.5" customHeight="1">
      <c r="A43" s="83"/>
      <c r="B43" s="83"/>
      <c r="C43" s="83"/>
      <c r="D43" s="83"/>
      <c r="E43" s="83"/>
      <c r="F43" s="116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0.5" customHeight="1">
      <c r="A44" s="83"/>
      <c r="B44" s="83"/>
      <c r="C44" s="83"/>
      <c r="D44" s="83"/>
      <c r="E44" s="83"/>
      <c r="F44" s="116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0.5" customHeight="1">
      <c r="A45" s="83"/>
      <c r="B45" s="83"/>
      <c r="C45" s="83"/>
      <c r="D45" s="83"/>
      <c r="E45" s="83"/>
      <c r="F45" s="116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10.5" customHeight="1">
      <c r="A46" s="83"/>
      <c r="B46" s="83"/>
      <c r="C46" s="83"/>
      <c r="D46" s="83"/>
      <c r="E46" s="83"/>
      <c r="F46" s="116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ht="10.5" customHeight="1">
      <c r="F47" s="117"/>
    </row>
    <row r="48" ht="10.5" customHeight="1">
      <c r="F48" s="117"/>
    </row>
  </sheetData>
  <sheetProtection sheet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zoomScalePageLayoutView="0" workbookViewId="0" topLeftCell="A5">
      <selection activeCell="A37" sqref="A37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118" t="s">
        <v>38</v>
      </c>
      <c r="E1" s="118"/>
    </row>
    <row r="2" spans="1:5" ht="12.75">
      <c r="A2" s="66">
        <v>14</v>
      </c>
      <c r="B2" s="67">
        <f>5!D33</f>
        <v>6265</v>
      </c>
      <c r="C2" s="68" t="str">
        <f>5!E33</f>
        <v>Шагивиганов Данияр</v>
      </c>
      <c r="D2" s="69">
        <f>5!E35</f>
        <v>0</v>
      </c>
      <c r="E2" s="70">
        <f>5!D35</f>
        <v>0</v>
      </c>
    </row>
    <row r="3" spans="1:13" ht="12.75">
      <c r="A3" s="66">
        <v>1</v>
      </c>
      <c r="B3" s="67">
        <f>5!D6</f>
        <v>6110</v>
      </c>
      <c r="C3" s="68" t="str">
        <f>5!E6</f>
        <v>Басариев Ильгиз</v>
      </c>
      <c r="D3" s="69" t="str">
        <f>5!C21</f>
        <v>_</v>
      </c>
      <c r="E3" s="70">
        <f>5!B21</f>
        <v>0</v>
      </c>
      <c r="M3" s="119"/>
    </row>
    <row r="4" spans="1:5" ht="12.75">
      <c r="A4" s="66">
        <v>8</v>
      </c>
      <c r="B4" s="67">
        <f>5!D22</f>
        <v>6261</v>
      </c>
      <c r="C4" s="68" t="str">
        <f>5!E22</f>
        <v>Уйманова Ирина</v>
      </c>
      <c r="D4" s="69" t="str">
        <f>5!C32</f>
        <v>_</v>
      </c>
      <c r="E4" s="70">
        <f>5!B32</f>
        <v>0</v>
      </c>
    </row>
    <row r="5" spans="1:5" ht="12.75">
      <c r="A5" s="66">
        <v>7</v>
      </c>
      <c r="B5" s="67">
        <f>5!H12</f>
        <v>6110</v>
      </c>
      <c r="C5" s="68" t="str">
        <f>5!I12</f>
        <v>Басариев Ильгиз</v>
      </c>
      <c r="D5" s="69" t="str">
        <f>5!I19</f>
        <v>Куснимарданова Евгения</v>
      </c>
      <c r="E5" s="70">
        <f>5!H19</f>
        <v>5819</v>
      </c>
    </row>
    <row r="6" spans="1:5" ht="12.75">
      <c r="A6" s="66">
        <v>5</v>
      </c>
      <c r="B6" s="67">
        <f>5!F8</f>
        <v>6110</v>
      </c>
      <c r="C6" s="68" t="str">
        <f>5!G8</f>
        <v>Басариев Ильгиз</v>
      </c>
      <c r="D6" s="69" t="str">
        <f>5!E28</f>
        <v>Уйманов Илья</v>
      </c>
      <c r="E6" s="70">
        <f>5!D28</f>
        <v>6260</v>
      </c>
    </row>
    <row r="7" spans="1:5" ht="12.75">
      <c r="A7" s="66">
        <v>9</v>
      </c>
      <c r="B7" s="67">
        <f>5!D26</f>
        <v>6266</v>
      </c>
      <c r="C7" s="68" t="str">
        <f>5!E26</f>
        <v>Батыршин Артем</v>
      </c>
      <c r="D7" s="69" t="str">
        <f>5!C34</f>
        <v>Шагизиганов Данияр</v>
      </c>
      <c r="E7" s="70">
        <f>5!B34</f>
        <v>6265</v>
      </c>
    </row>
    <row r="8" spans="1:5" ht="12.75">
      <c r="A8" s="66">
        <v>4</v>
      </c>
      <c r="B8" s="67">
        <f>5!D18</f>
        <v>5819</v>
      </c>
      <c r="C8" s="68" t="str">
        <f>5!E18</f>
        <v>Куснимарданова Евгения</v>
      </c>
      <c r="D8" s="69" t="str">
        <f>5!C27</f>
        <v>Батыршин Артем</v>
      </c>
      <c r="E8" s="70">
        <f>5!B27</f>
        <v>6266</v>
      </c>
    </row>
    <row r="9" spans="1:5" ht="12.75">
      <c r="A9" s="66">
        <v>6</v>
      </c>
      <c r="B9" s="67">
        <f>5!F16</f>
        <v>5819</v>
      </c>
      <c r="C9" s="68" t="str">
        <f>5!G16</f>
        <v>Куснимарданова Евгения</v>
      </c>
      <c r="D9" s="69" t="str">
        <f>5!E24</f>
        <v>Фаттахов Родион</v>
      </c>
      <c r="E9" s="70">
        <f>5!D24</f>
        <v>6143</v>
      </c>
    </row>
    <row r="10" spans="1:5" ht="12.75">
      <c r="A10" s="66">
        <v>11</v>
      </c>
      <c r="B10" s="67">
        <f>5!F27</f>
        <v>6260</v>
      </c>
      <c r="C10" s="68" t="str">
        <f>5!G27</f>
        <v>Уйманов Илья</v>
      </c>
      <c r="D10" s="69" t="str">
        <f>5!G32</f>
        <v>Батыршин Артем</v>
      </c>
      <c r="E10" s="70">
        <f>5!F32</f>
        <v>6266</v>
      </c>
    </row>
    <row r="11" spans="1:5" ht="12.75">
      <c r="A11" s="66">
        <v>2</v>
      </c>
      <c r="B11" s="67">
        <f>5!D10</f>
        <v>6260</v>
      </c>
      <c r="C11" s="68" t="str">
        <f>5!E10</f>
        <v>Уйманов Илья</v>
      </c>
      <c r="D11" s="69" t="str">
        <f>5!C23</f>
        <v>Уйманова Ирина</v>
      </c>
      <c r="E11" s="70">
        <f>5!B23</f>
        <v>6261</v>
      </c>
    </row>
    <row r="12" spans="1:5" ht="12.75">
      <c r="A12" s="66">
        <v>12</v>
      </c>
      <c r="B12" s="67">
        <f>5!H25</f>
        <v>6260</v>
      </c>
      <c r="C12" s="68" t="str">
        <f>5!I25</f>
        <v>Уйманов Илья</v>
      </c>
      <c r="D12" s="69" t="str">
        <f>5!I28</f>
        <v>Уйманова Ирина</v>
      </c>
      <c r="E12" s="70">
        <f>5!H28</f>
        <v>6261</v>
      </c>
    </row>
    <row r="13" spans="1:5" ht="12.75">
      <c r="A13" s="66">
        <v>10</v>
      </c>
      <c r="B13" s="67">
        <f>5!F23</f>
        <v>6261</v>
      </c>
      <c r="C13" s="68" t="str">
        <f>5!G23</f>
        <v>Уйманова Ирина</v>
      </c>
      <c r="D13" s="69" t="str">
        <f>5!G30</f>
        <v>Фаттахов Родион</v>
      </c>
      <c r="E13" s="70">
        <f>5!F30</f>
        <v>6143</v>
      </c>
    </row>
    <row r="14" spans="1:5" ht="12.75">
      <c r="A14" s="66">
        <v>13</v>
      </c>
      <c r="B14" s="67">
        <f>5!H31</f>
        <v>6143</v>
      </c>
      <c r="C14" s="68" t="str">
        <f>5!I31</f>
        <v>Фаттахов Родион</v>
      </c>
      <c r="D14" s="69" t="str">
        <f>5!I33</f>
        <v>Батыршин Артем</v>
      </c>
      <c r="E14" s="70">
        <f>5!H33</f>
        <v>6266</v>
      </c>
    </row>
    <row r="15" spans="1:5" ht="12.75">
      <c r="A15" s="66">
        <v>3</v>
      </c>
      <c r="B15" s="67">
        <f>5!D14</f>
        <v>6143</v>
      </c>
      <c r="C15" s="68" t="str">
        <f>5!E14</f>
        <v>Фаттахов Родион</v>
      </c>
      <c r="D15" s="69" t="str">
        <f>5!C25</f>
        <v>Шагизиганов Данияр</v>
      </c>
      <c r="E15" s="70">
        <f>5!B25</f>
        <v>6265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55" sqref="B55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32" t="s">
        <v>0</v>
      </c>
      <c r="B1" s="232"/>
      <c r="C1" s="232"/>
      <c r="D1" s="232"/>
      <c r="E1" s="232"/>
      <c r="F1" s="3">
        <v>33</v>
      </c>
      <c r="G1" s="4" t="s">
        <v>1</v>
      </c>
      <c r="H1" s="5" t="s">
        <v>2</v>
      </c>
      <c r="I1" s="6" t="s">
        <v>3</v>
      </c>
      <c r="J1" s="2"/>
    </row>
    <row r="2" spans="1:10" ht="19.5">
      <c r="A2" s="249" t="s">
        <v>4</v>
      </c>
      <c r="B2" s="249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42602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233"/>
      <c r="H4" s="233"/>
      <c r="I4" s="233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465</v>
      </c>
      <c r="B7" s="16" t="s">
        <v>9</v>
      </c>
      <c r="C7" s="17">
        <v>1</v>
      </c>
      <c r="D7" s="18" t="str">
        <f>С!K20</f>
        <v>Семенов Сергей</v>
      </c>
      <c r="E7" s="10"/>
      <c r="F7" s="10"/>
      <c r="G7" s="10"/>
      <c r="H7" s="10"/>
      <c r="I7" s="10"/>
      <c r="J7" s="10"/>
    </row>
    <row r="8" spans="1:10" ht="18">
      <c r="A8" s="15">
        <v>2540</v>
      </c>
      <c r="B8" s="16" t="s">
        <v>10</v>
      </c>
      <c r="C8" s="17">
        <v>2</v>
      </c>
      <c r="D8" s="18" t="str">
        <f>С!K31</f>
        <v>Горбунов Валентин</v>
      </c>
      <c r="E8" s="10"/>
      <c r="F8" s="10"/>
      <c r="G8" s="10"/>
      <c r="H8" s="10"/>
      <c r="I8" s="10"/>
      <c r="J8" s="10"/>
    </row>
    <row r="9" spans="1:10" ht="18">
      <c r="A9" s="15">
        <v>2288</v>
      </c>
      <c r="B9" s="16" t="s">
        <v>11</v>
      </c>
      <c r="C9" s="17">
        <v>3</v>
      </c>
      <c r="D9" s="18" t="str">
        <f>С!M43</f>
        <v>Мицул Тимофей</v>
      </c>
      <c r="E9" s="10"/>
      <c r="F9" s="10"/>
      <c r="G9" s="10"/>
      <c r="H9" s="10"/>
      <c r="I9" s="10"/>
      <c r="J9" s="10"/>
    </row>
    <row r="10" spans="1:10" ht="18">
      <c r="A10" s="15">
        <v>370</v>
      </c>
      <c r="B10" s="16" t="s">
        <v>12</v>
      </c>
      <c r="C10" s="17">
        <v>4</v>
      </c>
      <c r="D10" s="18" t="str">
        <f>С!M51</f>
        <v>Зиновьев Александр</v>
      </c>
      <c r="E10" s="10"/>
      <c r="F10" s="10"/>
      <c r="G10" s="10"/>
      <c r="H10" s="10"/>
      <c r="I10" s="10"/>
      <c r="J10" s="10"/>
    </row>
    <row r="11" spans="1:10" ht="18">
      <c r="A11" s="15">
        <v>3305</v>
      </c>
      <c r="B11" s="16" t="s">
        <v>13</v>
      </c>
      <c r="C11" s="17">
        <v>5</v>
      </c>
      <c r="D11" s="18" t="str">
        <f>С!E55</f>
        <v>Тодрамович Александр</v>
      </c>
      <c r="E11" s="10"/>
      <c r="F11" s="10"/>
      <c r="G11" s="10"/>
      <c r="H11" s="10"/>
      <c r="I11" s="10"/>
      <c r="J11" s="10"/>
    </row>
    <row r="12" spans="1:10" ht="18">
      <c r="A12" s="15">
        <v>2784</v>
      </c>
      <c r="B12" s="16" t="s">
        <v>14</v>
      </c>
      <c r="C12" s="17">
        <v>6</v>
      </c>
      <c r="D12" s="18" t="str">
        <f>С!E57</f>
        <v>Толкачев Иван</v>
      </c>
      <c r="E12" s="10"/>
      <c r="F12" s="10"/>
      <c r="G12" s="10"/>
      <c r="H12" s="10"/>
      <c r="I12" s="10"/>
      <c r="J12" s="10"/>
    </row>
    <row r="13" spans="1:10" ht="18">
      <c r="A13" s="15">
        <v>3073</v>
      </c>
      <c r="B13" s="19" t="s">
        <v>15</v>
      </c>
      <c r="C13" s="17">
        <v>7</v>
      </c>
      <c r="D13" s="18" t="str">
        <f>С!E60</f>
        <v>Шапошников Александр</v>
      </c>
      <c r="E13" s="10"/>
      <c r="F13" s="10"/>
      <c r="G13" s="10"/>
      <c r="H13" s="10"/>
      <c r="I13" s="10"/>
      <c r="J13" s="10"/>
    </row>
    <row r="14" spans="1:10" ht="18">
      <c r="A14" s="15">
        <v>39</v>
      </c>
      <c r="B14" s="16" t="s">
        <v>16</v>
      </c>
      <c r="C14" s="17">
        <v>8</v>
      </c>
      <c r="D14" s="18" t="str">
        <f>С!E62</f>
        <v>Даутов Руслан</v>
      </c>
      <c r="E14" s="10"/>
      <c r="F14" s="10"/>
      <c r="G14" s="10"/>
      <c r="H14" s="10"/>
      <c r="I14" s="10"/>
      <c r="J14" s="10"/>
    </row>
    <row r="15" spans="1:10" ht="18">
      <c r="A15" s="15">
        <v>6222</v>
      </c>
      <c r="B15" s="16" t="s">
        <v>17</v>
      </c>
      <c r="C15" s="17">
        <v>9</v>
      </c>
      <c r="D15" s="18" t="str">
        <f>С!M57</f>
        <v>Могилевская Инесса</v>
      </c>
      <c r="E15" s="10"/>
      <c r="F15" s="10"/>
      <c r="G15" s="10"/>
      <c r="H15" s="10"/>
      <c r="I15" s="10"/>
      <c r="J15" s="10"/>
    </row>
    <row r="16" spans="1:10" ht="18">
      <c r="A16" s="15">
        <v>491</v>
      </c>
      <c r="B16" s="16" t="s">
        <v>18</v>
      </c>
      <c r="C16" s="17">
        <v>10</v>
      </c>
      <c r="D16" s="18" t="str">
        <f>С!M60</f>
        <v>Тарараев Петр</v>
      </c>
      <c r="E16" s="10"/>
      <c r="F16" s="10"/>
      <c r="G16" s="10"/>
      <c r="H16" s="10"/>
      <c r="I16" s="10"/>
      <c r="J16" s="10"/>
    </row>
    <row r="17" spans="1:10" ht="18">
      <c r="A17" s="15"/>
      <c r="B17" s="16" t="s">
        <v>19</v>
      </c>
      <c r="C17" s="17">
        <v>11</v>
      </c>
      <c r="D17" s="18">
        <f>С!M64</f>
        <v>0</v>
      </c>
      <c r="E17" s="10"/>
      <c r="F17" s="10"/>
      <c r="G17" s="10"/>
      <c r="H17" s="10"/>
      <c r="I17" s="10"/>
      <c r="J17" s="10"/>
    </row>
    <row r="18" spans="1:10" ht="18">
      <c r="A18" s="15"/>
      <c r="B18" s="16" t="s">
        <v>19</v>
      </c>
      <c r="C18" s="17">
        <v>12</v>
      </c>
      <c r="D18" s="18">
        <f>С!M66</f>
        <v>0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19</v>
      </c>
      <c r="C19" s="17">
        <v>13</v>
      </c>
      <c r="D19" s="18">
        <f>С!G67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19</v>
      </c>
      <c r="C20" s="17">
        <v>14</v>
      </c>
      <c r="D20" s="18">
        <f>С!G70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19</v>
      </c>
      <c r="C21" s="17">
        <v>15</v>
      </c>
      <c r="D21" s="18">
        <f>С!M69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19</v>
      </c>
      <c r="C22" s="17">
        <v>16</v>
      </c>
      <c r="D22" s="18">
        <f>С!M71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53" sqref="A53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50" t="str">
        <f>CONCATENATE(сС!A1," ",сС!F1,сС!G1," ",сС!H1," ",сС!I1)</f>
        <v>Открытый Кубок Республики Башкортостан 2016  - 33-й Этап. Старшая лига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1"/>
    </row>
    <row r="2" spans="1:16" ht="19.5">
      <c r="A2" s="235" t="str">
        <f>сС!A2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6" t="str">
        <f>сС!C2</f>
        <v>ИСАЙ ЛЕВ</v>
      </c>
      <c r="H2" s="236"/>
      <c r="I2" s="236"/>
      <c r="J2" s="236"/>
      <c r="K2" s="236"/>
      <c r="L2" s="236"/>
      <c r="M2" s="236"/>
      <c r="N2" s="236"/>
      <c r="O2" s="236"/>
      <c r="P2" s="21"/>
    </row>
    <row r="3" spans="1:16" ht="15.75">
      <c r="A3" s="82">
        <f>сС!A3</f>
        <v>42602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25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8">
        <v>1</v>
      </c>
      <c r="B5" s="29">
        <f>сС!A7</f>
        <v>465</v>
      </c>
      <c r="C5" s="30" t="str">
        <f>сС!B7</f>
        <v>Семенов Сергей</v>
      </c>
      <c r="D5" s="3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8"/>
      <c r="B6" s="32"/>
      <c r="C6" s="33">
        <v>1</v>
      </c>
      <c r="D6" s="34">
        <v>465</v>
      </c>
      <c r="E6" s="35" t="s">
        <v>9</v>
      </c>
      <c r="F6" s="36"/>
      <c r="G6" s="26"/>
      <c r="H6" s="26"/>
      <c r="I6" s="37"/>
      <c r="J6" s="37"/>
      <c r="K6" s="26"/>
      <c r="L6" s="26"/>
      <c r="M6" s="26"/>
      <c r="N6" s="26"/>
      <c r="O6" s="26"/>
    </row>
    <row r="7" spans="1:15" ht="12.75">
      <c r="A7" s="28">
        <v>16</v>
      </c>
      <c r="B7" s="29">
        <f>сС!A22</f>
        <v>0</v>
      </c>
      <c r="C7" s="38" t="str">
        <f>сС!B22</f>
        <v>_</v>
      </c>
      <c r="D7" s="39"/>
      <c r="E7" s="40"/>
      <c r="F7" s="41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8"/>
      <c r="B8" s="32"/>
      <c r="C8" s="26"/>
      <c r="D8" s="32"/>
      <c r="E8" s="33">
        <v>9</v>
      </c>
      <c r="F8" s="34">
        <v>465</v>
      </c>
      <c r="G8" s="35" t="s">
        <v>9</v>
      </c>
      <c r="H8" s="36"/>
      <c r="I8" s="26"/>
      <c r="J8" s="26"/>
      <c r="K8" s="26"/>
      <c r="L8" s="26"/>
      <c r="M8" s="26"/>
      <c r="N8" s="26"/>
      <c r="O8" s="26"/>
    </row>
    <row r="9" spans="1:15" ht="12.75">
      <c r="A9" s="28">
        <v>9</v>
      </c>
      <c r="B9" s="29">
        <f>сС!A15</f>
        <v>6222</v>
      </c>
      <c r="C9" s="30" t="str">
        <f>сС!B15</f>
        <v>Даутов Руслан</v>
      </c>
      <c r="D9" s="42"/>
      <c r="E9" s="40"/>
      <c r="F9" s="43"/>
      <c r="G9" s="40"/>
      <c r="H9" s="41"/>
      <c r="I9" s="26"/>
      <c r="J9" s="26"/>
      <c r="K9" s="26"/>
      <c r="L9" s="26"/>
      <c r="M9" s="26"/>
      <c r="N9" s="26"/>
      <c r="O9" s="26"/>
    </row>
    <row r="10" spans="1:15" ht="12.75">
      <c r="A10" s="28"/>
      <c r="B10" s="32"/>
      <c r="C10" s="33">
        <v>2</v>
      </c>
      <c r="D10" s="34">
        <v>6222</v>
      </c>
      <c r="E10" s="44" t="s">
        <v>17</v>
      </c>
      <c r="F10" s="45"/>
      <c r="G10" s="40"/>
      <c r="H10" s="41"/>
      <c r="I10" s="26"/>
      <c r="J10" s="26"/>
      <c r="K10" s="26"/>
      <c r="L10" s="26"/>
      <c r="M10" s="26"/>
      <c r="N10" s="26"/>
      <c r="O10" s="26"/>
    </row>
    <row r="11" spans="1:15" ht="12.75">
      <c r="A11" s="28">
        <v>8</v>
      </c>
      <c r="B11" s="29">
        <f>сС!A14</f>
        <v>39</v>
      </c>
      <c r="C11" s="38" t="str">
        <f>сС!B14</f>
        <v>Шапошников Александр</v>
      </c>
      <c r="D11" s="39"/>
      <c r="E11" s="26"/>
      <c r="F11" s="32"/>
      <c r="G11" s="40"/>
      <c r="H11" s="41"/>
      <c r="I11" s="26"/>
      <c r="J11" s="26"/>
      <c r="K11" s="26"/>
      <c r="L11" s="26"/>
      <c r="M11" s="46"/>
      <c r="N11" s="26"/>
      <c r="O11" s="26"/>
    </row>
    <row r="12" spans="1:15" ht="12.75">
      <c r="A12" s="28"/>
      <c r="B12" s="32"/>
      <c r="C12" s="26"/>
      <c r="D12" s="32"/>
      <c r="E12" s="26"/>
      <c r="F12" s="32"/>
      <c r="G12" s="33">
        <v>13</v>
      </c>
      <c r="H12" s="34">
        <v>465</v>
      </c>
      <c r="I12" s="35" t="s">
        <v>9</v>
      </c>
      <c r="J12" s="36"/>
      <c r="K12" s="26"/>
      <c r="L12" s="26"/>
      <c r="M12" s="46"/>
      <c r="N12" s="26"/>
      <c r="O12" s="26"/>
    </row>
    <row r="13" spans="1:15" ht="12.75">
      <c r="A13" s="28">
        <v>5</v>
      </c>
      <c r="B13" s="29">
        <f>сС!A11</f>
        <v>3305</v>
      </c>
      <c r="C13" s="30" t="str">
        <f>сС!B11</f>
        <v>Зиновьев Александр</v>
      </c>
      <c r="D13" s="42"/>
      <c r="E13" s="26"/>
      <c r="F13" s="32"/>
      <c r="G13" s="40"/>
      <c r="H13" s="43"/>
      <c r="I13" s="40"/>
      <c r="J13" s="41"/>
      <c r="K13" s="26"/>
      <c r="L13" s="26"/>
      <c r="M13" s="46"/>
      <c r="N13" s="26"/>
      <c r="O13" s="26"/>
    </row>
    <row r="14" spans="1:15" ht="12.75">
      <c r="A14" s="28"/>
      <c r="B14" s="32"/>
      <c r="C14" s="33">
        <v>3</v>
      </c>
      <c r="D14" s="34">
        <v>3305</v>
      </c>
      <c r="E14" s="47" t="s">
        <v>13</v>
      </c>
      <c r="F14" s="48"/>
      <c r="G14" s="40"/>
      <c r="H14" s="49"/>
      <c r="I14" s="40"/>
      <c r="J14" s="41"/>
      <c r="K14" s="26"/>
      <c r="L14" s="26"/>
      <c r="M14" s="46"/>
      <c r="N14" s="26"/>
      <c r="O14" s="26"/>
    </row>
    <row r="15" spans="1:15" ht="12.75">
      <c r="A15" s="28">
        <v>12</v>
      </c>
      <c r="B15" s="29">
        <f>сС!A18</f>
        <v>0</v>
      </c>
      <c r="C15" s="38" t="str">
        <f>сС!B18</f>
        <v>_</v>
      </c>
      <c r="D15" s="39"/>
      <c r="E15" s="40"/>
      <c r="F15" s="48"/>
      <c r="G15" s="40"/>
      <c r="H15" s="49"/>
      <c r="I15" s="40"/>
      <c r="J15" s="41"/>
      <c r="K15" s="26"/>
      <c r="L15" s="26"/>
      <c r="M15" s="46"/>
      <c r="N15" s="26"/>
      <c r="O15" s="26"/>
    </row>
    <row r="16" spans="1:15" ht="12.75">
      <c r="A16" s="28"/>
      <c r="B16" s="32"/>
      <c r="C16" s="26"/>
      <c r="D16" s="32"/>
      <c r="E16" s="33">
        <v>10</v>
      </c>
      <c r="F16" s="34">
        <v>370</v>
      </c>
      <c r="G16" s="44" t="s">
        <v>12</v>
      </c>
      <c r="H16" s="45"/>
      <c r="I16" s="40"/>
      <c r="J16" s="41"/>
      <c r="K16" s="26"/>
      <c r="L16" s="26"/>
      <c r="M16" s="26"/>
      <c r="N16" s="26"/>
      <c r="O16" s="26"/>
    </row>
    <row r="17" spans="1:15" ht="12.75">
      <c r="A17" s="28">
        <v>13</v>
      </c>
      <c r="B17" s="29">
        <f>сС!A19</f>
        <v>0</v>
      </c>
      <c r="C17" s="30" t="str">
        <f>сС!B19</f>
        <v>_</v>
      </c>
      <c r="D17" s="42"/>
      <c r="E17" s="40"/>
      <c r="F17" s="43"/>
      <c r="G17" s="26"/>
      <c r="H17" s="32"/>
      <c r="I17" s="40"/>
      <c r="J17" s="41"/>
      <c r="K17" s="26"/>
      <c r="L17" s="26"/>
      <c r="M17" s="26"/>
      <c r="N17" s="26"/>
      <c r="O17" s="26"/>
    </row>
    <row r="18" spans="1:15" ht="12.75">
      <c r="A18" s="28"/>
      <c r="B18" s="32"/>
      <c r="C18" s="33">
        <v>4</v>
      </c>
      <c r="D18" s="34">
        <v>370</v>
      </c>
      <c r="E18" s="44" t="s">
        <v>12</v>
      </c>
      <c r="F18" s="45"/>
      <c r="G18" s="26"/>
      <c r="H18" s="32"/>
      <c r="I18" s="40"/>
      <c r="J18" s="41"/>
      <c r="K18" s="26"/>
      <c r="L18" s="26"/>
      <c r="M18" s="26"/>
      <c r="N18" s="26"/>
      <c r="O18" s="26"/>
    </row>
    <row r="19" spans="1:15" ht="12.75">
      <c r="A19" s="28">
        <v>4</v>
      </c>
      <c r="B19" s="29">
        <f>сС!A10</f>
        <v>370</v>
      </c>
      <c r="C19" s="38" t="str">
        <f>сС!B10</f>
        <v>Мицул Тимофей</v>
      </c>
      <c r="D19" s="39"/>
      <c r="E19" s="26"/>
      <c r="F19" s="32"/>
      <c r="G19" s="26"/>
      <c r="H19" s="32"/>
      <c r="I19" s="40"/>
      <c r="J19" s="41"/>
      <c r="K19" s="26"/>
      <c r="L19" s="26"/>
      <c r="M19" s="26"/>
      <c r="N19" s="26"/>
      <c r="O19" s="26"/>
    </row>
    <row r="20" spans="1:15" ht="12.75">
      <c r="A20" s="28"/>
      <c r="B20" s="32"/>
      <c r="C20" s="26"/>
      <c r="D20" s="32"/>
      <c r="E20" s="26"/>
      <c r="F20" s="32"/>
      <c r="G20" s="26"/>
      <c r="H20" s="32"/>
      <c r="I20" s="33">
        <v>15</v>
      </c>
      <c r="J20" s="34">
        <v>465</v>
      </c>
      <c r="K20" s="35" t="s">
        <v>9</v>
      </c>
      <c r="L20" s="35"/>
      <c r="M20" s="35"/>
      <c r="N20" s="35"/>
      <c r="O20" s="35"/>
    </row>
    <row r="21" spans="1:15" ht="12.75">
      <c r="A21" s="28">
        <v>3</v>
      </c>
      <c r="B21" s="29">
        <f>сС!A9</f>
        <v>2288</v>
      </c>
      <c r="C21" s="30" t="str">
        <f>сС!B9</f>
        <v>Тодрамович Александр</v>
      </c>
      <c r="D21" s="42"/>
      <c r="E21" s="26"/>
      <c r="F21" s="32"/>
      <c r="G21" s="26"/>
      <c r="H21" s="32"/>
      <c r="I21" s="40"/>
      <c r="J21" s="50"/>
      <c r="K21" s="41"/>
      <c r="L21" s="41"/>
      <c r="M21" s="26"/>
      <c r="N21" s="237" t="s">
        <v>20</v>
      </c>
      <c r="O21" s="237"/>
    </row>
    <row r="22" spans="1:15" ht="12.75">
      <c r="A22" s="28"/>
      <c r="B22" s="32"/>
      <c r="C22" s="33">
        <v>5</v>
      </c>
      <c r="D22" s="34">
        <v>2288</v>
      </c>
      <c r="E22" s="35" t="s">
        <v>11</v>
      </c>
      <c r="F22" s="42"/>
      <c r="G22" s="26"/>
      <c r="H22" s="32"/>
      <c r="I22" s="40"/>
      <c r="J22" s="51"/>
      <c r="K22" s="41"/>
      <c r="L22" s="41"/>
      <c r="M22" s="26"/>
      <c r="N22" s="26"/>
      <c r="O22" s="26"/>
    </row>
    <row r="23" spans="1:15" ht="12.75">
      <c r="A23" s="28">
        <v>14</v>
      </c>
      <c r="B23" s="29">
        <f>сС!A20</f>
        <v>0</v>
      </c>
      <c r="C23" s="38" t="str">
        <f>сС!B20</f>
        <v>_</v>
      </c>
      <c r="D23" s="39"/>
      <c r="E23" s="40"/>
      <c r="F23" s="48"/>
      <c r="G23" s="26"/>
      <c r="H23" s="32"/>
      <c r="I23" s="40"/>
      <c r="J23" s="41"/>
      <c r="K23" s="41"/>
      <c r="L23" s="41"/>
      <c r="M23" s="26"/>
      <c r="N23" s="26"/>
      <c r="O23" s="26"/>
    </row>
    <row r="24" spans="1:15" ht="12.75">
      <c r="A24" s="28"/>
      <c r="B24" s="32"/>
      <c r="C24" s="26"/>
      <c r="D24" s="32"/>
      <c r="E24" s="33">
        <v>11</v>
      </c>
      <c r="F24" s="34">
        <v>2288</v>
      </c>
      <c r="G24" s="35" t="s">
        <v>11</v>
      </c>
      <c r="H24" s="42"/>
      <c r="I24" s="40"/>
      <c r="J24" s="41"/>
      <c r="K24" s="41"/>
      <c r="L24" s="41"/>
      <c r="M24" s="26"/>
      <c r="N24" s="26"/>
      <c r="O24" s="26"/>
    </row>
    <row r="25" spans="1:15" ht="12.75">
      <c r="A25" s="28">
        <v>11</v>
      </c>
      <c r="B25" s="29">
        <f>сС!A17</f>
        <v>0</v>
      </c>
      <c r="C25" s="30" t="str">
        <f>сС!B17</f>
        <v>_</v>
      </c>
      <c r="D25" s="42"/>
      <c r="E25" s="40"/>
      <c r="F25" s="43"/>
      <c r="G25" s="40"/>
      <c r="H25" s="48"/>
      <c r="I25" s="40"/>
      <c r="J25" s="41"/>
      <c r="K25" s="41"/>
      <c r="L25" s="41"/>
      <c r="M25" s="26"/>
      <c r="N25" s="26"/>
      <c r="O25" s="26"/>
    </row>
    <row r="26" spans="1:15" ht="12.75">
      <c r="A26" s="28"/>
      <c r="B26" s="32"/>
      <c r="C26" s="33">
        <v>6</v>
      </c>
      <c r="D26" s="34">
        <v>2784</v>
      </c>
      <c r="E26" s="44" t="s">
        <v>14</v>
      </c>
      <c r="F26" s="45"/>
      <c r="G26" s="40"/>
      <c r="H26" s="48"/>
      <c r="I26" s="40"/>
      <c r="J26" s="41"/>
      <c r="K26" s="41"/>
      <c r="L26" s="41"/>
      <c r="M26" s="26"/>
      <c r="N26" s="26"/>
      <c r="O26" s="26"/>
    </row>
    <row r="27" spans="1:15" ht="12.75">
      <c r="A27" s="28">
        <v>6</v>
      </c>
      <c r="B27" s="29">
        <f>сС!A12</f>
        <v>2784</v>
      </c>
      <c r="C27" s="38" t="str">
        <f>сС!B12</f>
        <v>Толкачев Иван</v>
      </c>
      <c r="D27" s="39"/>
      <c r="E27" s="26"/>
      <c r="F27" s="32"/>
      <c r="G27" s="40"/>
      <c r="H27" s="48"/>
      <c r="I27" s="40"/>
      <c r="J27" s="41"/>
      <c r="K27" s="41"/>
      <c r="L27" s="41"/>
      <c r="M27" s="26"/>
      <c r="N27" s="26"/>
      <c r="O27" s="26"/>
    </row>
    <row r="28" spans="1:15" ht="12.75">
      <c r="A28" s="28"/>
      <c r="B28" s="32"/>
      <c r="C28" s="26"/>
      <c r="D28" s="32"/>
      <c r="E28" s="26"/>
      <c r="F28" s="32"/>
      <c r="G28" s="33">
        <v>14</v>
      </c>
      <c r="H28" s="34">
        <v>2540</v>
      </c>
      <c r="I28" s="44" t="s">
        <v>10</v>
      </c>
      <c r="J28" s="36"/>
      <c r="K28" s="41"/>
      <c r="L28" s="41"/>
      <c r="M28" s="26"/>
      <c r="N28" s="26"/>
      <c r="O28" s="26"/>
    </row>
    <row r="29" spans="1:15" ht="12.75">
      <c r="A29" s="28">
        <v>7</v>
      </c>
      <c r="B29" s="29">
        <f>сС!A13</f>
        <v>3073</v>
      </c>
      <c r="C29" s="30" t="str">
        <f>сС!B13</f>
        <v>Могилевская Инесса</v>
      </c>
      <c r="D29" s="42"/>
      <c r="E29" s="26"/>
      <c r="F29" s="32"/>
      <c r="G29" s="40"/>
      <c r="H29" s="50"/>
      <c r="I29" s="26"/>
      <c r="J29" s="26"/>
      <c r="K29" s="41"/>
      <c r="L29" s="41"/>
      <c r="M29" s="26"/>
      <c r="N29" s="26"/>
      <c r="O29" s="26"/>
    </row>
    <row r="30" spans="1:15" ht="12.75">
      <c r="A30" s="28"/>
      <c r="B30" s="32"/>
      <c r="C30" s="33">
        <v>7</v>
      </c>
      <c r="D30" s="34">
        <v>3073</v>
      </c>
      <c r="E30" s="35" t="s">
        <v>15</v>
      </c>
      <c r="F30" s="42"/>
      <c r="G30" s="40"/>
      <c r="H30" s="52"/>
      <c r="I30" s="26"/>
      <c r="J30" s="26"/>
      <c r="K30" s="41"/>
      <c r="L30" s="41"/>
      <c r="M30" s="26"/>
      <c r="N30" s="26"/>
      <c r="O30" s="26"/>
    </row>
    <row r="31" spans="1:15" ht="12.75">
      <c r="A31" s="28">
        <v>10</v>
      </c>
      <c r="B31" s="29">
        <f>сС!A16</f>
        <v>491</v>
      </c>
      <c r="C31" s="38" t="str">
        <f>сС!B16</f>
        <v>Тарараев Петр</v>
      </c>
      <c r="D31" s="39"/>
      <c r="E31" s="40"/>
      <c r="F31" s="48"/>
      <c r="G31" s="40"/>
      <c r="H31" s="52"/>
      <c r="I31" s="28">
        <v>-15</v>
      </c>
      <c r="J31" s="53">
        <f>IF(J20=H12,H28,IF(J20=H28,H12,0))</f>
        <v>2540</v>
      </c>
      <c r="K31" s="30" t="str">
        <f>IF(K20=I12,I28,IF(K20=I28,I12,0))</f>
        <v>Горбунов Валентин</v>
      </c>
      <c r="L31" s="30"/>
      <c r="M31" s="47"/>
      <c r="N31" s="47"/>
      <c r="O31" s="47"/>
    </row>
    <row r="32" spans="1:15" ht="12.75">
      <c r="A32" s="28"/>
      <c r="B32" s="32"/>
      <c r="C32" s="26"/>
      <c r="D32" s="32"/>
      <c r="E32" s="33">
        <v>12</v>
      </c>
      <c r="F32" s="34">
        <v>2540</v>
      </c>
      <c r="G32" s="44" t="s">
        <v>10</v>
      </c>
      <c r="H32" s="54"/>
      <c r="I32" s="26"/>
      <c r="J32" s="26"/>
      <c r="K32" s="41"/>
      <c r="L32" s="41"/>
      <c r="M32" s="26"/>
      <c r="N32" s="237" t="s">
        <v>21</v>
      </c>
      <c r="O32" s="237"/>
    </row>
    <row r="33" spans="1:15" ht="12.75">
      <c r="A33" s="28">
        <v>15</v>
      </c>
      <c r="B33" s="29">
        <f>сС!A21</f>
        <v>0</v>
      </c>
      <c r="C33" s="30" t="str">
        <f>сС!B21</f>
        <v>_</v>
      </c>
      <c r="D33" s="42"/>
      <c r="E33" s="40"/>
      <c r="F33" s="50"/>
      <c r="G33" s="26"/>
      <c r="H33" s="26"/>
      <c r="I33" s="26"/>
      <c r="J33" s="26"/>
      <c r="K33" s="41"/>
      <c r="L33" s="41"/>
      <c r="M33" s="26"/>
      <c r="N33" s="26"/>
      <c r="O33" s="26"/>
    </row>
    <row r="34" spans="1:15" ht="12.75">
      <c r="A34" s="28"/>
      <c r="B34" s="32"/>
      <c r="C34" s="33">
        <v>8</v>
      </c>
      <c r="D34" s="34">
        <v>2540</v>
      </c>
      <c r="E34" s="44" t="s">
        <v>10</v>
      </c>
      <c r="F34" s="54"/>
      <c r="G34" s="26"/>
      <c r="H34" s="26"/>
      <c r="I34" s="26"/>
      <c r="J34" s="26"/>
      <c r="K34" s="41"/>
      <c r="L34" s="41"/>
      <c r="M34" s="26"/>
      <c r="N34" s="26"/>
      <c r="O34" s="26"/>
    </row>
    <row r="35" spans="1:15" ht="12.75">
      <c r="A35" s="28">
        <v>2</v>
      </c>
      <c r="B35" s="29">
        <f>сС!A8</f>
        <v>2540</v>
      </c>
      <c r="C35" s="38" t="str">
        <f>сС!B8</f>
        <v>Горбунов Валентин</v>
      </c>
      <c r="D35" s="55"/>
      <c r="E35" s="26"/>
      <c r="F35" s="26"/>
      <c r="G35" s="26"/>
      <c r="H35" s="26"/>
      <c r="I35" s="26"/>
      <c r="J35" s="26"/>
      <c r="K35" s="41"/>
      <c r="L35" s="41"/>
      <c r="M35" s="26"/>
      <c r="N35" s="26"/>
      <c r="O35" s="26"/>
    </row>
    <row r="36" spans="1:15" ht="12.75">
      <c r="A36" s="28"/>
      <c r="B36" s="28"/>
      <c r="C36" s="26"/>
      <c r="D36" s="26"/>
      <c r="E36" s="26"/>
      <c r="F36" s="26"/>
      <c r="G36" s="26"/>
      <c r="H36" s="26"/>
      <c r="I36" s="26"/>
      <c r="J36" s="26"/>
      <c r="K36" s="41"/>
      <c r="L36" s="41"/>
      <c r="M36" s="26"/>
      <c r="N36" s="26"/>
      <c r="O36" s="26"/>
    </row>
    <row r="37" spans="1:15" ht="12.75">
      <c r="A37" s="28">
        <v>-1</v>
      </c>
      <c r="B37" s="53">
        <f>IF(D6=B5,B7,IF(D6=B7,B5,0))</f>
        <v>0</v>
      </c>
      <c r="C37" s="30" t="str">
        <f>IF(E6=C5,C7,IF(E6=C7,C5,0))</f>
        <v>_</v>
      </c>
      <c r="D37" s="31"/>
      <c r="E37" s="26"/>
      <c r="F37" s="26"/>
      <c r="G37" s="28">
        <v>-13</v>
      </c>
      <c r="H37" s="53">
        <f>IF(H12=F8,F16,IF(H12=F16,F8,0))</f>
        <v>370</v>
      </c>
      <c r="I37" s="30" t="str">
        <f>IF(I12=G8,G16,IF(I12=G16,G8,0))</f>
        <v>Мицул Тимофей</v>
      </c>
      <c r="J37" s="31"/>
      <c r="K37" s="26"/>
      <c r="L37" s="26"/>
      <c r="M37" s="26"/>
      <c r="N37" s="26"/>
      <c r="O37" s="26"/>
    </row>
    <row r="38" spans="1:15" ht="12.75">
      <c r="A38" s="28"/>
      <c r="B38" s="28"/>
      <c r="C38" s="33">
        <v>16</v>
      </c>
      <c r="D38" s="34">
        <v>39</v>
      </c>
      <c r="E38" s="56" t="s">
        <v>16</v>
      </c>
      <c r="F38" s="57"/>
      <c r="G38" s="26"/>
      <c r="H38" s="26"/>
      <c r="I38" s="40"/>
      <c r="J38" s="41"/>
      <c r="K38" s="26"/>
      <c r="L38" s="26"/>
      <c r="M38" s="26"/>
      <c r="N38" s="26"/>
      <c r="O38" s="26"/>
    </row>
    <row r="39" spans="1:15" ht="12.75">
      <c r="A39" s="28">
        <v>-2</v>
      </c>
      <c r="B39" s="53">
        <f>IF(D10=B9,B11,IF(D10=B11,B9,0))</f>
        <v>39</v>
      </c>
      <c r="C39" s="38" t="str">
        <f>IF(E10=C9,C11,IF(E10=C11,C9,0))</f>
        <v>Шапошников Александр</v>
      </c>
      <c r="D39" s="55"/>
      <c r="E39" s="33">
        <v>20</v>
      </c>
      <c r="F39" s="34">
        <v>39</v>
      </c>
      <c r="G39" s="56" t="s">
        <v>16</v>
      </c>
      <c r="H39" s="57"/>
      <c r="I39" s="33">
        <v>26</v>
      </c>
      <c r="J39" s="34">
        <v>370</v>
      </c>
      <c r="K39" s="56" t="s">
        <v>12</v>
      </c>
      <c r="L39" s="57"/>
      <c r="M39" s="26"/>
      <c r="N39" s="26"/>
      <c r="O39" s="26"/>
    </row>
    <row r="40" spans="1:15" ht="12.75">
      <c r="A40" s="28"/>
      <c r="B40" s="28"/>
      <c r="C40" s="28">
        <v>-12</v>
      </c>
      <c r="D40" s="53">
        <f>IF(F32=D30,D34,IF(F32=D34,D30,0))</f>
        <v>3073</v>
      </c>
      <c r="E40" s="38" t="str">
        <f>IF(G32=E30,E34,IF(G32=E34,E30,0))</f>
        <v>Могилевская Инесса</v>
      </c>
      <c r="F40" s="55"/>
      <c r="G40" s="40"/>
      <c r="H40" s="52"/>
      <c r="I40" s="40"/>
      <c r="J40" s="50"/>
      <c r="K40" s="40"/>
      <c r="L40" s="41"/>
      <c r="M40" s="26"/>
      <c r="N40" s="26"/>
      <c r="O40" s="26"/>
    </row>
    <row r="41" spans="1:15" ht="12.75">
      <c r="A41" s="28">
        <v>-3</v>
      </c>
      <c r="B41" s="53">
        <f>IF(D14=B13,B15,IF(D14=B15,B13,0))</f>
        <v>0</v>
      </c>
      <c r="C41" s="30" t="str">
        <f>IF(E14=C13,C15,IF(E14=C15,C13,0))</f>
        <v>_</v>
      </c>
      <c r="D41" s="31"/>
      <c r="E41" s="26"/>
      <c r="F41" s="26"/>
      <c r="G41" s="33">
        <v>24</v>
      </c>
      <c r="H41" s="34">
        <v>2784</v>
      </c>
      <c r="I41" s="58" t="s">
        <v>14</v>
      </c>
      <c r="J41" s="51"/>
      <c r="K41" s="40"/>
      <c r="L41" s="41"/>
      <c r="M41" s="26"/>
      <c r="N41" s="26"/>
      <c r="O41" s="26"/>
    </row>
    <row r="42" spans="1:15" ht="12.75">
      <c r="A42" s="28"/>
      <c r="B42" s="28"/>
      <c r="C42" s="33">
        <v>17</v>
      </c>
      <c r="D42" s="34"/>
      <c r="E42" s="56"/>
      <c r="F42" s="57"/>
      <c r="G42" s="40"/>
      <c r="H42" s="41"/>
      <c r="I42" s="41"/>
      <c r="J42" s="41"/>
      <c r="K42" s="40"/>
      <c r="L42" s="41"/>
      <c r="M42" s="26"/>
      <c r="N42" s="26"/>
      <c r="O42" s="26"/>
    </row>
    <row r="43" spans="1:15" ht="12.75">
      <c r="A43" s="28">
        <v>-4</v>
      </c>
      <c r="B43" s="53">
        <f>IF(D18=B17,B19,IF(D18=B19,B17,0))</f>
        <v>0</v>
      </c>
      <c r="C43" s="38" t="str">
        <f>IF(E18=C17,C19,IF(E18=C19,C17,0))</f>
        <v>_</v>
      </c>
      <c r="D43" s="55"/>
      <c r="E43" s="33">
        <v>21</v>
      </c>
      <c r="F43" s="34">
        <v>2784</v>
      </c>
      <c r="G43" s="58" t="s">
        <v>14</v>
      </c>
      <c r="H43" s="57"/>
      <c r="I43" s="41"/>
      <c r="J43" s="41"/>
      <c r="K43" s="33">
        <v>28</v>
      </c>
      <c r="L43" s="34">
        <v>370</v>
      </c>
      <c r="M43" s="56" t="s">
        <v>12</v>
      </c>
      <c r="N43" s="47"/>
      <c r="O43" s="47"/>
    </row>
    <row r="44" spans="1:15" ht="12.75">
      <c r="A44" s="28"/>
      <c r="B44" s="28"/>
      <c r="C44" s="28">
        <v>-11</v>
      </c>
      <c r="D44" s="53">
        <f>IF(F24=D22,D26,IF(F24=D26,D22,0))</f>
        <v>2784</v>
      </c>
      <c r="E44" s="38" t="str">
        <f>IF(G24=E22,E26,IF(G24=E26,E22,0))</f>
        <v>Толкачев Иван</v>
      </c>
      <c r="F44" s="55"/>
      <c r="G44" s="26"/>
      <c r="H44" s="26"/>
      <c r="I44" s="41"/>
      <c r="J44" s="41"/>
      <c r="K44" s="40"/>
      <c r="L44" s="41"/>
      <c r="M44" s="26"/>
      <c r="N44" s="237" t="s">
        <v>22</v>
      </c>
      <c r="O44" s="237"/>
    </row>
    <row r="45" spans="1:15" ht="12.75">
      <c r="A45" s="28">
        <v>-5</v>
      </c>
      <c r="B45" s="53">
        <f>IF(D22=B21,B23,IF(D22=B23,B21,0))</f>
        <v>0</v>
      </c>
      <c r="C45" s="30" t="str">
        <f>IF(E22=C21,C23,IF(E22=C23,C21,0))</f>
        <v>_</v>
      </c>
      <c r="D45" s="31"/>
      <c r="E45" s="26"/>
      <c r="F45" s="26"/>
      <c r="G45" s="28">
        <v>-14</v>
      </c>
      <c r="H45" s="53">
        <f>IF(H28=F24,F32,IF(H28=F32,F24,0))</f>
        <v>2288</v>
      </c>
      <c r="I45" s="30" t="str">
        <f>IF(I28=G24,G32,IF(I28=G32,G24,0))</f>
        <v>Тодрамович Александр</v>
      </c>
      <c r="J45" s="31"/>
      <c r="K45" s="40"/>
      <c r="L45" s="41"/>
      <c r="M45" s="41"/>
      <c r="N45" s="26"/>
      <c r="O45" s="26"/>
    </row>
    <row r="46" spans="1:15" ht="12.75">
      <c r="A46" s="28"/>
      <c r="B46" s="28"/>
      <c r="C46" s="33">
        <v>18</v>
      </c>
      <c r="D46" s="34"/>
      <c r="E46" s="56"/>
      <c r="F46" s="57"/>
      <c r="G46" s="26"/>
      <c r="H46" s="26"/>
      <c r="I46" s="59"/>
      <c r="J46" s="41"/>
      <c r="K46" s="40"/>
      <c r="L46" s="41"/>
      <c r="M46" s="41"/>
      <c r="N46" s="26"/>
      <c r="O46" s="26"/>
    </row>
    <row r="47" spans="1:15" ht="12.75">
      <c r="A47" s="28">
        <v>-6</v>
      </c>
      <c r="B47" s="53">
        <f>IF(D26=B25,B27,IF(D26=B27,B25,0))</f>
        <v>0</v>
      </c>
      <c r="C47" s="38" t="str">
        <f>IF(E26=C25,C27,IF(E26=C27,C25,0))</f>
        <v>_</v>
      </c>
      <c r="D47" s="55"/>
      <c r="E47" s="33">
        <v>22</v>
      </c>
      <c r="F47" s="34">
        <v>3305</v>
      </c>
      <c r="G47" s="56" t="s">
        <v>13</v>
      </c>
      <c r="H47" s="57"/>
      <c r="I47" s="33">
        <v>27</v>
      </c>
      <c r="J47" s="34">
        <v>3305</v>
      </c>
      <c r="K47" s="58" t="s">
        <v>13</v>
      </c>
      <c r="L47" s="57"/>
      <c r="M47" s="41"/>
      <c r="N47" s="26"/>
      <c r="O47" s="26"/>
    </row>
    <row r="48" spans="1:15" ht="12.75">
      <c r="A48" s="28"/>
      <c r="B48" s="28"/>
      <c r="C48" s="28">
        <v>-10</v>
      </c>
      <c r="D48" s="53">
        <f>IF(F16=D14,D18,IF(F16=D18,D14,0))</f>
        <v>3305</v>
      </c>
      <c r="E48" s="38" t="str">
        <f>IF(G16=E14,E18,IF(G16=E18,E14,0))</f>
        <v>Зиновьев Александр</v>
      </c>
      <c r="F48" s="55"/>
      <c r="G48" s="40"/>
      <c r="H48" s="52"/>
      <c r="I48" s="40"/>
      <c r="J48" s="50"/>
      <c r="K48" s="26"/>
      <c r="L48" s="26"/>
      <c r="M48" s="41"/>
      <c r="N48" s="26"/>
      <c r="O48" s="26"/>
    </row>
    <row r="49" spans="1:15" ht="12.75">
      <c r="A49" s="28">
        <v>-7</v>
      </c>
      <c r="B49" s="53">
        <f>IF(D30=B29,B31,IF(D30=B31,B29,0))</f>
        <v>491</v>
      </c>
      <c r="C49" s="30" t="str">
        <f>IF(E30=C29,C31,IF(E30=C31,C29,0))</f>
        <v>Тарараев Петр</v>
      </c>
      <c r="D49" s="31"/>
      <c r="E49" s="26"/>
      <c r="F49" s="26"/>
      <c r="G49" s="33">
        <v>25</v>
      </c>
      <c r="H49" s="34">
        <v>3305</v>
      </c>
      <c r="I49" s="58" t="s">
        <v>13</v>
      </c>
      <c r="J49" s="51"/>
      <c r="K49" s="26"/>
      <c r="L49" s="26"/>
      <c r="M49" s="41"/>
      <c r="N49" s="26"/>
      <c r="O49" s="26"/>
    </row>
    <row r="50" spans="1:15" ht="12.75">
      <c r="A50" s="28"/>
      <c r="B50" s="28"/>
      <c r="C50" s="33">
        <v>19</v>
      </c>
      <c r="D50" s="34">
        <v>491</v>
      </c>
      <c r="E50" s="56" t="s">
        <v>18</v>
      </c>
      <c r="F50" s="57"/>
      <c r="G50" s="40"/>
      <c r="H50" s="41"/>
      <c r="I50" s="41"/>
      <c r="J50" s="41"/>
      <c r="K50" s="26"/>
      <c r="L50" s="26"/>
      <c r="M50" s="41"/>
      <c r="N50" s="26"/>
      <c r="O50" s="26"/>
    </row>
    <row r="51" spans="1:15" ht="12.75">
      <c r="A51" s="28">
        <v>-8</v>
      </c>
      <c r="B51" s="53">
        <f>IF(D34=B33,B35,IF(D34=B35,B33,0))</f>
        <v>0</v>
      </c>
      <c r="C51" s="38" t="str">
        <f>IF(E34=C33,C35,IF(E34=C35,C33,0))</f>
        <v>_</v>
      </c>
      <c r="D51" s="55"/>
      <c r="E51" s="33">
        <v>23</v>
      </c>
      <c r="F51" s="34">
        <v>6222</v>
      </c>
      <c r="G51" s="58" t="s">
        <v>17</v>
      </c>
      <c r="H51" s="57"/>
      <c r="I51" s="41"/>
      <c r="J51" s="41"/>
      <c r="K51" s="28">
        <v>-28</v>
      </c>
      <c r="L51" s="53">
        <f>IF(L43=J39,J47,IF(L43=J47,J39,0))</f>
        <v>3305</v>
      </c>
      <c r="M51" s="30" t="str">
        <f>IF(M43=K39,K47,IF(M43=K47,K39,0))</f>
        <v>Зиновьев Александр</v>
      </c>
      <c r="N51" s="47"/>
      <c r="O51" s="47"/>
    </row>
    <row r="52" spans="1:15" ht="12.75">
      <c r="A52" s="28"/>
      <c r="B52" s="28"/>
      <c r="C52" s="60">
        <v>-9</v>
      </c>
      <c r="D52" s="53">
        <f>IF(F8=D6,D10,IF(F8=D10,D6,0))</f>
        <v>6222</v>
      </c>
      <c r="E52" s="38" t="str">
        <f>IF(G8=E6,E10,IF(G8=E10,E6,0))</f>
        <v>Даутов Руслан</v>
      </c>
      <c r="F52" s="55"/>
      <c r="G52" s="26"/>
      <c r="H52" s="26"/>
      <c r="I52" s="41"/>
      <c r="J52" s="41"/>
      <c r="K52" s="26"/>
      <c r="L52" s="26"/>
      <c r="M52" s="61"/>
      <c r="N52" s="237" t="s">
        <v>23</v>
      </c>
      <c r="O52" s="237"/>
    </row>
    <row r="53" spans="1:15" ht="12.75">
      <c r="A53" s="28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8">
        <v>-26</v>
      </c>
      <c r="B54" s="53">
        <f>IF(J39=H37,H41,IF(J39=H41,H37,0))</f>
        <v>2784</v>
      </c>
      <c r="C54" s="30" t="str">
        <f>IF(K39=I37,I41,IF(K39=I41,I37,0))</f>
        <v>Толкачев Иван</v>
      </c>
      <c r="D54" s="31"/>
      <c r="E54" s="26"/>
      <c r="F54" s="26"/>
      <c r="G54" s="28">
        <v>-20</v>
      </c>
      <c r="H54" s="53">
        <f>IF(F39=D38,D40,IF(F39=D40,D38,0))</f>
        <v>3073</v>
      </c>
      <c r="I54" s="30" t="str">
        <f>IF(G39=E38,E40,IF(G39=E40,E38,0))</f>
        <v>Могилевская Инесса</v>
      </c>
      <c r="J54" s="31"/>
      <c r="K54" s="26"/>
      <c r="L54" s="26"/>
      <c r="M54" s="26"/>
      <c r="N54" s="26"/>
      <c r="O54" s="26"/>
    </row>
    <row r="55" spans="1:15" ht="12.75">
      <c r="A55" s="28"/>
      <c r="B55" s="32"/>
      <c r="C55" s="33">
        <v>29</v>
      </c>
      <c r="D55" s="34">
        <v>2288</v>
      </c>
      <c r="E55" s="35" t="s">
        <v>11</v>
      </c>
      <c r="F55" s="36"/>
      <c r="G55" s="28"/>
      <c r="H55" s="28"/>
      <c r="I55" s="33">
        <v>31</v>
      </c>
      <c r="J55" s="34">
        <v>3073</v>
      </c>
      <c r="K55" s="35" t="s">
        <v>15</v>
      </c>
      <c r="L55" s="36"/>
      <c r="M55" s="26"/>
      <c r="N55" s="26"/>
      <c r="O55" s="26"/>
    </row>
    <row r="56" spans="1:15" ht="12.75">
      <c r="A56" s="28">
        <v>-27</v>
      </c>
      <c r="B56" s="53">
        <f>IF(J47=H45,H49,IF(J47=H49,H45,0))</f>
        <v>2288</v>
      </c>
      <c r="C56" s="38" t="str">
        <f>IF(K47=I45,I49,IF(K47=I49,I45,0))</f>
        <v>Тодрамович Александр</v>
      </c>
      <c r="D56" s="55"/>
      <c r="E56" s="62" t="s">
        <v>24</v>
      </c>
      <c r="F56" s="62"/>
      <c r="G56" s="28">
        <v>-21</v>
      </c>
      <c r="H56" s="53">
        <f>IF(F43=D42,D44,IF(F43=D44,D42,0))</f>
        <v>0</v>
      </c>
      <c r="I56" s="38">
        <f>IF(G43=E42,E44,IF(G43=E44,E42,0))</f>
        <v>0</v>
      </c>
      <c r="J56" s="55"/>
      <c r="K56" s="40"/>
      <c r="L56" s="41"/>
      <c r="M56" s="41"/>
      <c r="N56" s="26"/>
      <c r="O56" s="26"/>
    </row>
    <row r="57" spans="1:15" ht="12.75">
      <c r="A57" s="28"/>
      <c r="B57" s="28"/>
      <c r="C57" s="28">
        <v>-29</v>
      </c>
      <c r="D57" s="53">
        <f>IF(D55=B54,B56,IF(D55=B56,B54,0))</f>
        <v>2784</v>
      </c>
      <c r="E57" s="30" t="str">
        <f>IF(E55=C54,C56,IF(E55=C56,C54,0))</f>
        <v>Толкачев Иван</v>
      </c>
      <c r="F57" s="31"/>
      <c r="G57" s="28"/>
      <c r="H57" s="28"/>
      <c r="I57" s="26"/>
      <c r="J57" s="26"/>
      <c r="K57" s="33">
        <v>33</v>
      </c>
      <c r="L57" s="34">
        <v>3073</v>
      </c>
      <c r="M57" s="35" t="s">
        <v>15</v>
      </c>
      <c r="N57" s="47"/>
      <c r="O57" s="47"/>
    </row>
    <row r="58" spans="1:15" ht="12.75">
      <c r="A58" s="28"/>
      <c r="B58" s="28"/>
      <c r="C58" s="26"/>
      <c r="D58" s="26"/>
      <c r="E58" s="62" t="s">
        <v>25</v>
      </c>
      <c r="F58" s="62"/>
      <c r="G58" s="28">
        <v>-22</v>
      </c>
      <c r="H58" s="53">
        <f>IF(F47=D46,D48,IF(F47=D48,D46,0))</f>
        <v>0</v>
      </c>
      <c r="I58" s="30">
        <f>IF(G47=E46,E48,IF(G47=E48,E46,0))</f>
        <v>0</v>
      </c>
      <c r="J58" s="31"/>
      <c r="K58" s="40"/>
      <c r="L58" s="41"/>
      <c r="M58" s="26"/>
      <c r="N58" s="237" t="s">
        <v>26</v>
      </c>
      <c r="O58" s="237"/>
    </row>
    <row r="59" spans="1:15" ht="12.75">
      <c r="A59" s="28">
        <v>-24</v>
      </c>
      <c r="B59" s="53">
        <f>IF(H41=F39,F43,IF(H41=F43,F39,0))</f>
        <v>39</v>
      </c>
      <c r="C59" s="30" t="str">
        <f>IF(I41=G39,G43,IF(I41=G43,G39,0))</f>
        <v>Шапошников Александр</v>
      </c>
      <c r="D59" s="31"/>
      <c r="E59" s="26"/>
      <c r="F59" s="26"/>
      <c r="G59" s="28"/>
      <c r="H59" s="28"/>
      <c r="I59" s="33">
        <v>32</v>
      </c>
      <c r="J59" s="34">
        <v>491</v>
      </c>
      <c r="K59" s="44" t="s">
        <v>18</v>
      </c>
      <c r="L59" s="36"/>
      <c r="M59" s="63"/>
      <c r="N59" s="26"/>
      <c r="O59" s="26"/>
    </row>
    <row r="60" spans="1:15" ht="12.75">
      <c r="A60" s="28"/>
      <c r="B60" s="28"/>
      <c r="C60" s="33">
        <v>30</v>
      </c>
      <c r="D60" s="34">
        <v>39</v>
      </c>
      <c r="E60" s="35" t="s">
        <v>16</v>
      </c>
      <c r="F60" s="36"/>
      <c r="G60" s="28">
        <v>-23</v>
      </c>
      <c r="H60" s="53">
        <f>IF(F51=D50,D52,IF(F51=D52,D50,0))</f>
        <v>491</v>
      </c>
      <c r="I60" s="38" t="str">
        <f>IF(G51=E50,E52,IF(G51=E52,E50,0))</f>
        <v>Тарараев Петр</v>
      </c>
      <c r="J60" s="55"/>
      <c r="K60" s="28">
        <v>-33</v>
      </c>
      <c r="L60" s="53">
        <f>IF(L57=J55,J59,IF(L57=J59,J55,0))</f>
        <v>491</v>
      </c>
      <c r="M60" s="30" t="str">
        <f>IF(M57=K55,K59,IF(M57=K59,K55,0))</f>
        <v>Тарараев Петр</v>
      </c>
      <c r="N60" s="47"/>
      <c r="O60" s="47"/>
    </row>
    <row r="61" spans="1:15" ht="12.75">
      <c r="A61" s="28">
        <v>-25</v>
      </c>
      <c r="B61" s="53">
        <f>IF(H49=F47,F51,IF(H49=F51,F47,0))</f>
        <v>6222</v>
      </c>
      <c r="C61" s="38" t="str">
        <f>IF(I49=G47,G51,IF(I49=G51,G47,0))</f>
        <v>Даутов Руслан</v>
      </c>
      <c r="D61" s="55"/>
      <c r="E61" s="62" t="s">
        <v>27</v>
      </c>
      <c r="F61" s="62"/>
      <c r="G61" s="26"/>
      <c r="H61" s="26"/>
      <c r="I61" s="26"/>
      <c r="J61" s="26"/>
      <c r="K61" s="26"/>
      <c r="L61" s="26"/>
      <c r="M61" s="26"/>
      <c r="N61" s="237" t="s">
        <v>28</v>
      </c>
      <c r="O61" s="237"/>
    </row>
    <row r="62" spans="1:15" ht="12.75">
      <c r="A62" s="28"/>
      <c r="B62" s="28"/>
      <c r="C62" s="28">
        <v>-30</v>
      </c>
      <c r="D62" s="53">
        <f>IF(D60=B59,B61,IF(D60=B61,B59,0))</f>
        <v>6222</v>
      </c>
      <c r="E62" s="30" t="str">
        <f>IF(E60=C59,C61,IF(E60=C61,C59,0))</f>
        <v>Даутов Руслан</v>
      </c>
      <c r="F62" s="31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8"/>
      <c r="B63" s="28"/>
      <c r="C63" s="26"/>
      <c r="D63" s="26"/>
      <c r="E63" s="62" t="s">
        <v>29</v>
      </c>
      <c r="F63" s="62"/>
      <c r="G63" s="26"/>
      <c r="H63" s="26"/>
      <c r="I63" s="28">
        <v>-31</v>
      </c>
      <c r="J63" s="53">
        <f>IF(J55=H54,H56,IF(J55=H56,H54,0))</f>
        <v>0</v>
      </c>
      <c r="K63" s="30">
        <f>IF(K55=I54,I56,IF(K55=I56,I54,0))</f>
        <v>0</v>
      </c>
      <c r="L63" s="31"/>
      <c r="M63" s="26"/>
      <c r="N63" s="26"/>
      <c r="O63" s="26"/>
    </row>
    <row r="64" spans="1:15" ht="12.75">
      <c r="A64" s="28">
        <v>-16</v>
      </c>
      <c r="B64" s="53">
        <f>IF(D38=B37,B39,IF(D38=B39,B37,0))</f>
        <v>0</v>
      </c>
      <c r="C64" s="30" t="str">
        <f>IF(E38=C37,C39,IF(E38=C39,C37,0))</f>
        <v>_</v>
      </c>
      <c r="D64" s="31"/>
      <c r="E64" s="26"/>
      <c r="F64" s="26"/>
      <c r="G64" s="26"/>
      <c r="H64" s="26"/>
      <c r="I64" s="26"/>
      <c r="J64" s="26"/>
      <c r="K64" s="33">
        <v>34</v>
      </c>
      <c r="L64" s="34"/>
      <c r="M64" s="35"/>
      <c r="N64" s="47"/>
      <c r="O64" s="47"/>
    </row>
    <row r="65" spans="1:15" ht="12.75">
      <c r="A65" s="28"/>
      <c r="B65" s="28"/>
      <c r="C65" s="33">
        <v>35</v>
      </c>
      <c r="D65" s="34"/>
      <c r="E65" s="35"/>
      <c r="F65" s="36"/>
      <c r="G65" s="26"/>
      <c r="H65" s="26"/>
      <c r="I65" s="28">
        <v>-32</v>
      </c>
      <c r="J65" s="53">
        <f>IF(J59=H58,H60,IF(J59=H60,H58,0))</f>
        <v>0</v>
      </c>
      <c r="K65" s="38">
        <f>IF(K59=I58,I60,IF(K59=I60,I58,0))</f>
        <v>0</v>
      </c>
      <c r="L65" s="31"/>
      <c r="M65" s="26"/>
      <c r="N65" s="237" t="s">
        <v>30</v>
      </c>
      <c r="O65" s="237"/>
    </row>
    <row r="66" spans="1:15" ht="12.75">
      <c r="A66" s="28">
        <v>-17</v>
      </c>
      <c r="B66" s="53">
        <f>IF(D42=B41,B43,IF(D42=B43,B41,0))</f>
        <v>0</v>
      </c>
      <c r="C66" s="38">
        <f>IF(E42=C41,C43,IF(E42=C43,C41,0))</f>
        <v>0</v>
      </c>
      <c r="D66" s="55"/>
      <c r="E66" s="40"/>
      <c r="F66" s="41"/>
      <c r="G66" s="41"/>
      <c r="H66" s="41"/>
      <c r="I66" s="28"/>
      <c r="J66" s="28"/>
      <c r="K66" s="28">
        <v>-34</v>
      </c>
      <c r="L66" s="53">
        <f>IF(L64=J63,J65,IF(L64=J65,J63,0))</f>
        <v>0</v>
      </c>
      <c r="M66" s="30">
        <f>IF(M64=K63,K65,IF(M64=K65,K63,0))</f>
        <v>0</v>
      </c>
      <c r="N66" s="47"/>
      <c r="O66" s="47"/>
    </row>
    <row r="67" spans="1:15" ht="12.75">
      <c r="A67" s="28"/>
      <c r="B67" s="28"/>
      <c r="C67" s="26"/>
      <c r="D67" s="26"/>
      <c r="E67" s="33">
        <v>37</v>
      </c>
      <c r="F67" s="34"/>
      <c r="G67" s="35"/>
      <c r="H67" s="36"/>
      <c r="I67" s="28"/>
      <c r="J67" s="28"/>
      <c r="K67" s="26"/>
      <c r="L67" s="26"/>
      <c r="M67" s="26"/>
      <c r="N67" s="237" t="s">
        <v>31</v>
      </c>
      <c r="O67" s="237"/>
    </row>
    <row r="68" spans="1:15" ht="12.75">
      <c r="A68" s="28">
        <v>-18</v>
      </c>
      <c r="B68" s="53">
        <f>IF(D46=B45,B47,IF(D46=B47,B45,0))</f>
        <v>0</v>
      </c>
      <c r="C68" s="30">
        <f>IF(E46=C45,C47,IF(E46=C47,C45,0))</f>
        <v>0</v>
      </c>
      <c r="D68" s="31"/>
      <c r="E68" s="40"/>
      <c r="F68" s="41"/>
      <c r="G68" s="64" t="s">
        <v>32</v>
      </c>
      <c r="H68" s="64"/>
      <c r="I68" s="28">
        <v>-35</v>
      </c>
      <c r="J68" s="53">
        <f>IF(D65=B64,B66,IF(D65=B66,B64,0))</f>
        <v>0</v>
      </c>
      <c r="K68" s="30" t="str">
        <f>IF(E65=C64,C66,IF(E65=C66,C64,0))</f>
        <v>_</v>
      </c>
      <c r="L68" s="31"/>
      <c r="M68" s="26"/>
      <c r="N68" s="26"/>
      <c r="O68" s="26"/>
    </row>
    <row r="69" spans="1:15" ht="12.75">
      <c r="A69" s="28"/>
      <c r="B69" s="28"/>
      <c r="C69" s="33">
        <v>36</v>
      </c>
      <c r="D69" s="34"/>
      <c r="E69" s="44"/>
      <c r="F69" s="36"/>
      <c r="G69" s="63"/>
      <c r="H69" s="63"/>
      <c r="I69" s="28"/>
      <c r="J69" s="28"/>
      <c r="K69" s="33">
        <v>38</v>
      </c>
      <c r="L69" s="34"/>
      <c r="M69" s="35"/>
      <c r="N69" s="47"/>
      <c r="O69" s="47"/>
    </row>
    <row r="70" spans="1:15" ht="12.75">
      <c r="A70" s="28">
        <v>-19</v>
      </c>
      <c r="B70" s="53">
        <f>IF(D50=B49,B51,IF(D50=B51,B49,0))</f>
        <v>0</v>
      </c>
      <c r="C70" s="38" t="str">
        <f>IF(E50=C49,C51,IF(E50=C51,C49,0))</f>
        <v>_</v>
      </c>
      <c r="D70" s="55"/>
      <c r="E70" s="28">
        <v>-37</v>
      </c>
      <c r="F70" s="53">
        <f>IF(F67=D65,D69,IF(F67=D69,D65,0))</f>
        <v>0</v>
      </c>
      <c r="G70" s="30">
        <f>IF(G67=E65,E69,IF(G67=E69,E65,0))</f>
        <v>0</v>
      </c>
      <c r="H70" s="31"/>
      <c r="I70" s="28">
        <v>-36</v>
      </c>
      <c r="J70" s="53">
        <f>IF(D69=B68,B70,IF(D69=B70,B68,0))</f>
        <v>0</v>
      </c>
      <c r="K70" s="38" t="str">
        <f>IF(E69=C68,C70,IF(E69=C70,C68,0))</f>
        <v>_</v>
      </c>
      <c r="L70" s="31"/>
      <c r="M70" s="26"/>
      <c r="N70" s="237" t="s">
        <v>33</v>
      </c>
      <c r="O70" s="237"/>
    </row>
    <row r="71" spans="1:15" ht="12.75">
      <c r="A71" s="26"/>
      <c r="B71" s="26"/>
      <c r="C71" s="26"/>
      <c r="D71" s="26"/>
      <c r="E71" s="26"/>
      <c r="F71" s="26"/>
      <c r="G71" s="62" t="s">
        <v>34</v>
      </c>
      <c r="H71" s="62"/>
      <c r="I71" s="26"/>
      <c r="J71" s="26"/>
      <c r="K71" s="28">
        <v>-38</v>
      </c>
      <c r="L71" s="53">
        <f>IF(L69=J68,J70,IF(L69=J70,J68,0))</f>
        <v>0</v>
      </c>
      <c r="M71" s="30">
        <f>IF(M69=K68,K70,IF(M69=K70,K68,0))</f>
        <v>0</v>
      </c>
      <c r="N71" s="47"/>
      <c r="O71" s="47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37" t="s">
        <v>35</v>
      </c>
      <c r="O72" s="237"/>
    </row>
  </sheetData>
  <sheetProtection sheet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0" sqref="A120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7" t="str">
        <f>CONCATENATE(сМ!A1," ",сМ!F1,сМ!G1," ",сМ!H1," ",сМ!I1)</f>
        <v>Открытый Кубок Республики Башкортостан 2016  - 33-й Этап. Мастерская лига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>
      <c r="A2" s="235" t="str">
        <f>сМ!A2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6" t="str">
        <f>сМ!C2</f>
        <v>ИСАЙ ЛЕВ</v>
      </c>
      <c r="H2" s="236"/>
      <c r="I2" s="236"/>
      <c r="J2" s="236"/>
      <c r="K2" s="236"/>
      <c r="L2" s="236"/>
      <c r="M2" s="236"/>
    </row>
    <row r="3" spans="1:13" ht="12.75">
      <c r="A3" s="82">
        <f>сМ!A3</f>
        <v>42602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25" ht="10.5" customHeight="1">
      <c r="A5" s="121">
        <v>1</v>
      </c>
      <c r="B5" s="122">
        <f>сМ!A7</f>
        <v>5587</v>
      </c>
      <c r="C5" s="123" t="str">
        <f>сМ!B7</f>
        <v>Чмелев Родион</v>
      </c>
      <c r="D5" s="124"/>
      <c r="E5" s="120"/>
      <c r="F5" s="120"/>
      <c r="G5" s="120"/>
      <c r="H5" s="120"/>
      <c r="I5" s="120"/>
      <c r="J5" s="120"/>
      <c r="K5" s="120"/>
      <c r="L5" s="120"/>
      <c r="M5" s="120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0.5" customHeight="1">
      <c r="A6" s="121"/>
      <c r="B6" s="126"/>
      <c r="C6" s="127">
        <v>1</v>
      </c>
      <c r="D6" s="128">
        <v>5587</v>
      </c>
      <c r="E6" s="129" t="s">
        <v>155</v>
      </c>
      <c r="F6" s="130"/>
      <c r="G6" s="120"/>
      <c r="H6" s="131"/>
      <c r="I6" s="120"/>
      <c r="J6" s="131"/>
      <c r="K6" s="120"/>
      <c r="L6" s="131"/>
      <c r="M6" s="120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0.5" customHeight="1">
      <c r="A7" s="121">
        <v>32</v>
      </c>
      <c r="B7" s="122">
        <f>сМ!A38</f>
        <v>0</v>
      </c>
      <c r="C7" s="132" t="str">
        <f>сМ!B38</f>
        <v>_</v>
      </c>
      <c r="D7" s="133"/>
      <c r="E7" s="134"/>
      <c r="F7" s="130"/>
      <c r="G7" s="120"/>
      <c r="H7" s="131"/>
      <c r="I7" s="120"/>
      <c r="J7" s="131"/>
      <c r="K7" s="120"/>
      <c r="L7" s="131"/>
      <c r="M7" s="120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0.5" customHeight="1">
      <c r="A8" s="121"/>
      <c r="B8" s="126"/>
      <c r="C8" s="120"/>
      <c r="D8" s="131"/>
      <c r="E8" s="127">
        <v>17</v>
      </c>
      <c r="F8" s="128">
        <v>5587</v>
      </c>
      <c r="G8" s="129" t="s">
        <v>155</v>
      </c>
      <c r="H8" s="130"/>
      <c r="I8" s="120"/>
      <c r="J8" s="131"/>
      <c r="K8" s="120"/>
      <c r="L8" s="131"/>
      <c r="M8" s="120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0.5" customHeight="1">
      <c r="A9" s="121">
        <v>17</v>
      </c>
      <c r="B9" s="122">
        <f>сМ!A23</f>
        <v>3480</v>
      </c>
      <c r="C9" s="123" t="str">
        <f>сМ!B23</f>
        <v>Лукьянов Роман</v>
      </c>
      <c r="D9" s="135"/>
      <c r="E9" s="127"/>
      <c r="F9" s="136"/>
      <c r="G9" s="134"/>
      <c r="H9" s="130"/>
      <c r="I9" s="120"/>
      <c r="J9" s="131"/>
      <c r="K9" s="120"/>
      <c r="L9" s="131"/>
      <c r="M9" s="120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0.5" customHeight="1">
      <c r="A10" s="121"/>
      <c r="B10" s="126"/>
      <c r="C10" s="127">
        <v>2</v>
      </c>
      <c r="D10" s="128">
        <v>3480</v>
      </c>
      <c r="E10" s="137" t="s">
        <v>168</v>
      </c>
      <c r="F10" s="138"/>
      <c r="G10" s="134"/>
      <c r="H10" s="130"/>
      <c r="I10" s="120"/>
      <c r="J10" s="131"/>
      <c r="K10" s="120"/>
      <c r="L10" s="131"/>
      <c r="M10" s="120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</row>
    <row r="11" spans="1:25" ht="10.5" customHeight="1">
      <c r="A11" s="121">
        <v>16</v>
      </c>
      <c r="B11" s="122">
        <f>сМ!A22</f>
        <v>466</v>
      </c>
      <c r="C11" s="132" t="str">
        <f>сМ!B22</f>
        <v>Семенов Юрий</v>
      </c>
      <c r="D11" s="133" t="s">
        <v>169</v>
      </c>
      <c r="E11" s="121"/>
      <c r="F11" s="139"/>
      <c r="G11" s="134"/>
      <c r="H11" s="130"/>
      <c r="I11" s="120"/>
      <c r="J11" s="131"/>
      <c r="K11" s="120"/>
      <c r="L11" s="131"/>
      <c r="M11" s="120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</row>
    <row r="12" spans="1:25" ht="10.5" customHeight="1">
      <c r="A12" s="121"/>
      <c r="B12" s="126"/>
      <c r="C12" s="120"/>
      <c r="D12" s="131"/>
      <c r="E12" s="121"/>
      <c r="F12" s="139"/>
      <c r="G12" s="127">
        <v>0</v>
      </c>
      <c r="H12" s="128">
        <v>5587</v>
      </c>
      <c r="I12" s="129" t="s">
        <v>155</v>
      </c>
      <c r="J12" s="130"/>
      <c r="K12" s="120"/>
      <c r="L12" s="131"/>
      <c r="M12" s="131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</row>
    <row r="13" spans="1:25" ht="12" customHeight="1">
      <c r="A13" s="121">
        <v>9</v>
      </c>
      <c r="B13" s="122">
        <f>сМ!A15</f>
        <v>2452</v>
      </c>
      <c r="C13" s="123" t="str">
        <f>сМ!B15</f>
        <v>Хабиров Марс</v>
      </c>
      <c r="D13" s="135"/>
      <c r="E13" s="121"/>
      <c r="F13" s="139"/>
      <c r="G13" s="127"/>
      <c r="H13" s="136"/>
      <c r="I13" s="134"/>
      <c r="J13" s="130"/>
      <c r="K13" s="120"/>
      <c r="L13" s="131"/>
      <c r="M13" s="131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</row>
    <row r="14" spans="1:25" ht="12" customHeight="1">
      <c r="A14" s="121"/>
      <c r="B14" s="126"/>
      <c r="C14" s="127">
        <v>3</v>
      </c>
      <c r="D14" s="128">
        <v>2452</v>
      </c>
      <c r="E14" s="140" t="s">
        <v>163</v>
      </c>
      <c r="F14" s="141"/>
      <c r="G14" s="127"/>
      <c r="H14" s="138"/>
      <c r="I14" s="134"/>
      <c r="J14" s="130"/>
      <c r="K14" s="120"/>
      <c r="L14" s="131"/>
      <c r="M14" s="131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1:25" ht="12" customHeight="1">
      <c r="A15" s="121">
        <v>24</v>
      </c>
      <c r="B15" s="122">
        <f>сМ!A30</f>
        <v>0</v>
      </c>
      <c r="C15" s="132" t="str">
        <f>сМ!B30</f>
        <v>_</v>
      </c>
      <c r="D15" s="133"/>
      <c r="E15" s="127"/>
      <c r="F15" s="130"/>
      <c r="G15" s="127"/>
      <c r="H15" s="138"/>
      <c r="I15" s="134"/>
      <c r="J15" s="130"/>
      <c r="K15" s="120"/>
      <c r="L15" s="131"/>
      <c r="M15" s="131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1:25" ht="12" customHeight="1">
      <c r="A16" s="121"/>
      <c r="B16" s="126"/>
      <c r="C16" s="120"/>
      <c r="D16" s="131"/>
      <c r="E16" s="127">
        <v>18</v>
      </c>
      <c r="F16" s="128">
        <v>1900</v>
      </c>
      <c r="G16" s="137" t="s">
        <v>162</v>
      </c>
      <c r="H16" s="138"/>
      <c r="I16" s="134"/>
      <c r="J16" s="130"/>
      <c r="K16" s="120"/>
      <c r="L16" s="131"/>
      <c r="M16" s="131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1:25" ht="12" customHeight="1">
      <c r="A17" s="121">
        <v>25</v>
      </c>
      <c r="B17" s="122">
        <f>сМ!A31</f>
        <v>0</v>
      </c>
      <c r="C17" s="123" t="str">
        <f>сМ!B31</f>
        <v>_</v>
      </c>
      <c r="D17" s="135"/>
      <c r="E17" s="127"/>
      <c r="F17" s="136"/>
      <c r="G17" s="121"/>
      <c r="H17" s="139"/>
      <c r="I17" s="134"/>
      <c r="J17" s="130"/>
      <c r="K17" s="120"/>
      <c r="L17" s="131"/>
      <c r="M17" s="131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1:25" ht="12" customHeight="1">
      <c r="A18" s="121"/>
      <c r="B18" s="126"/>
      <c r="C18" s="127">
        <v>4</v>
      </c>
      <c r="D18" s="128">
        <v>1900</v>
      </c>
      <c r="E18" s="137" t="s">
        <v>162</v>
      </c>
      <c r="F18" s="138"/>
      <c r="G18" s="121"/>
      <c r="H18" s="139"/>
      <c r="I18" s="134"/>
      <c r="J18" s="130"/>
      <c r="K18" s="120"/>
      <c r="L18" s="131"/>
      <c r="M18" s="120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ht="12" customHeight="1">
      <c r="A19" s="121">
        <v>8</v>
      </c>
      <c r="B19" s="122">
        <f>сМ!A14</f>
        <v>1900</v>
      </c>
      <c r="C19" s="132" t="str">
        <f>сМ!B14</f>
        <v>Валеев Рустам</v>
      </c>
      <c r="D19" s="133"/>
      <c r="E19" s="121"/>
      <c r="F19" s="139"/>
      <c r="G19" s="121"/>
      <c r="H19" s="139"/>
      <c r="I19" s="134"/>
      <c r="J19" s="130"/>
      <c r="K19" s="120"/>
      <c r="L19" s="131"/>
      <c r="M19" s="120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1:25" ht="12" customHeight="1">
      <c r="A20" s="121"/>
      <c r="B20" s="126"/>
      <c r="C20" s="120"/>
      <c r="D20" s="131"/>
      <c r="E20" s="121"/>
      <c r="F20" s="139"/>
      <c r="G20" s="121"/>
      <c r="H20" s="139"/>
      <c r="I20" s="127">
        <v>29</v>
      </c>
      <c r="J20" s="128">
        <v>5587</v>
      </c>
      <c r="K20" s="129" t="s">
        <v>155</v>
      </c>
      <c r="L20" s="130"/>
      <c r="M20" s="120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25" ht="12" customHeight="1">
      <c r="A21" s="121">
        <v>5</v>
      </c>
      <c r="B21" s="122">
        <f>сМ!A11</f>
        <v>100</v>
      </c>
      <c r="C21" s="123" t="str">
        <f>сМ!B11</f>
        <v>Аббасов Рустамхон</v>
      </c>
      <c r="D21" s="135"/>
      <c r="E21" s="121"/>
      <c r="F21" s="139"/>
      <c r="G21" s="121"/>
      <c r="H21" s="139"/>
      <c r="I21" s="134"/>
      <c r="J21" s="142"/>
      <c r="K21" s="134"/>
      <c r="L21" s="130"/>
      <c r="M21" s="120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1:25" ht="12" customHeight="1">
      <c r="A22" s="121"/>
      <c r="B22" s="126"/>
      <c r="C22" s="127">
        <v>5</v>
      </c>
      <c r="D22" s="128">
        <v>100</v>
      </c>
      <c r="E22" s="140" t="s">
        <v>159</v>
      </c>
      <c r="F22" s="141"/>
      <c r="G22" s="121"/>
      <c r="H22" s="139"/>
      <c r="I22" s="134"/>
      <c r="J22" s="143"/>
      <c r="K22" s="134"/>
      <c r="L22" s="130"/>
      <c r="M22" s="120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1:25" ht="12" customHeight="1">
      <c r="A23" s="121">
        <v>28</v>
      </c>
      <c r="B23" s="122">
        <f>сМ!A34</f>
        <v>0</v>
      </c>
      <c r="C23" s="132" t="str">
        <f>сМ!B34</f>
        <v>_</v>
      </c>
      <c r="D23" s="133"/>
      <c r="E23" s="127"/>
      <c r="F23" s="130"/>
      <c r="G23" s="121"/>
      <c r="H23" s="139"/>
      <c r="I23" s="134"/>
      <c r="J23" s="143"/>
      <c r="K23" s="134"/>
      <c r="L23" s="130"/>
      <c r="M23" s="120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1:25" ht="12" customHeight="1">
      <c r="A24" s="121"/>
      <c r="B24" s="126"/>
      <c r="C24" s="120"/>
      <c r="D24" s="131"/>
      <c r="E24" s="127">
        <v>19</v>
      </c>
      <c r="F24" s="128">
        <v>100</v>
      </c>
      <c r="G24" s="140" t="s">
        <v>159</v>
      </c>
      <c r="H24" s="141"/>
      <c r="I24" s="134"/>
      <c r="J24" s="143"/>
      <c r="K24" s="134"/>
      <c r="L24" s="130"/>
      <c r="M24" s="120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</row>
    <row r="25" spans="1:25" ht="12" customHeight="1">
      <c r="A25" s="121">
        <v>21</v>
      </c>
      <c r="B25" s="122">
        <f>сМ!A27</f>
        <v>0</v>
      </c>
      <c r="C25" s="123" t="str">
        <f>сМ!B27</f>
        <v>_</v>
      </c>
      <c r="D25" s="135"/>
      <c r="E25" s="127"/>
      <c r="F25" s="136"/>
      <c r="G25" s="127"/>
      <c r="H25" s="130"/>
      <c r="I25" s="134"/>
      <c r="J25" s="143"/>
      <c r="K25" s="134"/>
      <c r="L25" s="130"/>
      <c r="M25" s="120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1:25" ht="12" customHeight="1">
      <c r="A26" s="121"/>
      <c r="B26" s="126"/>
      <c r="C26" s="127">
        <v>6</v>
      </c>
      <c r="D26" s="128">
        <v>4202</v>
      </c>
      <c r="E26" s="137" t="s">
        <v>165</v>
      </c>
      <c r="F26" s="138"/>
      <c r="G26" s="127"/>
      <c r="H26" s="130"/>
      <c r="I26" s="134"/>
      <c r="J26" s="143"/>
      <c r="K26" s="134"/>
      <c r="L26" s="130"/>
      <c r="M26" s="120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1:25" ht="12" customHeight="1">
      <c r="A27" s="121">
        <v>12</v>
      </c>
      <c r="B27" s="122">
        <f>сМ!A18</f>
        <v>4202</v>
      </c>
      <c r="C27" s="132" t="str">
        <f>сМ!B18</f>
        <v>Аксенов Андрей</v>
      </c>
      <c r="D27" s="133"/>
      <c r="E27" s="121"/>
      <c r="F27" s="139"/>
      <c r="G27" s="127"/>
      <c r="H27" s="130"/>
      <c r="I27" s="134"/>
      <c r="J27" s="143"/>
      <c r="K27" s="134"/>
      <c r="L27" s="130"/>
      <c r="M27" s="120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1:25" ht="12" customHeight="1">
      <c r="A28" s="121"/>
      <c r="B28" s="126"/>
      <c r="C28" s="120"/>
      <c r="D28" s="131"/>
      <c r="E28" s="121"/>
      <c r="F28" s="139"/>
      <c r="G28" s="127">
        <v>26</v>
      </c>
      <c r="H28" s="128">
        <v>100</v>
      </c>
      <c r="I28" s="144" t="s">
        <v>159</v>
      </c>
      <c r="J28" s="143"/>
      <c r="K28" s="134"/>
      <c r="L28" s="130"/>
      <c r="M28" s="120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1:25" ht="12" customHeight="1">
      <c r="A29" s="121">
        <v>13</v>
      </c>
      <c r="B29" s="122">
        <f>сМ!A19</f>
        <v>5469</v>
      </c>
      <c r="C29" s="123" t="str">
        <f>сМ!B19</f>
        <v>Абдулганеева Анастасия</v>
      </c>
      <c r="D29" s="135"/>
      <c r="E29" s="121"/>
      <c r="F29" s="139"/>
      <c r="G29" s="127"/>
      <c r="H29" s="136"/>
      <c r="I29" s="120"/>
      <c r="J29" s="131"/>
      <c r="K29" s="134"/>
      <c r="L29" s="130"/>
      <c r="M29" s="120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1:25" ht="12" customHeight="1">
      <c r="A30" s="121"/>
      <c r="B30" s="126"/>
      <c r="C30" s="127">
        <v>7</v>
      </c>
      <c r="D30" s="128">
        <v>5469</v>
      </c>
      <c r="E30" s="140" t="s">
        <v>166</v>
      </c>
      <c r="F30" s="141"/>
      <c r="G30" s="127"/>
      <c r="H30" s="138"/>
      <c r="I30" s="120"/>
      <c r="J30" s="131"/>
      <c r="K30" s="134"/>
      <c r="L30" s="130"/>
      <c r="M30" s="120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1:25" ht="12" customHeight="1">
      <c r="A31" s="121">
        <v>20</v>
      </c>
      <c r="B31" s="122">
        <f>сМ!A26</f>
        <v>0</v>
      </c>
      <c r="C31" s="132" t="str">
        <f>сМ!B26</f>
        <v>_</v>
      </c>
      <c r="D31" s="133"/>
      <c r="E31" s="127"/>
      <c r="F31" s="130"/>
      <c r="G31" s="127"/>
      <c r="H31" s="138"/>
      <c r="I31" s="120"/>
      <c r="J31" s="131"/>
      <c r="K31" s="134"/>
      <c r="L31" s="130"/>
      <c r="M31" s="120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5" ht="12" customHeight="1">
      <c r="A32" s="121"/>
      <c r="B32" s="126"/>
      <c r="C32" s="120"/>
      <c r="D32" s="131"/>
      <c r="E32" s="127">
        <v>20</v>
      </c>
      <c r="F32" s="128">
        <v>3468</v>
      </c>
      <c r="G32" s="137" t="s">
        <v>158</v>
      </c>
      <c r="H32" s="138"/>
      <c r="I32" s="120"/>
      <c r="J32" s="131"/>
      <c r="K32" s="134"/>
      <c r="L32" s="130"/>
      <c r="M32" s="120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1:25" ht="12" customHeight="1">
      <c r="A33" s="121">
        <v>29</v>
      </c>
      <c r="B33" s="122">
        <f>сМ!A35</f>
        <v>0</v>
      </c>
      <c r="C33" s="123" t="str">
        <f>сМ!B35</f>
        <v>_</v>
      </c>
      <c r="D33" s="135"/>
      <c r="E33" s="127"/>
      <c r="F33" s="136"/>
      <c r="G33" s="121"/>
      <c r="H33" s="139"/>
      <c r="I33" s="120"/>
      <c r="J33" s="131"/>
      <c r="K33" s="134"/>
      <c r="L33" s="130"/>
      <c r="M33" s="120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1:25" ht="12" customHeight="1">
      <c r="A34" s="121"/>
      <c r="B34" s="126"/>
      <c r="C34" s="127">
        <v>8</v>
      </c>
      <c r="D34" s="128">
        <v>3468</v>
      </c>
      <c r="E34" s="137" t="s">
        <v>158</v>
      </c>
      <c r="F34" s="138"/>
      <c r="G34" s="121"/>
      <c r="H34" s="139"/>
      <c r="I34" s="120"/>
      <c r="J34" s="131"/>
      <c r="K34" s="134"/>
      <c r="L34" s="130"/>
      <c r="M34" s="120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1:25" ht="12" customHeight="1">
      <c r="A35" s="121">
        <v>4</v>
      </c>
      <c r="B35" s="122">
        <f>сМ!A10</f>
        <v>3468</v>
      </c>
      <c r="C35" s="132" t="str">
        <f>сМ!B10</f>
        <v>Семенов Константин</v>
      </c>
      <c r="D35" s="133"/>
      <c r="E35" s="121"/>
      <c r="F35" s="139"/>
      <c r="G35" s="121"/>
      <c r="H35" s="139"/>
      <c r="I35" s="120"/>
      <c r="J35" s="131"/>
      <c r="K35" s="134"/>
      <c r="L35" s="130"/>
      <c r="M35" s="120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1:25" ht="12" customHeight="1">
      <c r="A36" s="121"/>
      <c r="B36" s="126"/>
      <c r="C36" s="120"/>
      <c r="D36" s="131"/>
      <c r="E36" s="121"/>
      <c r="F36" s="139"/>
      <c r="G36" s="121"/>
      <c r="H36" s="139"/>
      <c r="I36" s="120"/>
      <c r="J36" s="131"/>
      <c r="K36" s="127">
        <v>31</v>
      </c>
      <c r="L36" s="145">
        <v>5587</v>
      </c>
      <c r="M36" s="129" t="s">
        <v>155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1:25" ht="12" customHeight="1">
      <c r="A37" s="121">
        <v>3</v>
      </c>
      <c r="B37" s="122">
        <f>сМ!A9</f>
        <v>3481</v>
      </c>
      <c r="C37" s="123" t="str">
        <f>сМ!B9</f>
        <v>Фоминых Илья</v>
      </c>
      <c r="D37" s="135"/>
      <c r="E37" s="121"/>
      <c r="F37" s="139"/>
      <c r="G37" s="121"/>
      <c r="H37" s="139"/>
      <c r="I37" s="120"/>
      <c r="J37" s="131"/>
      <c r="K37" s="134"/>
      <c r="L37" s="130"/>
      <c r="M37" s="146" t="s">
        <v>20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5" ht="12" customHeight="1">
      <c r="A38" s="121"/>
      <c r="B38" s="126"/>
      <c r="C38" s="127">
        <v>9</v>
      </c>
      <c r="D38" s="128">
        <v>3481</v>
      </c>
      <c r="E38" s="140" t="s">
        <v>157</v>
      </c>
      <c r="F38" s="141"/>
      <c r="G38" s="121"/>
      <c r="H38" s="139"/>
      <c r="I38" s="120"/>
      <c r="J38" s="131"/>
      <c r="K38" s="134"/>
      <c r="L38" s="130"/>
      <c r="M38" s="120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1:25" ht="12" customHeight="1">
      <c r="A39" s="121">
        <v>30</v>
      </c>
      <c r="B39" s="122">
        <f>сМ!A36</f>
        <v>0</v>
      </c>
      <c r="C39" s="132" t="str">
        <f>сМ!B36</f>
        <v>_</v>
      </c>
      <c r="D39" s="133"/>
      <c r="E39" s="127"/>
      <c r="F39" s="130"/>
      <c r="G39" s="121"/>
      <c r="H39" s="139"/>
      <c r="I39" s="120"/>
      <c r="J39" s="131"/>
      <c r="K39" s="134"/>
      <c r="L39" s="130"/>
      <c r="M39" s="120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12" customHeight="1">
      <c r="A40" s="121"/>
      <c r="B40" s="126"/>
      <c r="C40" s="120"/>
      <c r="D40" s="131"/>
      <c r="E40" s="127">
        <v>21</v>
      </c>
      <c r="F40" s="128">
        <v>3481</v>
      </c>
      <c r="G40" s="140" t="s">
        <v>157</v>
      </c>
      <c r="H40" s="141"/>
      <c r="I40" s="120"/>
      <c r="J40" s="131"/>
      <c r="K40" s="134"/>
      <c r="L40" s="130"/>
      <c r="M40" s="120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2" customHeight="1">
      <c r="A41" s="121">
        <v>19</v>
      </c>
      <c r="B41" s="122">
        <f>сМ!A25</f>
        <v>0</v>
      </c>
      <c r="C41" s="123" t="str">
        <f>сМ!B25</f>
        <v>_</v>
      </c>
      <c r="D41" s="135"/>
      <c r="E41" s="127"/>
      <c r="F41" s="136"/>
      <c r="G41" s="127"/>
      <c r="H41" s="130"/>
      <c r="I41" s="120"/>
      <c r="J41" s="131"/>
      <c r="K41" s="134"/>
      <c r="L41" s="130"/>
      <c r="M41" s="120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25" ht="12" customHeight="1">
      <c r="A42" s="121"/>
      <c r="B42" s="126"/>
      <c r="C42" s="127">
        <v>10</v>
      </c>
      <c r="D42" s="128">
        <v>3998</v>
      </c>
      <c r="E42" s="137" t="s">
        <v>112</v>
      </c>
      <c r="F42" s="138"/>
      <c r="G42" s="127"/>
      <c r="H42" s="130"/>
      <c r="I42" s="120"/>
      <c r="J42" s="131"/>
      <c r="K42" s="134"/>
      <c r="L42" s="130"/>
      <c r="M42" s="120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ht="12" customHeight="1">
      <c r="A43" s="121">
        <v>14</v>
      </c>
      <c r="B43" s="122">
        <f>сМ!A20</f>
        <v>3998</v>
      </c>
      <c r="C43" s="132" t="str">
        <f>сМ!B20</f>
        <v>Тагиров Сайфулла</v>
      </c>
      <c r="D43" s="133"/>
      <c r="E43" s="121"/>
      <c r="F43" s="139"/>
      <c r="G43" s="127"/>
      <c r="H43" s="130"/>
      <c r="I43" s="120"/>
      <c r="J43" s="131"/>
      <c r="K43" s="134"/>
      <c r="L43" s="130"/>
      <c r="M43" s="12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1:25" ht="12" customHeight="1">
      <c r="A44" s="121"/>
      <c r="B44" s="126"/>
      <c r="C44" s="120"/>
      <c r="D44" s="131"/>
      <c r="E44" s="121"/>
      <c r="F44" s="139"/>
      <c r="G44" s="127">
        <v>27</v>
      </c>
      <c r="H44" s="128">
        <v>3481</v>
      </c>
      <c r="I44" s="129" t="s">
        <v>157</v>
      </c>
      <c r="J44" s="130"/>
      <c r="K44" s="134"/>
      <c r="L44" s="130"/>
      <c r="M44" s="12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1:25" ht="12" customHeight="1">
      <c r="A45" s="121">
        <v>11</v>
      </c>
      <c r="B45" s="122">
        <f>сМ!A17</f>
        <v>1088</v>
      </c>
      <c r="C45" s="123" t="str">
        <f>сМ!B17</f>
        <v>Сазонов Николай</v>
      </c>
      <c r="D45" s="135"/>
      <c r="E45" s="121"/>
      <c r="F45" s="139"/>
      <c r="G45" s="127"/>
      <c r="H45" s="136"/>
      <c r="I45" s="134"/>
      <c r="J45" s="130"/>
      <c r="K45" s="134"/>
      <c r="L45" s="130"/>
      <c r="M45" s="120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25" ht="12" customHeight="1">
      <c r="A46" s="121"/>
      <c r="B46" s="126"/>
      <c r="C46" s="127">
        <v>11</v>
      </c>
      <c r="D46" s="128">
        <v>1088</v>
      </c>
      <c r="E46" s="140" t="s">
        <v>164</v>
      </c>
      <c r="F46" s="141"/>
      <c r="G46" s="127"/>
      <c r="H46" s="138"/>
      <c r="I46" s="134"/>
      <c r="J46" s="130"/>
      <c r="K46" s="134"/>
      <c r="L46" s="130"/>
      <c r="M46" s="12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5" ht="12" customHeight="1">
      <c r="A47" s="121">
        <v>22</v>
      </c>
      <c r="B47" s="122">
        <f>сМ!A28</f>
        <v>0</v>
      </c>
      <c r="C47" s="132" t="str">
        <f>сМ!B28</f>
        <v>_</v>
      </c>
      <c r="D47" s="133"/>
      <c r="E47" s="127"/>
      <c r="F47" s="130"/>
      <c r="G47" s="127"/>
      <c r="H47" s="138"/>
      <c r="I47" s="134"/>
      <c r="J47" s="130"/>
      <c r="K47" s="134"/>
      <c r="L47" s="130"/>
      <c r="M47" s="12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ht="12" customHeight="1">
      <c r="A48" s="121"/>
      <c r="B48" s="126"/>
      <c r="C48" s="120"/>
      <c r="D48" s="131"/>
      <c r="E48" s="127">
        <v>22</v>
      </c>
      <c r="F48" s="128">
        <v>2114</v>
      </c>
      <c r="G48" s="137" t="s">
        <v>160</v>
      </c>
      <c r="H48" s="138"/>
      <c r="I48" s="134"/>
      <c r="J48" s="130"/>
      <c r="K48" s="134"/>
      <c r="L48" s="130"/>
      <c r="M48" s="120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1:25" ht="12" customHeight="1">
      <c r="A49" s="121">
        <v>27</v>
      </c>
      <c r="B49" s="122">
        <f>сМ!A33</f>
        <v>0</v>
      </c>
      <c r="C49" s="123" t="str">
        <f>сМ!B33</f>
        <v>_</v>
      </c>
      <c r="D49" s="135"/>
      <c r="E49" s="127"/>
      <c r="F49" s="136"/>
      <c r="G49" s="121"/>
      <c r="H49" s="139"/>
      <c r="I49" s="134"/>
      <c r="J49" s="130"/>
      <c r="K49" s="134"/>
      <c r="L49" s="130"/>
      <c r="M49" s="120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1:25" ht="12" customHeight="1">
      <c r="A50" s="121"/>
      <c r="B50" s="126"/>
      <c r="C50" s="127">
        <v>12</v>
      </c>
      <c r="D50" s="128">
        <v>2114</v>
      </c>
      <c r="E50" s="137" t="s">
        <v>160</v>
      </c>
      <c r="F50" s="138"/>
      <c r="G50" s="121"/>
      <c r="H50" s="139"/>
      <c r="I50" s="134"/>
      <c r="J50" s="130"/>
      <c r="K50" s="134"/>
      <c r="L50" s="130"/>
      <c r="M50" s="120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1:25" ht="12" customHeight="1">
      <c r="A51" s="121">
        <v>6</v>
      </c>
      <c r="B51" s="122">
        <f>сМ!A12</f>
        <v>2114</v>
      </c>
      <c r="C51" s="132" t="str">
        <f>сМ!B12</f>
        <v>Валеев Риф</v>
      </c>
      <c r="D51" s="133"/>
      <c r="E51" s="121"/>
      <c r="F51" s="139"/>
      <c r="G51" s="120"/>
      <c r="H51" s="131"/>
      <c r="I51" s="134"/>
      <c r="J51" s="130"/>
      <c r="K51" s="134"/>
      <c r="L51" s="130"/>
      <c r="M51" s="120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1:25" ht="12" customHeight="1">
      <c r="A52" s="121"/>
      <c r="B52" s="126"/>
      <c r="C52" s="120"/>
      <c r="D52" s="131"/>
      <c r="E52" s="121"/>
      <c r="F52" s="139"/>
      <c r="G52" s="120"/>
      <c r="H52" s="131"/>
      <c r="I52" s="127">
        <v>30</v>
      </c>
      <c r="J52" s="128">
        <v>593</v>
      </c>
      <c r="K52" s="144" t="s">
        <v>156</v>
      </c>
      <c r="L52" s="130"/>
      <c r="M52" s="120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1:25" ht="12" customHeight="1">
      <c r="A53" s="121">
        <v>7</v>
      </c>
      <c r="B53" s="122">
        <f>сМ!A13</f>
        <v>4423</v>
      </c>
      <c r="C53" s="123" t="str">
        <f>сМ!B13</f>
        <v>Коврижников Максим</v>
      </c>
      <c r="D53" s="135"/>
      <c r="E53" s="121"/>
      <c r="F53" s="139"/>
      <c r="G53" s="120"/>
      <c r="H53" s="131"/>
      <c r="I53" s="134"/>
      <c r="J53" s="142"/>
      <c r="K53" s="120"/>
      <c r="L53" s="131"/>
      <c r="M53" s="120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1:25" ht="12" customHeight="1">
      <c r="A54" s="121"/>
      <c r="B54" s="126"/>
      <c r="C54" s="127">
        <v>13</v>
      </c>
      <c r="D54" s="128">
        <v>4423</v>
      </c>
      <c r="E54" s="140" t="s">
        <v>161</v>
      </c>
      <c r="F54" s="141"/>
      <c r="G54" s="120"/>
      <c r="H54" s="131"/>
      <c r="I54" s="134"/>
      <c r="J54" s="147"/>
      <c r="K54" s="120"/>
      <c r="L54" s="131"/>
      <c r="M54" s="120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1:25" ht="12" customHeight="1">
      <c r="A55" s="121">
        <v>26</v>
      </c>
      <c r="B55" s="122">
        <f>сМ!A32</f>
        <v>0</v>
      </c>
      <c r="C55" s="132" t="str">
        <f>сМ!B32</f>
        <v>_</v>
      </c>
      <c r="D55" s="133"/>
      <c r="E55" s="127"/>
      <c r="F55" s="130"/>
      <c r="G55" s="120"/>
      <c r="H55" s="131"/>
      <c r="I55" s="134"/>
      <c r="J55" s="147"/>
      <c r="K55" s="120"/>
      <c r="L55" s="131"/>
      <c r="M55" s="120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1:25" ht="12" customHeight="1">
      <c r="A56" s="121"/>
      <c r="B56" s="126"/>
      <c r="C56" s="120"/>
      <c r="D56" s="131"/>
      <c r="E56" s="127">
        <v>23</v>
      </c>
      <c r="F56" s="128">
        <v>4423</v>
      </c>
      <c r="G56" s="129" t="s">
        <v>161</v>
      </c>
      <c r="H56" s="130"/>
      <c r="I56" s="134"/>
      <c r="J56" s="147"/>
      <c r="K56" s="148">
        <v>-31</v>
      </c>
      <c r="L56" s="122">
        <f>IF(L36=J20,J52,IF(L36=J52,J20,0))</f>
        <v>593</v>
      </c>
      <c r="M56" s="123" t="str">
        <f>IF(M36=K20,K52,IF(M36=K52,K20,0))</f>
        <v>Аристов Александр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1:25" ht="12" customHeight="1">
      <c r="A57" s="121">
        <v>23</v>
      </c>
      <c r="B57" s="122">
        <f>сМ!A29</f>
        <v>0</v>
      </c>
      <c r="C57" s="123" t="str">
        <f>сМ!B29</f>
        <v>_</v>
      </c>
      <c r="D57" s="135"/>
      <c r="E57" s="134"/>
      <c r="F57" s="136"/>
      <c r="G57" s="134"/>
      <c r="H57" s="130"/>
      <c r="I57" s="134"/>
      <c r="J57" s="147"/>
      <c r="K57" s="120"/>
      <c r="L57" s="131"/>
      <c r="M57" s="146" t="s">
        <v>21</v>
      </c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1:25" ht="12" customHeight="1">
      <c r="A58" s="121"/>
      <c r="B58" s="126"/>
      <c r="C58" s="127">
        <v>14</v>
      </c>
      <c r="D58" s="128">
        <v>4567</v>
      </c>
      <c r="E58" s="144" t="s">
        <v>109</v>
      </c>
      <c r="F58" s="138"/>
      <c r="G58" s="134"/>
      <c r="H58" s="130"/>
      <c r="I58" s="134"/>
      <c r="J58" s="147"/>
      <c r="K58" s="120"/>
      <c r="L58" s="131"/>
      <c r="M58" s="120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1:25" ht="12" customHeight="1">
      <c r="A59" s="121">
        <v>10</v>
      </c>
      <c r="B59" s="122">
        <f>сМ!A16</f>
        <v>4567</v>
      </c>
      <c r="C59" s="132" t="str">
        <f>сМ!B16</f>
        <v>Миксонов Эренбург</v>
      </c>
      <c r="D59" s="133"/>
      <c r="E59" s="120"/>
      <c r="F59" s="139"/>
      <c r="G59" s="134"/>
      <c r="H59" s="130"/>
      <c r="I59" s="134"/>
      <c r="J59" s="147"/>
      <c r="K59" s="120"/>
      <c r="L59" s="131"/>
      <c r="M59" s="120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1:25" ht="12" customHeight="1">
      <c r="A60" s="121"/>
      <c r="B60" s="126"/>
      <c r="C60" s="120"/>
      <c r="D60" s="131"/>
      <c r="E60" s="120"/>
      <c r="F60" s="139"/>
      <c r="G60" s="127">
        <v>28</v>
      </c>
      <c r="H60" s="128">
        <v>593</v>
      </c>
      <c r="I60" s="144" t="s">
        <v>156</v>
      </c>
      <c r="J60" s="149"/>
      <c r="K60" s="120"/>
      <c r="L60" s="131"/>
      <c r="M60" s="120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1:25" ht="12" customHeight="1">
      <c r="A61" s="121">
        <v>15</v>
      </c>
      <c r="B61" s="122">
        <f>сМ!A21</f>
        <v>5252</v>
      </c>
      <c r="C61" s="123" t="str">
        <f>сМ!B21</f>
        <v>Девяткин Александр</v>
      </c>
      <c r="D61" s="135"/>
      <c r="E61" s="120"/>
      <c r="F61" s="139"/>
      <c r="G61" s="134"/>
      <c r="H61" s="136"/>
      <c r="I61" s="120"/>
      <c r="J61" s="120"/>
      <c r="K61" s="120"/>
      <c r="L61" s="131"/>
      <c r="M61" s="120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1:25" ht="12" customHeight="1">
      <c r="A62" s="121"/>
      <c r="B62" s="126"/>
      <c r="C62" s="127">
        <v>15</v>
      </c>
      <c r="D62" s="128">
        <v>5252</v>
      </c>
      <c r="E62" s="129" t="s">
        <v>167</v>
      </c>
      <c r="F62" s="141"/>
      <c r="G62" s="134"/>
      <c r="H62" s="138"/>
      <c r="I62" s="121">
        <v>-58</v>
      </c>
      <c r="J62" s="122">
        <f>IF('М2'!N15='М2'!L11,'М2'!L19,IF('М2'!N15='М2'!L19,'М2'!L11,0))</f>
        <v>3468</v>
      </c>
      <c r="K62" s="123" t="str">
        <f>IF('М2'!O15='М2'!M11,'М2'!M19,IF('М2'!O15='М2'!M19,'М2'!M11,0))</f>
        <v>Семенов Константин</v>
      </c>
      <c r="L62" s="135"/>
      <c r="M62" s="120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1:25" ht="12" customHeight="1">
      <c r="A63" s="121">
        <v>18</v>
      </c>
      <c r="B63" s="122">
        <f>сМ!A24</f>
        <v>0</v>
      </c>
      <c r="C63" s="132" t="str">
        <f>сМ!B24</f>
        <v>_</v>
      </c>
      <c r="D63" s="133"/>
      <c r="E63" s="134"/>
      <c r="F63" s="130"/>
      <c r="G63" s="134"/>
      <c r="H63" s="138"/>
      <c r="I63" s="121"/>
      <c r="J63" s="139"/>
      <c r="K63" s="127">
        <v>61</v>
      </c>
      <c r="L63" s="145">
        <v>3468</v>
      </c>
      <c r="M63" s="129" t="s">
        <v>158</v>
      </c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1:25" ht="12" customHeight="1">
      <c r="A64" s="121"/>
      <c r="B64" s="126"/>
      <c r="C64" s="120"/>
      <c r="D64" s="131"/>
      <c r="E64" s="127">
        <v>24</v>
      </c>
      <c r="F64" s="128">
        <v>593</v>
      </c>
      <c r="G64" s="144" t="s">
        <v>156</v>
      </c>
      <c r="H64" s="138"/>
      <c r="I64" s="121">
        <v>-59</v>
      </c>
      <c r="J64" s="122">
        <f>IF('М2'!N31='М2'!L27,'М2'!L35,IF('М2'!N31='М2'!L35,'М2'!L27,0))</f>
        <v>4423</v>
      </c>
      <c r="K64" s="132" t="str">
        <f>IF('М2'!O31='М2'!M27,'М2'!M35,IF('М2'!O31='М2'!M35,'М2'!M27,0))</f>
        <v>Коврижников Максим</v>
      </c>
      <c r="L64" s="135"/>
      <c r="M64" s="146" t="s">
        <v>24</v>
      </c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1:25" ht="12" customHeight="1">
      <c r="A65" s="121">
        <v>31</v>
      </c>
      <c r="B65" s="122">
        <f>сМ!A37</f>
        <v>0</v>
      </c>
      <c r="C65" s="123" t="str">
        <f>сМ!B37</f>
        <v>_</v>
      </c>
      <c r="D65" s="135"/>
      <c r="E65" s="134"/>
      <c r="F65" s="136"/>
      <c r="G65" s="120"/>
      <c r="H65" s="131"/>
      <c r="I65" s="120"/>
      <c r="J65" s="131"/>
      <c r="K65" s="121">
        <v>-61</v>
      </c>
      <c r="L65" s="122">
        <f>IF(L63=J62,J64,IF(L63=J64,J62,0))</f>
        <v>4423</v>
      </c>
      <c r="M65" s="123" t="str">
        <f>IF(M63=K62,K64,IF(M63=K64,K62,0))</f>
        <v>Коврижников Максим</v>
      </c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1:25" ht="12" customHeight="1">
      <c r="A66" s="121"/>
      <c r="B66" s="126"/>
      <c r="C66" s="127">
        <v>16</v>
      </c>
      <c r="D66" s="128">
        <v>593</v>
      </c>
      <c r="E66" s="144" t="s">
        <v>156</v>
      </c>
      <c r="F66" s="138"/>
      <c r="G66" s="120"/>
      <c r="H66" s="131"/>
      <c r="I66" s="120"/>
      <c r="J66" s="131"/>
      <c r="K66" s="120"/>
      <c r="L66" s="131"/>
      <c r="M66" s="146" t="s">
        <v>25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1:25" ht="12" customHeight="1">
      <c r="A67" s="121">
        <v>2</v>
      </c>
      <c r="B67" s="122">
        <f>сМ!A8</f>
        <v>593</v>
      </c>
      <c r="C67" s="132" t="str">
        <f>сМ!B8</f>
        <v>Аристов Александр</v>
      </c>
      <c r="D67" s="133"/>
      <c r="E67" s="120"/>
      <c r="F67" s="139"/>
      <c r="G67" s="120"/>
      <c r="H67" s="131"/>
      <c r="I67" s="121">
        <v>-56</v>
      </c>
      <c r="J67" s="122">
        <f>IF('М2'!L11='М2'!J7,'М2'!J15,IF('М2'!L11='М2'!J15,'М2'!J7,0))</f>
        <v>4567</v>
      </c>
      <c r="K67" s="123" t="str">
        <f>IF('М2'!M11='М2'!K7,'М2'!K15,IF('М2'!M11='М2'!K15,'М2'!K7,0))</f>
        <v>Миксонов Эренбург</v>
      </c>
      <c r="L67" s="135"/>
      <c r="M67" s="120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1:25" ht="12" customHeight="1">
      <c r="A68" s="121"/>
      <c r="B68" s="126"/>
      <c r="C68" s="120"/>
      <c r="D68" s="131"/>
      <c r="E68" s="120"/>
      <c r="F68" s="139"/>
      <c r="G68" s="120"/>
      <c r="H68" s="131"/>
      <c r="I68" s="121"/>
      <c r="J68" s="139"/>
      <c r="K68" s="127">
        <v>62</v>
      </c>
      <c r="L68" s="145">
        <v>2114</v>
      </c>
      <c r="M68" s="129" t="s">
        <v>160</v>
      </c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1:25" ht="12" customHeight="1">
      <c r="A69" s="121">
        <v>-52</v>
      </c>
      <c r="B69" s="122">
        <f>IF('М2'!J7='М2'!H5,'М2'!H9,IF('М2'!J7='М2'!H9,'М2'!H5,0))</f>
        <v>1900</v>
      </c>
      <c r="C69" s="123" t="str">
        <f>IF('М2'!K7='М2'!I5,'М2'!I9,IF('М2'!K7='М2'!I9,'М2'!I5,0))</f>
        <v>Валеев Рустам</v>
      </c>
      <c r="D69" s="135"/>
      <c r="E69" s="120"/>
      <c r="F69" s="139"/>
      <c r="G69" s="120"/>
      <c r="H69" s="131"/>
      <c r="I69" s="121">
        <v>-57</v>
      </c>
      <c r="J69" s="122">
        <f>IF('М2'!L27='М2'!J23,'М2'!J31,IF('М2'!L27='М2'!J31,'М2'!J23,0))</f>
        <v>2114</v>
      </c>
      <c r="K69" s="132" t="str">
        <f>IF('М2'!M27='М2'!K23,'М2'!K31,IF('М2'!M27='М2'!K31,'М2'!K23,0))</f>
        <v>Валеев Риф</v>
      </c>
      <c r="L69" s="135"/>
      <c r="M69" s="146" t="s">
        <v>27</v>
      </c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1:25" ht="12" customHeight="1">
      <c r="A70" s="121"/>
      <c r="B70" s="126"/>
      <c r="C70" s="127">
        <v>63</v>
      </c>
      <c r="D70" s="145">
        <v>1900</v>
      </c>
      <c r="E70" s="129" t="s">
        <v>162</v>
      </c>
      <c r="F70" s="141"/>
      <c r="G70" s="120"/>
      <c r="H70" s="131"/>
      <c r="I70" s="121"/>
      <c r="J70" s="139"/>
      <c r="K70" s="121">
        <v>-62</v>
      </c>
      <c r="L70" s="122">
        <f>IF(L68=J67,J69,IF(L68=J69,J67,0))</f>
        <v>4567</v>
      </c>
      <c r="M70" s="123" t="str">
        <f>IF(M68=K67,K69,IF(M68=K69,K67,0))</f>
        <v>Миксонов Эренбург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1:25" ht="12" customHeight="1">
      <c r="A71" s="121">
        <v>-53</v>
      </c>
      <c r="B71" s="122">
        <f>IF('М2'!J15='М2'!H13,'М2'!H17,IF('М2'!J15='М2'!H17,'М2'!H13,0))</f>
        <v>1088</v>
      </c>
      <c r="C71" s="132" t="str">
        <f>IF('М2'!K15='М2'!I13,'М2'!I17,IF('М2'!K15='М2'!I17,'М2'!I13,0))</f>
        <v>Сазонов Николай</v>
      </c>
      <c r="D71" s="133"/>
      <c r="E71" s="134"/>
      <c r="F71" s="130"/>
      <c r="G71" s="150"/>
      <c r="H71" s="130"/>
      <c r="I71" s="121"/>
      <c r="J71" s="139"/>
      <c r="K71" s="120"/>
      <c r="L71" s="131"/>
      <c r="M71" s="146" t="s">
        <v>29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1:25" ht="12" customHeight="1">
      <c r="A72" s="121"/>
      <c r="B72" s="126"/>
      <c r="C72" s="120"/>
      <c r="D72" s="131"/>
      <c r="E72" s="127">
        <v>65</v>
      </c>
      <c r="F72" s="145">
        <v>1900</v>
      </c>
      <c r="G72" s="129" t="s">
        <v>162</v>
      </c>
      <c r="H72" s="130"/>
      <c r="I72" s="121">
        <v>-63</v>
      </c>
      <c r="J72" s="122">
        <f>IF(D70=B69,B71,IF(D70=B71,B69,0))</f>
        <v>1088</v>
      </c>
      <c r="K72" s="123" t="str">
        <f>IF(E70=C69,C71,IF(E70=C71,C69,0))</f>
        <v>Сазонов Николай</v>
      </c>
      <c r="L72" s="135"/>
      <c r="M72" s="120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1:25" ht="12" customHeight="1">
      <c r="A73" s="121">
        <v>-54</v>
      </c>
      <c r="B73" s="122">
        <f>IF('М2'!J23='М2'!H21,'М2'!H25,IF('М2'!J23='М2'!H25,'М2'!H21,0))</f>
        <v>5469</v>
      </c>
      <c r="C73" s="123" t="str">
        <f>IF('М2'!K23='М2'!I21,'М2'!I25,IF('М2'!K23='М2'!I25,'М2'!I21,0))</f>
        <v>Абдулганеева Анастасия</v>
      </c>
      <c r="D73" s="135"/>
      <c r="E73" s="134"/>
      <c r="F73" s="130"/>
      <c r="G73" s="151" t="s">
        <v>26</v>
      </c>
      <c r="H73" s="152"/>
      <c r="I73" s="121"/>
      <c r="J73" s="139"/>
      <c r="K73" s="127">
        <v>66</v>
      </c>
      <c r="L73" s="145">
        <v>5469</v>
      </c>
      <c r="M73" s="129" t="s">
        <v>166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2" customHeight="1">
      <c r="A74" s="121"/>
      <c r="B74" s="126"/>
      <c r="C74" s="127">
        <v>64</v>
      </c>
      <c r="D74" s="145">
        <v>2452</v>
      </c>
      <c r="E74" s="144" t="s">
        <v>163</v>
      </c>
      <c r="F74" s="130"/>
      <c r="G74" s="153"/>
      <c r="H74" s="131"/>
      <c r="I74" s="121">
        <v>-64</v>
      </c>
      <c r="J74" s="122">
        <f>IF(D74=B73,B75,IF(D74=B75,B73,0))</f>
        <v>5469</v>
      </c>
      <c r="K74" s="132" t="str">
        <f>IF(E74=C73,C75,IF(E74=C75,C73,0))</f>
        <v>Абдулганеева Анастасия</v>
      </c>
      <c r="L74" s="135"/>
      <c r="M74" s="146" t="s">
        <v>30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2" customHeight="1">
      <c r="A75" s="121">
        <v>-55</v>
      </c>
      <c r="B75" s="122">
        <f>IF('М2'!J31='М2'!H29,'М2'!H33,IF('М2'!J31='М2'!H33,'М2'!H29,0))</f>
        <v>2452</v>
      </c>
      <c r="C75" s="132" t="str">
        <f>IF('М2'!K31='М2'!I29,'М2'!I33,IF('М2'!K31='М2'!I33,'М2'!I29,0))</f>
        <v>Хабиров Марс</v>
      </c>
      <c r="D75" s="135"/>
      <c r="E75" s="121">
        <v>-65</v>
      </c>
      <c r="F75" s="122">
        <f>IF(F72=D70,D74,IF(F72=D74,D70,0))</f>
        <v>2452</v>
      </c>
      <c r="G75" s="123" t="str">
        <f>IF(G72=E70,E74,IF(G72=E74,E70,0))</f>
        <v>Хабиров Марс</v>
      </c>
      <c r="H75" s="135"/>
      <c r="I75" s="120"/>
      <c r="J75" s="120"/>
      <c r="K75" s="121">
        <v>-66</v>
      </c>
      <c r="L75" s="122">
        <f>IF(L73=J72,J74,IF(L73=J74,J72,0))</f>
        <v>1088</v>
      </c>
      <c r="M75" s="123" t="str">
        <f>IF(M73=K72,K74,IF(M73=K74,K72,0))</f>
        <v>Сазонов Николай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ht="12" customHeight="1">
      <c r="A76" s="121"/>
      <c r="B76" s="154"/>
      <c r="C76" s="120"/>
      <c r="D76" s="131"/>
      <c r="E76" s="120"/>
      <c r="F76" s="131"/>
      <c r="G76" s="146" t="s">
        <v>28</v>
      </c>
      <c r="H76" s="155"/>
      <c r="I76" s="120"/>
      <c r="J76" s="120"/>
      <c r="K76" s="120"/>
      <c r="L76" s="131"/>
      <c r="M76" s="146" t="s">
        <v>31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ht="9" customHeight="1">
      <c r="A77" s="156"/>
      <c r="B77" s="76"/>
      <c r="C77" s="156"/>
      <c r="D77" s="157"/>
      <c r="E77" s="156"/>
      <c r="F77" s="157"/>
      <c r="G77" s="156"/>
      <c r="H77" s="157"/>
      <c r="I77" s="156"/>
      <c r="J77" s="156"/>
      <c r="K77" s="156"/>
      <c r="L77" s="157"/>
      <c r="M77" s="156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ht="9" customHeight="1">
      <c r="A78" s="156"/>
      <c r="B78" s="76"/>
      <c r="C78" s="156"/>
      <c r="D78" s="157"/>
      <c r="E78" s="156"/>
      <c r="F78" s="157"/>
      <c r="G78" s="156"/>
      <c r="H78" s="157"/>
      <c r="I78" s="156"/>
      <c r="J78" s="156"/>
      <c r="K78" s="156"/>
      <c r="L78" s="157"/>
      <c r="M78" s="156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ht="9" customHeight="1">
      <c r="A79" s="158"/>
      <c r="B79" s="83"/>
      <c r="C79" s="158"/>
      <c r="D79" s="159"/>
      <c r="E79" s="158"/>
      <c r="F79" s="159"/>
      <c r="G79" s="158"/>
      <c r="H79" s="159"/>
      <c r="I79" s="158"/>
      <c r="J79" s="158"/>
      <c r="K79" s="158"/>
      <c r="L79" s="159"/>
      <c r="M79" s="158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ht="12.75">
      <c r="A80" s="158"/>
      <c r="B80" s="83"/>
      <c r="C80" s="158"/>
      <c r="D80" s="159"/>
      <c r="E80" s="158"/>
      <c r="F80" s="159"/>
      <c r="G80" s="158"/>
      <c r="H80" s="159"/>
      <c r="I80" s="158"/>
      <c r="J80" s="158"/>
      <c r="K80" s="158"/>
      <c r="L80" s="159"/>
      <c r="M80" s="158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1:13" ht="12.75">
      <c r="A81" s="156"/>
      <c r="B81" s="76"/>
      <c r="C81" s="156"/>
      <c r="D81" s="157"/>
      <c r="E81" s="156"/>
      <c r="F81" s="157"/>
      <c r="G81" s="156"/>
      <c r="H81" s="157"/>
      <c r="I81" s="156"/>
      <c r="J81" s="156"/>
      <c r="K81" s="156"/>
      <c r="L81" s="157"/>
      <c r="M81" s="156"/>
    </row>
    <row r="82" spans="1:13" ht="12.75">
      <c r="A82" s="156"/>
      <c r="B82" s="156"/>
      <c r="C82" s="156"/>
      <c r="D82" s="157"/>
      <c r="E82" s="156"/>
      <c r="F82" s="157"/>
      <c r="G82" s="156"/>
      <c r="H82" s="157"/>
      <c r="I82" s="156"/>
      <c r="J82" s="156"/>
      <c r="K82" s="156"/>
      <c r="L82" s="157"/>
      <c r="M82" s="156"/>
    </row>
    <row r="83" spans="1:13" ht="12.7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</row>
    <row r="84" spans="1:13" ht="12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  <row r="85" spans="1:13" ht="12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</row>
    <row r="86" spans="1:13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</row>
    <row r="87" spans="1:13" ht="12.7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</row>
    <row r="88" spans="1:13" ht="12.7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</row>
    <row r="89" spans="1:13" ht="12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</row>
    <row r="90" spans="1:13" ht="12.7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</row>
    <row r="91" spans="1:13" ht="12.7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</row>
    <row r="92" spans="1:13" ht="12.7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</row>
    <row r="93" spans="1:13" ht="12.7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  <row r="94" spans="1:13" ht="12.7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</row>
    <row r="95" spans="1:13" ht="12.7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</row>
    <row r="96" spans="1:13" ht="12.7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1:13" ht="12.7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1:13" ht="12.7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1:13" ht="12.7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</row>
    <row r="100" spans="1:13" ht="12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</row>
    <row r="101" spans="1:13" ht="12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</row>
    <row r="102" spans="1:13" ht="12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</row>
    <row r="103" spans="1:13" ht="12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</row>
    <row r="104" spans="1:13" ht="12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</row>
    <row r="105" spans="1:13" ht="12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</row>
    <row r="106" spans="1:13" ht="12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</row>
    <row r="107" spans="1:13" ht="12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</row>
    <row r="108" spans="1:13" ht="12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</row>
    <row r="109" spans="1:13" ht="12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</row>
    <row r="110" spans="1:13" ht="12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</row>
    <row r="111" spans="1:13" ht="12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</row>
    <row r="112" spans="1:13" ht="12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</row>
    <row r="113" spans="1:13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1:13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</row>
    <row r="115" spans="1:13" ht="12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21">
      <selection activeCell="A53" sqref="A53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17</v>
      </c>
      <c r="B2" s="67">
        <f>С!D42</f>
        <v>0</v>
      </c>
      <c r="C2" s="68">
        <f>С!E42</f>
        <v>0</v>
      </c>
      <c r="D2" s="69">
        <f>С!C66</f>
        <v>0</v>
      </c>
      <c r="E2" s="70">
        <f>С!B66</f>
        <v>0</v>
      </c>
    </row>
    <row r="3" spans="1:5" ht="12.75">
      <c r="A3" s="66">
        <v>18</v>
      </c>
      <c r="B3" s="67">
        <f>С!D46</f>
        <v>0</v>
      </c>
      <c r="C3" s="68">
        <f>С!E46</f>
        <v>0</v>
      </c>
      <c r="D3" s="69">
        <f>С!C68</f>
        <v>0</v>
      </c>
      <c r="E3" s="70">
        <f>С!B68</f>
        <v>0</v>
      </c>
    </row>
    <row r="4" spans="1:5" ht="12.75">
      <c r="A4" s="66">
        <v>21</v>
      </c>
      <c r="B4" s="67">
        <f>С!F43</f>
        <v>2784</v>
      </c>
      <c r="C4" s="68" t="str">
        <f>С!G43</f>
        <v>Толкачев Иван</v>
      </c>
      <c r="D4" s="69">
        <f>С!I56</f>
        <v>0</v>
      </c>
      <c r="E4" s="70">
        <f>С!H56</f>
        <v>0</v>
      </c>
    </row>
    <row r="5" spans="1:5" ht="12.75">
      <c r="A5" s="66">
        <v>22</v>
      </c>
      <c r="B5" s="67">
        <f>С!F47</f>
        <v>3305</v>
      </c>
      <c r="C5" s="68" t="str">
        <f>С!G47</f>
        <v>Зиновьев Александр</v>
      </c>
      <c r="D5" s="69">
        <f>С!I58</f>
        <v>0</v>
      </c>
      <c r="E5" s="70">
        <f>С!H58</f>
        <v>0</v>
      </c>
    </row>
    <row r="6" spans="1:5" ht="12.75">
      <c r="A6" s="66">
        <v>31</v>
      </c>
      <c r="B6" s="67">
        <f>С!J55</f>
        <v>3073</v>
      </c>
      <c r="C6" s="68" t="str">
        <f>С!K55</f>
        <v>Могилевская Инесса</v>
      </c>
      <c r="D6" s="69">
        <f>С!K63</f>
        <v>0</v>
      </c>
      <c r="E6" s="70">
        <f>С!J63</f>
        <v>0</v>
      </c>
    </row>
    <row r="7" spans="1:5" ht="12.75">
      <c r="A7" s="66">
        <v>32</v>
      </c>
      <c r="B7" s="67">
        <f>С!J59</f>
        <v>491</v>
      </c>
      <c r="C7" s="68" t="str">
        <f>С!K59</f>
        <v>Тарараев Петр</v>
      </c>
      <c r="D7" s="69">
        <f>С!K65</f>
        <v>0</v>
      </c>
      <c r="E7" s="70">
        <f>С!J65</f>
        <v>0</v>
      </c>
    </row>
    <row r="8" spans="1:5" ht="12.75">
      <c r="A8" s="66">
        <v>34</v>
      </c>
      <c r="B8" s="67">
        <f>С!L64</f>
        <v>0</v>
      </c>
      <c r="C8" s="68">
        <f>С!M64</f>
        <v>0</v>
      </c>
      <c r="D8" s="69">
        <f>С!M66</f>
        <v>0</v>
      </c>
      <c r="E8" s="70">
        <f>С!L66</f>
        <v>0</v>
      </c>
    </row>
    <row r="9" spans="1:5" ht="12.75">
      <c r="A9" s="66">
        <v>37</v>
      </c>
      <c r="B9" s="67">
        <f>С!F67</f>
        <v>0</v>
      </c>
      <c r="C9" s="68">
        <f>С!G67</f>
        <v>0</v>
      </c>
      <c r="D9" s="69">
        <f>С!G70</f>
        <v>0</v>
      </c>
      <c r="E9" s="70">
        <f>С!F70</f>
        <v>0</v>
      </c>
    </row>
    <row r="10" spans="1:5" ht="12.75">
      <c r="A10" s="66">
        <v>38</v>
      </c>
      <c r="B10" s="67">
        <f>С!L69</f>
        <v>0</v>
      </c>
      <c r="C10" s="68">
        <f>С!M69</f>
        <v>0</v>
      </c>
      <c r="D10" s="69">
        <f>С!M71</f>
        <v>0</v>
      </c>
      <c r="E10" s="70">
        <f>С!L71</f>
        <v>0</v>
      </c>
    </row>
    <row r="11" spans="1:5" ht="12.75">
      <c r="A11" s="66">
        <v>1</v>
      </c>
      <c r="B11" s="67">
        <f>С!D6</f>
        <v>465</v>
      </c>
      <c r="C11" s="68" t="str">
        <f>С!E6</f>
        <v>Семенов Сергей</v>
      </c>
      <c r="D11" s="69" t="str">
        <f>С!C37</f>
        <v>_</v>
      </c>
      <c r="E11" s="70">
        <f>С!B37</f>
        <v>0</v>
      </c>
    </row>
    <row r="12" spans="1:5" ht="12.75">
      <c r="A12" s="66">
        <v>3</v>
      </c>
      <c r="B12" s="67">
        <f>С!D14</f>
        <v>3305</v>
      </c>
      <c r="C12" s="68" t="str">
        <f>С!E14</f>
        <v>Зиновьев Александр</v>
      </c>
      <c r="D12" s="69" t="str">
        <f>С!C41</f>
        <v>_</v>
      </c>
      <c r="E12" s="70">
        <f>С!B41</f>
        <v>0</v>
      </c>
    </row>
    <row r="13" spans="1:5" ht="12.75">
      <c r="A13" s="66">
        <v>4</v>
      </c>
      <c r="B13" s="67">
        <f>С!D18</f>
        <v>370</v>
      </c>
      <c r="C13" s="68" t="str">
        <f>С!E18</f>
        <v>Мицул Тимофей</v>
      </c>
      <c r="D13" s="69" t="str">
        <f>С!C43</f>
        <v>_</v>
      </c>
      <c r="E13" s="70">
        <f>С!B43</f>
        <v>0</v>
      </c>
    </row>
    <row r="14" spans="1:5" ht="12.75">
      <c r="A14" s="66">
        <v>5</v>
      </c>
      <c r="B14" s="67">
        <f>С!D22</f>
        <v>2288</v>
      </c>
      <c r="C14" s="68" t="str">
        <f>С!E22</f>
        <v>Тодрамович Александр</v>
      </c>
      <c r="D14" s="69" t="str">
        <f>С!C45</f>
        <v>_</v>
      </c>
      <c r="E14" s="70">
        <f>С!B45</f>
        <v>0</v>
      </c>
    </row>
    <row r="15" spans="1:5" ht="12.75">
      <c r="A15" s="66">
        <v>6</v>
      </c>
      <c r="B15" s="67">
        <f>С!D26</f>
        <v>2784</v>
      </c>
      <c r="C15" s="68" t="str">
        <f>С!E26</f>
        <v>Толкачев Иван</v>
      </c>
      <c r="D15" s="69" t="str">
        <f>С!C47</f>
        <v>_</v>
      </c>
      <c r="E15" s="70">
        <f>С!B47</f>
        <v>0</v>
      </c>
    </row>
    <row r="16" spans="1:5" ht="12.75">
      <c r="A16" s="66">
        <v>8</v>
      </c>
      <c r="B16" s="67">
        <f>С!D34</f>
        <v>2540</v>
      </c>
      <c r="C16" s="68" t="str">
        <f>С!E34</f>
        <v>Горбунов Валентин</v>
      </c>
      <c r="D16" s="69" t="str">
        <f>С!C51</f>
        <v>_</v>
      </c>
      <c r="E16" s="70">
        <f>С!B51</f>
        <v>0</v>
      </c>
    </row>
    <row r="17" spans="1:5" ht="12.75">
      <c r="A17" s="66">
        <v>16</v>
      </c>
      <c r="B17" s="67">
        <f>С!D38</f>
        <v>39</v>
      </c>
      <c r="C17" s="68" t="str">
        <f>С!E38</f>
        <v>Шапошников Александр</v>
      </c>
      <c r="D17" s="69" t="str">
        <f>С!C64</f>
        <v>_</v>
      </c>
      <c r="E17" s="70">
        <f>С!B64</f>
        <v>0</v>
      </c>
    </row>
    <row r="18" spans="1:5" ht="12.75">
      <c r="A18" s="66">
        <v>19</v>
      </c>
      <c r="B18" s="67">
        <f>С!D50</f>
        <v>491</v>
      </c>
      <c r="C18" s="68" t="str">
        <f>С!E50</f>
        <v>Тарараев Петр</v>
      </c>
      <c r="D18" s="69" t="str">
        <f>С!C70</f>
        <v>_</v>
      </c>
      <c r="E18" s="70">
        <f>С!B70</f>
        <v>0</v>
      </c>
    </row>
    <row r="19" spans="1:5" ht="12.75">
      <c r="A19" s="66">
        <v>35</v>
      </c>
      <c r="B19" s="67">
        <f>С!D65</f>
        <v>0</v>
      </c>
      <c r="C19" s="68">
        <f>С!E65</f>
        <v>0</v>
      </c>
      <c r="D19" s="69" t="str">
        <f>С!K68</f>
        <v>_</v>
      </c>
      <c r="E19" s="70">
        <f>С!J68</f>
        <v>0</v>
      </c>
    </row>
    <row r="20" spans="1:5" ht="12.75">
      <c r="A20" s="66">
        <v>36</v>
      </c>
      <c r="B20" s="67">
        <f>С!D69</f>
        <v>0</v>
      </c>
      <c r="C20" s="68">
        <f>С!E69</f>
        <v>0</v>
      </c>
      <c r="D20" s="69" t="str">
        <f>С!K70</f>
        <v>_</v>
      </c>
      <c r="E20" s="70">
        <f>С!J70</f>
        <v>0</v>
      </c>
    </row>
    <row r="21" spans="1:5" ht="12.75">
      <c r="A21" s="66">
        <v>12</v>
      </c>
      <c r="B21" s="67">
        <f>С!F32</f>
        <v>2540</v>
      </c>
      <c r="C21" s="68" t="str">
        <f>С!G32</f>
        <v>Горбунов Валентин</v>
      </c>
      <c r="D21" s="69" t="str">
        <f>С!E40</f>
        <v>Могилевская Инесса</v>
      </c>
      <c r="E21" s="70">
        <f>С!D40</f>
        <v>3073</v>
      </c>
    </row>
    <row r="22" spans="1:5" ht="12.75">
      <c r="A22" s="66">
        <v>14</v>
      </c>
      <c r="B22" s="67">
        <f>С!H28</f>
        <v>2540</v>
      </c>
      <c r="C22" s="68" t="str">
        <f>С!I28</f>
        <v>Горбунов Валентин</v>
      </c>
      <c r="D22" s="69" t="str">
        <f>С!I45</f>
        <v>Тодрамович Александр</v>
      </c>
      <c r="E22" s="70">
        <f>С!H45</f>
        <v>2288</v>
      </c>
    </row>
    <row r="23" spans="1:5" ht="12.75">
      <c r="A23" s="66">
        <v>23</v>
      </c>
      <c r="B23" s="67">
        <f>С!F51</f>
        <v>6222</v>
      </c>
      <c r="C23" s="68" t="str">
        <f>С!G51</f>
        <v>Даутов Руслан</v>
      </c>
      <c r="D23" s="69" t="str">
        <f>С!I60</f>
        <v>Тарараев Петр</v>
      </c>
      <c r="E23" s="70">
        <f>С!H60</f>
        <v>491</v>
      </c>
    </row>
    <row r="24" spans="1:5" ht="12.75">
      <c r="A24" s="66">
        <v>2</v>
      </c>
      <c r="B24" s="67">
        <f>С!D10</f>
        <v>6222</v>
      </c>
      <c r="C24" s="68" t="str">
        <f>С!E10</f>
        <v>Даутов Руслан</v>
      </c>
      <c r="D24" s="69" t="str">
        <f>С!C39</f>
        <v>Шапошников Александр</v>
      </c>
      <c r="E24" s="70">
        <f>С!B39</f>
        <v>39</v>
      </c>
    </row>
    <row r="25" spans="1:5" ht="12.75">
      <c r="A25" s="66">
        <v>25</v>
      </c>
      <c r="B25" s="67">
        <f>С!H49</f>
        <v>3305</v>
      </c>
      <c r="C25" s="68" t="str">
        <f>С!I49</f>
        <v>Зиновьев Александр</v>
      </c>
      <c r="D25" s="69" t="str">
        <f>С!C61</f>
        <v>Даутов Руслан</v>
      </c>
      <c r="E25" s="70">
        <f>С!B61</f>
        <v>6222</v>
      </c>
    </row>
    <row r="26" spans="1:5" ht="12.75">
      <c r="A26" s="66">
        <v>27</v>
      </c>
      <c r="B26" s="67">
        <f>С!J47</f>
        <v>3305</v>
      </c>
      <c r="C26" s="68" t="str">
        <f>С!K47</f>
        <v>Зиновьев Александр</v>
      </c>
      <c r="D26" s="69" t="str">
        <f>С!C56</f>
        <v>Тодрамович Александр</v>
      </c>
      <c r="E26" s="70">
        <f>С!B56</f>
        <v>2288</v>
      </c>
    </row>
    <row r="27" spans="1:5" ht="12.75">
      <c r="A27" s="66">
        <v>10</v>
      </c>
      <c r="B27" s="67">
        <f>С!F16</f>
        <v>370</v>
      </c>
      <c r="C27" s="68" t="str">
        <f>С!G16</f>
        <v>Мицул Тимофей</v>
      </c>
      <c r="D27" s="69" t="str">
        <f>С!E48</f>
        <v>Зиновьев Александр</v>
      </c>
      <c r="E27" s="70">
        <f>С!D48</f>
        <v>3305</v>
      </c>
    </row>
    <row r="28" spans="1:5" ht="12.75">
      <c r="A28" s="66">
        <v>28</v>
      </c>
      <c r="B28" s="67">
        <f>С!L43</f>
        <v>370</v>
      </c>
      <c r="C28" s="68" t="str">
        <f>С!M43</f>
        <v>Мицул Тимофей</v>
      </c>
      <c r="D28" s="69" t="str">
        <f>С!M51</f>
        <v>Зиновьев Александр</v>
      </c>
      <c r="E28" s="70">
        <f>С!L51</f>
        <v>3305</v>
      </c>
    </row>
    <row r="29" spans="1:5" ht="12.75">
      <c r="A29" s="66">
        <v>26</v>
      </c>
      <c r="B29" s="67">
        <f>С!J39</f>
        <v>370</v>
      </c>
      <c r="C29" s="68" t="str">
        <f>С!K39</f>
        <v>Мицул Тимофей</v>
      </c>
      <c r="D29" s="69" t="str">
        <f>С!C54</f>
        <v>Толкачев Иван</v>
      </c>
      <c r="E29" s="70">
        <f>С!B54</f>
        <v>2784</v>
      </c>
    </row>
    <row r="30" spans="1:5" ht="12.75">
      <c r="A30" s="66">
        <v>7</v>
      </c>
      <c r="B30" s="67">
        <f>С!D30</f>
        <v>3073</v>
      </c>
      <c r="C30" s="68" t="str">
        <f>С!E30</f>
        <v>Могилевская Инесса</v>
      </c>
      <c r="D30" s="69" t="str">
        <f>С!C49</f>
        <v>Тарараев Петр</v>
      </c>
      <c r="E30" s="70">
        <f>С!B49</f>
        <v>491</v>
      </c>
    </row>
    <row r="31" spans="1:5" ht="12.75">
      <c r="A31" s="66">
        <v>33</v>
      </c>
      <c r="B31" s="67">
        <f>С!L57</f>
        <v>3073</v>
      </c>
      <c r="C31" s="68" t="str">
        <f>С!M57</f>
        <v>Могилевская Инесса</v>
      </c>
      <c r="D31" s="69" t="str">
        <f>С!M60</f>
        <v>Тарараев Петр</v>
      </c>
      <c r="E31" s="70">
        <f>С!L60</f>
        <v>491</v>
      </c>
    </row>
    <row r="32" spans="1:5" ht="12.75">
      <c r="A32" s="66">
        <v>15</v>
      </c>
      <c r="B32" s="67">
        <f>С!J20</f>
        <v>465</v>
      </c>
      <c r="C32" s="68" t="str">
        <f>С!K20</f>
        <v>Семенов Сергей</v>
      </c>
      <c r="D32" s="69" t="str">
        <f>С!K31</f>
        <v>Горбунов Валентин</v>
      </c>
      <c r="E32" s="70">
        <f>С!J31</f>
        <v>2540</v>
      </c>
    </row>
    <row r="33" spans="1:5" ht="12.75">
      <c r="A33" s="66">
        <v>9</v>
      </c>
      <c r="B33" s="67">
        <f>С!F8</f>
        <v>465</v>
      </c>
      <c r="C33" s="68" t="str">
        <f>С!G8</f>
        <v>Семенов Сергей</v>
      </c>
      <c r="D33" s="69" t="str">
        <f>С!E52</f>
        <v>Даутов Руслан</v>
      </c>
      <c r="E33" s="70">
        <f>С!D52</f>
        <v>6222</v>
      </c>
    </row>
    <row r="34" spans="1:5" ht="12.75">
      <c r="A34" s="66">
        <v>13</v>
      </c>
      <c r="B34" s="67">
        <f>С!H12</f>
        <v>465</v>
      </c>
      <c r="C34" s="68" t="str">
        <f>С!I12</f>
        <v>Семенов Сергей</v>
      </c>
      <c r="D34" s="69" t="str">
        <f>С!I37</f>
        <v>Мицул Тимофей</v>
      </c>
      <c r="E34" s="70">
        <f>С!H37</f>
        <v>370</v>
      </c>
    </row>
    <row r="35" spans="1:5" ht="12.75">
      <c r="A35" s="66">
        <v>11</v>
      </c>
      <c r="B35" s="67">
        <f>С!F24</f>
        <v>2288</v>
      </c>
      <c r="C35" s="68" t="str">
        <f>С!G24</f>
        <v>Тодрамович Александр</v>
      </c>
      <c r="D35" s="69" t="str">
        <f>С!E44</f>
        <v>Толкачев Иван</v>
      </c>
      <c r="E35" s="70">
        <f>С!D44</f>
        <v>2784</v>
      </c>
    </row>
    <row r="36" spans="1:5" ht="12.75">
      <c r="A36" s="66">
        <v>29</v>
      </c>
      <c r="B36" s="67">
        <f>С!D55</f>
        <v>2288</v>
      </c>
      <c r="C36" s="68" t="str">
        <f>С!E55</f>
        <v>Тодрамович Александр</v>
      </c>
      <c r="D36" s="69" t="str">
        <f>С!E57</f>
        <v>Толкачев Иван</v>
      </c>
      <c r="E36" s="70">
        <f>С!D57</f>
        <v>2784</v>
      </c>
    </row>
    <row r="37" spans="1:5" ht="12.75">
      <c r="A37" s="66">
        <v>24</v>
      </c>
      <c r="B37" s="67">
        <f>С!H41</f>
        <v>2784</v>
      </c>
      <c r="C37" s="68" t="str">
        <f>С!I41</f>
        <v>Толкачев Иван</v>
      </c>
      <c r="D37" s="69" t="str">
        <f>С!C59</f>
        <v>Шапошников Александр</v>
      </c>
      <c r="E37" s="70">
        <f>С!B59</f>
        <v>39</v>
      </c>
    </row>
    <row r="38" spans="1:5" ht="12.75">
      <c r="A38" s="66">
        <v>30</v>
      </c>
      <c r="B38" s="67">
        <f>С!D60</f>
        <v>39</v>
      </c>
      <c r="C38" s="68" t="str">
        <f>С!E60</f>
        <v>Шапошников Александр</v>
      </c>
      <c r="D38" s="69" t="str">
        <f>С!E62</f>
        <v>Даутов Руслан</v>
      </c>
      <c r="E38" s="70">
        <f>С!D62</f>
        <v>6222</v>
      </c>
    </row>
    <row r="39" spans="1:5" ht="12.75">
      <c r="A39" s="66">
        <v>20</v>
      </c>
      <c r="B39" s="67">
        <f>С!F39</f>
        <v>39</v>
      </c>
      <c r="C39" s="68" t="str">
        <f>С!G39</f>
        <v>Шапошников Александр</v>
      </c>
      <c r="D39" s="69" t="str">
        <f>С!I54</f>
        <v>Могилевская Инесса</v>
      </c>
      <c r="E39" s="70">
        <f>С!H54</f>
        <v>3073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CM123" sqref="CM123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0" sqref="A120"/>
    </sheetView>
  </sheetViews>
  <sheetFormatPr defaultColWidth="9.00390625" defaultRowHeight="12.75"/>
  <cols>
    <col min="1" max="1" width="4.00390625" style="160" customWidth="1"/>
    <col min="2" max="2" width="3.75390625" style="160" customWidth="1"/>
    <col min="3" max="3" width="10.75390625" style="160" customWidth="1"/>
    <col min="4" max="4" width="3.75390625" style="160" customWidth="1"/>
    <col min="5" max="5" width="10.75390625" style="160" customWidth="1"/>
    <col min="6" max="6" width="3.75390625" style="160" customWidth="1"/>
    <col min="7" max="7" width="9.75390625" style="160" customWidth="1"/>
    <col min="8" max="8" width="3.75390625" style="160" customWidth="1"/>
    <col min="9" max="9" width="9.75390625" style="160" customWidth="1"/>
    <col min="10" max="10" width="3.75390625" style="160" customWidth="1"/>
    <col min="11" max="11" width="9.75390625" style="160" customWidth="1"/>
    <col min="12" max="12" width="3.75390625" style="160" customWidth="1"/>
    <col min="13" max="13" width="10.75390625" style="160" customWidth="1"/>
    <col min="14" max="14" width="3.75390625" style="160" customWidth="1"/>
    <col min="15" max="15" width="10.75390625" style="160" customWidth="1"/>
    <col min="16" max="16" width="3.75390625" style="160" customWidth="1"/>
    <col min="17" max="19" width="5.75390625" style="160" customWidth="1"/>
    <col min="20" max="16384" width="9.125" style="160" customWidth="1"/>
  </cols>
  <sheetData>
    <row r="1" spans="1:19" ht="15" customHeight="1">
      <c r="A1" s="238" t="str">
        <f>'М1'!A1</f>
        <v>Открытый Кубок Республики Башкортостан 2016  - 33-й Этап. Мастерская лига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5" customHeight="1">
      <c r="A2" s="239" t="str">
        <f>сМ!A2</f>
        <v>Официальное республиканское спортивное соревнование</v>
      </c>
      <c r="B2" s="239"/>
      <c r="C2" s="239"/>
      <c r="D2" s="239"/>
      <c r="E2" s="239"/>
      <c r="F2" s="239"/>
      <c r="G2" s="239"/>
      <c r="H2" s="240" t="str">
        <f>сМ!C2</f>
        <v>ИСАЙ ЛЕВ</v>
      </c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5" customHeight="1">
      <c r="A3" s="82">
        <f>сМ!A3</f>
        <v>42602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7" ht="12.75" customHeight="1">
      <c r="A5" s="28">
        <v>-1</v>
      </c>
      <c r="B5" s="162">
        <f>IF('М1'!D6='М1'!B5,'М1'!B7,IF('М1'!D6='М1'!B7,'М1'!B5,0))</f>
        <v>0</v>
      </c>
      <c r="C5" s="30" t="str">
        <f>IF('М1'!E6='М1'!C5,'М1'!C7,IF('М1'!E6='М1'!C7,'М1'!C5,0))</f>
        <v>_</v>
      </c>
      <c r="D5" s="31"/>
      <c r="E5" s="26"/>
      <c r="F5" s="26"/>
      <c r="G5" s="28">
        <v>-25</v>
      </c>
      <c r="H5" s="162">
        <f>IF('М1'!H12='М1'!F8,'М1'!F16,IF('М1'!H12='М1'!F16,'М1'!F8,0))</f>
        <v>1900</v>
      </c>
      <c r="I5" s="30" t="str">
        <f>IF('М1'!I12='М1'!G8,'М1'!G16,IF('М1'!I12='М1'!G16,'М1'!G8,0))</f>
        <v>Валеев Рустам</v>
      </c>
      <c r="J5" s="31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8"/>
      <c r="B6" s="28"/>
      <c r="C6" s="33">
        <v>32</v>
      </c>
      <c r="D6" s="163">
        <v>466</v>
      </c>
      <c r="E6" s="47" t="s">
        <v>118</v>
      </c>
      <c r="F6" s="41"/>
      <c r="G6" s="26"/>
      <c r="H6" s="26"/>
      <c r="I6" s="40"/>
      <c r="J6" s="41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8">
        <v>-2</v>
      </c>
      <c r="B7" s="162">
        <f>IF('М1'!D10='М1'!B9,'М1'!B11,IF('М1'!D10='М1'!B11,'М1'!B9,0))</f>
        <v>466</v>
      </c>
      <c r="C7" s="38" t="str">
        <f>IF('М1'!E10='М1'!C9,'М1'!C11,IF('М1'!E10='М1'!C11,'М1'!C9,0))</f>
        <v>Семенов Юрий</v>
      </c>
      <c r="D7" s="164"/>
      <c r="E7" s="33">
        <v>40</v>
      </c>
      <c r="F7" s="163">
        <v>5252</v>
      </c>
      <c r="G7" s="47" t="s">
        <v>167</v>
      </c>
      <c r="H7" s="41"/>
      <c r="I7" s="33">
        <v>52</v>
      </c>
      <c r="J7" s="163">
        <v>4567</v>
      </c>
      <c r="K7" s="47" t="s">
        <v>109</v>
      </c>
      <c r="L7" s="41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8"/>
      <c r="B8" s="28"/>
      <c r="C8" s="28">
        <v>-24</v>
      </c>
      <c r="D8" s="162">
        <f>IF('М1'!F64='М1'!D62,'М1'!D66,IF('М1'!F64='М1'!D66,'М1'!D62,0))</f>
        <v>5252</v>
      </c>
      <c r="E8" s="38" t="str">
        <f>IF('М1'!G64='М1'!E62,'М1'!E66,IF('М1'!G64='М1'!E66,'М1'!E62,0))</f>
        <v>Девяткин Александр</v>
      </c>
      <c r="F8" s="55"/>
      <c r="G8" s="40"/>
      <c r="H8" s="52"/>
      <c r="I8" s="40"/>
      <c r="J8" s="50"/>
      <c r="K8" s="40"/>
      <c r="L8" s="41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8">
        <v>-3</v>
      </c>
      <c r="B9" s="162">
        <f>IF('М1'!D14='М1'!B13,'М1'!B15,IF('М1'!D14='М1'!B15,'М1'!B13,0))</f>
        <v>0</v>
      </c>
      <c r="C9" s="30" t="str">
        <f>IF('М1'!E14='М1'!C13,'М1'!C15,IF('М1'!E14='М1'!C15,'М1'!C13,0))</f>
        <v>_</v>
      </c>
      <c r="D9" s="165"/>
      <c r="E9" s="26"/>
      <c r="F9" s="26"/>
      <c r="G9" s="33">
        <v>48</v>
      </c>
      <c r="H9" s="166">
        <v>4567</v>
      </c>
      <c r="I9" s="167" t="s">
        <v>109</v>
      </c>
      <c r="J9" s="52"/>
      <c r="K9" s="40"/>
      <c r="L9" s="41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8"/>
      <c r="B10" s="28"/>
      <c r="C10" s="33">
        <v>33</v>
      </c>
      <c r="D10" s="163"/>
      <c r="E10" s="47"/>
      <c r="F10" s="41"/>
      <c r="G10" s="33"/>
      <c r="H10" s="60"/>
      <c r="I10" s="41"/>
      <c r="J10" s="41"/>
      <c r="K10" s="40"/>
      <c r="L10" s="41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8">
        <v>-4</v>
      </c>
      <c r="B11" s="162">
        <f>IF('М1'!D18='М1'!B17,'М1'!B19,IF('М1'!D18='М1'!B19,'М1'!B17,0))</f>
        <v>0</v>
      </c>
      <c r="C11" s="38" t="str">
        <f>IF('М1'!E18='М1'!C17,'М1'!C19,IF('М1'!E18='М1'!C19,'М1'!C17,0))</f>
        <v>_</v>
      </c>
      <c r="D11" s="164"/>
      <c r="E11" s="33">
        <v>41</v>
      </c>
      <c r="F11" s="163">
        <v>4567</v>
      </c>
      <c r="G11" s="168" t="s">
        <v>109</v>
      </c>
      <c r="H11" s="60"/>
      <c r="I11" s="41"/>
      <c r="J11" s="41"/>
      <c r="K11" s="33">
        <v>56</v>
      </c>
      <c r="L11" s="163">
        <v>3468</v>
      </c>
      <c r="M11" s="47" t="s">
        <v>158</v>
      </c>
      <c r="N11" s="41"/>
      <c r="O11" s="41"/>
      <c r="P11" s="41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8"/>
      <c r="B12" s="28"/>
      <c r="C12" s="28">
        <v>-23</v>
      </c>
      <c r="D12" s="162">
        <f>IF('М1'!F56='М1'!D54,'М1'!D58,IF('М1'!F56='М1'!D58,'М1'!D54,0))</f>
        <v>4567</v>
      </c>
      <c r="E12" s="38" t="str">
        <f>IF('М1'!G56='М1'!E54,'М1'!E58,IF('М1'!G56='М1'!E58,'М1'!E54,0))</f>
        <v>Миксонов Эренбург</v>
      </c>
      <c r="F12" s="55"/>
      <c r="G12" s="28"/>
      <c r="H12" s="28"/>
      <c r="I12" s="41"/>
      <c r="J12" s="41"/>
      <c r="K12" s="40"/>
      <c r="L12" s="50"/>
      <c r="M12" s="40"/>
      <c r="N12" s="41"/>
      <c r="O12" s="41"/>
      <c r="P12" s="41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8">
        <v>-5</v>
      </c>
      <c r="B13" s="162">
        <f>IF('М1'!D22='М1'!B21,'М1'!B23,IF('М1'!D22='М1'!B23,'М1'!B21,0))</f>
        <v>0</v>
      </c>
      <c r="C13" s="30" t="str">
        <f>IF('М1'!E22='М1'!C21,'М1'!C23,IF('М1'!E22='М1'!C23,'М1'!C21,0))</f>
        <v>_</v>
      </c>
      <c r="D13" s="165"/>
      <c r="E13" s="26"/>
      <c r="F13" s="26"/>
      <c r="G13" s="28">
        <v>-26</v>
      </c>
      <c r="H13" s="162">
        <f>IF('М1'!H28='М1'!F24,'М1'!F32,IF('М1'!H28='М1'!F32,'М1'!F24,0))</f>
        <v>3468</v>
      </c>
      <c r="I13" s="30" t="str">
        <f>IF('М1'!I28='М1'!G24,'М1'!G32,IF('М1'!I28='М1'!G32,'М1'!G24,0))</f>
        <v>Семенов Константин</v>
      </c>
      <c r="J13" s="31"/>
      <c r="K13" s="40"/>
      <c r="L13" s="52"/>
      <c r="M13" s="40"/>
      <c r="N13" s="41"/>
      <c r="O13" s="41"/>
      <c r="P13" s="41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8"/>
      <c r="B14" s="28"/>
      <c r="C14" s="33">
        <v>34</v>
      </c>
      <c r="D14" s="163"/>
      <c r="E14" s="47"/>
      <c r="F14" s="41"/>
      <c r="G14" s="28"/>
      <c r="H14" s="28"/>
      <c r="I14" s="40"/>
      <c r="J14" s="41"/>
      <c r="K14" s="40"/>
      <c r="L14" s="52"/>
      <c r="M14" s="40"/>
      <c r="N14" s="41"/>
      <c r="O14" s="41"/>
      <c r="P14" s="41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8">
        <v>-6</v>
      </c>
      <c r="B15" s="162">
        <f>IF('М1'!D26='М1'!B25,'М1'!B27,IF('М1'!D26='М1'!B27,'М1'!B25,0))</f>
        <v>0</v>
      </c>
      <c r="C15" s="38" t="str">
        <f>IF('М1'!E26='М1'!C25,'М1'!C27,IF('М1'!E26='М1'!C27,'М1'!C25,0))</f>
        <v>_</v>
      </c>
      <c r="D15" s="164"/>
      <c r="E15" s="33">
        <v>42</v>
      </c>
      <c r="F15" s="163">
        <v>1088</v>
      </c>
      <c r="G15" s="169" t="s">
        <v>164</v>
      </c>
      <c r="H15" s="60"/>
      <c r="I15" s="33">
        <v>53</v>
      </c>
      <c r="J15" s="163">
        <v>3468</v>
      </c>
      <c r="K15" s="167" t="s">
        <v>158</v>
      </c>
      <c r="L15" s="52"/>
      <c r="M15" s="33">
        <v>58</v>
      </c>
      <c r="N15" s="163">
        <v>3481</v>
      </c>
      <c r="O15" s="47" t="s">
        <v>157</v>
      </c>
      <c r="P15" s="41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8"/>
      <c r="B16" s="28"/>
      <c r="C16" s="28">
        <v>-22</v>
      </c>
      <c r="D16" s="162">
        <f>IF('М1'!F48='М1'!D46,'М1'!D50,IF('М1'!F48='М1'!D50,'М1'!D46,0))</f>
        <v>1088</v>
      </c>
      <c r="E16" s="38" t="str">
        <f>IF('М1'!G48='М1'!E46,'М1'!E50,IF('М1'!G48='М1'!E50,'М1'!E46,0))</f>
        <v>Сазонов Николай</v>
      </c>
      <c r="F16" s="55"/>
      <c r="G16" s="33"/>
      <c r="H16" s="52"/>
      <c r="I16" s="40"/>
      <c r="J16" s="50"/>
      <c r="K16" s="26"/>
      <c r="L16" s="26"/>
      <c r="M16" s="40"/>
      <c r="N16" s="50"/>
      <c r="O16" s="40"/>
      <c r="P16" s="41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8">
        <v>-7</v>
      </c>
      <c r="B17" s="162">
        <f>IF('М1'!D30='М1'!B29,'М1'!B31,IF('М1'!D30='М1'!B31,'М1'!B29,0))</f>
        <v>0</v>
      </c>
      <c r="C17" s="30" t="str">
        <f>IF('М1'!E30='М1'!C29,'М1'!C31,IF('М1'!E30='М1'!C31,'М1'!C29,0))</f>
        <v>_</v>
      </c>
      <c r="D17" s="165"/>
      <c r="E17" s="26"/>
      <c r="F17" s="26"/>
      <c r="G17" s="33">
        <v>49</v>
      </c>
      <c r="H17" s="166">
        <v>1088</v>
      </c>
      <c r="I17" s="167" t="s">
        <v>164</v>
      </c>
      <c r="J17" s="52"/>
      <c r="K17" s="26"/>
      <c r="L17" s="26"/>
      <c r="M17" s="40"/>
      <c r="N17" s="52"/>
      <c r="O17" s="40"/>
      <c r="P17" s="41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8"/>
      <c r="B18" s="28"/>
      <c r="C18" s="33">
        <v>35</v>
      </c>
      <c r="D18" s="163"/>
      <c r="E18" s="47"/>
      <c r="F18" s="41"/>
      <c r="G18" s="33"/>
      <c r="H18" s="60"/>
      <c r="I18" s="41"/>
      <c r="J18" s="41"/>
      <c r="K18" s="26"/>
      <c r="L18" s="26"/>
      <c r="M18" s="40"/>
      <c r="N18" s="52"/>
      <c r="O18" s="40"/>
      <c r="P18" s="41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8">
        <v>-8</v>
      </c>
      <c r="B19" s="162">
        <f>IF('М1'!D34='М1'!B33,'М1'!B35,IF('М1'!D34='М1'!B35,'М1'!B33,0))</f>
        <v>0</v>
      </c>
      <c r="C19" s="38" t="str">
        <f>IF('М1'!E34='М1'!C33,'М1'!C35,IF('М1'!E34='М1'!C35,'М1'!C33,0))</f>
        <v>_</v>
      </c>
      <c r="D19" s="164"/>
      <c r="E19" s="33">
        <v>43</v>
      </c>
      <c r="F19" s="163">
        <v>3998</v>
      </c>
      <c r="G19" s="168" t="s">
        <v>112</v>
      </c>
      <c r="H19" s="60"/>
      <c r="I19" s="41"/>
      <c r="J19" s="41"/>
      <c r="K19" s="28">
        <v>-30</v>
      </c>
      <c r="L19" s="162">
        <f>IF('М1'!J52='М1'!H44,'М1'!H60,IF('М1'!J52='М1'!H60,'М1'!H44,0))</f>
        <v>3481</v>
      </c>
      <c r="M19" s="38" t="str">
        <f>IF('М1'!K52='М1'!I44,'М1'!I60,IF('М1'!K52='М1'!I60,'М1'!I44,0))</f>
        <v>Фоминых Илья</v>
      </c>
      <c r="N19" s="170"/>
      <c r="O19" s="40"/>
      <c r="P19" s="41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8"/>
      <c r="B20" s="28"/>
      <c r="C20" s="28">
        <v>-21</v>
      </c>
      <c r="D20" s="162">
        <f>IF('М1'!F40='М1'!D38,'М1'!D42,IF('М1'!F40='М1'!D42,'М1'!D38,0))</f>
        <v>3998</v>
      </c>
      <c r="E20" s="38" t="str">
        <f>IF('М1'!G40='М1'!E38,'М1'!E42,IF('М1'!G40='М1'!E42,'М1'!E38,0))</f>
        <v>Тагиров Сайфулла</v>
      </c>
      <c r="F20" s="55"/>
      <c r="G20" s="28"/>
      <c r="H20" s="28"/>
      <c r="I20" s="41"/>
      <c r="J20" s="41"/>
      <c r="K20" s="26"/>
      <c r="L20" s="26"/>
      <c r="M20" s="41"/>
      <c r="N20" s="41"/>
      <c r="O20" s="40"/>
      <c r="P20" s="41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8">
        <v>-9</v>
      </c>
      <c r="B21" s="162">
        <f>IF('М1'!D38='М1'!B37,'М1'!B39,IF('М1'!D38='М1'!B39,'М1'!B37,0))</f>
        <v>0</v>
      </c>
      <c r="C21" s="30" t="str">
        <f>IF('М1'!E38='М1'!C37,'М1'!C39,IF('М1'!E38='М1'!C39,'М1'!C37,0))</f>
        <v>_</v>
      </c>
      <c r="D21" s="165"/>
      <c r="E21" s="26"/>
      <c r="F21" s="26"/>
      <c r="G21" s="28">
        <v>-27</v>
      </c>
      <c r="H21" s="162">
        <f>IF('М1'!H44='М1'!F40,'М1'!F48,IF('М1'!H44='М1'!F48,'М1'!F40,0))</f>
        <v>2114</v>
      </c>
      <c r="I21" s="30" t="str">
        <f>IF('М1'!I44='М1'!G40,'М1'!G48,IF('М1'!I44='М1'!G48,'М1'!G40,0))</f>
        <v>Валеев Риф</v>
      </c>
      <c r="J21" s="31"/>
      <c r="K21" s="26"/>
      <c r="L21" s="26"/>
      <c r="M21" s="41"/>
      <c r="N21" s="41"/>
      <c r="O21" s="40"/>
      <c r="P21" s="41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8"/>
      <c r="B22" s="28"/>
      <c r="C22" s="33">
        <v>36</v>
      </c>
      <c r="D22" s="163"/>
      <c r="E22" s="47"/>
      <c r="F22" s="41"/>
      <c r="G22" s="28"/>
      <c r="H22" s="28"/>
      <c r="I22" s="40"/>
      <c r="J22" s="41"/>
      <c r="K22" s="26"/>
      <c r="L22" s="26"/>
      <c r="M22" s="41"/>
      <c r="N22" s="41"/>
      <c r="O22" s="40"/>
      <c r="P22" s="41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8">
        <v>-10</v>
      </c>
      <c r="B23" s="162">
        <f>IF('М1'!D42='М1'!B41,'М1'!B43,IF('М1'!D42='М1'!B43,'М1'!B41,0))</f>
        <v>0</v>
      </c>
      <c r="C23" s="38" t="str">
        <f>IF('М1'!E42='М1'!C41,'М1'!C43,IF('М1'!E42='М1'!C43,'М1'!C41,0))</f>
        <v>_</v>
      </c>
      <c r="D23" s="164"/>
      <c r="E23" s="33">
        <v>44</v>
      </c>
      <c r="F23" s="163">
        <v>5469</v>
      </c>
      <c r="G23" s="169" t="s">
        <v>166</v>
      </c>
      <c r="H23" s="60"/>
      <c r="I23" s="33">
        <v>54</v>
      </c>
      <c r="J23" s="163">
        <v>2114</v>
      </c>
      <c r="K23" s="47" t="s">
        <v>160</v>
      </c>
      <c r="L23" s="41"/>
      <c r="M23" s="41"/>
      <c r="N23" s="41"/>
      <c r="O23" s="33">
        <v>60</v>
      </c>
      <c r="P23" s="166">
        <v>3481</v>
      </c>
      <c r="Q23" s="47" t="s">
        <v>157</v>
      </c>
      <c r="R23" s="47"/>
      <c r="S23" s="47"/>
      <c r="T23"/>
      <c r="U23"/>
      <c r="V23"/>
      <c r="W23"/>
      <c r="X23"/>
      <c r="Y23"/>
      <c r="Z23"/>
      <c r="AA23"/>
    </row>
    <row r="24" spans="1:27" ht="12.75" customHeight="1">
      <c r="A24" s="28"/>
      <c r="B24" s="28"/>
      <c r="C24" s="28">
        <v>-20</v>
      </c>
      <c r="D24" s="162">
        <f>IF('М1'!F32='М1'!D30,'М1'!D34,IF('М1'!F32='М1'!D34,'М1'!D30,0))</f>
        <v>5469</v>
      </c>
      <c r="E24" s="38" t="str">
        <f>IF('М1'!G32='М1'!E30,'М1'!E34,IF('М1'!G32='М1'!E34,'М1'!E30,0))</f>
        <v>Абдулганеева Анастасия</v>
      </c>
      <c r="F24" s="55"/>
      <c r="G24" s="33"/>
      <c r="H24" s="52"/>
      <c r="I24" s="40"/>
      <c r="J24" s="50"/>
      <c r="K24" s="40"/>
      <c r="L24" s="41"/>
      <c r="M24" s="41"/>
      <c r="N24" s="41"/>
      <c r="O24" s="40"/>
      <c r="P24" s="41"/>
      <c r="Q24" s="63"/>
      <c r="R24" s="237" t="s">
        <v>22</v>
      </c>
      <c r="S24" s="237"/>
      <c r="T24"/>
      <c r="U24"/>
      <c r="V24"/>
      <c r="W24"/>
      <c r="X24"/>
      <c r="Y24"/>
      <c r="Z24"/>
      <c r="AA24"/>
    </row>
    <row r="25" spans="1:27" ht="12.75" customHeight="1">
      <c r="A25" s="28">
        <v>-11</v>
      </c>
      <c r="B25" s="162">
        <f>IF('М1'!D46='М1'!B45,'М1'!B47,IF('М1'!D46='М1'!B47,'М1'!B45,0))</f>
        <v>0</v>
      </c>
      <c r="C25" s="30" t="str">
        <f>IF('М1'!E46='М1'!C45,'М1'!C47,IF('М1'!E46='М1'!C47,'М1'!C45,0))</f>
        <v>_</v>
      </c>
      <c r="D25" s="165"/>
      <c r="E25" s="26"/>
      <c r="F25" s="26"/>
      <c r="G25" s="33">
        <v>50</v>
      </c>
      <c r="H25" s="166">
        <v>5469</v>
      </c>
      <c r="I25" s="167" t="s">
        <v>166</v>
      </c>
      <c r="J25" s="52"/>
      <c r="K25" s="40"/>
      <c r="L25" s="41"/>
      <c r="M25" s="41"/>
      <c r="N25" s="41"/>
      <c r="O25" s="40"/>
      <c r="P25" s="41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8"/>
      <c r="B26" s="28"/>
      <c r="C26" s="33">
        <v>37</v>
      </c>
      <c r="D26" s="163"/>
      <c r="E26" s="47"/>
      <c r="F26" s="41"/>
      <c r="G26" s="33"/>
      <c r="H26" s="60"/>
      <c r="I26" s="41"/>
      <c r="J26" s="41"/>
      <c r="K26" s="40"/>
      <c r="L26" s="41"/>
      <c r="M26" s="41"/>
      <c r="N26" s="41"/>
      <c r="O26" s="40"/>
      <c r="P26" s="41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8">
        <v>-12</v>
      </c>
      <c r="B27" s="162">
        <f>IF('М1'!D50='М1'!B49,'М1'!B51,IF('М1'!D50='М1'!B51,'М1'!B49,0))</f>
        <v>0</v>
      </c>
      <c r="C27" s="38" t="str">
        <f>IF('М1'!E50='М1'!C49,'М1'!C51,IF('М1'!E50='М1'!C51,'М1'!C49,0))</f>
        <v>_</v>
      </c>
      <c r="D27" s="164"/>
      <c r="E27" s="33">
        <v>45</v>
      </c>
      <c r="F27" s="163">
        <v>4202</v>
      </c>
      <c r="G27" s="168" t="s">
        <v>165</v>
      </c>
      <c r="H27" s="60"/>
      <c r="I27" s="41"/>
      <c r="J27" s="41"/>
      <c r="K27" s="33">
        <v>57</v>
      </c>
      <c r="L27" s="163">
        <v>4423</v>
      </c>
      <c r="M27" s="47" t="s">
        <v>161</v>
      </c>
      <c r="N27" s="41"/>
      <c r="O27" s="40"/>
      <c r="P27" s="41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8"/>
      <c r="B28" s="28"/>
      <c r="C28" s="28">
        <v>-19</v>
      </c>
      <c r="D28" s="162">
        <f>IF('М1'!F24='М1'!D22,'М1'!D26,IF('М1'!F24='М1'!D26,'М1'!D22,0))</f>
        <v>4202</v>
      </c>
      <c r="E28" s="38" t="str">
        <f>IF('М1'!G24='М1'!E22,'М1'!E26,IF('М1'!G24='М1'!E26,'М1'!E22,0))</f>
        <v>Аксенов Андрей</v>
      </c>
      <c r="F28" s="55"/>
      <c r="G28" s="28"/>
      <c r="H28" s="28"/>
      <c r="I28" s="41"/>
      <c r="J28" s="41"/>
      <c r="K28" s="40"/>
      <c r="L28" s="50"/>
      <c r="M28" s="40"/>
      <c r="N28" s="41"/>
      <c r="O28" s="40"/>
      <c r="P28" s="41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8">
        <v>-13</v>
      </c>
      <c r="B29" s="162">
        <f>IF('М1'!D54='М1'!B53,'М1'!B55,IF('М1'!D54='М1'!B55,'М1'!B53,0))</f>
        <v>0</v>
      </c>
      <c r="C29" s="30" t="str">
        <f>IF('М1'!E54='М1'!C53,'М1'!C55,IF('М1'!E54='М1'!C55,'М1'!C53,0))</f>
        <v>_</v>
      </c>
      <c r="D29" s="165"/>
      <c r="E29" s="26"/>
      <c r="F29" s="26"/>
      <c r="G29" s="28">
        <v>-28</v>
      </c>
      <c r="H29" s="162">
        <f>IF('М1'!H60='М1'!F56,'М1'!F64,IF('М1'!H60='М1'!F64,'М1'!F56,0))</f>
        <v>4423</v>
      </c>
      <c r="I29" s="30" t="str">
        <f>IF('М1'!I60='М1'!G56,'М1'!G64,IF('М1'!I60='М1'!G64,'М1'!G56,0))</f>
        <v>Коврижников Максим</v>
      </c>
      <c r="J29" s="31"/>
      <c r="K29" s="40"/>
      <c r="L29" s="52"/>
      <c r="M29" s="40"/>
      <c r="N29" s="41"/>
      <c r="O29" s="40"/>
      <c r="P29" s="41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8"/>
      <c r="B30" s="28"/>
      <c r="C30" s="33">
        <v>38</v>
      </c>
      <c r="D30" s="163"/>
      <c r="E30" s="47"/>
      <c r="F30" s="41"/>
      <c r="G30" s="28"/>
      <c r="H30" s="28"/>
      <c r="I30" s="40"/>
      <c r="J30" s="41"/>
      <c r="K30" s="40"/>
      <c r="L30" s="52"/>
      <c r="M30" s="40"/>
      <c r="N30" s="41"/>
      <c r="O30" s="40"/>
      <c r="P30" s="41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8">
        <v>-14</v>
      </c>
      <c r="B31" s="162">
        <f>IF('М1'!D58='М1'!B57,'М1'!B59,IF('М1'!D58='М1'!B59,'М1'!B57,0))</f>
        <v>0</v>
      </c>
      <c r="C31" s="38" t="str">
        <f>IF('М1'!E58='М1'!C57,'М1'!C59,IF('М1'!E58='М1'!C59,'М1'!C57,0))</f>
        <v>_</v>
      </c>
      <c r="D31" s="164"/>
      <c r="E31" s="33">
        <v>46</v>
      </c>
      <c r="F31" s="163">
        <v>2452</v>
      </c>
      <c r="G31" s="169" t="s">
        <v>163</v>
      </c>
      <c r="H31" s="60"/>
      <c r="I31" s="33">
        <v>55</v>
      </c>
      <c r="J31" s="163">
        <v>4423</v>
      </c>
      <c r="K31" s="167" t="s">
        <v>161</v>
      </c>
      <c r="L31" s="52"/>
      <c r="M31" s="33">
        <v>59</v>
      </c>
      <c r="N31" s="163">
        <v>100</v>
      </c>
      <c r="O31" s="167" t="s">
        <v>159</v>
      </c>
      <c r="P31" s="41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8"/>
      <c r="B32" s="28"/>
      <c r="C32" s="28">
        <v>-18</v>
      </c>
      <c r="D32" s="162">
        <f>IF('М1'!F16='М1'!D14,'М1'!D18,IF('М1'!F16='М1'!D18,'М1'!D14,0))</f>
        <v>2452</v>
      </c>
      <c r="E32" s="38" t="str">
        <f>IF('М1'!G16='М1'!E14,'М1'!E18,IF('М1'!G16='М1'!E18,'М1'!E14,0))</f>
        <v>Хабиров Марс</v>
      </c>
      <c r="F32" s="55"/>
      <c r="G32" s="33"/>
      <c r="H32" s="52"/>
      <c r="I32" s="40"/>
      <c r="J32" s="50"/>
      <c r="K32" s="26"/>
      <c r="L32" s="26"/>
      <c r="M32" s="40"/>
      <c r="N32" s="50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8">
        <v>-15</v>
      </c>
      <c r="B33" s="162">
        <f>IF('М1'!D62='М1'!B61,'М1'!B63,IF('М1'!D62='М1'!B63,'М1'!B61,0))</f>
        <v>0</v>
      </c>
      <c r="C33" s="30" t="str">
        <f>IF('М1'!E62='М1'!C61,'М1'!C63,IF('М1'!E62='М1'!C63,'М1'!C61,0))</f>
        <v>_</v>
      </c>
      <c r="D33" s="165"/>
      <c r="E33" s="26"/>
      <c r="F33" s="26"/>
      <c r="G33" s="33">
        <v>51</v>
      </c>
      <c r="H33" s="166">
        <v>2452</v>
      </c>
      <c r="I33" s="167" t="s">
        <v>163</v>
      </c>
      <c r="J33" s="52"/>
      <c r="K33" s="26"/>
      <c r="L33" s="26"/>
      <c r="M33" s="40"/>
      <c r="N33" s="52"/>
      <c r="O33" s="28">
        <v>-60</v>
      </c>
      <c r="P33" s="162">
        <f>IF(P23=N15,N31,IF(P23=N31,N15,0))</f>
        <v>100</v>
      </c>
      <c r="Q33" s="30" t="str">
        <f>IF(Q23=O15,O31,IF(Q23=O31,O15,0))</f>
        <v>Аббасов Рустамхон</v>
      </c>
      <c r="R33" s="30"/>
      <c r="S33" s="30"/>
      <c r="T33"/>
      <c r="U33"/>
      <c r="V33"/>
      <c r="W33"/>
      <c r="X33"/>
      <c r="Y33"/>
      <c r="Z33"/>
      <c r="AA33"/>
    </row>
    <row r="34" spans="1:27" ht="12.75" customHeight="1">
      <c r="A34" s="28"/>
      <c r="B34" s="28"/>
      <c r="C34" s="33">
        <v>39</v>
      </c>
      <c r="D34" s="163"/>
      <c r="E34" s="47"/>
      <c r="F34" s="41"/>
      <c r="G34" s="40"/>
      <c r="H34" s="60"/>
      <c r="I34" s="41"/>
      <c r="J34" s="41"/>
      <c r="K34" s="26"/>
      <c r="L34" s="26"/>
      <c r="M34" s="40"/>
      <c r="N34" s="52"/>
      <c r="O34" s="26"/>
      <c r="P34" s="26"/>
      <c r="Q34" s="63"/>
      <c r="R34" s="237" t="s">
        <v>23</v>
      </c>
      <c r="S34" s="237"/>
      <c r="T34"/>
      <c r="U34"/>
      <c r="V34"/>
      <c r="W34"/>
      <c r="X34"/>
      <c r="Y34"/>
      <c r="Z34"/>
      <c r="AA34"/>
    </row>
    <row r="35" spans="1:27" ht="12.75" customHeight="1">
      <c r="A35" s="28">
        <v>-16</v>
      </c>
      <c r="B35" s="162">
        <f>IF('М1'!D66='М1'!B65,'М1'!B67,IF('М1'!D66='М1'!B67,'М1'!B65,0))</f>
        <v>0</v>
      </c>
      <c r="C35" s="38" t="str">
        <f>IF('М1'!E66='М1'!C65,'М1'!C67,IF('М1'!E66='М1'!C67,'М1'!C65,0))</f>
        <v>_</v>
      </c>
      <c r="D35" s="164"/>
      <c r="E35" s="33">
        <v>47</v>
      </c>
      <c r="F35" s="163">
        <v>3480</v>
      </c>
      <c r="G35" s="167" t="s">
        <v>168</v>
      </c>
      <c r="H35" s="60"/>
      <c r="I35" s="41"/>
      <c r="J35" s="41"/>
      <c r="K35" s="28">
        <v>-29</v>
      </c>
      <c r="L35" s="162">
        <f>IF('М1'!J20='М1'!H12,'М1'!H28,IF('М1'!J20='М1'!H28,'М1'!H12,0))</f>
        <v>100</v>
      </c>
      <c r="M35" s="38" t="str">
        <f>IF('М1'!K20='М1'!I12,'М1'!I28,IF('М1'!K20='М1'!I28,'М1'!I12,0))</f>
        <v>Аббасов Рустамхон</v>
      </c>
      <c r="N35" s="170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8"/>
      <c r="B36" s="28"/>
      <c r="C36" s="28">
        <v>-17</v>
      </c>
      <c r="D36" s="162">
        <f>IF('М1'!F8='М1'!D6,'М1'!D10,IF('М1'!F8='М1'!D10,'М1'!D6,0))</f>
        <v>3480</v>
      </c>
      <c r="E36" s="38" t="str">
        <f>IF('М1'!G8='М1'!E6,'М1'!E10,IF('М1'!G8='М1'!E10,'М1'!E6,0))</f>
        <v>Лукьянов Роман</v>
      </c>
      <c r="F36" s="55"/>
      <c r="G36" s="26"/>
      <c r="H36" s="28"/>
      <c r="I36" s="41"/>
      <c r="J36" s="41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8"/>
      <c r="B37" s="28"/>
      <c r="C37" s="26"/>
      <c r="D37" s="165"/>
      <c r="E37" s="26"/>
      <c r="F37" s="26"/>
      <c r="G37" s="26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8">
        <v>-40</v>
      </c>
      <c r="B38" s="162">
        <f>IF(F7=D6,D8,IF(F7=D8,D6,0))</f>
        <v>466</v>
      </c>
      <c r="C38" s="30" t="str">
        <f>IF(G7=E6,E8,IF(G7=E8,E6,0))</f>
        <v>Семенов Юрий</v>
      </c>
      <c r="D38" s="165"/>
      <c r="E38" s="26"/>
      <c r="F38" s="26"/>
      <c r="G38" s="26"/>
      <c r="H38" s="28"/>
      <c r="I38" s="26"/>
      <c r="J38" s="26"/>
      <c r="K38" s="28">
        <v>-48</v>
      </c>
      <c r="L38" s="162">
        <f>IF(H9=F7,F11,IF(H9=F11,F7,0))</f>
        <v>5252</v>
      </c>
      <c r="M38" s="30" t="str">
        <f>IF(I9=G7,G11,IF(I9=G11,G7,0))</f>
        <v>Девяткин Александр</v>
      </c>
      <c r="N38" s="31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8"/>
      <c r="B39" s="28"/>
      <c r="C39" s="33">
        <v>71</v>
      </c>
      <c r="D39" s="166">
        <v>466</v>
      </c>
      <c r="E39" s="47" t="s">
        <v>118</v>
      </c>
      <c r="F39" s="41"/>
      <c r="G39" s="26"/>
      <c r="H39" s="60"/>
      <c r="I39" s="26"/>
      <c r="J39" s="26"/>
      <c r="K39" s="28"/>
      <c r="L39" s="28"/>
      <c r="M39" s="33">
        <v>67</v>
      </c>
      <c r="N39" s="166">
        <v>5252</v>
      </c>
      <c r="O39" s="47" t="s">
        <v>167</v>
      </c>
      <c r="P39" s="41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8">
        <v>-41</v>
      </c>
      <c r="B40" s="162">
        <f>IF(F11=D10,D12,IF(F11=D12,D10,0))</f>
        <v>0</v>
      </c>
      <c r="C40" s="38">
        <f>IF(G11=E10,E12,IF(G11=E12,E10,0))</f>
        <v>0</v>
      </c>
      <c r="D40" s="171"/>
      <c r="E40" s="40"/>
      <c r="F40" s="41"/>
      <c r="G40" s="26"/>
      <c r="H40" s="26"/>
      <c r="I40" s="26"/>
      <c r="J40" s="26"/>
      <c r="K40" s="28">
        <v>-49</v>
      </c>
      <c r="L40" s="162">
        <f>IF(H17=F15,F19,IF(H17=F19,F15,0))</f>
        <v>3998</v>
      </c>
      <c r="M40" s="38" t="str">
        <f>IF(I17=G15,G19,IF(I17=G19,G15,0))</f>
        <v>Тагиров Сайфулла</v>
      </c>
      <c r="N40" s="41"/>
      <c r="O40" s="40"/>
      <c r="P40" s="41"/>
      <c r="Q40" s="41"/>
      <c r="R40" s="26"/>
      <c r="S40" s="41"/>
      <c r="T40"/>
      <c r="U40"/>
      <c r="V40"/>
      <c r="W40"/>
      <c r="X40"/>
      <c r="Y40"/>
      <c r="Z40"/>
      <c r="AA40"/>
    </row>
    <row r="41" spans="1:27" ht="12.75" customHeight="1">
      <c r="A41" s="28"/>
      <c r="B41" s="28"/>
      <c r="C41" s="26"/>
      <c r="D41" s="172"/>
      <c r="E41" s="33">
        <v>75</v>
      </c>
      <c r="F41" s="166">
        <v>466</v>
      </c>
      <c r="G41" s="47" t="s">
        <v>118</v>
      </c>
      <c r="H41" s="41"/>
      <c r="I41" s="26"/>
      <c r="J41" s="26"/>
      <c r="K41" s="28"/>
      <c r="L41" s="28"/>
      <c r="M41" s="26"/>
      <c r="N41" s="26"/>
      <c r="O41" s="33">
        <v>69</v>
      </c>
      <c r="P41" s="166">
        <v>5252</v>
      </c>
      <c r="Q41" s="35" t="s">
        <v>167</v>
      </c>
      <c r="R41" s="35"/>
      <c r="S41" s="35"/>
      <c r="T41"/>
      <c r="U41"/>
      <c r="V41"/>
      <c r="W41"/>
      <c r="X41"/>
      <c r="Y41"/>
      <c r="Z41"/>
      <c r="AA41"/>
    </row>
    <row r="42" spans="1:27" ht="12.75" customHeight="1">
      <c r="A42" s="28">
        <v>-42</v>
      </c>
      <c r="B42" s="162">
        <f>IF(F15=D14,D16,IF(F15=D16,D14,0))</f>
        <v>0</v>
      </c>
      <c r="C42" s="30">
        <f>IF(G15=E14,E16,IF(G15=E16,E14,0))</f>
        <v>0</v>
      </c>
      <c r="D42" s="165"/>
      <c r="E42" s="40"/>
      <c r="F42" s="50"/>
      <c r="G42" s="40"/>
      <c r="H42" s="41"/>
      <c r="I42" s="26"/>
      <c r="J42" s="26"/>
      <c r="K42" s="28">
        <v>-50</v>
      </c>
      <c r="L42" s="162">
        <f>IF(H25=F23,F27,IF(H25=F27,F23,0))</f>
        <v>4202</v>
      </c>
      <c r="M42" s="30" t="str">
        <f>IF(I25=G23,G27,IF(I25=G27,G23,0))</f>
        <v>Аксенов Андрей</v>
      </c>
      <c r="N42" s="31"/>
      <c r="O42" s="40"/>
      <c r="P42" s="41"/>
      <c r="Q42" s="61"/>
      <c r="R42" s="237" t="s">
        <v>32</v>
      </c>
      <c r="S42" s="237"/>
      <c r="T42"/>
      <c r="U42"/>
      <c r="V42"/>
      <c r="W42"/>
      <c r="X42"/>
      <c r="Y42"/>
      <c r="Z42"/>
      <c r="AA42"/>
    </row>
    <row r="43" spans="1:27" ht="12.75" customHeight="1">
      <c r="A43" s="28"/>
      <c r="B43" s="28"/>
      <c r="C43" s="33">
        <v>72</v>
      </c>
      <c r="D43" s="166"/>
      <c r="E43" s="167"/>
      <c r="F43" s="52"/>
      <c r="G43" s="40"/>
      <c r="H43" s="41"/>
      <c r="I43" s="26"/>
      <c r="J43" s="26"/>
      <c r="K43" s="28"/>
      <c r="L43" s="28"/>
      <c r="M43" s="33">
        <v>68</v>
      </c>
      <c r="N43" s="166">
        <v>4202</v>
      </c>
      <c r="O43" s="167" t="s">
        <v>165</v>
      </c>
      <c r="P43" s="41"/>
      <c r="Q43" s="63"/>
      <c r="R43" s="26"/>
      <c r="S43" s="63"/>
      <c r="T43"/>
      <c r="U43"/>
      <c r="V43"/>
      <c r="W43"/>
      <c r="X43"/>
      <c r="Y43"/>
      <c r="Z43"/>
      <c r="AA43"/>
    </row>
    <row r="44" spans="1:27" ht="12.75" customHeight="1">
      <c r="A44" s="28">
        <v>-43</v>
      </c>
      <c r="B44" s="162">
        <f>IF(F19=D18,D20,IF(F19=D20,D18,0))</f>
        <v>0</v>
      </c>
      <c r="C44" s="38">
        <f>IF(G19=E18,E20,IF(G19=E20,E18,0))</f>
        <v>0</v>
      </c>
      <c r="D44" s="171"/>
      <c r="E44" s="26"/>
      <c r="F44" s="26"/>
      <c r="G44" s="40"/>
      <c r="H44" s="41"/>
      <c r="I44" s="26"/>
      <c r="J44" s="26"/>
      <c r="K44" s="28">
        <v>-51</v>
      </c>
      <c r="L44" s="162">
        <f>IF(H33=F31,F35,IF(H33=F35,F31,0))</f>
        <v>3480</v>
      </c>
      <c r="M44" s="38" t="str">
        <f>IF(I33=G31,G35,IF(I33=G35,G31,0))</f>
        <v>Лукьянов Роман</v>
      </c>
      <c r="N44" s="41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8"/>
      <c r="B45" s="28"/>
      <c r="C45" s="41"/>
      <c r="D45" s="171"/>
      <c r="E45" s="26"/>
      <c r="F45" s="26"/>
      <c r="G45" s="33">
        <v>77</v>
      </c>
      <c r="H45" s="166">
        <v>466</v>
      </c>
      <c r="I45" s="47" t="s">
        <v>118</v>
      </c>
      <c r="J45" s="41"/>
      <c r="K45" s="28"/>
      <c r="L45" s="28"/>
      <c r="M45" s="26"/>
      <c r="N45" s="26"/>
      <c r="O45" s="28">
        <v>-69</v>
      </c>
      <c r="P45" s="162">
        <f>IF(P41=N39,N43,IF(P41=N43,N39,0))</f>
        <v>4202</v>
      </c>
      <c r="Q45" s="30" t="str">
        <f>IF(Q41=O39,O43,IF(Q41=O43,O39,0))</f>
        <v>Аксенов Андрей</v>
      </c>
      <c r="R45" s="47"/>
      <c r="S45" s="47"/>
      <c r="T45"/>
      <c r="U45"/>
      <c r="V45"/>
      <c r="W45"/>
      <c r="X45"/>
      <c r="Y45"/>
      <c r="Z45"/>
      <c r="AA45"/>
    </row>
    <row r="46" spans="1:27" ht="12.75" customHeight="1">
      <c r="A46" s="28">
        <v>-44</v>
      </c>
      <c r="B46" s="162">
        <f>IF(F23=D22,D24,IF(F23=D24,D22,0))</f>
        <v>0</v>
      </c>
      <c r="C46" s="30">
        <f>IF(G23=E22,E24,IF(G23=E24,E22,0))</f>
        <v>0</v>
      </c>
      <c r="D46" s="165"/>
      <c r="E46" s="26"/>
      <c r="F46" s="26"/>
      <c r="G46" s="40"/>
      <c r="H46" s="50"/>
      <c r="I46" s="62" t="s">
        <v>92</v>
      </c>
      <c r="J46" s="62"/>
      <c r="K46" s="26"/>
      <c r="L46" s="26"/>
      <c r="M46" s="28">
        <v>-67</v>
      </c>
      <c r="N46" s="162">
        <f>IF(N39=L38,L40,IF(N39=L40,L38,0))</f>
        <v>3998</v>
      </c>
      <c r="O46" s="30" t="str">
        <f>IF(O39=M38,M40,IF(O39=M40,M38,0))</f>
        <v>Тагиров Сайфулла</v>
      </c>
      <c r="P46" s="31"/>
      <c r="Q46" s="63"/>
      <c r="R46" s="237" t="s">
        <v>34</v>
      </c>
      <c r="S46" s="237"/>
      <c r="T46"/>
      <c r="U46"/>
      <c r="V46"/>
      <c r="W46"/>
      <c r="X46"/>
      <c r="Y46"/>
      <c r="Z46"/>
      <c r="AA46"/>
    </row>
    <row r="47" spans="1:27" ht="12.75" customHeight="1">
      <c r="A47" s="28"/>
      <c r="B47" s="28"/>
      <c r="C47" s="33">
        <v>73</v>
      </c>
      <c r="D47" s="166"/>
      <c r="E47" s="47"/>
      <c r="F47" s="41"/>
      <c r="G47" s="40"/>
      <c r="H47" s="52"/>
      <c r="I47" s="26"/>
      <c r="J47" s="26"/>
      <c r="K47" s="26"/>
      <c r="L47" s="26"/>
      <c r="M47" s="28"/>
      <c r="N47" s="28"/>
      <c r="O47" s="33">
        <v>70</v>
      </c>
      <c r="P47" s="162">
        <v>3480</v>
      </c>
      <c r="Q47" s="38" t="s">
        <v>168</v>
      </c>
      <c r="R47" s="47"/>
      <c r="S47" s="47"/>
      <c r="T47"/>
      <c r="U47"/>
      <c r="V47"/>
      <c r="W47"/>
      <c r="X47"/>
      <c r="Y47"/>
      <c r="Z47"/>
      <c r="AA47"/>
    </row>
    <row r="48" spans="1:27" ht="12.75" customHeight="1">
      <c r="A48" s="28">
        <v>-45</v>
      </c>
      <c r="B48" s="162">
        <f>IF(F27=D26,D28,IF(F27=D28,D26,0))</f>
        <v>0</v>
      </c>
      <c r="C48" s="38">
        <f>IF(G27=E26,E28,IF(G27=E28,E26,0))</f>
        <v>0</v>
      </c>
      <c r="D48" s="171"/>
      <c r="E48" s="40"/>
      <c r="F48" s="41"/>
      <c r="G48" s="40"/>
      <c r="H48" s="41"/>
      <c r="I48" s="26"/>
      <c r="J48" s="26"/>
      <c r="K48" s="26"/>
      <c r="L48" s="26"/>
      <c r="M48" s="28">
        <v>-68</v>
      </c>
      <c r="N48" s="162">
        <f>IF(N43=L42,L44,IF(N43=L44,L42,0))</f>
        <v>3480</v>
      </c>
      <c r="O48" s="38" t="str">
        <f>IF(O43=M42,M44,IF(O43=M44,M42,0))</f>
        <v>Лукьянов Роман</v>
      </c>
      <c r="P48" s="41"/>
      <c r="Q48" s="63"/>
      <c r="R48" s="237" t="s">
        <v>33</v>
      </c>
      <c r="S48" s="237"/>
      <c r="T48"/>
      <c r="U48"/>
      <c r="V48"/>
      <c r="W48"/>
      <c r="X48"/>
      <c r="Y48"/>
      <c r="Z48"/>
      <c r="AA48"/>
    </row>
    <row r="49" spans="1:27" ht="12.75" customHeight="1">
      <c r="A49" s="28"/>
      <c r="B49" s="28"/>
      <c r="C49" s="26"/>
      <c r="D49" s="172"/>
      <c r="E49" s="33">
        <v>76</v>
      </c>
      <c r="F49" s="166"/>
      <c r="G49" s="167"/>
      <c r="H49" s="41"/>
      <c r="I49" s="26"/>
      <c r="J49" s="26"/>
      <c r="K49" s="26"/>
      <c r="L49" s="26"/>
      <c r="M49" s="26"/>
      <c r="N49" s="26"/>
      <c r="O49" s="28">
        <v>-70</v>
      </c>
      <c r="P49" s="162">
        <f>IF(P47=N46,N48,IF(P47=N48,N46,0))</f>
        <v>3998</v>
      </c>
      <c r="Q49" s="30" t="str">
        <f>IF(Q47=O46,O48,IF(Q47=O48,O46,0))</f>
        <v>Тагиров Сайфулла</v>
      </c>
      <c r="R49" s="47"/>
      <c r="S49" s="47"/>
      <c r="T49"/>
      <c r="U49"/>
      <c r="V49"/>
      <c r="W49"/>
      <c r="X49"/>
      <c r="Y49"/>
      <c r="Z49"/>
      <c r="AA49"/>
    </row>
    <row r="50" spans="1:27" ht="12.75" customHeight="1">
      <c r="A50" s="28">
        <v>-46</v>
      </c>
      <c r="B50" s="162">
        <f>IF(F31=D30,D32,IF(F31=D32,D30,0))</f>
        <v>0</v>
      </c>
      <c r="C50" s="30">
        <f>IF(G31=E30,E32,IF(G31=E32,E30,0))</f>
        <v>0</v>
      </c>
      <c r="D50" s="165"/>
      <c r="E50" s="40"/>
      <c r="F50" s="50"/>
      <c r="G50" s="26"/>
      <c r="H50" s="26"/>
      <c r="I50" s="26"/>
      <c r="J50" s="26"/>
      <c r="K50" s="26"/>
      <c r="L50" s="26"/>
      <c r="M50" s="41"/>
      <c r="N50" s="41"/>
      <c r="O50" s="26"/>
      <c r="P50" s="26"/>
      <c r="Q50" s="63"/>
      <c r="R50" s="237" t="s">
        <v>35</v>
      </c>
      <c r="S50" s="237"/>
      <c r="T50"/>
      <c r="U50"/>
      <c r="V50"/>
      <c r="W50"/>
      <c r="X50"/>
      <c r="Y50"/>
      <c r="Z50"/>
      <c r="AA50"/>
    </row>
    <row r="51" spans="1:27" ht="12.75" customHeight="1">
      <c r="A51" s="28"/>
      <c r="B51" s="28"/>
      <c r="C51" s="33">
        <v>74</v>
      </c>
      <c r="D51" s="166"/>
      <c r="E51" s="167"/>
      <c r="F51" s="52"/>
      <c r="G51" s="28">
        <v>-77</v>
      </c>
      <c r="H51" s="162">
        <f>IF(H45=F41,F49,IF(H45=F49,F41,0))</f>
        <v>0</v>
      </c>
      <c r="I51" s="30">
        <f>IF(I45=G41,G49,IF(I45=G49,G41,0))</f>
        <v>0</v>
      </c>
      <c r="J51" s="31"/>
      <c r="K51" s="28">
        <v>-71</v>
      </c>
      <c r="L51" s="162">
        <f>IF(D39=B38,B40,IF(D39=B40,B38,0))</f>
        <v>0</v>
      </c>
      <c r="M51" s="30">
        <f>IF(E39=C38,C40,IF(E39=C40,C38,0))</f>
        <v>0</v>
      </c>
      <c r="N51" s="31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8">
        <v>-47</v>
      </c>
      <c r="B52" s="162">
        <f>IF(F35=D34,D36,IF(F35=D36,D34,0))</f>
        <v>0</v>
      </c>
      <c r="C52" s="38">
        <f>IF(G35=E34,E36,IF(G35=E36,E34,0))</f>
        <v>0</v>
      </c>
      <c r="D52" s="171"/>
      <c r="E52" s="26"/>
      <c r="F52" s="26"/>
      <c r="G52" s="26"/>
      <c r="H52" s="26"/>
      <c r="I52" s="62" t="s">
        <v>93</v>
      </c>
      <c r="J52" s="62"/>
      <c r="K52" s="28"/>
      <c r="L52" s="28"/>
      <c r="M52" s="33">
        <v>79</v>
      </c>
      <c r="N52" s="166"/>
      <c r="O52" s="47"/>
      <c r="P52" s="41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8"/>
      <c r="B53" s="28"/>
      <c r="C53" s="26"/>
      <c r="D53" s="172"/>
      <c r="E53" s="28">
        <v>-75</v>
      </c>
      <c r="F53" s="162">
        <f>IF(F41=D39,D43,IF(F41=D43,D39,0))</f>
        <v>0</v>
      </c>
      <c r="G53" s="30">
        <f>IF(G41=E39,E43,IF(G41=E43,E39,0))</f>
        <v>0</v>
      </c>
      <c r="H53" s="31"/>
      <c r="I53" s="63"/>
      <c r="J53" s="63"/>
      <c r="K53" s="28">
        <v>-72</v>
      </c>
      <c r="L53" s="162">
        <f>IF(D43=B42,B44,IF(D43=B44,B42,0))</f>
        <v>0</v>
      </c>
      <c r="M53" s="38">
        <f>IF(E43=C42,C44,IF(E43=C44,C42,0))</f>
        <v>0</v>
      </c>
      <c r="N53" s="41"/>
      <c r="O53" s="40"/>
      <c r="P53" s="41"/>
      <c r="Q53" s="41"/>
      <c r="R53" s="26"/>
      <c r="S53" s="41"/>
      <c r="T53"/>
      <c r="U53"/>
      <c r="V53"/>
      <c r="W53"/>
      <c r="X53"/>
      <c r="Y53"/>
      <c r="Z53"/>
      <c r="AA53"/>
    </row>
    <row r="54" spans="1:27" ht="12.75" customHeight="1">
      <c r="A54" s="28"/>
      <c r="B54" s="28"/>
      <c r="C54" s="26"/>
      <c r="D54" s="172"/>
      <c r="E54" s="28"/>
      <c r="F54" s="28"/>
      <c r="G54" s="33">
        <v>78</v>
      </c>
      <c r="H54" s="166"/>
      <c r="I54" s="47"/>
      <c r="J54" s="41"/>
      <c r="K54" s="28"/>
      <c r="L54" s="28"/>
      <c r="M54" s="26"/>
      <c r="N54" s="26"/>
      <c r="O54" s="33">
        <v>81</v>
      </c>
      <c r="P54" s="166"/>
      <c r="Q54" s="35"/>
      <c r="R54" s="35"/>
      <c r="S54" s="35"/>
      <c r="T54"/>
      <c r="U54"/>
      <c r="V54"/>
      <c r="W54"/>
      <c r="X54"/>
      <c r="Y54"/>
      <c r="Z54"/>
      <c r="AA54"/>
    </row>
    <row r="55" spans="1:27" ht="12.75" customHeight="1">
      <c r="A55" s="28"/>
      <c r="B55" s="28"/>
      <c r="C55" s="26"/>
      <c r="D55" s="172"/>
      <c r="E55" s="28">
        <v>-76</v>
      </c>
      <c r="F55" s="162">
        <f>IF(F49=D47,D51,IF(F49=D51,D47,0))</f>
        <v>0</v>
      </c>
      <c r="G55" s="38">
        <f>IF(G49=E47,E51,IF(G49=E51,E47,0))</f>
        <v>0</v>
      </c>
      <c r="H55" s="41"/>
      <c r="I55" s="62" t="s">
        <v>94</v>
      </c>
      <c r="J55" s="62"/>
      <c r="K55" s="28">
        <v>-73</v>
      </c>
      <c r="L55" s="162">
        <f>IF(D47=B46,B48,IF(D47=B48,B46,0))</f>
        <v>0</v>
      </c>
      <c r="M55" s="30">
        <f>IF(E47=C46,C48,IF(E47=C48,C46,0))</f>
        <v>0</v>
      </c>
      <c r="N55" s="31"/>
      <c r="O55" s="40"/>
      <c r="P55" s="41"/>
      <c r="Q55" s="61"/>
      <c r="R55" s="237" t="s">
        <v>95</v>
      </c>
      <c r="S55" s="237"/>
      <c r="T55"/>
      <c r="U55"/>
      <c r="V55"/>
      <c r="W55"/>
      <c r="X55"/>
      <c r="Y55"/>
      <c r="Z55"/>
      <c r="AA55"/>
    </row>
    <row r="56" spans="1:27" ht="12.75" customHeight="1">
      <c r="A56" s="28"/>
      <c r="B56" s="28"/>
      <c r="C56" s="26"/>
      <c r="D56" s="172"/>
      <c r="E56" s="26"/>
      <c r="F56" s="26"/>
      <c r="G56" s="28">
        <v>-78</v>
      </c>
      <c r="H56" s="162">
        <f>IF(H54=F53,F55,IF(H54=F55,F53,0))</f>
        <v>0</v>
      </c>
      <c r="I56" s="30">
        <f>IF(I54=G53,G55,IF(I54=G55,G53,0))</f>
        <v>0</v>
      </c>
      <c r="J56" s="31"/>
      <c r="K56" s="28"/>
      <c r="L56" s="28"/>
      <c r="M56" s="33">
        <v>80</v>
      </c>
      <c r="N56" s="166"/>
      <c r="O56" s="167"/>
      <c r="P56" s="41"/>
      <c r="Q56" s="63"/>
      <c r="R56" s="26"/>
      <c r="S56" s="63"/>
      <c r="T56"/>
      <c r="U56"/>
      <c r="V56"/>
      <c r="W56"/>
      <c r="X56"/>
      <c r="Y56"/>
      <c r="Z56"/>
      <c r="AA56"/>
    </row>
    <row r="57" spans="1:27" ht="12.75" customHeight="1">
      <c r="A57" s="28">
        <v>-32</v>
      </c>
      <c r="B57" s="162">
        <f>IF(D6=B5,B7,IF(D6=B7,B5,0))</f>
        <v>0</v>
      </c>
      <c r="C57" s="30" t="str">
        <f>IF(E6=C5,C7,IF(E6=C7,C5,0))</f>
        <v>_</v>
      </c>
      <c r="D57" s="165"/>
      <c r="E57" s="41"/>
      <c r="F57" s="41"/>
      <c r="G57" s="26"/>
      <c r="H57" s="26"/>
      <c r="I57" s="62" t="s">
        <v>96</v>
      </c>
      <c r="J57" s="62"/>
      <c r="K57" s="28">
        <v>-74</v>
      </c>
      <c r="L57" s="162">
        <f>IF(D51=B50,B52,IF(D51=B52,B50,0))</f>
        <v>0</v>
      </c>
      <c r="M57" s="38">
        <f>IF(E51=C50,C52,IF(E51=C52,C50,0))</f>
        <v>0</v>
      </c>
      <c r="N57" s="41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8"/>
      <c r="B58" s="28"/>
      <c r="C58" s="33">
        <v>83</v>
      </c>
      <c r="D58" s="166"/>
      <c r="E58" s="47"/>
      <c r="F58" s="41"/>
      <c r="G58" s="26"/>
      <c r="H58" s="26"/>
      <c r="I58" s="26"/>
      <c r="J58" s="26"/>
      <c r="K58" s="26"/>
      <c r="L58" s="26"/>
      <c r="M58" s="26"/>
      <c r="N58" s="26"/>
      <c r="O58" s="28">
        <v>-81</v>
      </c>
      <c r="P58" s="162">
        <f>IF(P54=N52,N56,IF(P54=N56,N52,0))</f>
        <v>0</v>
      </c>
      <c r="Q58" s="30">
        <f>IF(Q54=O52,O56,IF(Q54=O56,O52,0))</f>
        <v>0</v>
      </c>
      <c r="R58" s="47"/>
      <c r="S58" s="47"/>
      <c r="T58"/>
      <c r="U58"/>
      <c r="V58"/>
      <c r="W58"/>
      <c r="X58"/>
      <c r="Y58"/>
      <c r="Z58"/>
      <c r="AA58"/>
    </row>
    <row r="59" spans="1:27" ht="12.75" customHeight="1">
      <c r="A59" s="28">
        <v>-33</v>
      </c>
      <c r="B59" s="162">
        <f>IF(D10=B9,B11,IF(D10=B11,B9,0))</f>
        <v>0</v>
      </c>
      <c r="C59" s="38">
        <f>IF(E10=C9,C11,IF(E10=C11,C9,0))</f>
        <v>0</v>
      </c>
      <c r="D59" s="173"/>
      <c r="E59" s="40"/>
      <c r="F59" s="41"/>
      <c r="G59" s="26"/>
      <c r="H59" s="26"/>
      <c r="I59" s="26"/>
      <c r="J59" s="26"/>
      <c r="K59" s="26"/>
      <c r="L59" s="26"/>
      <c r="M59" s="28">
        <v>-79</v>
      </c>
      <c r="N59" s="162">
        <f>IF(N52=L51,L53,IF(N52=L53,L51,0))</f>
        <v>0</v>
      </c>
      <c r="O59" s="30">
        <f>IF(O52=M51,M53,IF(O52=M53,M51,0))</f>
        <v>0</v>
      </c>
      <c r="P59" s="31"/>
      <c r="Q59" s="63"/>
      <c r="R59" s="237" t="s">
        <v>97</v>
      </c>
      <c r="S59" s="237"/>
      <c r="T59"/>
      <c r="U59"/>
      <c r="V59"/>
      <c r="W59"/>
      <c r="X59"/>
      <c r="Y59"/>
      <c r="Z59"/>
      <c r="AA59"/>
    </row>
    <row r="60" spans="1:27" ht="12.75" customHeight="1">
      <c r="A60" s="28"/>
      <c r="B60" s="28"/>
      <c r="C60" s="26"/>
      <c r="D60" s="171"/>
      <c r="E60" s="33">
        <v>87</v>
      </c>
      <c r="F60" s="166"/>
      <c r="G60" s="47"/>
      <c r="H60" s="41"/>
      <c r="I60" s="26"/>
      <c r="J60" s="26"/>
      <c r="K60" s="26"/>
      <c r="L60" s="26"/>
      <c r="M60" s="28"/>
      <c r="N60" s="28"/>
      <c r="O60" s="33">
        <v>82</v>
      </c>
      <c r="P60" s="166"/>
      <c r="Q60" s="47"/>
      <c r="R60" s="47"/>
      <c r="S60" s="47"/>
      <c r="T60"/>
      <c r="U60"/>
      <c r="V60"/>
      <c r="W60"/>
      <c r="X60"/>
      <c r="Y60"/>
      <c r="Z60"/>
      <c r="AA60"/>
    </row>
    <row r="61" spans="1:27" ht="12.75" customHeight="1">
      <c r="A61" s="28">
        <v>-34</v>
      </c>
      <c r="B61" s="162">
        <f>IF(D14=B13,B15,IF(D14=B15,B13,0))</f>
        <v>0</v>
      </c>
      <c r="C61" s="30">
        <f>IF(E14=C13,C15,IF(E14=C15,C13,0))</f>
        <v>0</v>
      </c>
      <c r="D61" s="165"/>
      <c r="E61" s="40"/>
      <c r="F61" s="174"/>
      <c r="G61" s="40"/>
      <c r="H61" s="41"/>
      <c r="I61" s="26"/>
      <c r="J61" s="26"/>
      <c r="K61" s="26"/>
      <c r="L61" s="26"/>
      <c r="M61" s="28">
        <v>-80</v>
      </c>
      <c r="N61" s="162">
        <f>IF(N56=L55,L57,IF(N56=L57,L55,0))</f>
        <v>0</v>
      </c>
      <c r="O61" s="38">
        <f>IF(O56=M55,M57,IF(O56=M57,M55,0))</f>
        <v>0</v>
      </c>
      <c r="P61" s="31"/>
      <c r="Q61" s="63"/>
      <c r="R61" s="237" t="s">
        <v>98</v>
      </c>
      <c r="S61" s="237"/>
      <c r="T61"/>
      <c r="U61"/>
      <c r="V61"/>
      <c r="W61"/>
      <c r="X61"/>
      <c r="Y61"/>
      <c r="Z61"/>
      <c r="AA61"/>
    </row>
    <row r="62" spans="1:27" ht="12.75" customHeight="1">
      <c r="A62" s="28"/>
      <c r="B62" s="28"/>
      <c r="C62" s="33">
        <v>84</v>
      </c>
      <c r="D62" s="166"/>
      <c r="E62" s="167"/>
      <c r="F62" s="41"/>
      <c r="G62" s="40"/>
      <c r="H62" s="41"/>
      <c r="I62" s="26"/>
      <c r="J62" s="26"/>
      <c r="K62" s="26"/>
      <c r="L62" s="26"/>
      <c r="M62" s="26"/>
      <c r="N62" s="26"/>
      <c r="O62" s="28">
        <v>-82</v>
      </c>
      <c r="P62" s="162">
        <f>IF(P60=N59,N61,IF(P60=N61,N59,0))</f>
        <v>0</v>
      </c>
      <c r="Q62" s="30">
        <f>IF(Q60=O59,O61,IF(Q60=O61,O59,0))</f>
        <v>0</v>
      </c>
      <c r="R62" s="47"/>
      <c r="S62" s="47"/>
      <c r="T62"/>
      <c r="U62"/>
      <c r="V62"/>
      <c r="W62"/>
      <c r="X62"/>
      <c r="Y62"/>
      <c r="Z62"/>
      <c r="AA62"/>
    </row>
    <row r="63" spans="1:27" ht="12.75" customHeight="1">
      <c r="A63" s="28">
        <v>-35</v>
      </c>
      <c r="B63" s="162">
        <f>IF(D18=B17,B19,IF(D18=B19,B17,0))</f>
        <v>0</v>
      </c>
      <c r="C63" s="38">
        <f>IF(E18=C17,C19,IF(E18=C19,C17,0))</f>
        <v>0</v>
      </c>
      <c r="D63" s="165"/>
      <c r="E63" s="26"/>
      <c r="F63" s="41"/>
      <c r="G63" s="40"/>
      <c r="H63" s="41"/>
      <c r="I63" s="26"/>
      <c r="J63" s="26"/>
      <c r="K63" s="26"/>
      <c r="L63" s="26"/>
      <c r="M63" s="41"/>
      <c r="N63" s="41"/>
      <c r="O63" s="26"/>
      <c r="P63" s="26"/>
      <c r="Q63" s="63"/>
      <c r="R63" s="237" t="s">
        <v>99</v>
      </c>
      <c r="S63" s="237"/>
      <c r="T63"/>
      <c r="U63"/>
      <c r="V63"/>
      <c r="W63"/>
      <c r="X63"/>
      <c r="Y63"/>
      <c r="Z63"/>
      <c r="AA63"/>
    </row>
    <row r="64" spans="1:27" ht="12.75" customHeight="1">
      <c r="A64" s="28"/>
      <c r="B64" s="28"/>
      <c r="C64" s="41"/>
      <c r="D64" s="171"/>
      <c r="E64" s="26"/>
      <c r="F64" s="41"/>
      <c r="G64" s="33">
        <v>89</v>
      </c>
      <c r="H64" s="166"/>
      <c r="I64" s="47"/>
      <c r="J64" s="41"/>
      <c r="K64" s="28">
        <v>-83</v>
      </c>
      <c r="L64" s="162">
        <f>IF(D58=B57,B59,IF(D58=B59,B57,0))</f>
        <v>0</v>
      </c>
      <c r="M64" s="30" t="str">
        <f>IF(E58=C57,C59,IF(E58=C59,C57,0))</f>
        <v>_</v>
      </c>
      <c r="N64" s="31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8">
        <v>-36</v>
      </c>
      <c r="B65" s="162">
        <f>IF(D22=B21,B23,IF(D22=B23,B21,0))</f>
        <v>0</v>
      </c>
      <c r="C65" s="30">
        <f>IF(E22=C21,C23,IF(E22=C23,C21,0))</f>
        <v>0</v>
      </c>
      <c r="D65" s="165"/>
      <c r="E65" s="26"/>
      <c r="F65" s="41"/>
      <c r="G65" s="40"/>
      <c r="H65" s="41"/>
      <c r="I65" s="62" t="s">
        <v>100</v>
      </c>
      <c r="J65" s="62"/>
      <c r="K65" s="28"/>
      <c r="L65" s="28"/>
      <c r="M65" s="33">
        <v>91</v>
      </c>
      <c r="N65" s="166"/>
      <c r="O65" s="47"/>
      <c r="P65" s="41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8"/>
      <c r="B66" s="28"/>
      <c r="C66" s="33">
        <v>85</v>
      </c>
      <c r="D66" s="166"/>
      <c r="E66" s="47"/>
      <c r="F66" s="41"/>
      <c r="G66" s="40"/>
      <c r="H66" s="41"/>
      <c r="I66" s="26"/>
      <c r="J66" s="26"/>
      <c r="K66" s="28">
        <v>-84</v>
      </c>
      <c r="L66" s="162">
        <f>IF(D62=B61,B63,IF(D62=B63,B61,0))</f>
        <v>0</v>
      </c>
      <c r="M66" s="38">
        <f>IF(E62=C61,C63,IF(E62=C63,C61,0))</f>
        <v>0</v>
      </c>
      <c r="N66" s="175"/>
      <c r="O66" s="40"/>
      <c r="P66" s="41"/>
      <c r="Q66" s="41"/>
      <c r="R66" s="26"/>
      <c r="S66" s="41"/>
      <c r="T66"/>
      <c r="U66"/>
      <c r="V66"/>
      <c r="W66"/>
      <c r="X66"/>
      <c r="Y66"/>
      <c r="Z66"/>
      <c r="AA66"/>
    </row>
    <row r="67" spans="1:27" ht="12.75" customHeight="1">
      <c r="A67" s="28">
        <v>-37</v>
      </c>
      <c r="B67" s="162">
        <f>IF(D26=B25,B27,IF(D26=B27,B25,0))</f>
        <v>0</v>
      </c>
      <c r="C67" s="38">
        <f>IF(E26=C25,C27,IF(E26=C27,C25,0))</f>
        <v>0</v>
      </c>
      <c r="D67" s="165"/>
      <c r="E67" s="40"/>
      <c r="F67" s="41"/>
      <c r="G67" s="40"/>
      <c r="H67" s="41"/>
      <c r="I67" s="26"/>
      <c r="J67" s="26"/>
      <c r="K67" s="28"/>
      <c r="L67" s="28"/>
      <c r="M67" s="26"/>
      <c r="N67" s="26"/>
      <c r="O67" s="33">
        <v>93</v>
      </c>
      <c r="P67" s="166"/>
      <c r="Q67" s="35"/>
      <c r="R67" s="35"/>
      <c r="S67" s="35"/>
      <c r="T67"/>
      <c r="U67"/>
      <c r="V67"/>
      <c r="W67"/>
      <c r="X67"/>
      <c r="Y67"/>
      <c r="Z67"/>
      <c r="AA67"/>
    </row>
    <row r="68" spans="1:27" ht="12.75" customHeight="1">
      <c r="A68" s="28"/>
      <c r="B68" s="28"/>
      <c r="C68" s="26"/>
      <c r="D68" s="172"/>
      <c r="E68" s="33">
        <v>88</v>
      </c>
      <c r="F68" s="166"/>
      <c r="G68" s="167"/>
      <c r="H68" s="41"/>
      <c r="I68" s="26"/>
      <c r="J68" s="26"/>
      <c r="K68" s="28">
        <v>-85</v>
      </c>
      <c r="L68" s="162">
        <f>IF(D66=B65,B67,IF(D66=B67,B65,0))</f>
        <v>0</v>
      </c>
      <c r="M68" s="30">
        <f>IF(E66=C65,C67,IF(E66=C67,C65,0))</f>
        <v>0</v>
      </c>
      <c r="N68" s="31"/>
      <c r="O68" s="40"/>
      <c r="P68" s="41"/>
      <c r="Q68" s="61"/>
      <c r="R68" s="237" t="s">
        <v>101</v>
      </c>
      <c r="S68" s="237"/>
      <c r="T68"/>
      <c r="U68"/>
      <c r="V68"/>
      <c r="W68"/>
      <c r="X68"/>
      <c r="Y68"/>
      <c r="Z68"/>
      <c r="AA68"/>
    </row>
    <row r="69" spans="1:27" ht="12.75" customHeight="1">
      <c r="A69" s="28">
        <v>-38</v>
      </c>
      <c r="B69" s="162">
        <f>IF(D30=B29,B31,IF(D30=B31,B29,0))</f>
        <v>0</v>
      </c>
      <c r="C69" s="30">
        <f>IF(E30=C29,C31,IF(E30=C31,C29,0))</f>
        <v>0</v>
      </c>
      <c r="D69" s="165"/>
      <c r="E69" s="40"/>
      <c r="F69" s="41"/>
      <c r="G69" s="26"/>
      <c r="H69" s="26"/>
      <c r="I69" s="26"/>
      <c r="J69" s="26"/>
      <c r="K69" s="28"/>
      <c r="L69" s="28"/>
      <c r="M69" s="33">
        <v>92</v>
      </c>
      <c r="N69" s="166"/>
      <c r="O69" s="167"/>
      <c r="P69" s="41"/>
      <c r="Q69" s="63"/>
      <c r="R69" s="26"/>
      <c r="S69" s="63"/>
      <c r="T69"/>
      <c r="U69"/>
      <c r="V69"/>
      <c r="W69"/>
      <c r="X69"/>
      <c r="Y69"/>
      <c r="Z69"/>
      <c r="AA69"/>
    </row>
    <row r="70" spans="1:27" ht="12.75" customHeight="1">
      <c r="A70" s="28"/>
      <c r="B70" s="28"/>
      <c r="C70" s="33">
        <v>86</v>
      </c>
      <c r="D70" s="166"/>
      <c r="E70" s="167"/>
      <c r="F70" s="41"/>
      <c r="G70" s="28">
        <v>-89</v>
      </c>
      <c r="H70" s="162">
        <f>IF(H64=F60,F68,IF(H64=F68,F60,0))</f>
        <v>0</v>
      </c>
      <c r="I70" s="30">
        <f>IF(I64=G60,G68,IF(I64=G68,G60,0))</f>
        <v>0</v>
      </c>
      <c r="J70" s="31"/>
      <c r="K70" s="28">
        <v>-86</v>
      </c>
      <c r="L70" s="162">
        <f>IF(D70=B69,B71,IF(D70=B71,B69,0))</f>
        <v>0</v>
      </c>
      <c r="M70" s="38">
        <f>IF(E70=C69,C71,IF(E70=C71,C69,0))</f>
        <v>0</v>
      </c>
      <c r="N70" s="175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8">
        <v>-39</v>
      </c>
      <c r="B71" s="162">
        <f>IF(D34=B33,B35,IF(D34=B35,B33,0))</f>
        <v>0</v>
      </c>
      <c r="C71" s="38">
        <f>IF(E34=C33,C35,IF(E34=C35,C33,0))</f>
        <v>0</v>
      </c>
      <c r="D71" s="165"/>
      <c r="E71" s="26"/>
      <c r="F71" s="26"/>
      <c r="G71" s="26"/>
      <c r="H71" s="26"/>
      <c r="I71" s="62" t="s">
        <v>102</v>
      </c>
      <c r="J71" s="62"/>
      <c r="K71" s="26"/>
      <c r="L71" s="26"/>
      <c r="M71" s="26"/>
      <c r="N71" s="26"/>
      <c r="O71" s="28">
        <v>-93</v>
      </c>
      <c r="P71" s="162">
        <f>IF(P67=N65,N69,IF(P67=N69,N65,0))</f>
        <v>0</v>
      </c>
      <c r="Q71" s="30">
        <f>IF(Q67=O65,O69,IF(Q67=O69,O65,0))</f>
        <v>0</v>
      </c>
      <c r="R71" s="47"/>
      <c r="S71" s="47"/>
      <c r="T71"/>
      <c r="U71"/>
      <c r="V71"/>
      <c r="W71"/>
      <c r="X71"/>
      <c r="Y71"/>
      <c r="Z71"/>
      <c r="AA71"/>
    </row>
    <row r="72" spans="1:27" ht="12.75" customHeight="1">
      <c r="A72" s="28"/>
      <c r="B72" s="28"/>
      <c r="C72" s="26"/>
      <c r="D72" s="172"/>
      <c r="E72" s="28">
        <v>-87</v>
      </c>
      <c r="F72" s="162">
        <f>IF(F60=D58,D62,IF(F60=D62,D58,0))</f>
        <v>0</v>
      </c>
      <c r="G72" s="30">
        <f>IF(G60=E58,E62,IF(G60=E62,E58,0))</f>
        <v>0</v>
      </c>
      <c r="H72" s="31"/>
      <c r="I72" s="63"/>
      <c r="J72" s="63"/>
      <c r="K72" s="26"/>
      <c r="L72" s="26"/>
      <c r="M72" s="28">
        <v>-91</v>
      </c>
      <c r="N72" s="162">
        <f>IF(N65=L64,L66,IF(N65=L66,L64,0))</f>
        <v>0</v>
      </c>
      <c r="O72" s="30" t="str">
        <f>IF(O65=M64,M66,IF(O65=M66,M64,0))</f>
        <v>_</v>
      </c>
      <c r="P72" s="31"/>
      <c r="Q72" s="63"/>
      <c r="R72" s="237" t="s">
        <v>103</v>
      </c>
      <c r="S72" s="237"/>
      <c r="T72"/>
      <c r="U72"/>
      <c r="V72"/>
      <c r="W72"/>
      <c r="X72"/>
      <c r="Y72"/>
      <c r="Z72"/>
      <c r="AA72"/>
    </row>
    <row r="73" spans="1:27" ht="12.75" customHeight="1">
      <c r="A73" s="28"/>
      <c r="B73" s="28"/>
      <c r="C73" s="26"/>
      <c r="D73" s="172"/>
      <c r="E73" s="28"/>
      <c r="F73" s="28"/>
      <c r="G73" s="33">
        <v>90</v>
      </c>
      <c r="H73" s="166"/>
      <c r="I73" s="47"/>
      <c r="J73" s="41"/>
      <c r="K73" s="26"/>
      <c r="L73" s="26"/>
      <c r="M73" s="28"/>
      <c r="N73" s="28"/>
      <c r="O73" s="33">
        <v>94</v>
      </c>
      <c r="P73" s="166"/>
      <c r="Q73" s="47"/>
      <c r="R73" s="47"/>
      <c r="S73" s="47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72"/>
      <c r="E74" s="28">
        <v>-88</v>
      </c>
      <c r="F74" s="162">
        <f>IF(F68=D66,D70,IF(F68=D70,D66,0))</f>
        <v>0</v>
      </c>
      <c r="G74" s="38">
        <f>IF(G68=E66,E70,IF(G68=E70,E66,0))</f>
        <v>0</v>
      </c>
      <c r="H74" s="31"/>
      <c r="I74" s="62" t="s">
        <v>104</v>
      </c>
      <c r="J74" s="62"/>
      <c r="K74" s="26"/>
      <c r="L74" s="26"/>
      <c r="M74" s="28">
        <v>-92</v>
      </c>
      <c r="N74" s="162">
        <f>IF(N69=L68,L70,IF(N69=L70,L68,0))</f>
        <v>0</v>
      </c>
      <c r="O74" s="38">
        <f>IF(O69=M68,M70,IF(O69=M70,M68,0))</f>
        <v>0</v>
      </c>
      <c r="P74" s="31"/>
      <c r="Q74" s="63"/>
      <c r="R74" s="237" t="s">
        <v>105</v>
      </c>
      <c r="S74" s="237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8">
        <v>-90</v>
      </c>
      <c r="H75" s="162">
        <f>IF(H73=F72,F74,IF(H73=F74,F72,0))</f>
        <v>0</v>
      </c>
      <c r="I75" s="30">
        <f>IF(I73=G72,G74,IF(I73=G74,G72,0))</f>
        <v>0</v>
      </c>
      <c r="J75" s="31"/>
      <c r="K75" s="26"/>
      <c r="L75" s="26"/>
      <c r="M75" s="26"/>
      <c r="N75" s="26"/>
      <c r="O75" s="28">
        <v>-94</v>
      </c>
      <c r="P75" s="162">
        <f>IF(P73=N72,N74,IF(P73=N74,N72,0))</f>
        <v>0</v>
      </c>
      <c r="Q75" s="30" t="str">
        <f>IF(Q73=O72,O74,IF(Q73=O74,O72,0))</f>
        <v>_</v>
      </c>
      <c r="R75" s="47"/>
      <c r="S75" s="47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1"/>
      <c r="F76" s="41"/>
      <c r="G76" s="26"/>
      <c r="H76" s="26"/>
      <c r="I76" s="62" t="s">
        <v>106</v>
      </c>
      <c r="J76" s="62"/>
      <c r="K76" s="26"/>
      <c r="L76" s="26"/>
      <c r="M76" s="41"/>
      <c r="N76" s="41"/>
      <c r="O76" s="26"/>
      <c r="P76" s="26"/>
      <c r="Q76" s="63"/>
      <c r="R76" s="237" t="s">
        <v>107</v>
      </c>
      <c r="S76" s="237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6">
      <selection activeCell="A120" sqref="A120"/>
    </sheetView>
  </sheetViews>
  <sheetFormatPr defaultColWidth="9.00390625" defaultRowHeight="12.75"/>
  <cols>
    <col min="1" max="1" width="9.125" style="71" customWidth="1"/>
    <col min="2" max="2" width="5.75390625" style="71" customWidth="1"/>
    <col min="3" max="4" width="25.75390625" style="0" customWidth="1"/>
    <col min="5" max="5" width="5.75390625" style="0" customWidth="1"/>
  </cols>
  <sheetData>
    <row r="1" spans="1:5" ht="12.75">
      <c r="A1" s="65" t="s">
        <v>36</v>
      </c>
      <c r="B1" s="243" t="s">
        <v>37</v>
      </c>
      <c r="C1" s="244"/>
      <c r="D1" s="241" t="s">
        <v>38</v>
      </c>
      <c r="E1" s="242"/>
    </row>
    <row r="2" spans="1:5" ht="12.75">
      <c r="A2" s="66">
        <v>33</v>
      </c>
      <c r="B2" s="176">
        <f>'М2'!D10</f>
        <v>0</v>
      </c>
      <c r="C2" s="68">
        <f>'М2'!E10</f>
        <v>0</v>
      </c>
      <c r="D2" s="69">
        <f>'М2'!C59</f>
        <v>0</v>
      </c>
      <c r="E2" s="177">
        <f>'М2'!B59</f>
        <v>0</v>
      </c>
    </row>
    <row r="3" spans="1:5" ht="12.75">
      <c r="A3" s="66">
        <v>34</v>
      </c>
      <c r="B3" s="176">
        <f>'М2'!D14</f>
        <v>0</v>
      </c>
      <c r="C3" s="68">
        <f>'М2'!E14</f>
        <v>0</v>
      </c>
      <c r="D3" s="69">
        <f>'М2'!C61</f>
        <v>0</v>
      </c>
      <c r="E3" s="177">
        <f>'М2'!B61</f>
        <v>0</v>
      </c>
    </row>
    <row r="4" spans="1:5" ht="12.75">
      <c r="A4" s="66">
        <v>35</v>
      </c>
      <c r="B4" s="176">
        <f>'М2'!D18</f>
        <v>0</v>
      </c>
      <c r="C4" s="68">
        <f>'М2'!E18</f>
        <v>0</v>
      </c>
      <c r="D4" s="69">
        <f>'М2'!C63</f>
        <v>0</v>
      </c>
      <c r="E4" s="177">
        <f>'М2'!B63</f>
        <v>0</v>
      </c>
    </row>
    <row r="5" spans="1:5" ht="12.75">
      <c r="A5" s="66">
        <v>36</v>
      </c>
      <c r="B5" s="176">
        <f>'М2'!D22</f>
        <v>0</v>
      </c>
      <c r="C5" s="68">
        <f>'М2'!E22</f>
        <v>0</v>
      </c>
      <c r="D5" s="69">
        <f>'М2'!C65</f>
        <v>0</v>
      </c>
      <c r="E5" s="177">
        <f>'М2'!B65</f>
        <v>0</v>
      </c>
    </row>
    <row r="6" spans="1:5" ht="12.75">
      <c r="A6" s="66">
        <v>37</v>
      </c>
      <c r="B6" s="176">
        <f>'М2'!D26</f>
        <v>0</v>
      </c>
      <c r="C6" s="68">
        <f>'М2'!E26</f>
        <v>0</v>
      </c>
      <c r="D6" s="69">
        <f>'М2'!C67</f>
        <v>0</v>
      </c>
      <c r="E6" s="177">
        <f>'М2'!B67</f>
        <v>0</v>
      </c>
    </row>
    <row r="7" spans="1:5" ht="12.75">
      <c r="A7" s="66">
        <v>38</v>
      </c>
      <c r="B7" s="176">
        <f>'М2'!D30</f>
        <v>0</v>
      </c>
      <c r="C7" s="68">
        <f>'М2'!E30</f>
        <v>0</v>
      </c>
      <c r="D7" s="69">
        <f>'М2'!C69</f>
        <v>0</v>
      </c>
      <c r="E7" s="177">
        <f>'М2'!B69</f>
        <v>0</v>
      </c>
    </row>
    <row r="8" spans="1:5" ht="12.75">
      <c r="A8" s="66">
        <v>39</v>
      </c>
      <c r="B8" s="176">
        <f>'М2'!D34</f>
        <v>0</v>
      </c>
      <c r="C8" s="68">
        <f>'М2'!E34</f>
        <v>0</v>
      </c>
      <c r="D8" s="69">
        <f>'М2'!C71</f>
        <v>0</v>
      </c>
      <c r="E8" s="177">
        <f>'М2'!B71</f>
        <v>0</v>
      </c>
    </row>
    <row r="9" spans="1:5" ht="12.75">
      <c r="A9" s="66">
        <v>41</v>
      </c>
      <c r="B9" s="176">
        <f>'М2'!F11</f>
        <v>4567</v>
      </c>
      <c r="C9" s="68" t="str">
        <f>'М2'!G11</f>
        <v>Миксонов Эренбург</v>
      </c>
      <c r="D9" s="69">
        <f>'М2'!C40</f>
        <v>0</v>
      </c>
      <c r="E9" s="177">
        <f>'М2'!B40</f>
        <v>0</v>
      </c>
    </row>
    <row r="10" spans="1:5" ht="12.75">
      <c r="A10" s="66">
        <v>42</v>
      </c>
      <c r="B10" s="176">
        <f>'М2'!F15</f>
        <v>1088</v>
      </c>
      <c r="C10" s="68" t="str">
        <f>'М2'!G15</f>
        <v>Сазонов Николай</v>
      </c>
      <c r="D10" s="69">
        <f>'М2'!C42</f>
        <v>0</v>
      </c>
      <c r="E10" s="177">
        <f>'М2'!B42</f>
        <v>0</v>
      </c>
    </row>
    <row r="11" spans="1:5" ht="12.75">
      <c r="A11" s="66">
        <v>43</v>
      </c>
      <c r="B11" s="176">
        <f>'М2'!F19</f>
        <v>3998</v>
      </c>
      <c r="C11" s="68" t="str">
        <f>'М2'!G19</f>
        <v>Тагиров Сайфулла</v>
      </c>
      <c r="D11" s="69">
        <f>'М2'!C44</f>
        <v>0</v>
      </c>
      <c r="E11" s="177">
        <f>'М2'!B44</f>
        <v>0</v>
      </c>
    </row>
    <row r="12" spans="1:5" ht="12.75">
      <c r="A12" s="66">
        <v>44</v>
      </c>
      <c r="B12" s="176">
        <f>'М2'!F23</f>
        <v>5469</v>
      </c>
      <c r="C12" s="68" t="str">
        <f>'М2'!G23</f>
        <v>Абдулганеева Анастасия</v>
      </c>
      <c r="D12" s="69">
        <f>'М2'!C46</f>
        <v>0</v>
      </c>
      <c r="E12" s="177">
        <f>'М2'!B46</f>
        <v>0</v>
      </c>
    </row>
    <row r="13" spans="1:5" ht="12.75">
      <c r="A13" s="66">
        <v>45</v>
      </c>
      <c r="B13" s="176">
        <f>'М2'!F27</f>
        <v>4202</v>
      </c>
      <c r="C13" s="68" t="str">
        <f>'М2'!G27</f>
        <v>Аксенов Андрей</v>
      </c>
      <c r="D13" s="69">
        <f>'М2'!C48</f>
        <v>0</v>
      </c>
      <c r="E13" s="177">
        <f>'М2'!B48</f>
        <v>0</v>
      </c>
    </row>
    <row r="14" spans="1:5" ht="12.75">
      <c r="A14" s="66">
        <v>46</v>
      </c>
      <c r="B14" s="176">
        <f>'М2'!F31</f>
        <v>2452</v>
      </c>
      <c r="C14" s="68" t="str">
        <f>'М2'!G31</f>
        <v>Хабиров Марс</v>
      </c>
      <c r="D14" s="69">
        <f>'М2'!C50</f>
        <v>0</v>
      </c>
      <c r="E14" s="177">
        <f>'М2'!B50</f>
        <v>0</v>
      </c>
    </row>
    <row r="15" spans="1:5" ht="12.75">
      <c r="A15" s="66">
        <v>47</v>
      </c>
      <c r="B15" s="176">
        <f>'М2'!F35</f>
        <v>3480</v>
      </c>
      <c r="C15" s="68" t="str">
        <f>'М2'!G35</f>
        <v>Лукьянов Роман</v>
      </c>
      <c r="D15" s="69">
        <f>'М2'!C52</f>
        <v>0</v>
      </c>
      <c r="E15" s="177">
        <f>'М2'!B52</f>
        <v>0</v>
      </c>
    </row>
    <row r="16" spans="1:5" ht="12.75">
      <c r="A16" s="66">
        <v>71</v>
      </c>
      <c r="B16" s="176">
        <f>'М2'!D39</f>
        <v>466</v>
      </c>
      <c r="C16" s="68" t="str">
        <f>'М2'!E39</f>
        <v>Семенов Юрий</v>
      </c>
      <c r="D16" s="69">
        <f>'М2'!M51</f>
        <v>0</v>
      </c>
      <c r="E16" s="177">
        <f>'М2'!L51</f>
        <v>0</v>
      </c>
    </row>
    <row r="17" spans="1:5" ht="12.75">
      <c r="A17" s="66">
        <v>72</v>
      </c>
      <c r="B17" s="176">
        <f>'М2'!D43</f>
        <v>0</v>
      </c>
      <c r="C17" s="68">
        <f>'М2'!E43</f>
        <v>0</v>
      </c>
      <c r="D17" s="69">
        <f>'М2'!M53</f>
        <v>0</v>
      </c>
      <c r="E17" s="177">
        <f>'М2'!L53</f>
        <v>0</v>
      </c>
    </row>
    <row r="18" spans="1:5" ht="12.75">
      <c r="A18" s="66">
        <v>73</v>
      </c>
      <c r="B18" s="176">
        <f>'М2'!D47</f>
        <v>0</v>
      </c>
      <c r="C18" s="68">
        <f>'М2'!E47</f>
        <v>0</v>
      </c>
      <c r="D18" s="69">
        <f>'М2'!M55</f>
        <v>0</v>
      </c>
      <c r="E18" s="177">
        <f>'М2'!L55</f>
        <v>0</v>
      </c>
    </row>
    <row r="19" spans="1:5" ht="12.75">
      <c r="A19" s="66">
        <v>74</v>
      </c>
      <c r="B19" s="176">
        <f>'М2'!D51</f>
        <v>0</v>
      </c>
      <c r="C19" s="68">
        <f>'М2'!E51</f>
        <v>0</v>
      </c>
      <c r="D19" s="69">
        <f>'М2'!M57</f>
        <v>0</v>
      </c>
      <c r="E19" s="177">
        <f>'М2'!L57</f>
        <v>0</v>
      </c>
    </row>
    <row r="20" spans="1:5" ht="12.75">
      <c r="A20" s="66">
        <v>75</v>
      </c>
      <c r="B20" s="176">
        <f>'М2'!F41</f>
        <v>466</v>
      </c>
      <c r="C20" s="68" t="str">
        <f>'М2'!G41</f>
        <v>Семенов Юрий</v>
      </c>
      <c r="D20" s="69">
        <f>'М2'!G53</f>
        <v>0</v>
      </c>
      <c r="E20" s="177">
        <f>'М2'!F53</f>
        <v>0</v>
      </c>
    </row>
    <row r="21" spans="1:5" ht="12.75">
      <c r="A21" s="66">
        <v>76</v>
      </c>
      <c r="B21" s="176">
        <f>'М2'!F49</f>
        <v>0</v>
      </c>
      <c r="C21" s="68">
        <f>'М2'!G49</f>
        <v>0</v>
      </c>
      <c r="D21" s="69">
        <f>'М2'!G55</f>
        <v>0</v>
      </c>
      <c r="E21" s="177">
        <f>'М2'!F55</f>
        <v>0</v>
      </c>
    </row>
    <row r="22" spans="1:5" ht="12.75">
      <c r="A22" s="66">
        <v>77</v>
      </c>
      <c r="B22" s="176">
        <f>'М2'!H45</f>
        <v>466</v>
      </c>
      <c r="C22" s="68" t="str">
        <f>'М2'!I45</f>
        <v>Семенов Юрий</v>
      </c>
      <c r="D22" s="69">
        <f>'М2'!I51</f>
        <v>0</v>
      </c>
      <c r="E22" s="177">
        <f>'М2'!H51</f>
        <v>0</v>
      </c>
    </row>
    <row r="23" spans="1:5" ht="12.75">
      <c r="A23" s="66">
        <v>78</v>
      </c>
      <c r="B23" s="176">
        <f>'М2'!H54</f>
        <v>0</v>
      </c>
      <c r="C23" s="68">
        <f>'М2'!I54</f>
        <v>0</v>
      </c>
      <c r="D23" s="69">
        <f>'М2'!I56</f>
        <v>0</v>
      </c>
      <c r="E23" s="177">
        <f>'М2'!H56</f>
        <v>0</v>
      </c>
    </row>
    <row r="24" spans="1:5" ht="12.75">
      <c r="A24" s="66">
        <v>79</v>
      </c>
      <c r="B24" s="176">
        <f>'М2'!N52</f>
        <v>0</v>
      </c>
      <c r="C24" s="68">
        <f>'М2'!O52</f>
        <v>0</v>
      </c>
      <c r="D24" s="69">
        <f>'М2'!O59</f>
        <v>0</v>
      </c>
      <c r="E24" s="177">
        <f>'М2'!N59</f>
        <v>0</v>
      </c>
    </row>
    <row r="25" spans="1:5" ht="12.75">
      <c r="A25" s="66">
        <v>80</v>
      </c>
      <c r="B25" s="176">
        <f>'М2'!N56</f>
        <v>0</v>
      </c>
      <c r="C25" s="68">
        <f>'М2'!O56</f>
        <v>0</v>
      </c>
      <c r="D25" s="69">
        <f>'М2'!O61</f>
        <v>0</v>
      </c>
      <c r="E25" s="177">
        <f>'М2'!N61</f>
        <v>0</v>
      </c>
    </row>
    <row r="26" spans="1:5" ht="12.75">
      <c r="A26" s="66">
        <v>81</v>
      </c>
      <c r="B26" s="176">
        <f>'М2'!P54</f>
        <v>0</v>
      </c>
      <c r="C26" s="68">
        <f>'М2'!Q54</f>
        <v>0</v>
      </c>
      <c r="D26" s="69">
        <f>'М2'!Q58</f>
        <v>0</v>
      </c>
      <c r="E26" s="177">
        <f>'М2'!P58</f>
        <v>0</v>
      </c>
    </row>
    <row r="27" spans="1:5" ht="12.75">
      <c r="A27" s="66">
        <v>82</v>
      </c>
      <c r="B27" s="176">
        <f>'М2'!P60</f>
        <v>0</v>
      </c>
      <c r="C27" s="68">
        <f>'М2'!Q60</f>
        <v>0</v>
      </c>
      <c r="D27" s="69">
        <f>'М2'!Q62</f>
        <v>0</v>
      </c>
      <c r="E27" s="177">
        <f>'М2'!P62</f>
        <v>0</v>
      </c>
    </row>
    <row r="28" spans="1:5" ht="12.75">
      <c r="A28" s="66">
        <v>84</v>
      </c>
      <c r="B28" s="176">
        <f>'М2'!D62</f>
        <v>0</v>
      </c>
      <c r="C28" s="68">
        <f>'М2'!E62</f>
        <v>0</v>
      </c>
      <c r="D28" s="69">
        <f>'М2'!M66</f>
        <v>0</v>
      </c>
      <c r="E28" s="177">
        <f>'М2'!L66</f>
        <v>0</v>
      </c>
    </row>
    <row r="29" spans="1:5" ht="12.75">
      <c r="A29" s="66">
        <v>85</v>
      </c>
      <c r="B29" s="176">
        <f>'М2'!D66</f>
        <v>0</v>
      </c>
      <c r="C29" s="68">
        <f>'М2'!E66</f>
        <v>0</v>
      </c>
      <c r="D29" s="69">
        <f>'М2'!M68</f>
        <v>0</v>
      </c>
      <c r="E29" s="177">
        <f>'М2'!L68</f>
        <v>0</v>
      </c>
    </row>
    <row r="30" spans="1:5" ht="12.75">
      <c r="A30" s="66">
        <v>86</v>
      </c>
      <c r="B30" s="176">
        <f>'М2'!D70</f>
        <v>0</v>
      </c>
      <c r="C30" s="68">
        <f>'М2'!E70</f>
        <v>0</v>
      </c>
      <c r="D30" s="69">
        <f>'М2'!M70</f>
        <v>0</v>
      </c>
      <c r="E30" s="177">
        <f>'М2'!L70</f>
        <v>0</v>
      </c>
    </row>
    <row r="31" spans="1:5" ht="12.75">
      <c r="A31" s="66">
        <v>87</v>
      </c>
      <c r="B31" s="176">
        <f>'М2'!F60</f>
        <v>0</v>
      </c>
      <c r="C31" s="68">
        <f>'М2'!G60</f>
        <v>0</v>
      </c>
      <c r="D31" s="69">
        <f>'М2'!G72</f>
        <v>0</v>
      </c>
      <c r="E31" s="177">
        <f>'М2'!F72</f>
        <v>0</v>
      </c>
    </row>
    <row r="32" spans="1:5" ht="12.75">
      <c r="A32" s="66">
        <v>88</v>
      </c>
      <c r="B32" s="176">
        <f>'М2'!F68</f>
        <v>0</v>
      </c>
      <c r="C32" s="68">
        <f>'М2'!G68</f>
        <v>0</v>
      </c>
      <c r="D32" s="69">
        <f>'М2'!G74</f>
        <v>0</v>
      </c>
      <c r="E32" s="177">
        <f>'М2'!F74</f>
        <v>0</v>
      </c>
    </row>
    <row r="33" spans="1:5" ht="12.75">
      <c r="A33" s="66">
        <v>89</v>
      </c>
      <c r="B33" s="176">
        <f>'М2'!H64</f>
        <v>0</v>
      </c>
      <c r="C33" s="68">
        <f>'М2'!I64</f>
        <v>0</v>
      </c>
      <c r="D33" s="69">
        <f>'М2'!I70</f>
        <v>0</v>
      </c>
      <c r="E33" s="177">
        <f>'М2'!H70</f>
        <v>0</v>
      </c>
    </row>
    <row r="34" spans="1:5" ht="12.75">
      <c r="A34" s="66">
        <v>90</v>
      </c>
      <c r="B34" s="176">
        <f>'М2'!H73</f>
        <v>0</v>
      </c>
      <c r="C34" s="68">
        <f>'М2'!I73</f>
        <v>0</v>
      </c>
      <c r="D34" s="69">
        <f>'М2'!I75</f>
        <v>0</v>
      </c>
      <c r="E34" s="177">
        <f>'М2'!H75</f>
        <v>0</v>
      </c>
    </row>
    <row r="35" spans="1:5" ht="12.75">
      <c r="A35" s="66">
        <v>92</v>
      </c>
      <c r="B35" s="176">
        <f>'М2'!N69</f>
        <v>0</v>
      </c>
      <c r="C35" s="68">
        <f>'М2'!O69</f>
        <v>0</v>
      </c>
      <c r="D35" s="69">
        <f>'М2'!O74</f>
        <v>0</v>
      </c>
      <c r="E35" s="177">
        <f>'М2'!N74</f>
        <v>0</v>
      </c>
    </row>
    <row r="36" spans="1:5" ht="12.75">
      <c r="A36" s="66">
        <v>93</v>
      </c>
      <c r="B36" s="176">
        <f>'М2'!P67</f>
        <v>0</v>
      </c>
      <c r="C36" s="68">
        <f>'М2'!Q67</f>
        <v>0</v>
      </c>
      <c r="D36" s="69">
        <f>'М2'!Q71</f>
        <v>0</v>
      </c>
      <c r="E36" s="177">
        <f>'М2'!P71</f>
        <v>0</v>
      </c>
    </row>
    <row r="37" spans="1:5" ht="12.75">
      <c r="A37" s="66">
        <v>1</v>
      </c>
      <c r="B37" s="176">
        <f>'М1'!D6</f>
        <v>5587</v>
      </c>
      <c r="C37" s="68" t="str">
        <f>'М1'!E6</f>
        <v>Чмелев Родион</v>
      </c>
      <c r="D37" s="69" t="str">
        <f>'М2'!C5</f>
        <v>_</v>
      </c>
      <c r="E37" s="177">
        <f>'М2'!B5</f>
        <v>0</v>
      </c>
    </row>
    <row r="38" spans="1:5" ht="12.75">
      <c r="A38" s="66">
        <v>3</v>
      </c>
      <c r="B38" s="176">
        <f>'М1'!D14</f>
        <v>2452</v>
      </c>
      <c r="C38" s="68" t="str">
        <f>'М1'!E14</f>
        <v>Хабиров Марс</v>
      </c>
      <c r="D38" s="69" t="str">
        <f>'М2'!C9</f>
        <v>_</v>
      </c>
      <c r="E38" s="177">
        <f>'М2'!B9</f>
        <v>0</v>
      </c>
    </row>
    <row r="39" spans="1:5" ht="12.75">
      <c r="A39" s="66">
        <v>4</v>
      </c>
      <c r="B39" s="176">
        <f>'М1'!D18</f>
        <v>1900</v>
      </c>
      <c r="C39" s="68" t="str">
        <f>'М1'!E18</f>
        <v>Валеев Рустам</v>
      </c>
      <c r="D39" s="69" t="str">
        <f>'М2'!C11</f>
        <v>_</v>
      </c>
      <c r="E39" s="177">
        <f>'М2'!B11</f>
        <v>0</v>
      </c>
    </row>
    <row r="40" spans="1:5" ht="12.75">
      <c r="A40" s="66">
        <v>5</v>
      </c>
      <c r="B40" s="176">
        <f>'М1'!D22</f>
        <v>100</v>
      </c>
      <c r="C40" s="68" t="str">
        <f>'М1'!E22</f>
        <v>Аббасов Рустамхон</v>
      </c>
      <c r="D40" s="69" t="str">
        <f>'М2'!C13</f>
        <v>_</v>
      </c>
      <c r="E40" s="177">
        <f>'М2'!B13</f>
        <v>0</v>
      </c>
    </row>
    <row r="41" spans="1:5" ht="12.75">
      <c r="A41" s="66">
        <v>6</v>
      </c>
      <c r="B41" s="176">
        <f>'М1'!D26</f>
        <v>4202</v>
      </c>
      <c r="C41" s="68" t="str">
        <f>'М1'!E26</f>
        <v>Аксенов Андрей</v>
      </c>
      <c r="D41" s="69" t="str">
        <f>'М2'!C15</f>
        <v>_</v>
      </c>
      <c r="E41" s="177">
        <f>'М2'!B15</f>
        <v>0</v>
      </c>
    </row>
    <row r="42" spans="1:5" ht="12.75">
      <c r="A42" s="66">
        <v>7</v>
      </c>
      <c r="B42" s="176">
        <f>'М1'!D30</f>
        <v>5469</v>
      </c>
      <c r="C42" s="68" t="str">
        <f>'М1'!E30</f>
        <v>Абдулганеева Анастасия</v>
      </c>
      <c r="D42" s="69" t="str">
        <f>'М2'!C17</f>
        <v>_</v>
      </c>
      <c r="E42" s="177">
        <f>'М2'!B17</f>
        <v>0</v>
      </c>
    </row>
    <row r="43" spans="1:5" ht="12.75">
      <c r="A43" s="66">
        <v>8</v>
      </c>
      <c r="B43" s="176">
        <f>'М1'!D34</f>
        <v>3468</v>
      </c>
      <c r="C43" s="68" t="str">
        <f>'М1'!E34</f>
        <v>Семенов Константин</v>
      </c>
      <c r="D43" s="69" t="str">
        <f>'М2'!C19</f>
        <v>_</v>
      </c>
      <c r="E43" s="177">
        <f>'М2'!B19</f>
        <v>0</v>
      </c>
    </row>
    <row r="44" spans="1:5" ht="12.75">
      <c r="A44" s="66">
        <v>9</v>
      </c>
      <c r="B44" s="176">
        <f>'М1'!D38</f>
        <v>3481</v>
      </c>
      <c r="C44" s="68" t="str">
        <f>'М1'!E38</f>
        <v>Фоминых Илья</v>
      </c>
      <c r="D44" s="69" t="str">
        <f>'М2'!C21</f>
        <v>_</v>
      </c>
      <c r="E44" s="177">
        <f>'М2'!B21</f>
        <v>0</v>
      </c>
    </row>
    <row r="45" spans="1:5" ht="12.75">
      <c r="A45" s="66">
        <v>10</v>
      </c>
      <c r="B45" s="176">
        <f>'М1'!D42</f>
        <v>3998</v>
      </c>
      <c r="C45" s="68" t="str">
        <f>'М1'!E42</f>
        <v>Тагиров Сайфулла</v>
      </c>
      <c r="D45" s="69" t="str">
        <f>'М2'!C23</f>
        <v>_</v>
      </c>
      <c r="E45" s="177">
        <f>'М2'!B23</f>
        <v>0</v>
      </c>
    </row>
    <row r="46" spans="1:5" ht="12.75">
      <c r="A46" s="66">
        <v>11</v>
      </c>
      <c r="B46" s="176">
        <f>'М1'!D46</f>
        <v>1088</v>
      </c>
      <c r="C46" s="68" t="str">
        <f>'М1'!E46</f>
        <v>Сазонов Николай</v>
      </c>
      <c r="D46" s="69" t="str">
        <f>'М2'!C25</f>
        <v>_</v>
      </c>
      <c r="E46" s="177">
        <f>'М2'!B25</f>
        <v>0</v>
      </c>
    </row>
    <row r="47" spans="1:5" ht="12.75">
      <c r="A47" s="66">
        <v>12</v>
      </c>
      <c r="B47" s="176">
        <f>'М1'!D50</f>
        <v>2114</v>
      </c>
      <c r="C47" s="68" t="str">
        <f>'М1'!E50</f>
        <v>Валеев Риф</v>
      </c>
      <c r="D47" s="69" t="str">
        <f>'М2'!C27</f>
        <v>_</v>
      </c>
      <c r="E47" s="177">
        <f>'М2'!B27</f>
        <v>0</v>
      </c>
    </row>
    <row r="48" spans="1:5" ht="12.75">
      <c r="A48" s="66">
        <v>13</v>
      </c>
      <c r="B48" s="176">
        <f>'М1'!D54</f>
        <v>4423</v>
      </c>
      <c r="C48" s="68" t="str">
        <f>'М1'!E54</f>
        <v>Коврижников Максим</v>
      </c>
      <c r="D48" s="69" t="str">
        <f>'М2'!C29</f>
        <v>_</v>
      </c>
      <c r="E48" s="177">
        <f>'М2'!B29</f>
        <v>0</v>
      </c>
    </row>
    <row r="49" spans="1:5" ht="12.75">
      <c r="A49" s="66">
        <v>14</v>
      </c>
      <c r="B49" s="176">
        <f>'М1'!D58</f>
        <v>4567</v>
      </c>
      <c r="C49" s="68" t="str">
        <f>'М1'!E58</f>
        <v>Миксонов Эренбург</v>
      </c>
      <c r="D49" s="69" t="str">
        <f>'М2'!C31</f>
        <v>_</v>
      </c>
      <c r="E49" s="177">
        <f>'М2'!B31</f>
        <v>0</v>
      </c>
    </row>
    <row r="50" spans="1:5" ht="12.75">
      <c r="A50" s="66">
        <v>15</v>
      </c>
      <c r="B50" s="176">
        <f>'М1'!D62</f>
        <v>5252</v>
      </c>
      <c r="C50" s="68" t="str">
        <f>'М1'!E62</f>
        <v>Девяткин Александр</v>
      </c>
      <c r="D50" s="69" t="str">
        <f>'М2'!C33</f>
        <v>_</v>
      </c>
      <c r="E50" s="177">
        <f>'М2'!B33</f>
        <v>0</v>
      </c>
    </row>
    <row r="51" spans="1:5" ht="12.75">
      <c r="A51" s="66">
        <v>16</v>
      </c>
      <c r="B51" s="176">
        <f>'М1'!D66</f>
        <v>593</v>
      </c>
      <c r="C51" s="68" t="str">
        <f>'М1'!E66</f>
        <v>Аристов Александр</v>
      </c>
      <c r="D51" s="69" t="str">
        <f>'М2'!C35</f>
        <v>_</v>
      </c>
      <c r="E51" s="177">
        <f>'М2'!B35</f>
        <v>0</v>
      </c>
    </row>
    <row r="52" spans="1:5" ht="12.75">
      <c r="A52" s="66">
        <v>32</v>
      </c>
      <c r="B52" s="176">
        <f>'М2'!D6</f>
        <v>466</v>
      </c>
      <c r="C52" s="68" t="str">
        <f>'М2'!E6</f>
        <v>Семенов Юрий</v>
      </c>
      <c r="D52" s="69" t="str">
        <f>'М2'!C57</f>
        <v>_</v>
      </c>
      <c r="E52" s="177">
        <f>'М2'!B57</f>
        <v>0</v>
      </c>
    </row>
    <row r="53" spans="1:5" ht="12.75">
      <c r="A53" s="66">
        <v>83</v>
      </c>
      <c r="B53" s="176">
        <f>'М2'!D58</f>
        <v>0</v>
      </c>
      <c r="C53" s="68">
        <f>'М2'!E58</f>
        <v>0</v>
      </c>
      <c r="D53" s="69" t="str">
        <f>'М2'!M64</f>
        <v>_</v>
      </c>
      <c r="E53" s="177">
        <f>'М2'!L64</f>
        <v>0</v>
      </c>
    </row>
    <row r="54" spans="1:5" ht="12.75">
      <c r="A54" s="66">
        <v>91</v>
      </c>
      <c r="B54" s="176">
        <f>'М2'!N65</f>
        <v>0</v>
      </c>
      <c r="C54" s="68">
        <f>'М2'!O65</f>
        <v>0</v>
      </c>
      <c r="D54" s="69" t="str">
        <f>'М2'!O72</f>
        <v>_</v>
      </c>
      <c r="E54" s="177">
        <f>'М2'!N72</f>
        <v>0</v>
      </c>
    </row>
    <row r="55" spans="1:5" ht="12.75">
      <c r="A55" s="66">
        <v>94</v>
      </c>
      <c r="B55" s="176">
        <f>'М2'!P73</f>
        <v>0</v>
      </c>
      <c r="C55" s="68">
        <f>'М2'!Q73</f>
        <v>0</v>
      </c>
      <c r="D55" s="69" t="str">
        <f>'М2'!Q75</f>
        <v>_</v>
      </c>
      <c r="E55" s="177">
        <f>'М2'!P75</f>
        <v>0</v>
      </c>
    </row>
    <row r="56" spans="1:5" ht="12.75">
      <c r="A56" s="66">
        <v>19</v>
      </c>
      <c r="B56" s="176">
        <f>'М1'!F24</f>
        <v>100</v>
      </c>
      <c r="C56" s="68" t="str">
        <f>'М1'!G24</f>
        <v>Аббасов Рустамхон</v>
      </c>
      <c r="D56" s="69" t="str">
        <f>'М2'!E28</f>
        <v>Аксенов Андрей</v>
      </c>
      <c r="E56" s="177">
        <f>'М2'!D28</f>
        <v>4202</v>
      </c>
    </row>
    <row r="57" spans="1:5" ht="12.75">
      <c r="A57" s="66">
        <v>59</v>
      </c>
      <c r="B57" s="176">
        <f>'М2'!N31</f>
        <v>100</v>
      </c>
      <c r="C57" s="68" t="str">
        <f>'М2'!O31</f>
        <v>Аббасов Рустамхон</v>
      </c>
      <c r="D57" s="69" t="str">
        <f>'М1'!K64</f>
        <v>Коврижников Максим</v>
      </c>
      <c r="E57" s="177">
        <f>'М1'!J64</f>
        <v>4423</v>
      </c>
    </row>
    <row r="58" spans="1:5" ht="12.75">
      <c r="A58" s="66">
        <v>26</v>
      </c>
      <c r="B58" s="176">
        <f>'М1'!H28</f>
        <v>100</v>
      </c>
      <c r="C58" s="68" t="str">
        <f>'М1'!I28</f>
        <v>Аббасов Рустамхон</v>
      </c>
      <c r="D58" s="69" t="str">
        <f>'М2'!I13</f>
        <v>Семенов Константин</v>
      </c>
      <c r="E58" s="177">
        <f>'М2'!H13</f>
        <v>3468</v>
      </c>
    </row>
    <row r="59" spans="1:5" ht="12.75">
      <c r="A59" s="66">
        <v>50</v>
      </c>
      <c r="B59" s="176">
        <f>'М2'!H25</f>
        <v>5469</v>
      </c>
      <c r="C59" s="68" t="str">
        <f>'М2'!I25</f>
        <v>Абдулганеева Анастасия</v>
      </c>
      <c r="D59" s="69" t="str">
        <f>'М2'!M42</f>
        <v>Аксенов Андрей</v>
      </c>
      <c r="E59" s="177">
        <f>'М2'!L42</f>
        <v>4202</v>
      </c>
    </row>
    <row r="60" spans="1:5" ht="12.75">
      <c r="A60" s="66">
        <v>66</v>
      </c>
      <c r="B60" s="176">
        <f>'М1'!L73</f>
        <v>5469</v>
      </c>
      <c r="C60" s="68" t="str">
        <f>'М1'!M73</f>
        <v>Абдулганеева Анастасия</v>
      </c>
      <c r="D60" s="69" t="str">
        <f>'М1'!M75</f>
        <v>Сазонов Николай</v>
      </c>
      <c r="E60" s="177">
        <f>'М1'!L75</f>
        <v>1088</v>
      </c>
    </row>
    <row r="61" spans="1:5" ht="12.75">
      <c r="A61" s="66">
        <v>68</v>
      </c>
      <c r="B61" s="176">
        <f>'М2'!N43</f>
        <v>4202</v>
      </c>
      <c r="C61" s="68" t="str">
        <f>'М2'!O43</f>
        <v>Аксенов Андрей</v>
      </c>
      <c r="D61" s="69" t="str">
        <f>'М2'!O48</f>
        <v>Лукьянов Роман</v>
      </c>
      <c r="E61" s="177">
        <f>'М2'!N48</f>
        <v>3480</v>
      </c>
    </row>
    <row r="62" spans="1:5" ht="12.75">
      <c r="A62" s="66">
        <v>24</v>
      </c>
      <c r="B62" s="176">
        <f>'М1'!F64</f>
        <v>593</v>
      </c>
      <c r="C62" s="68" t="str">
        <f>'М1'!G64</f>
        <v>Аристов Александр</v>
      </c>
      <c r="D62" s="69" t="str">
        <f>'М2'!E8</f>
        <v>Девяткин Александр</v>
      </c>
      <c r="E62" s="177">
        <f>'М2'!D8</f>
        <v>5252</v>
      </c>
    </row>
    <row r="63" spans="1:5" ht="12.75">
      <c r="A63" s="66">
        <v>28</v>
      </c>
      <c r="B63" s="176">
        <f>'М1'!H60</f>
        <v>593</v>
      </c>
      <c r="C63" s="68" t="str">
        <f>'М1'!I60</f>
        <v>Аристов Александр</v>
      </c>
      <c r="D63" s="69" t="str">
        <f>'М2'!I29</f>
        <v>Коврижников Максим</v>
      </c>
      <c r="E63" s="177">
        <f>'М2'!H29</f>
        <v>4423</v>
      </c>
    </row>
    <row r="64" spans="1:5" ht="12.75">
      <c r="A64" s="66">
        <v>30</v>
      </c>
      <c r="B64" s="176">
        <f>'М1'!J52</f>
        <v>593</v>
      </c>
      <c r="C64" s="68" t="str">
        <f>'М1'!K52</f>
        <v>Аристов Александр</v>
      </c>
      <c r="D64" s="69" t="str">
        <f>'М2'!M19</f>
        <v>Фоминых Илья</v>
      </c>
      <c r="E64" s="177">
        <f>'М2'!L19</f>
        <v>3481</v>
      </c>
    </row>
    <row r="65" spans="1:5" ht="12.75">
      <c r="A65" s="66">
        <v>54</v>
      </c>
      <c r="B65" s="176">
        <f>'М2'!J23</f>
        <v>2114</v>
      </c>
      <c r="C65" s="68" t="str">
        <f>'М2'!K23</f>
        <v>Валеев Риф</v>
      </c>
      <c r="D65" s="69" t="str">
        <f>'М1'!C73</f>
        <v>Абдулганеева Анастасия</v>
      </c>
      <c r="E65" s="177">
        <f>'М1'!B73</f>
        <v>5469</v>
      </c>
    </row>
    <row r="66" spans="1:5" ht="12.75">
      <c r="A66" s="66">
        <v>62</v>
      </c>
      <c r="B66" s="176">
        <f>'М1'!L68</f>
        <v>2114</v>
      </c>
      <c r="C66" s="68" t="str">
        <f>'М1'!M68</f>
        <v>Валеев Риф</v>
      </c>
      <c r="D66" s="69" t="str">
        <f>'М1'!M70</f>
        <v>Миксонов Эренбург</v>
      </c>
      <c r="E66" s="177">
        <f>'М1'!L70</f>
        <v>4567</v>
      </c>
    </row>
    <row r="67" spans="1:5" ht="12.75">
      <c r="A67" s="66">
        <v>22</v>
      </c>
      <c r="B67" s="176">
        <f>'М1'!F48</f>
        <v>2114</v>
      </c>
      <c r="C67" s="68" t="str">
        <f>'М1'!G48</f>
        <v>Валеев Риф</v>
      </c>
      <c r="D67" s="69" t="str">
        <f>'М2'!E16</f>
        <v>Сазонов Николай</v>
      </c>
      <c r="E67" s="177">
        <f>'М2'!D16</f>
        <v>1088</v>
      </c>
    </row>
    <row r="68" spans="1:5" ht="12.75">
      <c r="A68" s="66">
        <v>63</v>
      </c>
      <c r="B68" s="176">
        <f>'М1'!D70</f>
        <v>1900</v>
      </c>
      <c r="C68" s="68" t="str">
        <f>'М1'!E70</f>
        <v>Валеев Рустам</v>
      </c>
      <c r="D68" s="69" t="str">
        <f>'М1'!K72</f>
        <v>Сазонов Николай</v>
      </c>
      <c r="E68" s="177">
        <f>'М1'!J72</f>
        <v>1088</v>
      </c>
    </row>
    <row r="69" spans="1:5" ht="12.75">
      <c r="A69" s="66">
        <v>18</v>
      </c>
      <c r="B69" s="176">
        <f>'М1'!F16</f>
        <v>1900</v>
      </c>
      <c r="C69" s="68" t="str">
        <f>'М1'!G16</f>
        <v>Валеев Рустам</v>
      </c>
      <c r="D69" s="69" t="str">
        <f>'М2'!E32</f>
        <v>Хабиров Марс</v>
      </c>
      <c r="E69" s="177">
        <f>'М2'!D32</f>
        <v>2452</v>
      </c>
    </row>
    <row r="70" spans="1:5" ht="12.75">
      <c r="A70" s="66">
        <v>65</v>
      </c>
      <c r="B70" s="176">
        <f>'М1'!F72</f>
        <v>1900</v>
      </c>
      <c r="C70" s="68" t="str">
        <f>'М1'!G72</f>
        <v>Валеев Рустам</v>
      </c>
      <c r="D70" s="69" t="str">
        <f>'М1'!G75</f>
        <v>Хабиров Марс</v>
      </c>
      <c r="E70" s="177">
        <f>'М1'!F75</f>
        <v>2452</v>
      </c>
    </row>
    <row r="71" spans="1:5" ht="12.75">
      <c r="A71" s="66">
        <v>69</v>
      </c>
      <c r="B71" s="176">
        <f>'М2'!P41</f>
        <v>5252</v>
      </c>
      <c r="C71" s="68" t="str">
        <f>'М2'!Q41</f>
        <v>Девяткин Александр</v>
      </c>
      <c r="D71" s="69" t="str">
        <f>'М2'!Q45</f>
        <v>Аксенов Андрей</v>
      </c>
      <c r="E71" s="177">
        <f>'М2'!P45</f>
        <v>4202</v>
      </c>
    </row>
    <row r="72" spans="1:5" ht="12.75">
      <c r="A72" s="66">
        <v>40</v>
      </c>
      <c r="B72" s="176">
        <f>'М2'!F7</f>
        <v>5252</v>
      </c>
      <c r="C72" s="68" t="str">
        <f>'М2'!G7</f>
        <v>Девяткин Александр</v>
      </c>
      <c r="D72" s="69" t="str">
        <f>'М2'!C38</f>
        <v>Семенов Юрий</v>
      </c>
      <c r="E72" s="177">
        <f>'М2'!B38</f>
        <v>466</v>
      </c>
    </row>
    <row r="73" spans="1:5" ht="12.75">
      <c r="A73" s="66">
        <v>67</v>
      </c>
      <c r="B73" s="176">
        <f>'М2'!N39</f>
        <v>5252</v>
      </c>
      <c r="C73" s="68" t="str">
        <f>'М2'!O39</f>
        <v>Девяткин Александр</v>
      </c>
      <c r="D73" s="69" t="str">
        <f>'М2'!O46</f>
        <v>Тагиров Сайфулла</v>
      </c>
      <c r="E73" s="177">
        <f>'М2'!N46</f>
        <v>3998</v>
      </c>
    </row>
    <row r="74" spans="1:5" ht="12.75">
      <c r="A74" s="66">
        <v>57</v>
      </c>
      <c r="B74" s="176">
        <f>'М2'!L27</f>
        <v>4423</v>
      </c>
      <c r="C74" s="68" t="str">
        <f>'М2'!M27</f>
        <v>Коврижников Максим</v>
      </c>
      <c r="D74" s="69" t="str">
        <f>'М1'!K69</f>
        <v>Валеев Риф</v>
      </c>
      <c r="E74" s="177">
        <f>'М1'!J69</f>
        <v>2114</v>
      </c>
    </row>
    <row r="75" spans="1:5" ht="12.75">
      <c r="A75" s="66">
        <v>23</v>
      </c>
      <c r="B75" s="176">
        <f>'М1'!F56</f>
        <v>4423</v>
      </c>
      <c r="C75" s="68" t="str">
        <f>'М1'!G56</f>
        <v>Коврижников Максим</v>
      </c>
      <c r="D75" s="69" t="str">
        <f>'М2'!E12</f>
        <v>Миксонов Эренбург</v>
      </c>
      <c r="E75" s="177">
        <f>'М2'!D12</f>
        <v>4567</v>
      </c>
    </row>
    <row r="76" spans="1:5" ht="12.75">
      <c r="A76" s="66">
        <v>55</v>
      </c>
      <c r="B76" s="176">
        <f>'М2'!J31</f>
        <v>4423</v>
      </c>
      <c r="C76" s="68" t="str">
        <f>'М2'!K31</f>
        <v>Коврижников Максим</v>
      </c>
      <c r="D76" s="69" t="str">
        <f>'М1'!C75</f>
        <v>Хабиров Марс</v>
      </c>
      <c r="E76" s="177">
        <f>'М1'!B75</f>
        <v>2452</v>
      </c>
    </row>
    <row r="77" spans="1:5" ht="12.75">
      <c r="A77" s="66">
        <v>2</v>
      </c>
      <c r="B77" s="176">
        <f>'М1'!D10</f>
        <v>3480</v>
      </c>
      <c r="C77" s="68" t="str">
        <f>'М1'!E10</f>
        <v>Лукьянов Роман</v>
      </c>
      <c r="D77" s="69" t="str">
        <f>'М2'!C7</f>
        <v>Семенов Юрий</v>
      </c>
      <c r="E77" s="177">
        <f>'М2'!B7</f>
        <v>466</v>
      </c>
    </row>
    <row r="78" spans="1:5" ht="12.75">
      <c r="A78" s="66">
        <v>70</v>
      </c>
      <c r="B78" s="176">
        <f>'М2'!P47</f>
        <v>3480</v>
      </c>
      <c r="C78" s="68" t="str">
        <f>'М2'!Q47</f>
        <v>Лукьянов Роман</v>
      </c>
      <c r="D78" s="69" t="str">
        <f>'М2'!Q49</f>
        <v>Тагиров Сайфулла</v>
      </c>
      <c r="E78" s="177">
        <f>'М2'!P49</f>
        <v>3998</v>
      </c>
    </row>
    <row r="79" spans="1:5" ht="12.75">
      <c r="A79" s="66">
        <v>52</v>
      </c>
      <c r="B79" s="176">
        <f>'М2'!J7</f>
        <v>4567</v>
      </c>
      <c r="C79" s="68" t="str">
        <f>'М2'!K7</f>
        <v>Миксонов Эренбург</v>
      </c>
      <c r="D79" s="69" t="str">
        <f>'М1'!C69</f>
        <v>Валеев Рустам</v>
      </c>
      <c r="E79" s="177">
        <f>'М1'!B69</f>
        <v>1900</v>
      </c>
    </row>
    <row r="80" spans="1:5" ht="12.75">
      <c r="A80" s="66">
        <v>48</v>
      </c>
      <c r="B80" s="176">
        <f>'М2'!H9</f>
        <v>4567</v>
      </c>
      <c r="C80" s="68" t="str">
        <f>'М2'!I9</f>
        <v>Миксонов Эренбург</v>
      </c>
      <c r="D80" s="69" t="str">
        <f>'М2'!M38</f>
        <v>Девяткин Александр</v>
      </c>
      <c r="E80" s="177">
        <f>'М2'!L38</f>
        <v>5252</v>
      </c>
    </row>
    <row r="81" spans="1:5" ht="12.75">
      <c r="A81" s="66">
        <v>49</v>
      </c>
      <c r="B81" s="176">
        <f>'М2'!H17</f>
        <v>1088</v>
      </c>
      <c r="C81" s="68" t="str">
        <f>'М2'!I17</f>
        <v>Сазонов Николай</v>
      </c>
      <c r="D81" s="69" t="str">
        <f>'М2'!M40</f>
        <v>Тагиров Сайфулла</v>
      </c>
      <c r="E81" s="177">
        <f>'М2'!L40</f>
        <v>3998</v>
      </c>
    </row>
    <row r="82" spans="1:5" ht="12.75">
      <c r="A82" s="66">
        <v>20</v>
      </c>
      <c r="B82" s="176">
        <f>'М1'!F32</f>
        <v>3468</v>
      </c>
      <c r="C82" s="68" t="str">
        <f>'М1'!G32</f>
        <v>Семенов Константин</v>
      </c>
      <c r="D82" s="69" t="str">
        <f>'М2'!E24</f>
        <v>Абдулганеева Анастасия</v>
      </c>
      <c r="E82" s="177">
        <f>'М2'!D24</f>
        <v>5469</v>
      </c>
    </row>
    <row r="83" spans="1:5" ht="12.75">
      <c r="A83" s="66">
        <v>61</v>
      </c>
      <c r="B83" s="176">
        <f>'М1'!L63</f>
        <v>3468</v>
      </c>
      <c r="C83" s="68" t="str">
        <f>'М1'!M63</f>
        <v>Семенов Константин</v>
      </c>
      <c r="D83" s="69" t="str">
        <f>'М1'!M65</f>
        <v>Коврижников Максим</v>
      </c>
      <c r="E83" s="177">
        <f>'М1'!L65</f>
        <v>4423</v>
      </c>
    </row>
    <row r="84" spans="1:5" ht="12.75">
      <c r="A84" s="66">
        <v>56</v>
      </c>
      <c r="B84" s="176">
        <f>'М2'!L11</f>
        <v>3468</v>
      </c>
      <c r="C84" s="68" t="str">
        <f>'М2'!M11</f>
        <v>Семенов Константин</v>
      </c>
      <c r="D84" s="69" t="str">
        <f>'М1'!K67</f>
        <v>Миксонов Эренбург</v>
      </c>
      <c r="E84" s="177">
        <f>'М1'!J67</f>
        <v>4567</v>
      </c>
    </row>
    <row r="85" spans="1:5" ht="12.75">
      <c r="A85" s="66">
        <v>53</v>
      </c>
      <c r="B85" s="176">
        <f>'М2'!J15</f>
        <v>3468</v>
      </c>
      <c r="C85" s="68" t="str">
        <f>'М2'!K15</f>
        <v>Семенов Константин</v>
      </c>
      <c r="D85" s="69" t="str">
        <f>'М1'!C71</f>
        <v>Сазонов Николай</v>
      </c>
      <c r="E85" s="177">
        <f>'М1'!B71</f>
        <v>1088</v>
      </c>
    </row>
    <row r="86" spans="1:5" ht="12.75">
      <c r="A86" s="66">
        <v>60</v>
      </c>
      <c r="B86" s="176">
        <f>'М2'!P23</f>
        <v>3481</v>
      </c>
      <c r="C86" s="68" t="str">
        <f>'М2'!Q23</f>
        <v>Фоминых Илья</v>
      </c>
      <c r="D86" s="69" t="str">
        <f>'М2'!Q33</f>
        <v>Аббасов Рустамхон</v>
      </c>
      <c r="E86" s="177">
        <f>'М2'!P33</f>
        <v>100</v>
      </c>
    </row>
    <row r="87" spans="1:5" ht="12.75">
      <c r="A87" s="66">
        <v>27</v>
      </c>
      <c r="B87" s="176">
        <f>'М1'!H44</f>
        <v>3481</v>
      </c>
      <c r="C87" s="68" t="str">
        <f>'М1'!I44</f>
        <v>Фоминых Илья</v>
      </c>
      <c r="D87" s="69" t="str">
        <f>'М2'!I21</f>
        <v>Валеев Риф</v>
      </c>
      <c r="E87" s="177">
        <f>'М2'!H21</f>
        <v>2114</v>
      </c>
    </row>
    <row r="88" spans="1:5" ht="12.75">
      <c r="A88" s="66">
        <v>58</v>
      </c>
      <c r="B88" s="176">
        <f>'М2'!N15</f>
        <v>3481</v>
      </c>
      <c r="C88" s="68" t="str">
        <f>'М2'!O15</f>
        <v>Фоминых Илья</v>
      </c>
      <c r="D88" s="69" t="str">
        <f>'М1'!K62</f>
        <v>Семенов Константин</v>
      </c>
      <c r="E88" s="177">
        <f>'М1'!J62</f>
        <v>3468</v>
      </c>
    </row>
    <row r="89" spans="1:5" ht="12.75">
      <c r="A89" s="66">
        <v>21</v>
      </c>
      <c r="B89" s="176">
        <f>'М1'!F40</f>
        <v>3481</v>
      </c>
      <c r="C89" s="68" t="str">
        <f>'М1'!G40</f>
        <v>Фоминых Илья</v>
      </c>
      <c r="D89" s="69" t="str">
        <f>'М2'!E20</f>
        <v>Тагиров Сайфулла</v>
      </c>
      <c r="E89" s="177">
        <f>'М2'!D20</f>
        <v>3998</v>
      </c>
    </row>
    <row r="90" spans="1:5" ht="12.75">
      <c r="A90" s="66">
        <v>64</v>
      </c>
      <c r="B90" s="176">
        <f>'М1'!D74</f>
        <v>2452</v>
      </c>
      <c r="C90" s="68" t="str">
        <f>'М1'!E74</f>
        <v>Хабиров Марс</v>
      </c>
      <c r="D90" s="69" t="str">
        <f>'М1'!K74</f>
        <v>Абдулганеева Анастасия</v>
      </c>
      <c r="E90" s="177">
        <f>'М1'!J74</f>
        <v>5469</v>
      </c>
    </row>
    <row r="91" spans="1:5" ht="12.75">
      <c r="A91" s="66">
        <v>51</v>
      </c>
      <c r="B91" s="176">
        <f>'М2'!H33</f>
        <v>2452</v>
      </c>
      <c r="C91" s="68" t="str">
        <f>'М2'!I33</f>
        <v>Хабиров Марс</v>
      </c>
      <c r="D91" s="69" t="str">
        <f>'М2'!M44</f>
        <v>Лукьянов Роман</v>
      </c>
      <c r="E91" s="177">
        <f>'М2'!L44</f>
        <v>3480</v>
      </c>
    </row>
    <row r="92" spans="1:5" ht="12.75">
      <c r="A92" s="66">
        <v>29</v>
      </c>
      <c r="B92" s="176">
        <f>'М1'!J20</f>
        <v>5587</v>
      </c>
      <c r="C92" s="68" t="str">
        <f>'М1'!K20</f>
        <v>Чмелев Родион</v>
      </c>
      <c r="D92" s="69" t="str">
        <f>'М2'!M35</f>
        <v>Аббасов Рустамхон</v>
      </c>
      <c r="E92" s="177">
        <f>'М2'!L35</f>
        <v>100</v>
      </c>
    </row>
    <row r="93" spans="1:5" ht="12.75">
      <c r="A93" s="66">
        <v>31</v>
      </c>
      <c r="B93" s="176">
        <f>'М1'!L36</f>
        <v>5587</v>
      </c>
      <c r="C93" s="68" t="str">
        <f>'М1'!M36</f>
        <v>Чмелев Родион</v>
      </c>
      <c r="D93" s="69" t="str">
        <f>'М1'!M56</f>
        <v>Аристов Александр</v>
      </c>
      <c r="E93" s="177">
        <f>'М1'!L56</f>
        <v>593</v>
      </c>
    </row>
    <row r="94" spans="1:5" ht="12.75">
      <c r="A94" s="66">
        <v>25</v>
      </c>
      <c r="B94" s="176">
        <f>'М1'!H12</f>
        <v>5587</v>
      </c>
      <c r="C94" s="68" t="str">
        <f>'М1'!I12</f>
        <v>Чмелев Родион</v>
      </c>
      <c r="D94" s="69" t="str">
        <f>'М2'!I5</f>
        <v>Валеев Рустам</v>
      </c>
      <c r="E94" s="177">
        <f>'М2'!H5</f>
        <v>1900</v>
      </c>
    </row>
    <row r="95" spans="1:5" ht="12.75">
      <c r="A95" s="66">
        <v>17</v>
      </c>
      <c r="B95" s="176">
        <f>'М1'!F8</f>
        <v>5587</v>
      </c>
      <c r="C95" s="68" t="str">
        <f>'М1'!G8</f>
        <v>Чмелев Родион</v>
      </c>
      <c r="D95" s="69" t="str">
        <f>'М2'!E36</f>
        <v>Лукьянов Роман</v>
      </c>
      <c r="E95" s="177">
        <f>'М2'!D36</f>
        <v>3480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view="pageBreakPreview" zoomScale="97" zoomScaleSheetLayoutView="97" zoomScalePageLayoutView="0" workbookViewId="0" topLeftCell="A1">
      <selection activeCell="B131" sqref="B131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7.75390625" style="7" customWidth="1"/>
    <col min="5" max="5" width="6.37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32" t="s">
        <v>39</v>
      </c>
      <c r="B1" s="232"/>
      <c r="C1" s="232"/>
      <c r="D1" s="232"/>
      <c r="E1" s="232"/>
      <c r="F1" s="3">
        <v>33</v>
      </c>
      <c r="G1" s="4" t="s">
        <v>1</v>
      </c>
      <c r="H1" s="5" t="s">
        <v>108</v>
      </c>
      <c r="I1" s="6" t="s">
        <v>3</v>
      </c>
      <c r="J1" s="2"/>
    </row>
    <row r="2" spans="1:10" ht="19.5">
      <c r="A2" s="80" t="s">
        <v>4</v>
      </c>
      <c r="B2" s="80"/>
      <c r="C2" s="81" t="s">
        <v>5</v>
      </c>
      <c r="D2" s="81"/>
      <c r="E2" s="81"/>
      <c r="F2" s="81"/>
      <c r="G2" s="81"/>
      <c r="H2" s="81"/>
      <c r="I2" s="81"/>
      <c r="J2" s="8"/>
    </row>
    <row r="3" spans="1:10" ht="15.75">
      <c r="A3" s="234">
        <v>42603</v>
      </c>
      <c r="B3" s="234"/>
      <c r="C3" s="234"/>
      <c r="D3" s="234"/>
      <c r="E3" s="234"/>
      <c r="F3" s="234"/>
      <c r="G3" s="234"/>
      <c r="H3" s="234"/>
      <c r="I3" s="234"/>
      <c r="J3" s="9"/>
    </row>
    <row r="4" spans="1:10" ht="15.75">
      <c r="A4" s="233"/>
      <c r="B4" s="233"/>
      <c r="C4" s="233"/>
      <c r="D4" s="233"/>
      <c r="E4" s="233"/>
      <c r="F4" s="233"/>
      <c r="G4" s="233"/>
      <c r="H4" s="11"/>
      <c r="I4" s="11"/>
      <c r="J4" s="11"/>
    </row>
    <row r="5" spans="1:10" ht="15.75">
      <c r="A5" s="233"/>
      <c r="B5" s="233"/>
      <c r="C5" s="233"/>
      <c r="D5" s="233"/>
      <c r="E5" s="233"/>
      <c r="F5" s="233"/>
      <c r="G5" s="233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465</v>
      </c>
      <c r="B7" s="16" t="s">
        <v>9</v>
      </c>
      <c r="C7" s="17">
        <v>1</v>
      </c>
      <c r="D7" s="18" t="str">
        <f>'В1'!K67</f>
        <v>Семенов Сергей</v>
      </c>
      <c r="E7" s="10"/>
      <c r="F7" s="10"/>
      <c r="G7" s="10"/>
      <c r="H7" s="10"/>
      <c r="I7" s="10"/>
      <c r="J7" s="10"/>
    </row>
    <row r="8" spans="1:10" ht="18">
      <c r="A8" s="15">
        <v>4567</v>
      </c>
      <c r="B8" s="16" t="s">
        <v>109</v>
      </c>
      <c r="C8" s="17">
        <v>2</v>
      </c>
      <c r="D8" s="18" t="str">
        <f>'В2'!K7</f>
        <v>Абулаев Салават</v>
      </c>
      <c r="E8" s="10"/>
      <c r="F8" s="10"/>
      <c r="G8" s="10"/>
      <c r="H8" s="10"/>
      <c r="I8" s="10"/>
      <c r="J8" s="10"/>
    </row>
    <row r="9" spans="1:10" ht="18">
      <c r="A9" s="15">
        <v>3815</v>
      </c>
      <c r="B9" s="16" t="s">
        <v>110</v>
      </c>
      <c r="C9" s="17">
        <v>3</v>
      </c>
      <c r="D9" s="18" t="str">
        <f>'В3'!S30</f>
        <v>Вежнин Валерий</v>
      </c>
      <c r="E9" s="10"/>
      <c r="F9" s="10"/>
      <c r="G9" s="10"/>
      <c r="H9" s="10"/>
      <c r="I9" s="10"/>
      <c r="J9" s="10"/>
    </row>
    <row r="10" spans="1:10" ht="18">
      <c r="A10" s="15">
        <v>3701</v>
      </c>
      <c r="B10" s="16" t="s">
        <v>111</v>
      </c>
      <c r="C10" s="17">
        <v>4</v>
      </c>
      <c r="D10" s="18" t="str">
        <f>'В3'!S35</f>
        <v>Пехенько Кирилл</v>
      </c>
      <c r="E10" s="10"/>
      <c r="F10" s="10"/>
      <c r="G10" s="10"/>
      <c r="H10" s="10"/>
      <c r="I10" s="10"/>
      <c r="J10" s="10"/>
    </row>
    <row r="11" spans="1:10" ht="18">
      <c r="A11" s="15">
        <v>3998</v>
      </c>
      <c r="B11" s="16" t="s">
        <v>112</v>
      </c>
      <c r="C11" s="17">
        <v>5</v>
      </c>
      <c r="D11" s="18" t="str">
        <f>'В3'!S66</f>
        <v>Запольских Алена</v>
      </c>
      <c r="E11" s="10"/>
      <c r="F11" s="10"/>
      <c r="G11" s="10"/>
      <c r="H11" s="10"/>
      <c r="I11" s="10"/>
      <c r="J11" s="10"/>
    </row>
    <row r="12" spans="1:10" ht="18">
      <c r="A12" s="15">
        <v>4465</v>
      </c>
      <c r="B12" s="16" t="s">
        <v>113</v>
      </c>
      <c r="C12" s="17">
        <v>6</v>
      </c>
      <c r="D12" s="18" t="str">
        <f>'В3'!S68</f>
        <v>Лежнев Артем</v>
      </c>
      <c r="E12" s="10"/>
      <c r="F12" s="10"/>
      <c r="G12" s="10"/>
      <c r="H12" s="10"/>
      <c r="I12" s="10"/>
      <c r="J12" s="10"/>
    </row>
    <row r="13" spans="1:10" ht="18">
      <c r="A13" s="15">
        <v>4858</v>
      </c>
      <c r="B13" s="16" t="s">
        <v>114</v>
      </c>
      <c r="C13" s="17">
        <v>7</v>
      </c>
      <c r="D13" s="18" t="str">
        <f>'В3'!S70</f>
        <v>Миксонов Эренбург</v>
      </c>
      <c r="E13" s="10"/>
      <c r="F13" s="10"/>
      <c r="G13" s="10"/>
      <c r="H13" s="10"/>
      <c r="I13" s="10"/>
      <c r="J13" s="10"/>
    </row>
    <row r="14" spans="1:10" ht="18">
      <c r="A14" s="15">
        <v>4822</v>
      </c>
      <c r="B14" s="16" t="s">
        <v>115</v>
      </c>
      <c r="C14" s="17">
        <v>8</v>
      </c>
      <c r="D14" s="18" t="str">
        <f>'В3'!S72</f>
        <v>Хомутов Максим</v>
      </c>
      <c r="E14" s="10"/>
      <c r="F14" s="10"/>
      <c r="G14" s="10"/>
      <c r="H14" s="10"/>
      <c r="I14" s="10"/>
      <c r="J14" s="10"/>
    </row>
    <row r="15" spans="1:10" ht="18">
      <c r="A15" s="15">
        <v>6157</v>
      </c>
      <c r="B15" s="16" t="s">
        <v>69</v>
      </c>
      <c r="C15" s="17">
        <v>9</v>
      </c>
      <c r="D15" s="18" t="str">
        <f>'В3'!G72</f>
        <v>Афанасьев Леонид</v>
      </c>
      <c r="E15" s="10"/>
      <c r="F15" s="10"/>
      <c r="G15" s="10"/>
      <c r="H15" s="10"/>
      <c r="I15" s="10"/>
      <c r="J15" s="10"/>
    </row>
    <row r="16" spans="1:10" ht="18">
      <c r="A16" s="15">
        <v>5464</v>
      </c>
      <c r="B16" s="16" t="s">
        <v>70</v>
      </c>
      <c r="C16" s="17">
        <v>10</v>
      </c>
      <c r="D16" s="18" t="str">
        <f>'В3'!G75</f>
        <v>Красиков Всеволод</v>
      </c>
      <c r="E16" s="10"/>
      <c r="F16" s="10"/>
      <c r="G16" s="10"/>
      <c r="H16" s="10"/>
      <c r="I16" s="10"/>
      <c r="J16" s="10"/>
    </row>
    <row r="17" spans="1:10" ht="18">
      <c r="A17" s="15">
        <v>126</v>
      </c>
      <c r="B17" s="16" t="s">
        <v>71</v>
      </c>
      <c r="C17" s="17">
        <v>11</v>
      </c>
      <c r="D17" s="18" t="str">
        <f>'В3'!M70</f>
        <v>Крылов Алексей</v>
      </c>
      <c r="E17" s="10"/>
      <c r="F17" s="10"/>
      <c r="G17" s="10"/>
      <c r="H17" s="10"/>
      <c r="I17" s="10"/>
      <c r="J17" s="10"/>
    </row>
    <row r="18" spans="1:10" ht="18">
      <c r="A18" s="15">
        <v>2649</v>
      </c>
      <c r="B18" s="16" t="s">
        <v>116</v>
      </c>
      <c r="C18" s="17">
        <v>12</v>
      </c>
      <c r="D18" s="18" t="str">
        <f>'В3'!M72</f>
        <v>Абсалямов Родион</v>
      </c>
      <c r="E18" s="10"/>
      <c r="F18" s="10"/>
      <c r="G18" s="10"/>
      <c r="H18" s="10"/>
      <c r="I18" s="10"/>
      <c r="J18" s="10"/>
    </row>
    <row r="19" spans="1:10" ht="18">
      <c r="A19" s="15">
        <v>5211</v>
      </c>
      <c r="B19" s="16" t="s">
        <v>117</v>
      </c>
      <c r="C19" s="17">
        <v>13</v>
      </c>
      <c r="D19" s="18" t="str">
        <f>'В3'!O76</f>
        <v>Тагиров Сайфулла</v>
      </c>
      <c r="E19" s="10"/>
      <c r="F19" s="10"/>
      <c r="G19" s="10"/>
      <c r="H19" s="10"/>
      <c r="I19" s="10"/>
      <c r="J19" s="10"/>
    </row>
    <row r="20" spans="1:10" ht="18">
      <c r="A20" s="15">
        <v>466</v>
      </c>
      <c r="B20" s="16" t="s">
        <v>118</v>
      </c>
      <c r="C20" s="17">
        <v>14</v>
      </c>
      <c r="D20" s="18" t="str">
        <f>'В3'!O79</f>
        <v>Хафизов Булат</v>
      </c>
      <c r="E20" s="10"/>
      <c r="F20" s="10"/>
      <c r="G20" s="10"/>
      <c r="H20" s="10"/>
      <c r="I20" s="10"/>
      <c r="J20" s="10"/>
    </row>
    <row r="21" spans="1:10" ht="18">
      <c r="A21" s="15">
        <v>5052</v>
      </c>
      <c r="B21" s="16" t="s">
        <v>73</v>
      </c>
      <c r="C21" s="17">
        <v>15</v>
      </c>
      <c r="D21" s="18" t="str">
        <f>'В3'!S74</f>
        <v>Иванов Виталий</v>
      </c>
      <c r="E21" s="10"/>
      <c r="F21" s="10"/>
      <c r="G21" s="10"/>
      <c r="H21" s="10"/>
      <c r="I21" s="10"/>
      <c r="J21" s="10"/>
    </row>
    <row r="22" spans="1:10" ht="18">
      <c r="A22" s="15">
        <v>4556</v>
      </c>
      <c r="B22" s="16" t="s">
        <v>76</v>
      </c>
      <c r="C22" s="17">
        <v>16</v>
      </c>
      <c r="D22" s="18" t="str">
        <f>'В3'!S76</f>
        <v>Семенов Юрий</v>
      </c>
      <c r="E22" s="10"/>
      <c r="F22" s="10"/>
      <c r="G22" s="10"/>
      <c r="H22" s="10"/>
      <c r="I22" s="10"/>
      <c r="J22" s="10"/>
    </row>
    <row r="23" spans="1:10" ht="18">
      <c r="A23" s="15">
        <v>5141</v>
      </c>
      <c r="B23" s="16" t="s">
        <v>77</v>
      </c>
      <c r="C23" s="17">
        <v>17</v>
      </c>
      <c r="D23" s="18">
        <f>'В3'!I84</f>
        <v>0</v>
      </c>
      <c r="E23" s="10"/>
      <c r="F23" s="10"/>
      <c r="G23" s="10"/>
      <c r="H23" s="10"/>
      <c r="I23" s="10"/>
      <c r="J23" s="10"/>
    </row>
    <row r="24" spans="1:10" ht="18">
      <c r="A24" s="15">
        <v>3012</v>
      </c>
      <c r="B24" s="16" t="s">
        <v>119</v>
      </c>
      <c r="C24" s="17">
        <v>18</v>
      </c>
      <c r="D24" s="18">
        <f>'В3'!I90</f>
        <v>0</v>
      </c>
      <c r="E24" s="10"/>
      <c r="F24" s="10"/>
      <c r="G24" s="10"/>
      <c r="H24" s="10"/>
      <c r="I24" s="10"/>
      <c r="J24" s="10"/>
    </row>
    <row r="25" spans="1:10" ht="18">
      <c r="A25" s="15">
        <v>4847</v>
      </c>
      <c r="B25" s="16" t="s">
        <v>78</v>
      </c>
      <c r="C25" s="17">
        <v>19</v>
      </c>
      <c r="D25" s="18">
        <f>'В3'!Q82</f>
        <v>0</v>
      </c>
      <c r="E25" s="10"/>
      <c r="F25" s="10"/>
      <c r="G25" s="10"/>
      <c r="H25" s="10"/>
      <c r="I25" s="10"/>
      <c r="J25" s="10"/>
    </row>
    <row r="26" spans="1:10" ht="18">
      <c r="A26" s="15">
        <v>2616</v>
      </c>
      <c r="B26" s="16" t="s">
        <v>79</v>
      </c>
      <c r="C26" s="17">
        <v>20</v>
      </c>
      <c r="D26" s="18">
        <f>'В3'!Q84</f>
        <v>0</v>
      </c>
      <c r="E26" s="10"/>
      <c r="F26" s="10"/>
      <c r="G26" s="10"/>
      <c r="H26" s="10"/>
      <c r="I26" s="10"/>
      <c r="J26" s="10"/>
    </row>
    <row r="27" spans="1:10" ht="18">
      <c r="A27" s="15">
        <v>4693</v>
      </c>
      <c r="B27" s="16" t="s">
        <v>80</v>
      </c>
      <c r="C27" s="17">
        <v>21</v>
      </c>
      <c r="D27" s="18">
        <f>'В3'!Q87</f>
        <v>0</v>
      </c>
      <c r="E27" s="10"/>
      <c r="F27" s="10"/>
      <c r="G27" s="10"/>
      <c r="H27" s="10"/>
      <c r="I27" s="10"/>
      <c r="J27" s="10"/>
    </row>
    <row r="28" spans="1:10" ht="18">
      <c r="A28" s="15">
        <v>3346</v>
      </c>
      <c r="B28" s="16" t="s">
        <v>120</v>
      </c>
      <c r="C28" s="17">
        <v>22</v>
      </c>
      <c r="D28" s="18">
        <f>'В3'!Q90</f>
        <v>0</v>
      </c>
      <c r="E28" s="10"/>
      <c r="F28" s="10"/>
      <c r="G28" s="10"/>
      <c r="H28" s="10"/>
      <c r="I28" s="10"/>
      <c r="J28" s="10"/>
    </row>
    <row r="29" spans="1:10" ht="18">
      <c r="A29" s="15">
        <v>5962</v>
      </c>
      <c r="B29" s="16" t="s">
        <v>81</v>
      </c>
      <c r="C29" s="17">
        <v>23</v>
      </c>
      <c r="D29" s="18">
        <f>'В4'!K5</f>
        <v>0</v>
      </c>
      <c r="E29" s="10"/>
      <c r="F29" s="10"/>
      <c r="G29" s="10"/>
      <c r="H29" s="10"/>
      <c r="I29" s="10"/>
      <c r="J29" s="10"/>
    </row>
    <row r="30" spans="1:10" ht="18">
      <c r="A30" s="15">
        <v>2784</v>
      </c>
      <c r="B30" s="19" t="s">
        <v>14</v>
      </c>
      <c r="C30" s="17">
        <v>24</v>
      </c>
      <c r="D30" s="18">
        <f>'В4'!K7</f>
        <v>0</v>
      </c>
      <c r="E30" s="10"/>
      <c r="F30" s="10"/>
      <c r="G30" s="10"/>
      <c r="H30" s="10"/>
      <c r="I30" s="10"/>
      <c r="J30" s="10"/>
    </row>
    <row r="31" spans="1:10" ht="18">
      <c r="A31" s="15">
        <v>5470</v>
      </c>
      <c r="B31" s="16" t="s">
        <v>82</v>
      </c>
      <c r="C31" s="17">
        <v>25</v>
      </c>
      <c r="D31" s="18">
        <f>'В4'!I11</f>
        <v>0</v>
      </c>
      <c r="E31" s="10"/>
      <c r="F31" s="10"/>
      <c r="G31" s="10"/>
      <c r="H31" s="10"/>
      <c r="I31" s="10"/>
      <c r="J31" s="10"/>
    </row>
    <row r="32" spans="1:10" ht="18">
      <c r="A32" s="15">
        <v>5609</v>
      </c>
      <c r="B32" s="16" t="s">
        <v>84</v>
      </c>
      <c r="C32" s="17">
        <v>26</v>
      </c>
      <c r="D32" s="18">
        <f>'В4'!I17</f>
        <v>0</v>
      </c>
      <c r="E32" s="10"/>
      <c r="F32" s="10"/>
      <c r="G32" s="10"/>
      <c r="H32" s="10"/>
      <c r="I32" s="10"/>
      <c r="J32" s="10"/>
    </row>
    <row r="33" spans="1:10" ht="18">
      <c r="A33" s="15">
        <v>5700</v>
      </c>
      <c r="B33" s="16" t="s">
        <v>85</v>
      </c>
      <c r="C33" s="17">
        <v>27</v>
      </c>
      <c r="D33" s="18">
        <f>'В4'!Q4</f>
        <v>0</v>
      </c>
      <c r="E33" s="10"/>
      <c r="F33" s="10"/>
      <c r="G33" s="10"/>
      <c r="H33" s="10"/>
      <c r="I33" s="10"/>
      <c r="J33" s="10"/>
    </row>
    <row r="34" spans="1:10" ht="18">
      <c r="A34" s="15">
        <v>5235</v>
      </c>
      <c r="B34" s="16" t="s">
        <v>87</v>
      </c>
      <c r="C34" s="17">
        <v>28</v>
      </c>
      <c r="D34" s="18">
        <f>'В4'!Q6</f>
        <v>0</v>
      </c>
      <c r="E34" s="10"/>
      <c r="F34" s="10"/>
      <c r="G34" s="10"/>
      <c r="H34" s="10"/>
      <c r="I34" s="10"/>
      <c r="J34" s="10"/>
    </row>
    <row r="35" spans="1:10" ht="18">
      <c r="A35" s="15">
        <v>5355</v>
      </c>
      <c r="B35" s="16" t="s">
        <v>88</v>
      </c>
      <c r="C35" s="17">
        <v>29</v>
      </c>
      <c r="D35" s="18">
        <f>'В4'!S11</f>
        <v>0</v>
      </c>
      <c r="E35" s="10"/>
      <c r="F35" s="10"/>
      <c r="G35" s="10"/>
      <c r="H35" s="10"/>
      <c r="I35" s="10"/>
      <c r="J35" s="10"/>
    </row>
    <row r="36" spans="1:10" ht="18">
      <c r="A36" s="15">
        <v>5617</v>
      </c>
      <c r="B36" s="16" t="s">
        <v>89</v>
      </c>
      <c r="C36" s="17">
        <v>30</v>
      </c>
      <c r="D36" s="18">
        <f>'В4'!S14</f>
        <v>0</v>
      </c>
      <c r="E36" s="10"/>
      <c r="F36" s="10"/>
      <c r="G36" s="10"/>
      <c r="H36" s="10"/>
      <c r="I36" s="10"/>
      <c r="J36" s="10"/>
    </row>
    <row r="37" spans="1:10" ht="18">
      <c r="A37" s="15">
        <v>6110</v>
      </c>
      <c r="B37" s="16" t="s">
        <v>41</v>
      </c>
      <c r="C37" s="17">
        <v>31</v>
      </c>
      <c r="D37" s="18">
        <f>'В4'!O16</f>
        <v>0</v>
      </c>
      <c r="E37" s="10"/>
      <c r="F37" s="10"/>
      <c r="G37" s="10"/>
      <c r="H37" s="10"/>
      <c r="I37" s="10"/>
      <c r="J37" s="10"/>
    </row>
    <row r="38" spans="1:10" ht="18">
      <c r="A38" s="15">
        <v>5732</v>
      </c>
      <c r="B38" s="16" t="s">
        <v>90</v>
      </c>
      <c r="C38" s="17">
        <v>32</v>
      </c>
      <c r="D38" s="18">
        <f>'В4'!O18</f>
        <v>0</v>
      </c>
      <c r="E38" s="10"/>
      <c r="F38" s="10"/>
      <c r="G38" s="10"/>
      <c r="H38" s="10"/>
      <c r="I38" s="10"/>
      <c r="J38" s="10"/>
    </row>
    <row r="39" spans="1:10" ht="18">
      <c r="A39" s="15">
        <v>6105</v>
      </c>
      <c r="B39" s="16" t="s">
        <v>59</v>
      </c>
      <c r="C39" s="17">
        <v>33</v>
      </c>
      <c r="D39" s="18">
        <f>'В4'!I34</f>
        <v>0</v>
      </c>
      <c r="E39" s="10"/>
      <c r="F39" s="10"/>
      <c r="G39" s="10"/>
      <c r="H39" s="10"/>
      <c r="I39" s="10"/>
      <c r="J39" s="10"/>
    </row>
    <row r="40" spans="1:10" ht="18">
      <c r="A40" s="15">
        <v>5243</v>
      </c>
      <c r="B40" s="16" t="s">
        <v>53</v>
      </c>
      <c r="C40" s="17">
        <v>34</v>
      </c>
      <c r="D40" s="18">
        <f>'В4'!I37</f>
        <v>0</v>
      </c>
      <c r="E40" s="10"/>
      <c r="F40" s="10"/>
      <c r="G40" s="10"/>
      <c r="H40" s="10"/>
      <c r="I40" s="10"/>
      <c r="J40" s="10"/>
    </row>
    <row r="41" spans="1:10" ht="18">
      <c r="A41" s="15">
        <v>6106</v>
      </c>
      <c r="B41" s="16" t="s">
        <v>62</v>
      </c>
      <c r="C41" s="17">
        <v>35</v>
      </c>
      <c r="D41" s="18">
        <f>'В4'!S21</f>
        <v>0</v>
      </c>
      <c r="E41" s="10"/>
      <c r="F41" s="10"/>
      <c r="G41" s="10"/>
      <c r="H41" s="10"/>
      <c r="I41" s="10"/>
      <c r="J41" s="10"/>
    </row>
    <row r="42" spans="1:10" ht="18">
      <c r="A42" s="15">
        <v>6103</v>
      </c>
      <c r="B42" s="16" t="s">
        <v>63</v>
      </c>
      <c r="C42" s="17">
        <v>36</v>
      </c>
      <c r="D42" s="18">
        <f>'В4'!S23</f>
        <v>0</v>
      </c>
      <c r="E42" s="10"/>
      <c r="F42" s="10"/>
      <c r="G42" s="10"/>
      <c r="H42" s="10"/>
      <c r="I42" s="10"/>
      <c r="J42" s="10"/>
    </row>
    <row r="43" spans="1:10" ht="18">
      <c r="A43" s="15"/>
      <c r="B43" s="16" t="s">
        <v>19</v>
      </c>
      <c r="C43" s="17">
        <v>37</v>
      </c>
      <c r="D43" s="18">
        <f>'В4'!S27</f>
        <v>0</v>
      </c>
      <c r="E43" s="10"/>
      <c r="F43" s="10"/>
      <c r="G43" s="10"/>
      <c r="H43" s="10"/>
      <c r="I43" s="10"/>
      <c r="J43" s="10"/>
    </row>
    <row r="44" spans="1:10" ht="18">
      <c r="A44" s="15"/>
      <c r="B44" s="16" t="s">
        <v>19</v>
      </c>
      <c r="C44" s="17">
        <v>38</v>
      </c>
      <c r="D44" s="18">
        <f>'В4'!S30</f>
        <v>0</v>
      </c>
      <c r="E44" s="10"/>
      <c r="F44" s="10"/>
      <c r="G44" s="10"/>
      <c r="H44" s="10"/>
      <c r="I44" s="10"/>
      <c r="J44" s="10"/>
    </row>
    <row r="45" spans="1:10" ht="18">
      <c r="A45" s="15"/>
      <c r="B45" s="16" t="s">
        <v>19</v>
      </c>
      <c r="C45" s="17">
        <v>39</v>
      </c>
      <c r="D45" s="18">
        <f>'В4'!O32</f>
        <v>0</v>
      </c>
      <c r="E45" s="10"/>
      <c r="F45" s="10"/>
      <c r="G45" s="10"/>
      <c r="H45" s="10"/>
      <c r="I45" s="10"/>
      <c r="J45" s="10"/>
    </row>
    <row r="46" spans="1:10" ht="18">
      <c r="A46" s="15"/>
      <c r="B46" s="16" t="s">
        <v>19</v>
      </c>
      <c r="C46" s="17">
        <v>40</v>
      </c>
      <c r="D46" s="18">
        <f>'В4'!O34</f>
        <v>0</v>
      </c>
      <c r="E46" s="10"/>
      <c r="F46" s="10"/>
      <c r="G46" s="10"/>
      <c r="H46" s="10"/>
      <c r="I46" s="10"/>
      <c r="J46" s="10"/>
    </row>
    <row r="47" spans="1:10" ht="18">
      <c r="A47" s="15"/>
      <c r="B47" s="16" t="s">
        <v>19</v>
      </c>
      <c r="C47" s="17">
        <v>41</v>
      </c>
      <c r="D47" s="18">
        <f>'В4'!S42</f>
        <v>0</v>
      </c>
      <c r="E47" s="10"/>
      <c r="F47" s="10"/>
      <c r="G47" s="10"/>
      <c r="H47" s="10"/>
      <c r="I47" s="10"/>
      <c r="J47" s="10"/>
    </row>
    <row r="48" spans="1:10" ht="18">
      <c r="A48" s="15"/>
      <c r="B48" s="16" t="s">
        <v>19</v>
      </c>
      <c r="C48" s="17">
        <v>42</v>
      </c>
      <c r="D48" s="18">
        <f>'В4'!S48</f>
        <v>0</v>
      </c>
      <c r="E48" s="10"/>
      <c r="F48" s="10"/>
      <c r="G48" s="10"/>
      <c r="H48" s="10"/>
      <c r="I48" s="10"/>
      <c r="J48" s="10"/>
    </row>
    <row r="49" spans="1:10" ht="18">
      <c r="A49" s="15"/>
      <c r="B49" s="16" t="s">
        <v>19</v>
      </c>
      <c r="C49" s="17">
        <v>43</v>
      </c>
      <c r="D49" s="18">
        <f>'В4'!S51</f>
        <v>0</v>
      </c>
      <c r="E49" s="10"/>
      <c r="F49" s="10"/>
      <c r="G49" s="10"/>
      <c r="H49" s="10"/>
      <c r="I49" s="10"/>
      <c r="J49" s="10"/>
    </row>
    <row r="50" spans="1:10" ht="18">
      <c r="A50" s="15"/>
      <c r="B50" s="16" t="s">
        <v>19</v>
      </c>
      <c r="C50" s="17">
        <v>44</v>
      </c>
      <c r="D50" s="18">
        <f>'В4'!S53</f>
        <v>0</v>
      </c>
      <c r="E50" s="10"/>
      <c r="F50" s="10"/>
      <c r="G50" s="10"/>
      <c r="H50" s="10"/>
      <c r="I50" s="10"/>
      <c r="J50" s="10"/>
    </row>
    <row r="51" spans="1:10" ht="18">
      <c r="A51" s="15"/>
      <c r="B51" s="16" t="s">
        <v>19</v>
      </c>
      <c r="C51" s="17">
        <v>45</v>
      </c>
      <c r="D51" s="18">
        <f>'В4'!M52</f>
        <v>0</v>
      </c>
      <c r="E51" s="10"/>
      <c r="F51" s="10"/>
      <c r="G51" s="10"/>
      <c r="H51" s="10"/>
      <c r="I51" s="10"/>
      <c r="J51" s="10"/>
    </row>
    <row r="52" spans="1:10" ht="18">
      <c r="A52" s="15"/>
      <c r="B52" s="16" t="s">
        <v>19</v>
      </c>
      <c r="C52" s="17">
        <v>46</v>
      </c>
      <c r="D52" s="18">
        <f>'В4'!M55</f>
        <v>0</v>
      </c>
      <c r="E52" s="10"/>
      <c r="F52" s="10"/>
      <c r="G52" s="10"/>
      <c r="H52" s="10"/>
      <c r="I52" s="10"/>
      <c r="J52" s="10"/>
    </row>
    <row r="53" spans="1:10" ht="18">
      <c r="A53" s="15"/>
      <c r="B53" s="16" t="s">
        <v>19</v>
      </c>
      <c r="C53" s="17">
        <v>47</v>
      </c>
      <c r="D53" s="18">
        <f>'В4'!S55</f>
        <v>0</v>
      </c>
      <c r="E53" s="10"/>
      <c r="F53" s="10"/>
      <c r="G53" s="10"/>
      <c r="H53" s="10"/>
      <c r="I53" s="10"/>
      <c r="J53" s="10"/>
    </row>
    <row r="54" spans="1:10" ht="18">
      <c r="A54" s="15"/>
      <c r="B54" s="16" t="s">
        <v>19</v>
      </c>
      <c r="C54" s="17">
        <v>48</v>
      </c>
      <c r="D54" s="18">
        <f>'В4'!S57</f>
        <v>0</v>
      </c>
      <c r="E54" s="10"/>
      <c r="F54" s="10"/>
      <c r="G54" s="10"/>
      <c r="H54" s="10"/>
      <c r="I54" s="10"/>
      <c r="J54" s="10"/>
    </row>
    <row r="55" spans="1:10" ht="18">
      <c r="A55" s="15"/>
      <c r="B55" s="16" t="s">
        <v>19</v>
      </c>
      <c r="C55" s="17">
        <v>49</v>
      </c>
      <c r="D55" s="18">
        <f>'В4'!I67</f>
        <v>0</v>
      </c>
      <c r="E55" s="10"/>
      <c r="F55" s="10"/>
      <c r="G55" s="10"/>
      <c r="H55" s="10"/>
      <c r="I55" s="10"/>
      <c r="J55" s="10"/>
    </row>
    <row r="56" spans="1:10" ht="18">
      <c r="A56" s="15"/>
      <c r="B56" s="16" t="s">
        <v>19</v>
      </c>
      <c r="C56" s="17">
        <v>50</v>
      </c>
      <c r="D56" s="18">
        <f>'В4'!I70</f>
        <v>0</v>
      </c>
      <c r="E56" s="10"/>
      <c r="F56" s="10"/>
      <c r="G56" s="10"/>
      <c r="H56" s="10"/>
      <c r="I56" s="10"/>
      <c r="J56" s="10"/>
    </row>
    <row r="57" spans="1:10" ht="18">
      <c r="A57" s="15"/>
      <c r="B57" s="16" t="s">
        <v>19</v>
      </c>
      <c r="C57" s="17">
        <v>51</v>
      </c>
      <c r="D57" s="18">
        <f>'В4'!M58</f>
        <v>0</v>
      </c>
      <c r="E57" s="10"/>
      <c r="F57" s="10"/>
      <c r="G57" s="10"/>
      <c r="H57" s="10"/>
      <c r="I57" s="10"/>
      <c r="J57" s="10"/>
    </row>
    <row r="58" spans="1:10" ht="18">
      <c r="A58" s="15"/>
      <c r="B58" s="16" t="s">
        <v>19</v>
      </c>
      <c r="C58" s="17">
        <v>52</v>
      </c>
      <c r="D58" s="18">
        <f>'В4'!M60</f>
        <v>0</v>
      </c>
      <c r="E58" s="10"/>
      <c r="F58" s="10"/>
      <c r="G58" s="10"/>
      <c r="H58" s="10"/>
      <c r="I58" s="10"/>
      <c r="J58" s="10"/>
    </row>
    <row r="59" spans="1:10" ht="18">
      <c r="A59" s="15"/>
      <c r="B59" s="16" t="s">
        <v>19</v>
      </c>
      <c r="C59" s="17">
        <v>53</v>
      </c>
      <c r="D59" s="18">
        <f>'В4'!S66</f>
        <v>0</v>
      </c>
      <c r="E59" s="10"/>
      <c r="F59" s="10"/>
      <c r="G59" s="10"/>
      <c r="H59" s="10"/>
      <c r="I59" s="10"/>
      <c r="J59" s="10"/>
    </row>
    <row r="60" spans="1:10" ht="18">
      <c r="A60" s="15"/>
      <c r="B60" s="16" t="s">
        <v>19</v>
      </c>
      <c r="C60" s="17">
        <v>54</v>
      </c>
      <c r="D60" s="18">
        <f>'В4'!S69</f>
        <v>0</v>
      </c>
      <c r="E60" s="10"/>
      <c r="F60" s="10"/>
      <c r="G60" s="10"/>
      <c r="H60" s="10"/>
      <c r="I60" s="10"/>
      <c r="J60" s="10"/>
    </row>
    <row r="61" spans="1:10" ht="18">
      <c r="A61" s="15"/>
      <c r="B61" s="16" t="s">
        <v>19</v>
      </c>
      <c r="C61" s="17">
        <v>55</v>
      </c>
      <c r="D61" s="18">
        <f>'В4'!K85</f>
        <v>0</v>
      </c>
      <c r="E61" s="10"/>
      <c r="F61" s="10"/>
      <c r="G61" s="10"/>
      <c r="H61" s="10"/>
      <c r="I61" s="10"/>
      <c r="J61" s="10"/>
    </row>
    <row r="62" spans="1:10" ht="18">
      <c r="A62" s="15"/>
      <c r="B62" s="16" t="s">
        <v>19</v>
      </c>
      <c r="C62" s="17">
        <v>56</v>
      </c>
      <c r="D62" s="18">
        <f>'В4'!K87</f>
        <v>0</v>
      </c>
      <c r="E62" s="10"/>
      <c r="F62" s="10"/>
      <c r="G62" s="10"/>
      <c r="H62" s="10"/>
      <c r="I62" s="10"/>
      <c r="J62" s="10"/>
    </row>
    <row r="63" spans="1:10" ht="18">
      <c r="A63" s="15"/>
      <c r="B63" s="16" t="s">
        <v>19</v>
      </c>
      <c r="C63" s="17">
        <v>57</v>
      </c>
      <c r="D63" s="18">
        <f>'В4'!S77</f>
        <v>0</v>
      </c>
      <c r="E63" s="10"/>
      <c r="F63" s="10"/>
      <c r="G63" s="10"/>
      <c r="H63" s="10"/>
      <c r="I63" s="10"/>
      <c r="J63" s="10"/>
    </row>
    <row r="64" spans="1:10" ht="18">
      <c r="A64" s="15"/>
      <c r="B64" s="16" t="s">
        <v>19</v>
      </c>
      <c r="C64" s="17">
        <v>58</v>
      </c>
      <c r="D64" s="18">
        <f>'В4'!S83</f>
        <v>0</v>
      </c>
      <c r="E64" s="10"/>
      <c r="F64" s="10"/>
      <c r="G64" s="10"/>
      <c r="H64" s="10"/>
      <c r="I64" s="10"/>
      <c r="J64" s="10"/>
    </row>
    <row r="65" spans="1:10" ht="18">
      <c r="A65" s="15"/>
      <c r="B65" s="16" t="s">
        <v>19</v>
      </c>
      <c r="C65" s="17">
        <v>59</v>
      </c>
      <c r="D65" s="18">
        <f>'В4'!S87</f>
        <v>0</v>
      </c>
      <c r="E65" s="10"/>
      <c r="F65" s="10"/>
      <c r="G65" s="10"/>
      <c r="H65" s="10"/>
      <c r="I65" s="10"/>
      <c r="J65" s="10"/>
    </row>
    <row r="66" spans="1:10" ht="18">
      <c r="A66" s="15"/>
      <c r="B66" s="16" t="s">
        <v>19</v>
      </c>
      <c r="C66" s="17">
        <v>60</v>
      </c>
      <c r="D66" s="18">
        <f>'В4'!S89</f>
        <v>0</v>
      </c>
      <c r="E66" s="10"/>
      <c r="F66" s="10"/>
      <c r="G66" s="10"/>
      <c r="H66" s="10"/>
      <c r="I66" s="10"/>
      <c r="J66" s="10"/>
    </row>
    <row r="67" spans="1:10" ht="18">
      <c r="A67" s="15"/>
      <c r="B67" s="16" t="s">
        <v>19</v>
      </c>
      <c r="C67" s="17">
        <v>61</v>
      </c>
      <c r="D67" s="18">
        <f>'В4'!G88</f>
        <v>0</v>
      </c>
      <c r="E67" s="10"/>
      <c r="F67" s="10"/>
      <c r="G67" s="10"/>
      <c r="H67" s="10"/>
      <c r="I67" s="10"/>
      <c r="J67" s="10"/>
    </row>
    <row r="68" spans="1:10" ht="18">
      <c r="A68" s="15"/>
      <c r="B68" s="16" t="s">
        <v>19</v>
      </c>
      <c r="C68" s="17">
        <v>62</v>
      </c>
      <c r="D68" s="18">
        <f>'В4'!G91</f>
        <v>0</v>
      </c>
      <c r="E68" s="10"/>
      <c r="F68" s="10"/>
      <c r="G68" s="10"/>
      <c r="H68" s="10"/>
      <c r="I68" s="10"/>
      <c r="J68" s="10"/>
    </row>
    <row r="69" spans="1:10" ht="18">
      <c r="A69" s="15"/>
      <c r="B69" s="16" t="s">
        <v>19</v>
      </c>
      <c r="C69" s="17">
        <v>63</v>
      </c>
      <c r="D69" s="18">
        <f>'В4'!M91</f>
        <v>0</v>
      </c>
      <c r="E69" s="10"/>
      <c r="F69" s="10"/>
      <c r="G69" s="10"/>
      <c r="H69" s="10"/>
      <c r="I69" s="10"/>
      <c r="J69" s="10"/>
    </row>
    <row r="70" spans="1:10" ht="18">
      <c r="A70" s="15"/>
      <c r="B70" s="16" t="s">
        <v>19</v>
      </c>
      <c r="C70" s="17">
        <v>64</v>
      </c>
      <c r="D70" s="18">
        <f>'В4'!M93</f>
        <v>0</v>
      </c>
      <c r="E70" s="10"/>
      <c r="F70" s="10"/>
      <c r="G70" s="10"/>
      <c r="H70" s="10"/>
      <c r="I70" s="10"/>
      <c r="J70" s="10"/>
    </row>
  </sheetData>
  <sheetProtection sheet="1"/>
  <mergeCells count="6">
    <mergeCell ref="A5:G5"/>
    <mergeCell ref="A4:G4"/>
    <mergeCell ref="A1:E1"/>
    <mergeCell ref="A2:B2"/>
    <mergeCell ref="C2:I2"/>
    <mergeCell ref="A3:I3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zoomScalePageLayoutView="0" workbookViewId="0" topLeftCell="A1">
      <selection activeCell="A246" sqref="A246"/>
    </sheetView>
  </sheetViews>
  <sheetFormatPr defaultColWidth="9.00390625" defaultRowHeight="6" customHeight="1"/>
  <cols>
    <col min="1" max="2" width="3.75390625" style="153" customWidth="1"/>
    <col min="3" max="3" width="18.75390625" style="153" customWidth="1"/>
    <col min="4" max="4" width="3.75390625" style="153" customWidth="1"/>
    <col min="5" max="5" width="14.75390625" style="153" customWidth="1"/>
    <col min="6" max="6" width="3.75390625" style="153" customWidth="1"/>
    <col min="7" max="7" width="13.75390625" style="153" customWidth="1"/>
    <col min="8" max="8" width="3.75390625" style="153" customWidth="1"/>
    <col min="9" max="9" width="13.75390625" style="153" customWidth="1"/>
    <col min="10" max="10" width="3.75390625" style="153" customWidth="1"/>
    <col min="11" max="11" width="13.75390625" style="153" customWidth="1"/>
    <col min="12" max="12" width="3.75390625" style="153" customWidth="1"/>
    <col min="13" max="13" width="6.75390625" style="153" customWidth="1"/>
    <col min="14" max="15" width="5.75390625" style="153" customWidth="1"/>
    <col min="16" max="17" width="6.75390625" style="178" customWidth="1"/>
    <col min="18" max="45" width="9.125" style="178" customWidth="1"/>
    <col min="46" max="16384" width="9.125" style="153" customWidth="1"/>
  </cols>
  <sheetData>
    <row r="1" spans="1:15" ht="18">
      <c r="A1" s="245" t="str">
        <f>CONCATENATE(сВ!A1," ",сВ!F1,сВ!G1," ",сВ!H1," ",сВ!I1)</f>
        <v>Открытый Кубок Республики Башкортостан 2016 - 33-й Этап. Высшая лига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5.75">
      <c r="A2" s="235" t="str">
        <f>сВ!A2</f>
        <v>Официальное республиканское спортивное соревнование</v>
      </c>
      <c r="B2" s="235"/>
      <c r="C2" s="235"/>
      <c r="D2" s="235"/>
      <c r="E2" s="235"/>
      <c r="F2" s="246" t="str">
        <f>сВ!C2</f>
        <v>ИСАЙ ЛЕВ</v>
      </c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3.5" customHeight="1">
      <c r="A3" s="82">
        <f>сВ!A3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45" ht="13.5" customHeight="1">
      <c r="A4" s="179">
        <v>1</v>
      </c>
      <c r="B4" s="122">
        <f>сВ!A7</f>
        <v>465</v>
      </c>
      <c r="C4" s="123" t="str">
        <f>сВ!B7</f>
        <v>Семенов Сергей</v>
      </c>
      <c r="D4" s="124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</row>
    <row r="5" spans="1:45" ht="13.5" customHeight="1">
      <c r="A5" s="179"/>
      <c r="C5" s="180">
        <v>1</v>
      </c>
      <c r="D5" s="128">
        <v>465</v>
      </c>
      <c r="E5" s="129" t="s">
        <v>9</v>
      </c>
      <c r="F5" s="181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</row>
    <row r="6" spans="1:45" ht="13.5" customHeight="1">
      <c r="A6" s="179">
        <v>64</v>
      </c>
      <c r="B6" s="122">
        <f>сВ!A70</f>
        <v>0</v>
      </c>
      <c r="C6" s="132" t="str">
        <f>сВ!B70</f>
        <v>_</v>
      </c>
      <c r="D6" s="182"/>
      <c r="E6" s="183"/>
      <c r="F6" s="184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</row>
    <row r="7" spans="1:45" ht="13.5" customHeight="1">
      <c r="A7" s="179"/>
      <c r="E7" s="180">
        <v>33</v>
      </c>
      <c r="F7" s="128">
        <v>465</v>
      </c>
      <c r="G7" s="129" t="s">
        <v>9</v>
      </c>
      <c r="H7" s="181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</row>
    <row r="8" spans="1:45" ht="13.5" customHeight="1">
      <c r="A8" s="179">
        <v>33</v>
      </c>
      <c r="B8" s="122">
        <f>сВ!A39</f>
        <v>6105</v>
      </c>
      <c r="C8" s="123" t="str">
        <f>сВ!B39</f>
        <v>Искакова Карина</v>
      </c>
      <c r="D8" s="124"/>
      <c r="E8" s="183"/>
      <c r="F8" s="182"/>
      <c r="G8" s="183"/>
      <c r="H8" s="184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</row>
    <row r="9" spans="1:45" ht="13.5" customHeight="1">
      <c r="A9" s="179"/>
      <c r="C9" s="180">
        <v>2</v>
      </c>
      <c r="D9" s="128">
        <v>6105</v>
      </c>
      <c r="E9" s="144" t="s">
        <v>59</v>
      </c>
      <c r="F9" s="149"/>
      <c r="G9" s="183"/>
      <c r="H9" s="184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</row>
    <row r="10" spans="1:45" ht="13.5" customHeight="1">
      <c r="A10" s="179">
        <v>32</v>
      </c>
      <c r="B10" s="122">
        <f>сВ!A38</f>
        <v>5732</v>
      </c>
      <c r="C10" s="132" t="str">
        <f>сВ!B38</f>
        <v>Гумеров Ильсур</v>
      </c>
      <c r="D10" s="182"/>
      <c r="G10" s="183"/>
      <c r="H10" s="184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</row>
    <row r="11" spans="1:45" ht="13.5" customHeight="1">
      <c r="A11" s="179"/>
      <c r="G11" s="180">
        <v>49</v>
      </c>
      <c r="H11" s="128">
        <v>465</v>
      </c>
      <c r="I11" s="129" t="s">
        <v>9</v>
      </c>
      <c r="J11" s="181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</row>
    <row r="12" spans="1:45" ht="13.5" customHeight="1">
      <c r="A12" s="179">
        <v>17</v>
      </c>
      <c r="B12" s="122">
        <f>сВ!A23</f>
        <v>5141</v>
      </c>
      <c r="C12" s="123" t="str">
        <f>сВ!B23</f>
        <v>Крылов Алексей</v>
      </c>
      <c r="D12" s="124"/>
      <c r="G12" s="183"/>
      <c r="H12" s="182"/>
      <c r="I12" s="183"/>
      <c r="J12" s="18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</row>
    <row r="13" spans="1:45" ht="13.5" customHeight="1">
      <c r="A13" s="179"/>
      <c r="C13" s="180">
        <v>3</v>
      </c>
      <c r="D13" s="128">
        <v>5141</v>
      </c>
      <c r="E13" s="129" t="s">
        <v>77</v>
      </c>
      <c r="F13" s="181"/>
      <c r="G13" s="183"/>
      <c r="H13" s="149"/>
      <c r="I13" s="183"/>
      <c r="J13" s="184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</row>
    <row r="14" spans="1:45" ht="13.5" customHeight="1">
      <c r="A14" s="179">
        <v>48</v>
      </c>
      <c r="B14" s="122">
        <f>сВ!A54</f>
        <v>0</v>
      </c>
      <c r="C14" s="132" t="str">
        <f>сВ!B54</f>
        <v>_</v>
      </c>
      <c r="D14" s="182"/>
      <c r="E14" s="183"/>
      <c r="F14" s="184"/>
      <c r="G14" s="183"/>
      <c r="I14" s="183"/>
      <c r="J14" s="184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</row>
    <row r="15" spans="1:45" ht="13.5" customHeight="1">
      <c r="A15" s="179"/>
      <c r="E15" s="180">
        <v>34</v>
      </c>
      <c r="F15" s="128">
        <v>5141</v>
      </c>
      <c r="G15" s="144" t="s">
        <v>77</v>
      </c>
      <c r="I15" s="183"/>
      <c r="J15" s="184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</row>
    <row r="16" spans="1:45" ht="13.5" customHeight="1">
      <c r="A16" s="179">
        <v>49</v>
      </c>
      <c r="B16" s="122">
        <f>сВ!A55</f>
        <v>0</v>
      </c>
      <c r="C16" s="123" t="str">
        <f>сВ!B55</f>
        <v>_</v>
      </c>
      <c r="D16" s="124"/>
      <c r="E16" s="183"/>
      <c r="F16" s="182"/>
      <c r="I16" s="183"/>
      <c r="J16" s="184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</row>
    <row r="17" spans="1:45" ht="13.5" customHeight="1">
      <c r="A17" s="179"/>
      <c r="C17" s="180">
        <v>4</v>
      </c>
      <c r="D17" s="128">
        <v>4556</v>
      </c>
      <c r="E17" s="144" t="s">
        <v>76</v>
      </c>
      <c r="F17" s="149"/>
      <c r="I17" s="183"/>
      <c r="J17" s="184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</row>
    <row r="18" spans="1:45" ht="13.5" customHeight="1">
      <c r="A18" s="179">
        <v>16</v>
      </c>
      <c r="B18" s="122">
        <f>сВ!A22</f>
        <v>4556</v>
      </c>
      <c r="C18" s="132" t="str">
        <f>сВ!B22</f>
        <v>Хафизов Булат</v>
      </c>
      <c r="D18" s="182"/>
      <c r="I18" s="183"/>
      <c r="J18" s="184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</row>
    <row r="19" spans="1:45" ht="13.5" customHeight="1">
      <c r="A19" s="179"/>
      <c r="I19" s="180">
        <v>57</v>
      </c>
      <c r="J19" s="128">
        <v>465</v>
      </c>
      <c r="K19" s="129" t="s">
        <v>9</v>
      </c>
      <c r="L19" s="181"/>
      <c r="M19" s="184"/>
      <c r="N19" s="184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</row>
    <row r="20" spans="1:45" ht="13.5" customHeight="1">
      <c r="A20" s="179">
        <v>9</v>
      </c>
      <c r="B20" s="122">
        <f>сВ!A15</f>
        <v>6157</v>
      </c>
      <c r="C20" s="123" t="str">
        <f>сВ!B15</f>
        <v>Удников Олег</v>
      </c>
      <c r="D20" s="124"/>
      <c r="I20" s="183"/>
      <c r="J20" s="182"/>
      <c r="K20" s="183"/>
      <c r="L20" s="184"/>
      <c r="M20" s="184"/>
      <c r="N20" s="18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</row>
    <row r="21" spans="1:45" ht="13.5" customHeight="1">
      <c r="A21" s="179"/>
      <c r="C21" s="180">
        <v>5</v>
      </c>
      <c r="D21" s="128">
        <v>6157</v>
      </c>
      <c r="E21" s="129" t="s">
        <v>69</v>
      </c>
      <c r="F21" s="181"/>
      <c r="I21" s="183"/>
      <c r="J21" s="149"/>
      <c r="K21" s="183"/>
      <c r="L21" s="184"/>
      <c r="M21" s="184"/>
      <c r="N21" s="18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</row>
    <row r="22" spans="1:45" ht="13.5" customHeight="1">
      <c r="A22" s="179">
        <v>56</v>
      </c>
      <c r="B22" s="122">
        <f>сВ!A62</f>
        <v>0</v>
      </c>
      <c r="C22" s="132" t="str">
        <f>сВ!B62</f>
        <v>_</v>
      </c>
      <c r="D22" s="182"/>
      <c r="E22" s="183"/>
      <c r="F22" s="184"/>
      <c r="I22" s="183"/>
      <c r="K22" s="183"/>
      <c r="L22" s="184"/>
      <c r="M22" s="184"/>
      <c r="N22" s="18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</row>
    <row r="23" spans="1:45" ht="13.5" customHeight="1">
      <c r="A23" s="179"/>
      <c r="E23" s="180">
        <v>35</v>
      </c>
      <c r="F23" s="128">
        <v>6157</v>
      </c>
      <c r="G23" s="129" t="s">
        <v>69</v>
      </c>
      <c r="H23" s="181"/>
      <c r="I23" s="183"/>
      <c r="K23" s="183"/>
      <c r="L23" s="184"/>
      <c r="M23" s="184"/>
      <c r="N23" s="184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</row>
    <row r="24" spans="1:45" ht="13.5" customHeight="1">
      <c r="A24" s="179">
        <v>41</v>
      </c>
      <c r="B24" s="122">
        <f>сВ!A47</f>
        <v>0</v>
      </c>
      <c r="C24" s="123" t="str">
        <f>сВ!B47</f>
        <v>_</v>
      </c>
      <c r="D24" s="124"/>
      <c r="E24" s="183"/>
      <c r="F24" s="182"/>
      <c r="G24" s="183"/>
      <c r="H24" s="184"/>
      <c r="I24" s="183"/>
      <c r="J24" s="185"/>
      <c r="K24" s="183"/>
      <c r="L24" s="184"/>
      <c r="M24" s="184"/>
      <c r="N24" s="184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</row>
    <row r="25" spans="1:45" ht="13.5" customHeight="1">
      <c r="A25" s="179"/>
      <c r="C25" s="180">
        <v>6</v>
      </c>
      <c r="D25" s="128">
        <v>2784</v>
      </c>
      <c r="E25" s="144" t="s">
        <v>14</v>
      </c>
      <c r="F25" s="149"/>
      <c r="G25" s="183"/>
      <c r="H25" s="184"/>
      <c r="I25" s="183"/>
      <c r="J25" s="185"/>
      <c r="K25" s="183"/>
      <c r="L25" s="184"/>
      <c r="M25" s="184"/>
      <c r="N25" s="18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</row>
    <row r="26" spans="1:45" ht="13.5" customHeight="1">
      <c r="A26" s="179">
        <v>24</v>
      </c>
      <c r="B26" s="122">
        <f>сВ!A30</f>
        <v>2784</v>
      </c>
      <c r="C26" s="132" t="str">
        <f>сВ!B30</f>
        <v>Толкачев Иван</v>
      </c>
      <c r="D26" s="182"/>
      <c r="G26" s="183"/>
      <c r="H26" s="184"/>
      <c r="I26" s="183"/>
      <c r="J26" s="185"/>
      <c r="K26" s="183"/>
      <c r="L26" s="184"/>
      <c r="M26" s="184"/>
      <c r="N26" s="18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3.5" customHeight="1">
      <c r="A27" s="179"/>
      <c r="G27" s="180">
        <v>50</v>
      </c>
      <c r="H27" s="128">
        <v>4822</v>
      </c>
      <c r="I27" s="144" t="s">
        <v>115</v>
      </c>
      <c r="J27" s="149"/>
      <c r="K27" s="183"/>
      <c r="L27" s="184"/>
      <c r="M27" s="184"/>
      <c r="N27" s="184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3.5" customHeight="1">
      <c r="A28" s="179">
        <v>25</v>
      </c>
      <c r="B28" s="122">
        <f>сВ!A31</f>
        <v>5470</v>
      </c>
      <c r="C28" s="123" t="str">
        <f>сВ!B31</f>
        <v>Абсалямов Родион</v>
      </c>
      <c r="D28" s="124"/>
      <c r="G28" s="183"/>
      <c r="H28" s="182"/>
      <c r="K28" s="183"/>
      <c r="L28" s="184"/>
      <c r="M28" s="184"/>
      <c r="N28" s="184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</row>
    <row r="29" spans="1:45" ht="13.5" customHeight="1">
      <c r="A29" s="179"/>
      <c r="C29" s="180">
        <v>7</v>
      </c>
      <c r="D29" s="128">
        <v>5470</v>
      </c>
      <c r="E29" s="129" t="s">
        <v>82</v>
      </c>
      <c r="F29" s="181"/>
      <c r="G29" s="183"/>
      <c r="H29" s="149"/>
      <c r="K29" s="183"/>
      <c r="L29" s="184"/>
      <c r="M29" s="184"/>
      <c r="N29" s="184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</row>
    <row r="30" spans="1:45" ht="13.5" customHeight="1">
      <c r="A30" s="179">
        <v>40</v>
      </c>
      <c r="B30" s="122">
        <f>сВ!A46</f>
        <v>0</v>
      </c>
      <c r="C30" s="132" t="str">
        <f>сВ!B46</f>
        <v>_</v>
      </c>
      <c r="D30" s="182"/>
      <c r="E30" s="183"/>
      <c r="F30" s="184"/>
      <c r="G30" s="183"/>
      <c r="K30" s="183"/>
      <c r="L30" s="184"/>
      <c r="M30" s="184"/>
      <c r="N30" s="184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</row>
    <row r="31" spans="1:45" ht="13.5" customHeight="1">
      <c r="A31" s="179"/>
      <c r="E31" s="180">
        <v>36</v>
      </c>
      <c r="F31" s="128">
        <v>4822</v>
      </c>
      <c r="G31" s="144" t="s">
        <v>115</v>
      </c>
      <c r="K31" s="183"/>
      <c r="L31" s="184"/>
      <c r="M31" s="184"/>
      <c r="N31" s="184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</row>
    <row r="32" spans="1:45" ht="13.5" customHeight="1">
      <c r="A32" s="179">
        <v>57</v>
      </c>
      <c r="B32" s="122">
        <f>сВ!A63</f>
        <v>0</v>
      </c>
      <c r="C32" s="123" t="str">
        <f>сВ!B63</f>
        <v>_</v>
      </c>
      <c r="D32" s="124"/>
      <c r="E32" s="183"/>
      <c r="F32" s="182"/>
      <c r="K32" s="183"/>
      <c r="L32" s="184"/>
      <c r="M32" s="184"/>
      <c r="N32" s="184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</row>
    <row r="33" spans="1:45" ht="13.5" customHeight="1">
      <c r="A33" s="179"/>
      <c r="C33" s="180">
        <v>8</v>
      </c>
      <c r="D33" s="128">
        <v>4822</v>
      </c>
      <c r="E33" s="144" t="s">
        <v>115</v>
      </c>
      <c r="F33" s="149"/>
      <c r="K33" s="183"/>
      <c r="L33" s="184"/>
      <c r="M33" s="184"/>
      <c r="N33" s="184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</row>
    <row r="34" spans="1:45" ht="13.5" customHeight="1">
      <c r="A34" s="179">
        <v>8</v>
      </c>
      <c r="B34" s="122">
        <f>сВ!A14</f>
        <v>4822</v>
      </c>
      <c r="C34" s="132" t="str">
        <f>сВ!B14</f>
        <v>Хомутов Максим</v>
      </c>
      <c r="D34" s="182"/>
      <c r="K34" s="183"/>
      <c r="L34" s="184"/>
      <c r="M34" s="184"/>
      <c r="N34" s="184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</row>
    <row r="35" spans="1:45" ht="13.5" customHeight="1">
      <c r="A35" s="179"/>
      <c r="K35" s="180">
        <v>61</v>
      </c>
      <c r="L35" s="145">
        <v>465</v>
      </c>
      <c r="M35" s="129" t="s">
        <v>9</v>
      </c>
      <c r="N35" s="129"/>
      <c r="O35" s="129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3.5" customHeight="1">
      <c r="A36" s="179">
        <v>5</v>
      </c>
      <c r="B36" s="122">
        <f>сВ!A11</f>
        <v>3998</v>
      </c>
      <c r="C36" s="123" t="str">
        <f>сВ!B11</f>
        <v>Тагиров Сайфулла</v>
      </c>
      <c r="D36" s="124"/>
      <c r="K36" s="183"/>
      <c r="L36" s="182"/>
      <c r="M36" s="184"/>
      <c r="N36" s="184"/>
      <c r="O36" s="183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  <row r="37" spans="1:45" ht="13.5" customHeight="1">
      <c r="A37" s="179"/>
      <c r="C37" s="180">
        <v>9</v>
      </c>
      <c r="D37" s="128">
        <v>3998</v>
      </c>
      <c r="E37" s="129" t="s">
        <v>112</v>
      </c>
      <c r="F37" s="181"/>
      <c r="K37" s="183"/>
      <c r="L37" s="149"/>
      <c r="M37" s="184"/>
      <c r="N37" s="184"/>
      <c r="O37" s="183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</row>
    <row r="38" spans="1:45" ht="13.5" customHeight="1">
      <c r="A38" s="179">
        <v>60</v>
      </c>
      <c r="B38" s="122">
        <f>сВ!A66</f>
        <v>0</v>
      </c>
      <c r="C38" s="132" t="str">
        <f>сВ!B66</f>
        <v>_</v>
      </c>
      <c r="D38" s="182"/>
      <c r="E38" s="183"/>
      <c r="F38" s="184"/>
      <c r="K38" s="183"/>
      <c r="M38" s="184"/>
      <c r="N38" s="184"/>
      <c r="O38" s="183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</row>
    <row r="39" spans="1:45" ht="13.5" customHeight="1">
      <c r="A39" s="179"/>
      <c r="E39" s="180">
        <v>37</v>
      </c>
      <c r="F39" s="128">
        <v>3998</v>
      </c>
      <c r="G39" s="129" t="s">
        <v>112</v>
      </c>
      <c r="H39" s="181"/>
      <c r="K39" s="183"/>
      <c r="M39" s="184"/>
      <c r="N39" s="184"/>
      <c r="O39" s="183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</row>
    <row r="40" spans="1:45" ht="13.5" customHeight="1">
      <c r="A40" s="179">
        <v>37</v>
      </c>
      <c r="B40" s="122">
        <f>сВ!A43</f>
        <v>0</v>
      </c>
      <c r="C40" s="123" t="str">
        <f>сВ!B43</f>
        <v>_</v>
      </c>
      <c r="D40" s="124"/>
      <c r="E40" s="183"/>
      <c r="F40" s="182"/>
      <c r="G40" s="183"/>
      <c r="H40" s="184"/>
      <c r="K40" s="183"/>
      <c r="L40" s="185"/>
      <c r="M40" s="184"/>
      <c r="N40" s="184"/>
      <c r="O40" s="183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</row>
    <row r="41" spans="1:45" ht="13.5" customHeight="1">
      <c r="A41" s="179"/>
      <c r="C41" s="180">
        <v>10</v>
      </c>
      <c r="D41" s="128">
        <v>5235</v>
      </c>
      <c r="E41" s="144" t="s">
        <v>87</v>
      </c>
      <c r="F41" s="149"/>
      <c r="G41" s="183"/>
      <c r="H41" s="184"/>
      <c r="K41" s="183"/>
      <c r="L41" s="185"/>
      <c r="M41" s="184"/>
      <c r="N41" s="184"/>
      <c r="O41" s="183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</row>
    <row r="42" spans="1:45" ht="13.5" customHeight="1">
      <c r="A42" s="179">
        <v>28</v>
      </c>
      <c r="B42" s="122">
        <f>сВ!A34</f>
        <v>5235</v>
      </c>
      <c r="C42" s="132" t="str">
        <f>сВ!B34</f>
        <v>Петухова Надежда</v>
      </c>
      <c r="D42" s="182"/>
      <c r="G42" s="183"/>
      <c r="H42" s="184"/>
      <c r="K42" s="183"/>
      <c r="L42" s="185"/>
      <c r="M42" s="184"/>
      <c r="N42" s="184"/>
      <c r="O42" s="183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</row>
    <row r="43" spans="1:45" ht="13.5" customHeight="1">
      <c r="A43" s="179"/>
      <c r="G43" s="180">
        <v>51</v>
      </c>
      <c r="H43" s="128">
        <v>2649</v>
      </c>
      <c r="I43" s="129" t="s">
        <v>116</v>
      </c>
      <c r="J43" s="181"/>
      <c r="K43" s="183"/>
      <c r="L43" s="149"/>
      <c r="M43" s="184"/>
      <c r="N43" s="184"/>
      <c r="O43" s="183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</row>
    <row r="44" spans="1:45" ht="13.5" customHeight="1">
      <c r="A44" s="179">
        <v>21</v>
      </c>
      <c r="B44" s="122">
        <f>сВ!A27</f>
        <v>4693</v>
      </c>
      <c r="C44" s="123" t="str">
        <f>сВ!B27</f>
        <v>Аксенов Артем</v>
      </c>
      <c r="D44" s="124"/>
      <c r="G44" s="183"/>
      <c r="H44" s="182"/>
      <c r="I44" s="183"/>
      <c r="J44" s="184"/>
      <c r="K44" s="183"/>
      <c r="L44" s="184"/>
      <c r="M44" s="184"/>
      <c r="N44" s="184"/>
      <c r="O44" s="183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</row>
    <row r="45" spans="1:45" ht="13.5" customHeight="1">
      <c r="A45" s="179"/>
      <c r="C45" s="180">
        <v>11</v>
      </c>
      <c r="D45" s="128">
        <v>4693</v>
      </c>
      <c r="E45" s="129" t="s">
        <v>80</v>
      </c>
      <c r="F45" s="181"/>
      <c r="G45" s="183"/>
      <c r="H45" s="149"/>
      <c r="I45" s="183"/>
      <c r="J45" s="184"/>
      <c r="K45" s="183"/>
      <c r="L45" s="184"/>
      <c r="M45" s="184"/>
      <c r="N45" s="184"/>
      <c r="O45" s="183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</row>
    <row r="46" spans="1:45" ht="13.5" customHeight="1">
      <c r="A46" s="179">
        <v>44</v>
      </c>
      <c r="B46" s="122">
        <f>сВ!A50</f>
        <v>0</v>
      </c>
      <c r="C46" s="132" t="str">
        <f>сВ!B50</f>
        <v>_</v>
      </c>
      <c r="D46" s="182"/>
      <c r="E46" s="183"/>
      <c r="F46" s="184"/>
      <c r="G46" s="183"/>
      <c r="I46" s="183"/>
      <c r="J46" s="184"/>
      <c r="K46" s="183"/>
      <c r="L46" s="184"/>
      <c r="M46" s="184"/>
      <c r="N46" s="184"/>
      <c r="O46" s="183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</row>
    <row r="47" spans="1:45" ht="13.5" customHeight="1">
      <c r="A47" s="179"/>
      <c r="E47" s="180">
        <v>38</v>
      </c>
      <c r="F47" s="128">
        <v>2649</v>
      </c>
      <c r="G47" s="144" t="s">
        <v>116</v>
      </c>
      <c r="I47" s="183"/>
      <c r="J47" s="184"/>
      <c r="K47" s="183"/>
      <c r="L47" s="184"/>
      <c r="M47" s="184"/>
      <c r="N47" s="184"/>
      <c r="O47" s="183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</row>
    <row r="48" spans="1:45" ht="13.5" customHeight="1">
      <c r="A48" s="179">
        <v>53</v>
      </c>
      <c r="B48" s="122">
        <f>сВ!A59</f>
        <v>0</v>
      </c>
      <c r="C48" s="123" t="str">
        <f>сВ!B59</f>
        <v>_</v>
      </c>
      <c r="D48" s="124"/>
      <c r="E48" s="183"/>
      <c r="F48" s="182"/>
      <c r="I48" s="183"/>
      <c r="J48" s="184"/>
      <c r="K48" s="183"/>
      <c r="L48" s="184"/>
      <c r="M48" s="184"/>
      <c r="N48" s="184"/>
      <c r="O48" s="183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</row>
    <row r="49" spans="1:45" ht="13.5" customHeight="1">
      <c r="A49" s="179"/>
      <c r="C49" s="180">
        <v>12</v>
      </c>
      <c r="D49" s="128">
        <v>2649</v>
      </c>
      <c r="E49" s="144" t="s">
        <v>116</v>
      </c>
      <c r="F49" s="149"/>
      <c r="I49" s="183"/>
      <c r="J49" s="184"/>
      <c r="K49" s="183"/>
      <c r="L49" s="184"/>
      <c r="M49" s="184"/>
      <c r="N49" s="184"/>
      <c r="O49" s="183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</row>
    <row r="50" spans="1:45" ht="13.5" customHeight="1">
      <c r="A50" s="179">
        <v>12</v>
      </c>
      <c r="B50" s="122">
        <f>сВ!A18</f>
        <v>2649</v>
      </c>
      <c r="C50" s="132" t="str">
        <f>сВ!B18</f>
        <v>Лежнев Артем</v>
      </c>
      <c r="D50" s="182"/>
      <c r="I50" s="183"/>
      <c r="J50" s="184"/>
      <c r="K50" s="183"/>
      <c r="L50" s="184"/>
      <c r="M50" s="184"/>
      <c r="N50" s="184"/>
      <c r="O50" s="183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</row>
    <row r="51" spans="1:45" ht="13.5" customHeight="1">
      <c r="A51" s="179"/>
      <c r="I51" s="180">
        <v>58</v>
      </c>
      <c r="J51" s="128">
        <v>2649</v>
      </c>
      <c r="K51" s="144" t="s">
        <v>116</v>
      </c>
      <c r="L51" s="181"/>
      <c r="M51" s="184"/>
      <c r="N51" s="184"/>
      <c r="O51" s="183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</row>
    <row r="52" spans="1:45" ht="13.5" customHeight="1">
      <c r="A52" s="179">
        <v>13</v>
      </c>
      <c r="B52" s="122">
        <f>сВ!A19</f>
        <v>5211</v>
      </c>
      <c r="C52" s="123" t="str">
        <f>сВ!B19</f>
        <v>Вежнин Валерий</v>
      </c>
      <c r="D52" s="124"/>
      <c r="I52" s="183"/>
      <c r="J52" s="182"/>
      <c r="O52" s="183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</row>
    <row r="53" spans="1:45" ht="13.5" customHeight="1">
      <c r="A53" s="179"/>
      <c r="C53" s="180">
        <v>13</v>
      </c>
      <c r="D53" s="128">
        <v>5211</v>
      </c>
      <c r="E53" s="129" t="s">
        <v>117</v>
      </c>
      <c r="F53" s="181"/>
      <c r="I53" s="183"/>
      <c r="J53" s="149"/>
      <c r="O53" s="183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</row>
    <row r="54" spans="1:45" ht="13.5" customHeight="1">
      <c r="A54" s="179">
        <v>52</v>
      </c>
      <c r="B54" s="122">
        <f>сВ!A58</f>
        <v>0</v>
      </c>
      <c r="C54" s="132" t="str">
        <f>сВ!B58</f>
        <v>_</v>
      </c>
      <c r="D54" s="182"/>
      <c r="E54" s="183"/>
      <c r="F54" s="184"/>
      <c r="I54" s="183"/>
      <c r="O54" s="183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</row>
    <row r="55" spans="1:45" ht="13.5" customHeight="1">
      <c r="A55" s="179"/>
      <c r="E55" s="180">
        <v>39</v>
      </c>
      <c r="F55" s="128">
        <v>5211</v>
      </c>
      <c r="G55" s="129" t="s">
        <v>117</v>
      </c>
      <c r="H55" s="181"/>
      <c r="I55" s="183"/>
      <c r="O55" s="183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</row>
    <row r="56" spans="1:45" ht="13.5" customHeight="1">
      <c r="A56" s="179">
        <v>45</v>
      </c>
      <c r="B56" s="122">
        <f>сВ!A51</f>
        <v>0</v>
      </c>
      <c r="C56" s="123" t="str">
        <f>сВ!B51</f>
        <v>_</v>
      </c>
      <c r="D56" s="124"/>
      <c r="E56" s="183"/>
      <c r="F56" s="182"/>
      <c r="G56" s="183"/>
      <c r="H56" s="184"/>
      <c r="I56" s="183"/>
      <c r="J56" s="185"/>
      <c r="O56" s="183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</row>
    <row r="57" spans="1:45" ht="13.5" customHeight="1">
      <c r="A57" s="179"/>
      <c r="C57" s="180">
        <v>14</v>
      </c>
      <c r="D57" s="128">
        <v>2616</v>
      </c>
      <c r="E57" s="144" t="s">
        <v>79</v>
      </c>
      <c r="F57" s="149"/>
      <c r="G57" s="183"/>
      <c r="H57" s="184"/>
      <c r="I57" s="183"/>
      <c r="J57" s="185"/>
      <c r="O57" s="183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</row>
    <row r="58" spans="1:45" ht="13.5" customHeight="1">
      <c r="A58" s="179">
        <v>20</v>
      </c>
      <c r="B58" s="122">
        <f>сВ!A26</f>
        <v>2616</v>
      </c>
      <c r="C58" s="132" t="str">
        <f>сВ!B26</f>
        <v>Ишметов Александр</v>
      </c>
      <c r="D58" s="182"/>
      <c r="G58" s="183"/>
      <c r="H58" s="184"/>
      <c r="I58" s="183"/>
      <c r="J58" s="185"/>
      <c r="O58" s="183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</row>
    <row r="59" spans="1:45" ht="13.5" customHeight="1">
      <c r="A59" s="179"/>
      <c r="G59" s="180">
        <v>52</v>
      </c>
      <c r="H59" s="128">
        <v>5355</v>
      </c>
      <c r="I59" s="144" t="s">
        <v>88</v>
      </c>
      <c r="J59" s="149"/>
      <c r="O59" s="183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</row>
    <row r="60" spans="1:45" ht="13.5" customHeight="1">
      <c r="A60" s="179">
        <v>29</v>
      </c>
      <c r="B60" s="122">
        <f>сВ!A35</f>
        <v>5355</v>
      </c>
      <c r="C60" s="123" t="str">
        <f>сВ!B35</f>
        <v>Красиков Всеволод</v>
      </c>
      <c r="D60" s="124"/>
      <c r="G60" s="183"/>
      <c r="H60" s="182"/>
      <c r="O60" s="183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</row>
    <row r="61" spans="1:45" ht="13.5" customHeight="1">
      <c r="A61" s="179"/>
      <c r="C61" s="180">
        <v>15</v>
      </c>
      <c r="D61" s="128">
        <v>5355</v>
      </c>
      <c r="E61" s="129" t="s">
        <v>88</v>
      </c>
      <c r="F61" s="181"/>
      <c r="G61" s="183"/>
      <c r="H61" s="149"/>
      <c r="O61" s="183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</row>
    <row r="62" spans="1:45" ht="13.5" customHeight="1">
      <c r="A62" s="179">
        <v>36</v>
      </c>
      <c r="B62" s="122">
        <f>сВ!A42</f>
        <v>6103</v>
      </c>
      <c r="C62" s="132" t="str">
        <f>сВ!B42</f>
        <v>Кужина Ильгиза</v>
      </c>
      <c r="D62" s="182"/>
      <c r="E62" s="183"/>
      <c r="F62" s="184"/>
      <c r="G62" s="183"/>
      <c r="O62" s="183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</row>
    <row r="63" spans="1:45" ht="13.5" customHeight="1">
      <c r="A63" s="179"/>
      <c r="E63" s="180">
        <v>40</v>
      </c>
      <c r="F63" s="128">
        <v>5355</v>
      </c>
      <c r="G63" s="144" t="s">
        <v>88</v>
      </c>
      <c r="O63" s="183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</row>
    <row r="64" spans="1:45" ht="13.5" customHeight="1">
      <c r="A64" s="179">
        <v>61</v>
      </c>
      <c r="B64" s="122">
        <f>сВ!A67</f>
        <v>0</v>
      </c>
      <c r="C64" s="123" t="str">
        <f>сВ!B67</f>
        <v>_</v>
      </c>
      <c r="D64" s="124"/>
      <c r="E64" s="183"/>
      <c r="F64" s="182"/>
      <c r="O64" s="183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</row>
    <row r="65" spans="1:45" ht="13.5" customHeight="1">
      <c r="A65" s="179"/>
      <c r="C65" s="180">
        <v>16</v>
      </c>
      <c r="D65" s="128">
        <v>3701</v>
      </c>
      <c r="E65" s="144" t="s">
        <v>111</v>
      </c>
      <c r="F65" s="149"/>
      <c r="O65" s="183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</row>
    <row r="66" spans="1:45" ht="13.5" customHeight="1">
      <c r="A66" s="179">
        <v>4</v>
      </c>
      <c r="B66" s="122">
        <f>сВ!A10</f>
        <v>3701</v>
      </c>
      <c r="C66" s="132" t="str">
        <f>сВ!B10</f>
        <v>Байрамалов Константин</v>
      </c>
      <c r="D66" s="182"/>
      <c r="O66" s="183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</row>
    <row r="67" spans="1:45" ht="13.5" customHeight="1">
      <c r="A67" s="179"/>
      <c r="J67" s="122">
        <v>465</v>
      </c>
      <c r="K67" s="129" t="s">
        <v>9</v>
      </c>
      <c r="L67" s="129"/>
      <c r="M67" s="129"/>
      <c r="N67" s="129"/>
      <c r="O67" s="144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</row>
    <row r="68" spans="1:45" ht="13.5" customHeight="1">
      <c r="A68" s="179"/>
      <c r="C68" s="123"/>
      <c r="K68" s="186" t="s">
        <v>20</v>
      </c>
      <c r="L68" s="186"/>
      <c r="M68" s="178"/>
      <c r="N68" s="178"/>
      <c r="O68" s="179">
        <v>63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</row>
    <row r="69" spans="1:45" ht="6.7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</row>
    <row r="70" spans="1:45" ht="6.75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</row>
    <row r="71" spans="1:45" ht="6.7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</row>
    <row r="72" spans="1:45" ht="6.75" customHeight="1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</row>
    <row r="73" spans="1:45" ht="6.75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</row>
    <row r="74" spans="1:45" ht="6.75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</row>
    <row r="75" spans="1:45" ht="6.75" customHeigh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</row>
    <row r="76" spans="1:45" ht="6.75" customHeight="1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</row>
    <row r="77" spans="1:45" ht="6.75" customHeight="1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</row>
    <row r="78" spans="1:45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</row>
    <row r="79" spans="1:45" ht="6.7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</row>
    <row r="80" spans="1:45" ht="6.7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</row>
    <row r="81" spans="1:45" ht="6.75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</row>
  </sheetData>
  <sheetProtection sheet="1"/>
  <mergeCells count="4">
    <mergeCell ref="A3:O3"/>
    <mergeCell ref="A1:O1"/>
    <mergeCell ref="A2:E2"/>
    <mergeCell ref="F2:O2"/>
  </mergeCells>
  <conditionalFormatting sqref="M1:O1 O2:O3 E1:J1 A4:O68 F2:M3 E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zoomScalePageLayoutView="0" workbookViewId="0" topLeftCell="A1">
      <selection activeCell="A246" sqref="A246"/>
    </sheetView>
  </sheetViews>
  <sheetFormatPr defaultColWidth="9.00390625" defaultRowHeight="6" customHeight="1"/>
  <cols>
    <col min="1" max="2" width="3.75390625" style="153" customWidth="1"/>
    <col min="3" max="3" width="19.75390625" style="153" customWidth="1"/>
    <col min="4" max="4" width="3.75390625" style="153" customWidth="1"/>
    <col min="5" max="5" width="13.75390625" style="153" customWidth="1"/>
    <col min="6" max="6" width="3.75390625" style="153" customWidth="1"/>
    <col min="7" max="7" width="12.75390625" style="153" customWidth="1"/>
    <col min="8" max="8" width="3.75390625" style="153" customWidth="1"/>
    <col min="9" max="9" width="12.75390625" style="153" customWidth="1"/>
    <col min="10" max="10" width="3.75390625" style="153" customWidth="1"/>
    <col min="11" max="11" width="12.75390625" style="153" customWidth="1"/>
    <col min="12" max="12" width="3.75390625" style="153" customWidth="1"/>
    <col min="13" max="13" width="6.75390625" style="153" customWidth="1"/>
    <col min="14" max="15" width="5.75390625" style="153" customWidth="1"/>
    <col min="16" max="17" width="6.75390625" style="178" customWidth="1"/>
    <col min="18" max="45" width="9.125" style="178" customWidth="1"/>
    <col min="46" max="16384" width="9.125" style="153" customWidth="1"/>
  </cols>
  <sheetData>
    <row r="1" spans="1:15" ht="18">
      <c r="A1" s="245" t="str">
        <f>'В1'!A1:O1</f>
        <v>Открытый Кубок Республики Башкортостан 2016 - 33-й Этап. Высшая лига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3.5" customHeight="1">
      <c r="A2" s="235" t="str">
        <f>сВ!A2</f>
        <v>Официальное республиканское спортивное соревнование</v>
      </c>
      <c r="B2" s="235"/>
      <c r="C2" s="235"/>
      <c r="D2" s="235"/>
      <c r="E2" s="235"/>
      <c r="F2" s="246" t="str">
        <f>'В1'!F2:O2</f>
        <v>ИСАЙ ЛЕВ</v>
      </c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3.5" customHeight="1">
      <c r="A3" s="82">
        <f>сВ!A3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45" ht="13.5" customHeight="1">
      <c r="A4" s="179">
        <v>3</v>
      </c>
      <c r="B4" s="122">
        <f>сВ!A9</f>
        <v>3815</v>
      </c>
      <c r="C4" s="123" t="str">
        <f>сВ!B9</f>
        <v>Запольских Алена</v>
      </c>
      <c r="D4" s="124"/>
      <c r="K4" s="187"/>
      <c r="L4" s="187"/>
      <c r="M4" s="187"/>
      <c r="N4" s="187"/>
      <c r="O4" s="183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</row>
    <row r="5" spans="1:45" ht="13.5" customHeight="1">
      <c r="A5" s="179"/>
      <c r="C5" s="180">
        <v>17</v>
      </c>
      <c r="D5" s="128">
        <v>3815</v>
      </c>
      <c r="E5" s="129" t="s">
        <v>110</v>
      </c>
      <c r="F5" s="181"/>
      <c r="O5" s="183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</row>
    <row r="6" spans="1:45" ht="13.5" customHeight="1">
      <c r="A6" s="179">
        <v>62</v>
      </c>
      <c r="B6" s="122">
        <f>сВ!A68</f>
        <v>0</v>
      </c>
      <c r="C6" s="132" t="str">
        <f>сВ!B68</f>
        <v>_</v>
      </c>
      <c r="D6" s="182"/>
      <c r="E6" s="183"/>
      <c r="F6" s="184"/>
      <c r="O6" s="183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</row>
    <row r="7" spans="1:45" ht="13.5" customHeight="1">
      <c r="A7" s="179"/>
      <c r="E7" s="180">
        <v>41</v>
      </c>
      <c r="F7" s="128">
        <v>3815</v>
      </c>
      <c r="G7" s="129" t="s">
        <v>110</v>
      </c>
      <c r="H7" s="181"/>
      <c r="J7" s="122">
        <f>IF('В1'!J67='В1'!L35,'В2'!L35,IF('В1'!J67='В2'!L35,'В1'!L35,0))</f>
        <v>5962</v>
      </c>
      <c r="K7" s="30" t="str">
        <f>IF('В1'!K67='В1'!M35,'В2'!M35,IF('В1'!K67='В2'!M35,'В1'!M35,0))</f>
        <v>Абулаев Салават</v>
      </c>
      <c r="L7" s="30"/>
      <c r="M7" s="30"/>
      <c r="N7" s="30"/>
      <c r="O7" s="38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</row>
    <row r="8" spans="1:45" ht="13.5" customHeight="1">
      <c r="A8" s="179">
        <v>35</v>
      </c>
      <c r="B8" s="122">
        <f>сВ!A41</f>
        <v>6106</v>
      </c>
      <c r="C8" s="123" t="str">
        <f>сВ!B41</f>
        <v>Байгужина Назгуль</v>
      </c>
      <c r="D8" s="124"/>
      <c r="E8" s="183"/>
      <c r="F8" s="182"/>
      <c r="G8" s="183"/>
      <c r="H8" s="184"/>
      <c r="K8" s="188" t="s">
        <v>21</v>
      </c>
      <c r="L8" s="188"/>
      <c r="M8" s="187"/>
      <c r="N8" s="187"/>
      <c r="O8" s="180">
        <v>-63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</row>
    <row r="9" spans="1:45" ht="13.5" customHeight="1">
      <c r="A9" s="179"/>
      <c r="C9" s="180">
        <v>18</v>
      </c>
      <c r="D9" s="128">
        <v>5617</v>
      </c>
      <c r="E9" s="144" t="s">
        <v>89</v>
      </c>
      <c r="F9" s="149"/>
      <c r="G9" s="183"/>
      <c r="H9" s="184"/>
      <c r="O9" s="183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</row>
    <row r="10" spans="1:45" ht="13.5" customHeight="1">
      <c r="A10" s="179">
        <v>30</v>
      </c>
      <c r="B10" s="122">
        <f>сВ!A36</f>
        <v>5617</v>
      </c>
      <c r="C10" s="132" t="str">
        <f>сВ!B36</f>
        <v>Галимуллина Алина</v>
      </c>
      <c r="D10" s="182"/>
      <c r="G10" s="183"/>
      <c r="H10" s="184"/>
      <c r="O10" s="183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</row>
    <row r="11" spans="1:45" ht="13.5" customHeight="1">
      <c r="A11" s="179"/>
      <c r="G11" s="180">
        <v>53</v>
      </c>
      <c r="H11" s="128">
        <v>3815</v>
      </c>
      <c r="I11" s="129" t="s">
        <v>110</v>
      </c>
      <c r="J11" s="181"/>
      <c r="O11" s="183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</row>
    <row r="12" spans="1:45" ht="13.5" customHeight="1">
      <c r="A12" s="179">
        <v>19</v>
      </c>
      <c r="B12" s="122">
        <f>сВ!A25</f>
        <v>4847</v>
      </c>
      <c r="C12" s="123" t="str">
        <f>сВ!B25</f>
        <v>Сагидуллин Радмир</v>
      </c>
      <c r="D12" s="124"/>
      <c r="G12" s="183"/>
      <c r="H12" s="182"/>
      <c r="I12" s="183"/>
      <c r="J12" s="184"/>
      <c r="O12" s="183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</row>
    <row r="13" spans="1:45" ht="13.5" customHeight="1">
      <c r="A13" s="179"/>
      <c r="C13" s="180">
        <v>19</v>
      </c>
      <c r="D13" s="128">
        <v>4847</v>
      </c>
      <c r="E13" s="129" t="s">
        <v>78</v>
      </c>
      <c r="F13" s="181"/>
      <c r="G13" s="183"/>
      <c r="H13" s="149"/>
      <c r="I13" s="183"/>
      <c r="J13" s="184"/>
      <c r="O13" s="183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</row>
    <row r="14" spans="1:45" ht="13.5" customHeight="1">
      <c r="A14" s="179">
        <v>46</v>
      </c>
      <c r="B14" s="122">
        <f>сВ!A52</f>
        <v>0</v>
      </c>
      <c r="C14" s="132" t="str">
        <f>сВ!B52</f>
        <v>_</v>
      </c>
      <c r="D14" s="182"/>
      <c r="E14" s="183"/>
      <c r="F14" s="184"/>
      <c r="G14" s="183"/>
      <c r="I14" s="183"/>
      <c r="J14" s="184"/>
      <c r="O14" s="183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</row>
    <row r="15" spans="1:45" ht="13.5" customHeight="1">
      <c r="A15" s="179"/>
      <c r="E15" s="180">
        <v>42</v>
      </c>
      <c r="F15" s="128">
        <v>466</v>
      </c>
      <c r="G15" s="144" t="s">
        <v>118</v>
      </c>
      <c r="I15" s="183"/>
      <c r="J15" s="184"/>
      <c r="O15" s="183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</row>
    <row r="16" spans="1:45" ht="13.5" customHeight="1">
      <c r="A16" s="179">
        <v>51</v>
      </c>
      <c r="B16" s="122">
        <f>сВ!A57</f>
        <v>0</v>
      </c>
      <c r="C16" s="123" t="str">
        <f>сВ!B57</f>
        <v>_</v>
      </c>
      <c r="D16" s="124"/>
      <c r="E16" s="183"/>
      <c r="F16" s="182"/>
      <c r="I16" s="183"/>
      <c r="J16" s="184"/>
      <c r="O16" s="183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</row>
    <row r="17" spans="1:45" ht="13.5" customHeight="1">
      <c r="A17" s="179"/>
      <c r="C17" s="180">
        <v>20</v>
      </c>
      <c r="D17" s="128">
        <v>466</v>
      </c>
      <c r="E17" s="144" t="s">
        <v>118</v>
      </c>
      <c r="F17" s="149"/>
      <c r="I17" s="183"/>
      <c r="J17" s="184"/>
      <c r="O17" s="183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</row>
    <row r="18" spans="1:45" ht="13.5" customHeight="1">
      <c r="A18" s="179">
        <v>14</v>
      </c>
      <c r="B18" s="122">
        <f>сВ!A20</f>
        <v>466</v>
      </c>
      <c r="C18" s="132" t="str">
        <f>сВ!B20</f>
        <v>Семенов Юрий</v>
      </c>
      <c r="D18" s="182"/>
      <c r="I18" s="183"/>
      <c r="J18" s="184"/>
      <c r="O18" s="183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</row>
    <row r="19" spans="1:45" ht="13.5" customHeight="1">
      <c r="A19" s="179"/>
      <c r="I19" s="180">
        <v>59</v>
      </c>
      <c r="J19" s="128">
        <v>3815</v>
      </c>
      <c r="K19" s="129" t="s">
        <v>110</v>
      </c>
      <c r="L19" s="181"/>
      <c r="M19" s="184"/>
      <c r="N19" s="184"/>
      <c r="O19" s="183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</row>
    <row r="20" spans="1:45" ht="13.5" customHeight="1">
      <c r="A20" s="179">
        <v>11</v>
      </c>
      <c r="B20" s="122">
        <f>сВ!A17</f>
        <v>126</v>
      </c>
      <c r="C20" s="123" t="str">
        <f>сВ!B17</f>
        <v>Афанасьев Леонид</v>
      </c>
      <c r="D20" s="124"/>
      <c r="I20" s="183"/>
      <c r="J20" s="182"/>
      <c r="K20" s="183"/>
      <c r="L20" s="184"/>
      <c r="M20" s="184"/>
      <c r="N20" s="184"/>
      <c r="O20" s="183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</row>
    <row r="21" spans="1:45" ht="13.5" customHeight="1">
      <c r="A21" s="179"/>
      <c r="C21" s="180">
        <v>21</v>
      </c>
      <c r="D21" s="128">
        <v>126</v>
      </c>
      <c r="E21" s="129" t="s">
        <v>71</v>
      </c>
      <c r="F21" s="181"/>
      <c r="I21" s="183"/>
      <c r="J21" s="149"/>
      <c r="K21" s="183"/>
      <c r="L21" s="184"/>
      <c r="M21" s="184"/>
      <c r="N21" s="184"/>
      <c r="O21" s="183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</row>
    <row r="22" spans="1:45" ht="13.5" customHeight="1">
      <c r="A22" s="179">
        <v>54</v>
      </c>
      <c r="B22" s="122">
        <f>сВ!A60</f>
        <v>0</v>
      </c>
      <c r="C22" s="132" t="str">
        <f>сВ!B60</f>
        <v>_</v>
      </c>
      <c r="D22" s="182"/>
      <c r="E22" s="183"/>
      <c r="F22" s="184"/>
      <c r="I22" s="183"/>
      <c r="K22" s="183"/>
      <c r="L22" s="184"/>
      <c r="M22" s="184"/>
      <c r="N22" s="184"/>
      <c r="O22" s="183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</row>
    <row r="23" spans="1:45" ht="13.5" customHeight="1">
      <c r="A23" s="179"/>
      <c r="E23" s="180">
        <v>43</v>
      </c>
      <c r="F23" s="128">
        <v>126</v>
      </c>
      <c r="G23" s="129" t="s">
        <v>71</v>
      </c>
      <c r="H23" s="181"/>
      <c r="I23" s="183"/>
      <c r="K23" s="183"/>
      <c r="L23" s="184"/>
      <c r="M23" s="184"/>
      <c r="N23" s="184"/>
      <c r="O23" s="183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</row>
    <row r="24" spans="1:45" ht="13.5" customHeight="1">
      <c r="A24" s="179">
        <v>43</v>
      </c>
      <c r="B24" s="122">
        <f>сВ!A49</f>
        <v>0</v>
      </c>
      <c r="C24" s="123" t="str">
        <f>сВ!B49</f>
        <v>_</v>
      </c>
      <c r="D24" s="124"/>
      <c r="E24" s="183"/>
      <c r="F24" s="182"/>
      <c r="G24" s="183"/>
      <c r="H24" s="184"/>
      <c r="I24" s="183"/>
      <c r="J24" s="185"/>
      <c r="K24" s="183"/>
      <c r="L24" s="184"/>
      <c r="M24" s="184"/>
      <c r="N24" s="184"/>
      <c r="O24" s="183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</row>
    <row r="25" spans="1:45" ht="13.5" customHeight="1">
      <c r="A25" s="179"/>
      <c r="C25" s="180">
        <v>22</v>
      </c>
      <c r="D25" s="128">
        <v>3346</v>
      </c>
      <c r="E25" s="144" t="s">
        <v>120</v>
      </c>
      <c r="F25" s="149"/>
      <c r="G25" s="183"/>
      <c r="H25" s="184"/>
      <c r="I25" s="183"/>
      <c r="J25" s="185"/>
      <c r="K25" s="183"/>
      <c r="L25" s="184"/>
      <c r="M25" s="184"/>
      <c r="N25" s="184"/>
      <c r="O25" s="183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</row>
    <row r="26" spans="1:45" ht="13.5" customHeight="1">
      <c r="A26" s="179">
        <v>22</v>
      </c>
      <c r="B26" s="122">
        <f>сВ!A28</f>
        <v>3346</v>
      </c>
      <c r="C26" s="132" t="str">
        <f>сВ!B28</f>
        <v>Филипов Сергей</v>
      </c>
      <c r="D26" s="182"/>
      <c r="G26" s="183"/>
      <c r="H26" s="184"/>
      <c r="I26" s="183"/>
      <c r="J26" s="185"/>
      <c r="K26" s="183"/>
      <c r="L26" s="184"/>
      <c r="M26" s="184"/>
      <c r="N26" s="184"/>
      <c r="O26" s="183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3.5" customHeight="1">
      <c r="A27" s="179"/>
      <c r="G27" s="180">
        <v>54</v>
      </c>
      <c r="H27" s="128">
        <v>126</v>
      </c>
      <c r="I27" s="144" t="s">
        <v>71</v>
      </c>
      <c r="J27" s="149"/>
      <c r="K27" s="183"/>
      <c r="L27" s="184"/>
      <c r="M27" s="184"/>
      <c r="N27" s="184"/>
      <c r="O27" s="183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3.5" customHeight="1">
      <c r="A28" s="179">
        <v>27</v>
      </c>
      <c r="B28" s="122">
        <f>сВ!A33</f>
        <v>5700</v>
      </c>
      <c r="C28" s="123" t="str">
        <f>сВ!B33</f>
        <v>Насыров Эмиль</v>
      </c>
      <c r="D28" s="124"/>
      <c r="G28" s="183"/>
      <c r="H28" s="182"/>
      <c r="K28" s="183"/>
      <c r="L28" s="184"/>
      <c r="M28" s="184"/>
      <c r="N28" s="184"/>
      <c r="O28" s="183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</row>
    <row r="29" spans="1:45" ht="13.5" customHeight="1">
      <c r="A29" s="179"/>
      <c r="C29" s="180">
        <v>23</v>
      </c>
      <c r="D29" s="128">
        <v>5700</v>
      </c>
      <c r="E29" s="129" t="s">
        <v>85</v>
      </c>
      <c r="F29" s="181"/>
      <c r="G29" s="183"/>
      <c r="H29" s="149"/>
      <c r="K29" s="183"/>
      <c r="L29" s="184"/>
      <c r="M29" s="184"/>
      <c r="N29" s="184"/>
      <c r="O29" s="183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</row>
    <row r="30" spans="1:45" ht="13.5" customHeight="1">
      <c r="A30" s="179">
        <v>38</v>
      </c>
      <c r="B30" s="122">
        <f>сВ!A44</f>
        <v>0</v>
      </c>
      <c r="C30" s="132" t="str">
        <f>сВ!B44</f>
        <v>_</v>
      </c>
      <c r="D30" s="182"/>
      <c r="E30" s="183"/>
      <c r="F30" s="184"/>
      <c r="G30" s="183"/>
      <c r="K30" s="183"/>
      <c r="L30" s="184"/>
      <c r="M30" s="184"/>
      <c r="N30" s="184"/>
      <c r="O30" s="183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</row>
    <row r="31" spans="1:45" ht="13.5" customHeight="1">
      <c r="A31" s="179"/>
      <c r="E31" s="180">
        <v>44</v>
      </c>
      <c r="F31" s="128">
        <v>4465</v>
      </c>
      <c r="G31" s="144" t="s">
        <v>113</v>
      </c>
      <c r="K31" s="183"/>
      <c r="L31" s="184"/>
      <c r="M31" s="184"/>
      <c r="N31" s="184"/>
      <c r="O31" s="183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</row>
    <row r="32" spans="1:45" ht="13.5" customHeight="1">
      <c r="A32" s="179">
        <v>59</v>
      </c>
      <c r="B32" s="122">
        <f>сВ!A65</f>
        <v>0</v>
      </c>
      <c r="C32" s="123" t="str">
        <f>сВ!B65</f>
        <v>_</v>
      </c>
      <c r="D32" s="124"/>
      <c r="E32" s="183"/>
      <c r="F32" s="182"/>
      <c r="K32" s="183"/>
      <c r="L32" s="184"/>
      <c r="M32" s="184"/>
      <c r="N32" s="184"/>
      <c r="O32" s="183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</row>
    <row r="33" spans="1:45" ht="13.5" customHeight="1">
      <c r="A33" s="179"/>
      <c r="C33" s="180">
        <v>24</v>
      </c>
      <c r="D33" s="128">
        <v>4465</v>
      </c>
      <c r="E33" s="144" t="s">
        <v>113</v>
      </c>
      <c r="F33" s="149"/>
      <c r="K33" s="183"/>
      <c r="L33" s="184"/>
      <c r="M33" s="184"/>
      <c r="N33" s="184"/>
      <c r="O33" s="183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</row>
    <row r="34" spans="1:45" ht="13.5" customHeight="1">
      <c r="A34" s="179">
        <v>6</v>
      </c>
      <c r="B34" s="122">
        <f>сВ!A12</f>
        <v>4465</v>
      </c>
      <c r="C34" s="132" t="str">
        <f>сВ!B12</f>
        <v>Пехенько Кирилл</v>
      </c>
      <c r="D34" s="182"/>
      <c r="K34" s="183"/>
      <c r="L34" s="185"/>
      <c r="M34" s="184"/>
      <c r="N34" s="184"/>
      <c r="O34" s="183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</row>
    <row r="35" spans="1:45" ht="13.5" customHeight="1">
      <c r="A35" s="179"/>
      <c r="K35" s="180">
        <v>62</v>
      </c>
      <c r="L35" s="145">
        <v>5962</v>
      </c>
      <c r="M35" s="129" t="s">
        <v>81</v>
      </c>
      <c r="N35" s="129"/>
      <c r="O35" s="14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3.5" customHeight="1">
      <c r="A36" s="179">
        <v>7</v>
      </c>
      <c r="B36" s="122">
        <f>сВ!A13</f>
        <v>4858</v>
      </c>
      <c r="C36" s="123" t="str">
        <f>сВ!B13</f>
        <v>Иванов Виталий</v>
      </c>
      <c r="D36" s="124"/>
      <c r="K36" s="183"/>
      <c r="L36" s="182"/>
      <c r="M36" s="184"/>
      <c r="N36" s="18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  <row r="37" spans="1:45" ht="13.5" customHeight="1">
      <c r="A37" s="179"/>
      <c r="C37" s="180">
        <v>25</v>
      </c>
      <c r="D37" s="128">
        <v>4858</v>
      </c>
      <c r="E37" s="129" t="s">
        <v>114</v>
      </c>
      <c r="F37" s="181"/>
      <c r="K37" s="183"/>
      <c r="L37" s="149"/>
      <c r="M37" s="184"/>
      <c r="N37" s="18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</row>
    <row r="38" spans="1:45" ht="13.5" customHeight="1">
      <c r="A38" s="179">
        <v>58</v>
      </c>
      <c r="B38" s="122">
        <f>сВ!A64</f>
        <v>0</v>
      </c>
      <c r="C38" s="132" t="str">
        <f>сВ!B64</f>
        <v>_</v>
      </c>
      <c r="D38" s="182"/>
      <c r="E38" s="183"/>
      <c r="F38" s="184"/>
      <c r="K38" s="183"/>
      <c r="M38" s="184"/>
      <c r="N38" s="18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</row>
    <row r="39" spans="1:45" ht="13.5" customHeight="1">
      <c r="A39" s="179"/>
      <c r="E39" s="180">
        <v>45</v>
      </c>
      <c r="F39" s="128">
        <v>5609</v>
      </c>
      <c r="G39" s="129" t="s">
        <v>84</v>
      </c>
      <c r="H39" s="181"/>
      <c r="K39" s="183"/>
      <c r="M39" s="184"/>
      <c r="N39" s="184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</row>
    <row r="40" spans="1:45" ht="13.5" customHeight="1">
      <c r="A40" s="179">
        <v>39</v>
      </c>
      <c r="B40" s="122">
        <f>сВ!A45</f>
        <v>0</v>
      </c>
      <c r="C40" s="123" t="str">
        <f>сВ!B45</f>
        <v>_</v>
      </c>
      <c r="D40" s="124"/>
      <c r="E40" s="183"/>
      <c r="F40" s="182"/>
      <c r="G40" s="183"/>
      <c r="H40" s="184"/>
      <c r="K40" s="183"/>
      <c r="L40" s="185"/>
      <c r="M40" s="184"/>
      <c r="N40" s="184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</row>
    <row r="41" spans="1:45" ht="13.5" customHeight="1">
      <c r="A41" s="179"/>
      <c r="C41" s="180">
        <v>26</v>
      </c>
      <c r="D41" s="128">
        <v>5609</v>
      </c>
      <c r="E41" s="144" t="s">
        <v>84</v>
      </c>
      <c r="F41" s="149"/>
      <c r="G41" s="183"/>
      <c r="H41" s="184"/>
      <c r="K41" s="183"/>
      <c r="L41" s="185"/>
      <c r="M41" s="184"/>
      <c r="N41" s="184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</row>
    <row r="42" spans="1:45" ht="13.5" customHeight="1">
      <c r="A42" s="179">
        <v>26</v>
      </c>
      <c r="B42" s="122">
        <f>сВ!A32</f>
        <v>5609</v>
      </c>
      <c r="C42" s="132" t="str">
        <f>сВ!B32</f>
        <v>Альмухаметов Артур</v>
      </c>
      <c r="D42" s="182"/>
      <c r="G42" s="183"/>
      <c r="H42" s="184"/>
      <c r="K42" s="183"/>
      <c r="L42" s="185"/>
      <c r="M42" s="184"/>
      <c r="N42" s="184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</row>
    <row r="43" spans="1:45" ht="13.5" customHeight="1">
      <c r="A43" s="179"/>
      <c r="G43" s="180">
        <v>55</v>
      </c>
      <c r="H43" s="128">
        <v>5962</v>
      </c>
      <c r="I43" s="129" t="s">
        <v>81</v>
      </c>
      <c r="J43" s="181"/>
      <c r="K43" s="183"/>
      <c r="L43" s="149"/>
      <c r="M43" s="184"/>
      <c r="N43" s="184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</row>
    <row r="44" spans="1:45" ht="13.5" customHeight="1">
      <c r="A44" s="179">
        <v>23</v>
      </c>
      <c r="B44" s="122">
        <f>сВ!A29</f>
        <v>5962</v>
      </c>
      <c r="C44" s="123" t="str">
        <f>сВ!B29</f>
        <v>Абулаев Салават</v>
      </c>
      <c r="D44" s="124"/>
      <c r="G44" s="183"/>
      <c r="H44" s="182"/>
      <c r="I44" s="183"/>
      <c r="J44" s="184"/>
      <c r="K44" s="183"/>
      <c r="L44" s="184"/>
      <c r="M44" s="184"/>
      <c r="N44" s="18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</row>
    <row r="45" spans="1:45" ht="13.5" customHeight="1">
      <c r="A45" s="179"/>
      <c r="C45" s="180">
        <v>27</v>
      </c>
      <c r="D45" s="128">
        <v>5962</v>
      </c>
      <c r="E45" s="129" t="s">
        <v>81</v>
      </c>
      <c r="F45" s="181"/>
      <c r="G45" s="183"/>
      <c r="H45" s="149"/>
      <c r="I45" s="183"/>
      <c r="J45" s="184"/>
      <c r="K45" s="183"/>
      <c r="L45" s="184"/>
      <c r="M45" s="184"/>
      <c r="N45" s="184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</row>
    <row r="46" spans="1:45" ht="13.5" customHeight="1">
      <c r="A46" s="179">
        <v>42</v>
      </c>
      <c r="B46" s="122">
        <f>сВ!A48</f>
        <v>0</v>
      </c>
      <c r="C46" s="132" t="str">
        <f>сВ!B48</f>
        <v>_</v>
      </c>
      <c r="D46" s="182"/>
      <c r="E46" s="183"/>
      <c r="F46" s="184"/>
      <c r="G46" s="183"/>
      <c r="I46" s="183"/>
      <c r="J46" s="184"/>
      <c r="K46" s="183"/>
      <c r="L46" s="184"/>
      <c r="M46" s="184"/>
      <c r="N46" s="184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</row>
    <row r="47" spans="1:45" ht="13.5" customHeight="1">
      <c r="A47" s="179"/>
      <c r="E47" s="180">
        <v>46</v>
      </c>
      <c r="F47" s="128">
        <v>5962</v>
      </c>
      <c r="G47" s="144" t="s">
        <v>81</v>
      </c>
      <c r="I47" s="183"/>
      <c r="J47" s="184"/>
      <c r="K47" s="183"/>
      <c r="L47" s="184"/>
      <c r="M47" s="184"/>
      <c r="N47" s="184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</row>
    <row r="48" spans="1:45" ht="13.5" customHeight="1">
      <c r="A48" s="179">
        <v>55</v>
      </c>
      <c r="B48" s="122">
        <f>сВ!A61</f>
        <v>0</v>
      </c>
      <c r="C48" s="123" t="str">
        <f>сВ!B61</f>
        <v>_</v>
      </c>
      <c r="D48" s="124"/>
      <c r="E48" s="183"/>
      <c r="F48" s="182"/>
      <c r="I48" s="183"/>
      <c r="J48" s="184"/>
      <c r="K48" s="183"/>
      <c r="L48" s="184"/>
      <c r="M48" s="184"/>
      <c r="N48" s="184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</row>
    <row r="49" spans="1:45" ht="13.5" customHeight="1">
      <c r="A49" s="179"/>
      <c r="C49" s="180">
        <v>28</v>
      </c>
      <c r="D49" s="128">
        <v>5464</v>
      </c>
      <c r="E49" s="144" t="s">
        <v>70</v>
      </c>
      <c r="F49" s="149"/>
      <c r="I49" s="183"/>
      <c r="J49" s="184"/>
      <c r="K49" s="183"/>
      <c r="L49" s="184"/>
      <c r="M49" s="184"/>
      <c r="N49" s="184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</row>
    <row r="50" spans="1:45" ht="13.5" customHeight="1">
      <c r="A50" s="179">
        <v>10</v>
      </c>
      <c r="B50" s="122">
        <f>сВ!A16</f>
        <v>5464</v>
      </c>
      <c r="C50" s="132" t="str">
        <f>сВ!B16</f>
        <v>Шебалин Алексей</v>
      </c>
      <c r="D50" s="182"/>
      <c r="I50" s="183"/>
      <c r="J50" s="184"/>
      <c r="K50" s="183"/>
      <c r="L50" s="184"/>
      <c r="M50" s="184"/>
      <c r="N50" s="184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</row>
    <row r="51" spans="1:45" ht="13.5" customHeight="1">
      <c r="A51" s="179"/>
      <c r="I51" s="180">
        <v>60</v>
      </c>
      <c r="J51" s="128">
        <v>5962</v>
      </c>
      <c r="K51" s="144" t="s">
        <v>81</v>
      </c>
      <c r="L51" s="181"/>
      <c r="M51" s="184"/>
      <c r="N51" s="184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</row>
    <row r="52" spans="1:45" ht="13.5" customHeight="1">
      <c r="A52" s="179">
        <v>15</v>
      </c>
      <c r="B52" s="122">
        <f>сВ!A21</f>
        <v>5052</v>
      </c>
      <c r="C52" s="123" t="str">
        <f>сВ!B21</f>
        <v>Ишкарин Ильвир</v>
      </c>
      <c r="D52" s="124"/>
      <c r="I52" s="183"/>
      <c r="J52" s="182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</row>
    <row r="53" spans="1:45" ht="13.5" customHeight="1">
      <c r="A53" s="179"/>
      <c r="C53" s="180">
        <v>29</v>
      </c>
      <c r="D53" s="128">
        <v>5052</v>
      </c>
      <c r="E53" s="129" t="s">
        <v>73</v>
      </c>
      <c r="F53" s="181"/>
      <c r="I53" s="183"/>
      <c r="J53" s="149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</row>
    <row r="54" spans="1:45" ht="13.5" customHeight="1">
      <c r="A54" s="179">
        <v>50</v>
      </c>
      <c r="B54" s="122">
        <f>сВ!A56</f>
        <v>0</v>
      </c>
      <c r="C54" s="132" t="str">
        <f>сВ!B56</f>
        <v>_</v>
      </c>
      <c r="D54" s="182"/>
      <c r="E54" s="183"/>
      <c r="F54" s="184"/>
      <c r="I54" s="183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</row>
    <row r="55" spans="1:45" ht="13.5" customHeight="1">
      <c r="A55" s="179"/>
      <c r="E55" s="180">
        <v>47</v>
      </c>
      <c r="F55" s="128">
        <v>3012</v>
      </c>
      <c r="G55" s="129" t="s">
        <v>119</v>
      </c>
      <c r="H55" s="181"/>
      <c r="I55" s="183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</row>
    <row r="56" spans="1:45" ht="13.5" customHeight="1">
      <c r="A56" s="179">
        <v>47</v>
      </c>
      <c r="B56" s="122">
        <f>сВ!A53</f>
        <v>0</v>
      </c>
      <c r="C56" s="123" t="str">
        <f>сВ!B53</f>
        <v>_</v>
      </c>
      <c r="D56" s="124"/>
      <c r="E56" s="183"/>
      <c r="F56" s="182"/>
      <c r="G56" s="183"/>
      <c r="H56" s="184"/>
      <c r="I56" s="183"/>
      <c r="J56" s="18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</row>
    <row r="57" spans="1:45" ht="13.5" customHeight="1">
      <c r="A57" s="179"/>
      <c r="C57" s="180">
        <v>30</v>
      </c>
      <c r="D57" s="128">
        <v>3012</v>
      </c>
      <c r="E57" s="144" t="s">
        <v>119</v>
      </c>
      <c r="F57" s="149"/>
      <c r="G57" s="183"/>
      <c r="H57" s="184"/>
      <c r="I57" s="183"/>
      <c r="J57" s="18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</row>
    <row r="58" spans="1:45" ht="13.5" customHeight="1">
      <c r="A58" s="179">
        <v>18</v>
      </c>
      <c r="B58" s="122">
        <f>сВ!A24</f>
        <v>3012</v>
      </c>
      <c r="C58" s="132" t="str">
        <f>сВ!B24</f>
        <v>Ганиева Эльвира</v>
      </c>
      <c r="D58" s="182"/>
      <c r="G58" s="183"/>
      <c r="H58" s="184"/>
      <c r="I58" s="183"/>
      <c r="J58" s="18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</row>
    <row r="59" spans="1:45" ht="13.5" customHeight="1">
      <c r="A59" s="179"/>
      <c r="G59" s="180">
        <v>56</v>
      </c>
      <c r="H59" s="128">
        <v>4567</v>
      </c>
      <c r="I59" s="144" t="s">
        <v>109</v>
      </c>
      <c r="J59" s="149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</row>
    <row r="60" spans="1:45" ht="13.5" customHeight="1">
      <c r="A60" s="179">
        <v>31</v>
      </c>
      <c r="B60" s="122">
        <f>сВ!A37</f>
        <v>6110</v>
      </c>
      <c r="C60" s="123" t="str">
        <f>сВ!B37</f>
        <v>Басариев Ильгиз</v>
      </c>
      <c r="D60" s="124"/>
      <c r="G60" s="183"/>
      <c r="H60" s="182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</row>
    <row r="61" spans="1:45" ht="13.5" customHeight="1">
      <c r="A61" s="179"/>
      <c r="C61" s="180">
        <v>31</v>
      </c>
      <c r="D61" s="128">
        <v>6110</v>
      </c>
      <c r="E61" s="129" t="s">
        <v>41</v>
      </c>
      <c r="F61" s="181"/>
      <c r="G61" s="183"/>
      <c r="H61" s="149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</row>
    <row r="62" spans="1:45" ht="13.5" customHeight="1">
      <c r="A62" s="179">
        <v>34</v>
      </c>
      <c r="B62" s="122">
        <f>сВ!A40</f>
        <v>5243</v>
      </c>
      <c r="C62" s="132" t="str">
        <f>сВ!B40</f>
        <v>Решетицкий Денис</v>
      </c>
      <c r="D62" s="182"/>
      <c r="E62" s="183"/>
      <c r="F62" s="184"/>
      <c r="G62" s="183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</row>
    <row r="63" spans="1:45" ht="13.5" customHeight="1">
      <c r="A63" s="179"/>
      <c r="E63" s="180">
        <v>48</v>
      </c>
      <c r="F63" s="128">
        <v>4567</v>
      </c>
      <c r="G63" s="144" t="s">
        <v>109</v>
      </c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</row>
    <row r="64" spans="1:45" ht="13.5" customHeight="1">
      <c r="A64" s="179">
        <v>63</v>
      </c>
      <c r="B64" s="122">
        <f>сВ!A69</f>
        <v>0</v>
      </c>
      <c r="C64" s="123" t="str">
        <f>сВ!B69</f>
        <v>_</v>
      </c>
      <c r="D64" s="124"/>
      <c r="E64" s="183"/>
      <c r="F64" s="182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</row>
    <row r="65" spans="1:45" ht="13.5" customHeight="1">
      <c r="A65" s="179"/>
      <c r="C65" s="180">
        <v>32</v>
      </c>
      <c r="D65" s="128">
        <v>4567</v>
      </c>
      <c r="E65" s="144" t="s">
        <v>109</v>
      </c>
      <c r="F65" s="149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</row>
    <row r="66" spans="1:45" ht="13.5" customHeight="1">
      <c r="A66" s="179">
        <v>2</v>
      </c>
      <c r="B66" s="122">
        <f>сВ!A8</f>
        <v>4567</v>
      </c>
      <c r="C66" s="132" t="str">
        <f>сВ!B8</f>
        <v>Миксонов Эренбург</v>
      </c>
      <c r="D66" s="182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</row>
    <row r="67" spans="1:45" ht="6.75" customHeight="1">
      <c r="A67" s="179"/>
      <c r="B67" s="179"/>
      <c r="K67" s="178"/>
      <c r="L67" s="178"/>
      <c r="M67" s="178"/>
      <c r="N67" s="178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</row>
  </sheetData>
  <sheetProtection sheet="1"/>
  <mergeCells count="4">
    <mergeCell ref="A3:O3"/>
    <mergeCell ref="A1:O1"/>
    <mergeCell ref="A2:E2"/>
    <mergeCell ref="F2:O2"/>
  </mergeCells>
  <conditionalFormatting sqref="M1:O1 O2:O3 E1:J1 A4:O67 F2:M3 E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zoomScalePageLayoutView="0" workbookViewId="0" topLeftCell="A1">
      <selection activeCell="A246" sqref="A246"/>
    </sheetView>
  </sheetViews>
  <sheetFormatPr defaultColWidth="9.00390625" defaultRowHeight="6" customHeight="1"/>
  <cols>
    <col min="1" max="1" width="4.75390625" style="190" customWidth="1"/>
    <col min="2" max="2" width="3.75390625" style="190" customWidth="1"/>
    <col min="3" max="3" width="8.75390625" style="190" customWidth="1"/>
    <col min="4" max="4" width="3.75390625" style="190" customWidth="1"/>
    <col min="5" max="5" width="8.75390625" style="190" customWidth="1"/>
    <col min="6" max="6" width="3.75390625" style="190" customWidth="1"/>
    <col min="7" max="7" width="8.75390625" style="190" customWidth="1"/>
    <col min="8" max="8" width="3.75390625" style="190" customWidth="1"/>
    <col min="9" max="9" width="8.75390625" style="190" customWidth="1"/>
    <col min="10" max="10" width="3.75390625" style="190" customWidth="1"/>
    <col min="11" max="11" width="8.75390625" style="190" customWidth="1"/>
    <col min="12" max="12" width="3.75390625" style="190" customWidth="1"/>
    <col min="13" max="13" width="8.75390625" style="190" customWidth="1"/>
    <col min="14" max="14" width="3.75390625" style="190" customWidth="1"/>
    <col min="15" max="15" width="8.75390625" style="190" customWidth="1"/>
    <col min="16" max="16" width="3.75390625" style="190" customWidth="1"/>
    <col min="17" max="17" width="8.75390625" style="190" customWidth="1"/>
    <col min="18" max="18" width="3.75390625" style="190" customWidth="1"/>
    <col min="19" max="19" width="19.75390625" style="190" customWidth="1"/>
    <col min="20" max="30" width="9.125" style="189" customWidth="1"/>
    <col min="31" max="16384" width="9.125" style="190" customWidth="1"/>
  </cols>
  <sheetData>
    <row r="1" spans="1:19" ht="20.25">
      <c r="A1" s="247" t="str">
        <f>'В2'!A1:O1</f>
        <v>Открытый Кубок Республики Башкортостан 2016 - 33-й Этап. Высшая лига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ht="15.75">
      <c r="A2" s="235" t="str">
        <f>сВ!A2</f>
        <v>Официальное республиканское спортивное соревнование</v>
      </c>
      <c r="B2" s="235"/>
      <c r="C2" s="235"/>
      <c r="D2" s="235"/>
      <c r="E2" s="235"/>
      <c r="F2" s="235"/>
      <c r="G2" s="235"/>
      <c r="H2" s="235"/>
      <c r="I2" s="246" t="str">
        <f>'В2'!F2</f>
        <v>ИСАЙ ЛЕВ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1.25" customHeight="1">
      <c r="A3" s="82">
        <f>сВ!A3</f>
        <v>42603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1.2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30" ht="11.25" customHeight="1">
      <c r="A5" s="179">
        <v>-1</v>
      </c>
      <c r="B5" s="122">
        <f>IF('В1'!D5='В1'!B4,'В1'!B6,IF('В1'!D5='В1'!B6,'В1'!B4,0))</f>
        <v>0</v>
      </c>
      <c r="C5" s="123" t="str">
        <f>IF('В1'!E5='В1'!C4,'В1'!C6,IF('В1'!E5='В1'!C6,'В1'!C4,0))</f>
        <v>_</v>
      </c>
      <c r="D5" s="124"/>
      <c r="E5" s="179"/>
      <c r="F5" s="179"/>
      <c r="G5" s="179">
        <v>-49</v>
      </c>
      <c r="H5" s="122">
        <f>IF('В1'!H11='В1'!F7,'В1'!F15,IF('В1'!H11='В1'!F15,'В1'!F7,0))</f>
        <v>5141</v>
      </c>
      <c r="I5" s="123" t="str">
        <f>IF('В1'!I11='В1'!G7,'В1'!G15,IF('В1'!I11='В1'!G15,'В1'!G7,0))</f>
        <v>Крылов Алексей</v>
      </c>
      <c r="J5" s="124"/>
      <c r="K5" s="179"/>
      <c r="L5" s="179"/>
      <c r="M5" s="179"/>
      <c r="N5" s="179"/>
      <c r="O5" s="179"/>
      <c r="P5" s="179"/>
      <c r="Q5" s="179"/>
      <c r="R5" s="179"/>
      <c r="S5" s="179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179"/>
      <c r="B6" s="179"/>
      <c r="C6" s="180">
        <v>64</v>
      </c>
      <c r="D6" s="163">
        <v>5732</v>
      </c>
      <c r="E6" s="140" t="s">
        <v>90</v>
      </c>
      <c r="F6" s="191"/>
      <c r="G6" s="179"/>
      <c r="H6" s="120"/>
      <c r="I6" s="134"/>
      <c r="J6" s="192"/>
      <c r="K6" s="179"/>
      <c r="L6" s="179"/>
      <c r="M6" s="179"/>
      <c r="N6" s="179"/>
      <c r="O6" s="179"/>
      <c r="P6" s="179"/>
      <c r="Q6" s="192"/>
      <c r="R6" s="192"/>
      <c r="S6" s="179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179">
        <v>-2</v>
      </c>
      <c r="B7" s="122">
        <f>IF('В1'!D9='В1'!B8,'В1'!B10,IF('В1'!D9='В1'!B10,'В1'!B8,0))</f>
        <v>5732</v>
      </c>
      <c r="C7" s="132" t="str">
        <f>IF('В1'!E9='В1'!C8,'В1'!C10,IF('В1'!E9='В1'!C10,'В1'!C8,0))</f>
        <v>Гумеров Ильсур</v>
      </c>
      <c r="D7" s="182"/>
      <c r="E7" s="180">
        <v>80</v>
      </c>
      <c r="F7" s="163">
        <v>5732</v>
      </c>
      <c r="G7" s="140" t="s">
        <v>90</v>
      </c>
      <c r="H7" s="150"/>
      <c r="I7" s="127">
        <v>104</v>
      </c>
      <c r="J7" s="128">
        <v>5141</v>
      </c>
      <c r="K7" s="193" t="s">
        <v>77</v>
      </c>
      <c r="L7" s="191"/>
      <c r="M7" s="179"/>
      <c r="N7" s="179"/>
      <c r="O7" s="179">
        <v>-61</v>
      </c>
      <c r="P7" s="122">
        <f>IF('В1'!L35='В1'!J19,'В1'!J51,IF('В1'!L35='В1'!J51,'В1'!J19,0))</f>
        <v>2649</v>
      </c>
      <c r="Q7" s="123" t="str">
        <f>IF('В1'!M35='В1'!K19,'В1'!K51,IF('В1'!M35='В1'!K51,'В1'!K19,0))</f>
        <v>Лежнев Артем</v>
      </c>
      <c r="R7" s="124"/>
      <c r="S7" s="179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179"/>
      <c r="B8" s="179"/>
      <c r="C8" s="179">
        <v>-48</v>
      </c>
      <c r="D8" s="162">
        <f>IF('В2'!F63='В2'!D61,'В2'!D65,IF('В2'!F63='В2'!D65,'В2'!D61,0))</f>
        <v>6110</v>
      </c>
      <c r="E8" s="132" t="str">
        <f>IF('В2'!G63='В2'!E61,'В2'!E65,IF('В2'!G63='В2'!E65,'В2'!E61,0))</f>
        <v>Басариев Ильгиз</v>
      </c>
      <c r="F8" s="182"/>
      <c r="G8" s="180"/>
      <c r="H8" s="147"/>
      <c r="I8" s="134"/>
      <c r="J8" s="194"/>
      <c r="K8" s="134"/>
      <c r="L8" s="192"/>
      <c r="M8" s="179"/>
      <c r="N8" s="179"/>
      <c r="O8" s="179"/>
      <c r="P8" s="179"/>
      <c r="Q8" s="180"/>
      <c r="R8" s="195"/>
      <c r="S8" s="179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179">
        <v>-3</v>
      </c>
      <c r="B9" s="122">
        <f>IF('В1'!D13='В1'!B12,'В1'!B14,IF('В1'!D13='В1'!B14,'В1'!B12,0))</f>
        <v>0</v>
      </c>
      <c r="C9" s="123" t="str">
        <f>IF('В1'!E13='В1'!C12,'В1'!C14,IF('В1'!E13='В1'!C14,'В1'!C12,0))</f>
        <v>_</v>
      </c>
      <c r="D9" s="179"/>
      <c r="E9" s="179"/>
      <c r="F9" s="179"/>
      <c r="G9" s="180">
        <v>96</v>
      </c>
      <c r="H9" s="145">
        <v>5052</v>
      </c>
      <c r="I9" s="196" t="s">
        <v>73</v>
      </c>
      <c r="J9" s="147"/>
      <c r="K9" s="134"/>
      <c r="L9" s="192"/>
      <c r="M9" s="179"/>
      <c r="N9" s="179"/>
      <c r="O9" s="179"/>
      <c r="P9" s="179"/>
      <c r="Q9" s="197"/>
      <c r="R9" s="195"/>
      <c r="S9" s="179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179"/>
      <c r="B10" s="179"/>
      <c r="C10" s="180">
        <v>65</v>
      </c>
      <c r="D10" s="163"/>
      <c r="E10" s="140"/>
      <c r="F10" s="191"/>
      <c r="G10" s="180"/>
      <c r="H10" s="192"/>
      <c r="I10" s="192"/>
      <c r="J10" s="150"/>
      <c r="K10" s="134"/>
      <c r="L10" s="192"/>
      <c r="M10" s="179"/>
      <c r="N10" s="179"/>
      <c r="O10" s="179"/>
      <c r="P10" s="179"/>
      <c r="Q10" s="180"/>
      <c r="R10" s="195"/>
      <c r="S10" s="179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179">
        <v>-4</v>
      </c>
      <c r="B11" s="122">
        <f>IF('В1'!D17='В1'!B16,'В1'!B18,IF('В1'!D17='В1'!B18,'В1'!B16,0))</f>
        <v>0</v>
      </c>
      <c r="C11" s="132" t="str">
        <f>IF('В1'!E17='В1'!C16,'В1'!C18,IF('В1'!E17='В1'!C18,'В1'!C16,0))</f>
        <v>_</v>
      </c>
      <c r="D11" s="182"/>
      <c r="E11" s="180">
        <v>81</v>
      </c>
      <c r="F11" s="163">
        <v>5052</v>
      </c>
      <c r="G11" s="137" t="s">
        <v>73</v>
      </c>
      <c r="H11" s="192"/>
      <c r="I11" s="192"/>
      <c r="J11" s="150"/>
      <c r="K11" s="127">
        <v>112</v>
      </c>
      <c r="L11" s="128">
        <v>5141</v>
      </c>
      <c r="M11" s="140" t="s">
        <v>77</v>
      </c>
      <c r="N11" s="191"/>
      <c r="O11" s="192"/>
      <c r="P11" s="192"/>
      <c r="Q11" s="180"/>
      <c r="R11" s="195"/>
      <c r="S11" s="179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179"/>
      <c r="B12" s="179"/>
      <c r="C12" s="179">
        <v>-47</v>
      </c>
      <c r="D12" s="162">
        <f>IF('В2'!F55='В2'!D53,'В2'!D57,IF('В2'!F55='В2'!D57,'В2'!D53,0))</f>
        <v>5052</v>
      </c>
      <c r="E12" s="132" t="str">
        <f>IF('В2'!G55='В2'!E53,'В2'!E57,IF('В2'!G55='В2'!E57,'В2'!E53,0))</f>
        <v>Ишкарин Ильвир</v>
      </c>
      <c r="F12" s="182"/>
      <c r="G12" s="179"/>
      <c r="H12" s="192"/>
      <c r="I12" s="192"/>
      <c r="J12" s="150"/>
      <c r="K12" s="134"/>
      <c r="L12" s="198"/>
      <c r="M12" s="180"/>
      <c r="N12" s="192"/>
      <c r="O12" s="192"/>
      <c r="P12" s="192"/>
      <c r="Q12" s="180"/>
      <c r="R12" s="192"/>
      <c r="S12" s="179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179">
        <v>-5</v>
      </c>
      <c r="B13" s="122">
        <f>IF('В1'!D21='В1'!B20,'В1'!B22,IF('В1'!D21='В1'!B22,'В1'!B20,0))</f>
        <v>0</v>
      </c>
      <c r="C13" s="123" t="str">
        <f>IF('В1'!E21='В1'!C20,'В1'!C22,IF('В1'!E21='В1'!C22,'В1'!C20,0))</f>
        <v>_</v>
      </c>
      <c r="D13" s="179"/>
      <c r="E13" s="179"/>
      <c r="F13" s="179"/>
      <c r="G13" s="179">
        <v>-50</v>
      </c>
      <c r="H13" s="122">
        <f>IF('В1'!H27='В1'!F23,'В1'!F31,IF('В1'!H27='В1'!F31,'В1'!F23,0))</f>
        <v>6157</v>
      </c>
      <c r="I13" s="123" t="str">
        <f>IF('В1'!I27='В1'!G23,'В1'!G31,IF('В1'!I27='В1'!G31,'В1'!G23,0))</f>
        <v>Удников Олег</v>
      </c>
      <c r="J13" s="124"/>
      <c r="K13" s="134"/>
      <c r="L13" s="195"/>
      <c r="M13" s="180"/>
      <c r="N13" s="192"/>
      <c r="O13" s="192"/>
      <c r="P13" s="192"/>
      <c r="Q13" s="180"/>
      <c r="R13" s="192"/>
      <c r="S13" s="179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179"/>
      <c r="B14" s="179"/>
      <c r="C14" s="180">
        <v>66</v>
      </c>
      <c r="D14" s="163"/>
      <c r="E14" s="140"/>
      <c r="F14" s="191"/>
      <c r="G14" s="179"/>
      <c r="H14" s="120"/>
      <c r="I14" s="134"/>
      <c r="J14" s="150"/>
      <c r="K14" s="134"/>
      <c r="L14" s="195"/>
      <c r="M14" s="180"/>
      <c r="N14" s="192"/>
      <c r="O14" s="192"/>
      <c r="P14" s="192"/>
      <c r="Q14" s="180"/>
      <c r="R14" s="192"/>
      <c r="S14" s="179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179">
        <v>-6</v>
      </c>
      <c r="B15" s="122">
        <f>IF('В1'!D25='В1'!B24,'В1'!B26,IF('В1'!D25='В1'!B26,'В1'!B24,0))</f>
        <v>0</v>
      </c>
      <c r="C15" s="132" t="str">
        <f>IF('В1'!E25='В1'!C24,'В1'!C26,IF('В1'!E25='В1'!C26,'В1'!C24,0))</f>
        <v>_</v>
      </c>
      <c r="D15" s="182"/>
      <c r="E15" s="180">
        <v>82</v>
      </c>
      <c r="F15" s="163">
        <v>5464</v>
      </c>
      <c r="G15" s="140" t="s">
        <v>70</v>
      </c>
      <c r="H15" s="150"/>
      <c r="I15" s="127">
        <v>105</v>
      </c>
      <c r="J15" s="128">
        <v>4858</v>
      </c>
      <c r="K15" s="196" t="s">
        <v>114</v>
      </c>
      <c r="L15" s="199"/>
      <c r="M15" s="180">
        <v>116</v>
      </c>
      <c r="N15" s="128">
        <v>4567</v>
      </c>
      <c r="O15" s="140" t="s">
        <v>109</v>
      </c>
      <c r="P15" s="191"/>
      <c r="Q15" s="180">
        <v>122</v>
      </c>
      <c r="R15" s="128">
        <v>5211</v>
      </c>
      <c r="S15" s="140" t="s">
        <v>117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179"/>
      <c r="B16" s="179"/>
      <c r="C16" s="179">
        <v>-46</v>
      </c>
      <c r="D16" s="162">
        <f>IF('В2'!F47='В2'!D45,'В2'!D49,IF('В2'!F47='В2'!D49,'В2'!D45,0))</f>
        <v>5464</v>
      </c>
      <c r="E16" s="132" t="str">
        <f>IF('В2'!G47='В2'!E45,'В2'!E49,IF('В2'!G47='В2'!E49,'В2'!E45,0))</f>
        <v>Шебалин Алексей</v>
      </c>
      <c r="F16" s="182"/>
      <c r="G16" s="180"/>
      <c r="H16" s="147"/>
      <c r="I16" s="134"/>
      <c r="J16" s="194"/>
      <c r="K16" s="179"/>
      <c r="L16" s="179"/>
      <c r="M16" s="180"/>
      <c r="N16" s="194"/>
      <c r="O16" s="180"/>
      <c r="P16" s="195"/>
      <c r="Q16" s="180"/>
      <c r="R16" s="194"/>
      <c r="S16" s="180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179">
        <v>-7</v>
      </c>
      <c r="B17" s="122">
        <f>IF('В1'!D29='В1'!B28,'В1'!B30,IF('В1'!D29='В1'!B30,'В1'!B28,0))</f>
        <v>0</v>
      </c>
      <c r="C17" s="123" t="str">
        <f>IF('В1'!E29='В1'!C28,'В1'!C30,IF('В1'!E29='В1'!C30,'В1'!C28,0))</f>
        <v>_</v>
      </c>
      <c r="D17" s="179"/>
      <c r="E17" s="179"/>
      <c r="F17" s="179"/>
      <c r="G17" s="180">
        <v>97</v>
      </c>
      <c r="H17" s="145">
        <v>4858</v>
      </c>
      <c r="I17" s="196" t="s">
        <v>114</v>
      </c>
      <c r="J17" s="191"/>
      <c r="K17" s="179"/>
      <c r="L17" s="179"/>
      <c r="M17" s="180"/>
      <c r="N17" s="195"/>
      <c r="O17" s="180"/>
      <c r="P17" s="195"/>
      <c r="Q17" s="180"/>
      <c r="R17" s="195"/>
      <c r="S17" s="180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179"/>
      <c r="B18" s="179"/>
      <c r="C18" s="180">
        <v>67</v>
      </c>
      <c r="D18" s="163"/>
      <c r="E18" s="140"/>
      <c r="F18" s="191"/>
      <c r="G18" s="180"/>
      <c r="H18" s="192"/>
      <c r="I18" s="192"/>
      <c r="J18" s="192"/>
      <c r="K18" s="179"/>
      <c r="L18" s="179"/>
      <c r="M18" s="180"/>
      <c r="N18" s="195"/>
      <c r="O18" s="180"/>
      <c r="P18" s="195"/>
      <c r="Q18" s="180"/>
      <c r="R18" s="195"/>
      <c r="S18" s="180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179">
        <v>-8</v>
      </c>
      <c r="B19" s="122">
        <f>IF('В1'!D33='В1'!B32,'В1'!B34,IF('В1'!D33='В1'!B34,'В1'!B32,0))</f>
        <v>0</v>
      </c>
      <c r="C19" s="132" t="str">
        <f>IF('В1'!E33='В1'!C32,'В1'!C34,IF('В1'!E33='В1'!C34,'В1'!C32,0))</f>
        <v>_</v>
      </c>
      <c r="D19" s="182"/>
      <c r="E19" s="180">
        <v>83</v>
      </c>
      <c r="F19" s="163">
        <v>4858</v>
      </c>
      <c r="G19" s="137" t="s">
        <v>114</v>
      </c>
      <c r="H19" s="192"/>
      <c r="I19" s="192"/>
      <c r="J19" s="192"/>
      <c r="K19" s="179">
        <v>-60</v>
      </c>
      <c r="L19" s="122">
        <f>IF('В2'!J51='В2'!H43,'В2'!H59,IF('В2'!J51='В2'!H59,'В2'!H43,0))</f>
        <v>4567</v>
      </c>
      <c r="M19" s="132" t="str">
        <f>IF('В2'!K51='В2'!I43,'В2'!I59,IF('В2'!K51='В2'!I59,'В2'!I43,0))</f>
        <v>Миксонов Эренбург</v>
      </c>
      <c r="N19" s="200"/>
      <c r="O19" s="180"/>
      <c r="P19" s="195"/>
      <c r="Q19" s="180"/>
      <c r="R19" s="200"/>
      <c r="S19" s="180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179"/>
      <c r="B20" s="179"/>
      <c r="C20" s="179">
        <v>-45</v>
      </c>
      <c r="D20" s="162">
        <f>IF('В2'!F39='В2'!D37,'В2'!D41,IF('В2'!F39='В2'!D41,'В2'!D37,0))</f>
        <v>4858</v>
      </c>
      <c r="E20" s="132" t="str">
        <f>IF('В2'!G39='В2'!E37,'В2'!E41,IF('В2'!G39='В2'!E41,'В2'!E37,0))</f>
        <v>Иванов Виталий</v>
      </c>
      <c r="F20" s="182"/>
      <c r="G20" s="179"/>
      <c r="H20" s="192"/>
      <c r="I20" s="192"/>
      <c r="J20" s="192"/>
      <c r="K20" s="179"/>
      <c r="L20" s="192"/>
      <c r="M20" s="192"/>
      <c r="N20" s="192"/>
      <c r="O20" s="180"/>
      <c r="P20" s="192"/>
      <c r="Q20" s="180"/>
      <c r="R20" s="192"/>
      <c r="S20" s="180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179">
        <v>-9</v>
      </c>
      <c r="B21" s="122">
        <f>IF('В1'!D37='В1'!B36,'В1'!B38,IF('В1'!D37='В1'!B38,'В1'!B36,0))</f>
        <v>0</v>
      </c>
      <c r="C21" s="123" t="str">
        <f>IF('В1'!E37='В1'!C36,'В1'!C38,IF('В1'!E37='В1'!C38,'В1'!C36,0))</f>
        <v>_</v>
      </c>
      <c r="D21" s="179"/>
      <c r="E21" s="179"/>
      <c r="F21" s="179"/>
      <c r="G21" s="179">
        <v>-51</v>
      </c>
      <c r="H21" s="122">
        <f>IF('В1'!H43='В1'!F39,'В1'!F47,IF('В1'!H43='В1'!F47,'В1'!F39,0))</f>
        <v>3998</v>
      </c>
      <c r="I21" s="123" t="str">
        <f>IF('В1'!I43='В1'!G39,'В1'!G47,IF('В1'!I43='В1'!G47,'В1'!G39,0))</f>
        <v>Тагиров Сайфулла</v>
      </c>
      <c r="J21" s="124"/>
      <c r="K21" s="179"/>
      <c r="L21" s="192"/>
      <c r="M21" s="192"/>
      <c r="N21" s="192"/>
      <c r="O21" s="180"/>
      <c r="P21" s="192"/>
      <c r="Q21" s="180"/>
      <c r="R21" s="192"/>
      <c r="S21" s="180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179"/>
      <c r="B22" s="179"/>
      <c r="C22" s="180">
        <v>68</v>
      </c>
      <c r="D22" s="163"/>
      <c r="E22" s="140"/>
      <c r="F22" s="191"/>
      <c r="G22" s="179"/>
      <c r="H22" s="120"/>
      <c r="I22" s="134"/>
      <c r="J22" s="192"/>
      <c r="K22" s="179"/>
      <c r="L22" s="192"/>
      <c r="M22" s="192"/>
      <c r="N22" s="192"/>
      <c r="O22" s="180"/>
      <c r="P22" s="192"/>
      <c r="Q22" s="180"/>
      <c r="R22" s="192"/>
      <c r="S22" s="180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179">
        <v>-10</v>
      </c>
      <c r="B23" s="122">
        <f>IF('В1'!D41='В1'!B40,'В1'!B42,IF('В1'!D41='В1'!B42,'В1'!B40,0))</f>
        <v>0</v>
      </c>
      <c r="C23" s="132" t="str">
        <f>IF('В1'!E41='В1'!C40,'В1'!C42,IF('В1'!E41='В1'!C42,'В1'!C40,0))</f>
        <v>_</v>
      </c>
      <c r="D23" s="182"/>
      <c r="E23" s="180">
        <v>84</v>
      </c>
      <c r="F23" s="163">
        <v>5700</v>
      </c>
      <c r="G23" s="140" t="s">
        <v>85</v>
      </c>
      <c r="H23" s="150"/>
      <c r="I23" s="127">
        <v>106</v>
      </c>
      <c r="J23" s="128">
        <v>3998</v>
      </c>
      <c r="K23" s="193" t="s">
        <v>112</v>
      </c>
      <c r="L23" s="192"/>
      <c r="M23" s="192"/>
      <c r="N23" s="192"/>
      <c r="O23" s="180">
        <v>120</v>
      </c>
      <c r="P23" s="128">
        <v>5211</v>
      </c>
      <c r="Q23" s="137" t="s">
        <v>117</v>
      </c>
      <c r="R23" s="191"/>
      <c r="S23" s="180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179"/>
      <c r="B24" s="179"/>
      <c r="C24" s="179">
        <v>-44</v>
      </c>
      <c r="D24" s="162">
        <f>IF('В2'!F31='В2'!D29,'В2'!D33,IF('В2'!F31='В2'!D33,'В2'!D29,0))</f>
        <v>5700</v>
      </c>
      <c r="E24" s="132" t="str">
        <f>IF('В2'!G31='В2'!E29,'В2'!E33,IF('В2'!G31='В2'!E33,'В2'!E29,0))</f>
        <v>Насыров Эмиль</v>
      </c>
      <c r="F24" s="182"/>
      <c r="G24" s="180"/>
      <c r="H24" s="147"/>
      <c r="I24" s="134"/>
      <c r="J24" s="194"/>
      <c r="K24" s="134"/>
      <c r="L24" s="192"/>
      <c r="M24" s="192"/>
      <c r="N24" s="192"/>
      <c r="O24" s="180"/>
      <c r="P24" s="194"/>
      <c r="Q24" s="179"/>
      <c r="R24" s="179"/>
      <c r="S24" s="180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179">
        <v>-11</v>
      </c>
      <c r="B25" s="122">
        <f>IF('В1'!D45='В1'!B44,'В1'!B46,IF('В1'!D45='В1'!B46,'В1'!B44,0))</f>
        <v>0</v>
      </c>
      <c r="C25" s="123" t="str">
        <f>IF('В1'!E45='В1'!C44,'В1'!C46,IF('В1'!E45='В1'!C46,'В1'!C44,0))</f>
        <v>_</v>
      </c>
      <c r="D25" s="179"/>
      <c r="E25" s="179"/>
      <c r="F25" s="179"/>
      <c r="G25" s="180">
        <v>98</v>
      </c>
      <c r="H25" s="145">
        <v>3346</v>
      </c>
      <c r="I25" s="196" t="s">
        <v>120</v>
      </c>
      <c r="J25" s="147"/>
      <c r="K25" s="134"/>
      <c r="L25" s="192"/>
      <c r="M25" s="192"/>
      <c r="N25" s="192"/>
      <c r="O25" s="180"/>
      <c r="P25" s="195"/>
      <c r="Q25" s="179"/>
      <c r="R25" s="179"/>
      <c r="S25" s="180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179"/>
      <c r="B26" s="179"/>
      <c r="C26" s="180">
        <v>69</v>
      </c>
      <c r="D26" s="163"/>
      <c r="E26" s="140"/>
      <c r="F26" s="191"/>
      <c r="G26" s="180"/>
      <c r="H26" s="192"/>
      <c r="I26" s="192"/>
      <c r="J26" s="150"/>
      <c r="K26" s="134"/>
      <c r="L26" s="192"/>
      <c r="M26" s="192"/>
      <c r="N26" s="192"/>
      <c r="O26" s="180"/>
      <c r="P26" s="195"/>
      <c r="Q26" s="179"/>
      <c r="R26" s="179"/>
      <c r="S26" s="180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179">
        <v>-12</v>
      </c>
      <c r="B27" s="122">
        <f>IF('В1'!D49='В1'!B48,'В1'!B50,IF('В1'!D49='В1'!B50,'В1'!B48,0))</f>
        <v>0</v>
      </c>
      <c r="C27" s="132" t="str">
        <f>IF('В1'!E49='В1'!C48,'В1'!C50,IF('В1'!E49='В1'!C50,'В1'!C48,0))</f>
        <v>_</v>
      </c>
      <c r="D27" s="182"/>
      <c r="E27" s="180">
        <v>85</v>
      </c>
      <c r="F27" s="163">
        <v>3346</v>
      </c>
      <c r="G27" s="137" t="s">
        <v>120</v>
      </c>
      <c r="H27" s="192"/>
      <c r="I27" s="192"/>
      <c r="J27" s="150"/>
      <c r="K27" s="127">
        <v>113</v>
      </c>
      <c r="L27" s="128">
        <v>5211</v>
      </c>
      <c r="M27" s="140" t="s">
        <v>117</v>
      </c>
      <c r="N27" s="191"/>
      <c r="O27" s="180"/>
      <c r="P27" s="200"/>
      <c r="Q27" s="179"/>
      <c r="R27" s="179"/>
      <c r="S27" s="180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179"/>
      <c r="B28" s="179"/>
      <c r="C28" s="179">
        <v>-43</v>
      </c>
      <c r="D28" s="162">
        <f>IF('В2'!F23='В2'!D21,'В2'!D25,IF('В2'!F23='В2'!D25,'В2'!D21,0))</f>
        <v>3346</v>
      </c>
      <c r="E28" s="132" t="str">
        <f>IF('В2'!G23='В2'!E21,'В2'!E25,IF('В2'!G23='В2'!E25,'В2'!E21,0))</f>
        <v>Филипов Сергей</v>
      </c>
      <c r="F28" s="182"/>
      <c r="G28" s="179"/>
      <c r="H28" s="192"/>
      <c r="I28" s="192"/>
      <c r="J28" s="150"/>
      <c r="K28" s="134"/>
      <c r="L28" s="198"/>
      <c r="M28" s="180"/>
      <c r="N28" s="192"/>
      <c r="O28" s="180"/>
      <c r="P28" s="192"/>
      <c r="Q28" s="179"/>
      <c r="R28" s="179"/>
      <c r="S28" s="180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179">
        <v>-13</v>
      </c>
      <c r="B29" s="122">
        <f>IF('В1'!D53='В1'!B52,'В1'!B54,IF('В1'!D53='В1'!B54,'В1'!B52,0))</f>
        <v>0</v>
      </c>
      <c r="C29" s="123" t="str">
        <f>IF('В1'!E53='В1'!C52,'В1'!C54,IF('В1'!E53='В1'!C54,'В1'!C52,0))</f>
        <v>_</v>
      </c>
      <c r="D29" s="179"/>
      <c r="E29" s="179"/>
      <c r="F29" s="179"/>
      <c r="G29" s="179">
        <v>-52</v>
      </c>
      <c r="H29" s="122">
        <f>IF('В1'!H59='В1'!F55,'В1'!F63,IF('В1'!H59='В1'!F63,'В1'!F55,0))</f>
        <v>5211</v>
      </c>
      <c r="I29" s="123" t="str">
        <f>IF('В1'!I59='В1'!G55,'В1'!G63,IF('В1'!I59='В1'!G63,'В1'!G55,0))</f>
        <v>Вежнин Валерий</v>
      </c>
      <c r="J29" s="124"/>
      <c r="K29" s="134"/>
      <c r="L29" s="195"/>
      <c r="M29" s="180"/>
      <c r="N29" s="192"/>
      <c r="O29" s="180"/>
      <c r="P29" s="192"/>
      <c r="Q29" s="179"/>
      <c r="R29" s="179"/>
      <c r="S29" s="180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179"/>
      <c r="B30" s="179"/>
      <c r="C30" s="180">
        <v>70</v>
      </c>
      <c r="D30" s="163"/>
      <c r="E30" s="140"/>
      <c r="F30" s="191"/>
      <c r="G30" s="179"/>
      <c r="H30" s="120"/>
      <c r="I30" s="134"/>
      <c r="J30" s="150"/>
      <c r="K30" s="134"/>
      <c r="L30" s="195"/>
      <c r="M30" s="180"/>
      <c r="N30" s="192"/>
      <c r="O30" s="180"/>
      <c r="P30" s="192"/>
      <c r="Q30" s="179"/>
      <c r="R30" s="122">
        <v>5211</v>
      </c>
      <c r="S30" s="201" t="s">
        <v>117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179">
        <v>-14</v>
      </c>
      <c r="B31" s="122">
        <f>IF('В1'!D57='В1'!B56,'В1'!B58,IF('В1'!D57='В1'!B58,'В1'!B56,0))</f>
        <v>0</v>
      </c>
      <c r="C31" s="132" t="str">
        <f>IF('В1'!E57='В1'!C56,'В1'!C58,IF('В1'!E57='В1'!C58,'В1'!C56,0))</f>
        <v>_</v>
      </c>
      <c r="D31" s="182"/>
      <c r="E31" s="180">
        <v>86</v>
      </c>
      <c r="F31" s="163">
        <v>4847</v>
      </c>
      <c r="G31" s="140" t="s">
        <v>78</v>
      </c>
      <c r="H31" s="150"/>
      <c r="I31" s="127">
        <v>107</v>
      </c>
      <c r="J31" s="128">
        <v>5211</v>
      </c>
      <c r="K31" s="196" t="s">
        <v>117</v>
      </c>
      <c r="L31" s="199"/>
      <c r="M31" s="180">
        <v>117</v>
      </c>
      <c r="N31" s="128">
        <v>5211</v>
      </c>
      <c r="O31" s="137" t="s">
        <v>117</v>
      </c>
      <c r="P31" s="191"/>
      <c r="Q31" s="179"/>
      <c r="R31" s="179"/>
      <c r="S31" s="202" t="s">
        <v>22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179"/>
      <c r="B32" s="179"/>
      <c r="C32" s="179">
        <v>-42</v>
      </c>
      <c r="D32" s="162">
        <f>IF('В2'!F15='В2'!D13,'В2'!D17,IF('В2'!F15='В2'!D17,'В2'!D13,0))</f>
        <v>4847</v>
      </c>
      <c r="E32" s="132" t="str">
        <f>IF('В2'!G15='В2'!E13,'В2'!E17,IF('В2'!G15='В2'!E17,'В2'!E13,0))</f>
        <v>Сагидуллин Радмир</v>
      </c>
      <c r="F32" s="182"/>
      <c r="G32" s="180"/>
      <c r="H32" s="147"/>
      <c r="I32" s="134"/>
      <c r="J32" s="194"/>
      <c r="K32" s="179"/>
      <c r="L32" s="179"/>
      <c r="M32" s="180"/>
      <c r="N32" s="194"/>
      <c r="O32" s="179"/>
      <c r="P32" s="179"/>
      <c r="Q32" s="179"/>
      <c r="R32" s="179"/>
      <c r="S32" s="180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179">
        <v>-15</v>
      </c>
      <c r="B33" s="122">
        <f>IF('В1'!D61='В1'!B60,'В1'!B62,IF('В1'!D61='В1'!B62,'В1'!B60,0))</f>
        <v>6103</v>
      </c>
      <c r="C33" s="123" t="str">
        <f>IF('В1'!E61='В1'!C60,'В1'!C62,IF('В1'!E61='В1'!C62,'В1'!C60,0))</f>
        <v>Кужина Ильгиза</v>
      </c>
      <c r="D33" s="179"/>
      <c r="E33" s="179"/>
      <c r="F33" s="179"/>
      <c r="G33" s="180">
        <v>99</v>
      </c>
      <c r="H33" s="145">
        <v>4847</v>
      </c>
      <c r="I33" s="196" t="s">
        <v>78</v>
      </c>
      <c r="J33" s="191"/>
      <c r="K33" s="179"/>
      <c r="L33" s="179"/>
      <c r="M33" s="180"/>
      <c r="N33" s="195"/>
      <c r="O33" s="179"/>
      <c r="P33" s="179"/>
      <c r="Q33" s="179"/>
      <c r="R33" s="179"/>
      <c r="S33" s="180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179"/>
      <c r="B34" s="179"/>
      <c r="C34" s="180">
        <v>71</v>
      </c>
      <c r="D34" s="163">
        <v>6103</v>
      </c>
      <c r="E34" s="140" t="s">
        <v>63</v>
      </c>
      <c r="F34" s="191"/>
      <c r="G34" s="180"/>
      <c r="H34" s="192"/>
      <c r="I34" s="192"/>
      <c r="J34" s="192"/>
      <c r="K34" s="179"/>
      <c r="L34" s="179"/>
      <c r="M34" s="180"/>
      <c r="N34" s="195"/>
      <c r="O34" s="179"/>
      <c r="P34" s="179"/>
      <c r="Q34" s="179"/>
      <c r="R34" s="179"/>
      <c r="S34" s="180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179">
        <v>-16</v>
      </c>
      <c r="B35" s="122">
        <f>IF('В1'!D65='В1'!B64,'В1'!B66,IF('В1'!D65='В1'!B66,'В1'!B64,0))</f>
        <v>0</v>
      </c>
      <c r="C35" s="132" t="str">
        <f>IF('В1'!E65='В1'!C64,'В1'!C66,IF('В1'!E65='В1'!C66,'В1'!C64,0))</f>
        <v>_</v>
      </c>
      <c r="D35" s="182"/>
      <c r="E35" s="180">
        <v>87</v>
      </c>
      <c r="F35" s="163">
        <v>5617</v>
      </c>
      <c r="G35" s="137" t="s">
        <v>89</v>
      </c>
      <c r="H35" s="192"/>
      <c r="I35" s="192"/>
      <c r="J35" s="192"/>
      <c r="K35" s="179">
        <v>-59</v>
      </c>
      <c r="L35" s="122">
        <f>IF('В2'!J19='В2'!H11,'В2'!H27,IF('В2'!J19='В2'!H27,'В2'!H11,0))</f>
        <v>126</v>
      </c>
      <c r="M35" s="132" t="str">
        <f>IF('В2'!K19='В2'!I11,'В2'!I27,IF('В2'!K19='В2'!I27,'В2'!I11,0))</f>
        <v>Афанасьев Леонид</v>
      </c>
      <c r="N35" s="200"/>
      <c r="O35" s="179"/>
      <c r="P35" s="179"/>
      <c r="Q35" s="203"/>
      <c r="R35" s="122">
        <f>IF(R30=R15,R47,IF(R30=R47,R15,0))</f>
        <v>4465</v>
      </c>
      <c r="S35" s="204" t="str">
        <f>IF(S30=S15,S47,IF(S30=S47,S15,0))</f>
        <v>Пехенько Кирилл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179"/>
      <c r="B36" s="179"/>
      <c r="C36" s="179">
        <v>-41</v>
      </c>
      <c r="D36" s="162">
        <f>IF('В2'!F7='В2'!D5,'В2'!D9,IF('В2'!F7='В2'!D9,'В2'!D5,0))</f>
        <v>5617</v>
      </c>
      <c r="E36" s="132" t="str">
        <f>IF('В2'!G7='В2'!E5,'В2'!E9,IF('В2'!G7='В2'!E9,'В2'!E5,0))</f>
        <v>Галимуллина Алина</v>
      </c>
      <c r="F36" s="182"/>
      <c r="G36" s="179"/>
      <c r="H36" s="192"/>
      <c r="I36" s="192"/>
      <c r="J36" s="192"/>
      <c r="K36" s="179"/>
      <c r="L36" s="179"/>
      <c r="M36" s="179"/>
      <c r="N36" s="179"/>
      <c r="O36" s="179"/>
      <c r="P36" s="179"/>
      <c r="Q36" s="203"/>
      <c r="R36" s="203"/>
      <c r="S36" s="202" t="s">
        <v>23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179">
        <v>-17</v>
      </c>
      <c r="B37" s="122">
        <f>IF('В2'!D5='В2'!B4,'В2'!B6,IF('В2'!D5='В2'!B6,'В2'!B4,0))</f>
        <v>0</v>
      </c>
      <c r="C37" s="123" t="str">
        <f>IF('В2'!E5='В2'!C4,'В2'!C6,IF('В2'!E5='В2'!C6,'В2'!C4,0))</f>
        <v>_</v>
      </c>
      <c r="D37" s="179"/>
      <c r="E37" s="179"/>
      <c r="F37" s="179"/>
      <c r="G37" s="179">
        <v>-53</v>
      </c>
      <c r="H37" s="122">
        <f>IF('В2'!H11='В2'!F7,'В2'!F15,IF('В2'!H11='В2'!F15,'В2'!F7,0))</f>
        <v>466</v>
      </c>
      <c r="I37" s="123" t="str">
        <f>IF('В2'!I11='В2'!G7,'В2'!G15,IF('В2'!I11='В2'!G15,'В2'!G7,0))</f>
        <v>Семенов Юрий</v>
      </c>
      <c r="J37" s="124"/>
      <c r="K37" s="179"/>
      <c r="L37" s="179"/>
      <c r="M37" s="179"/>
      <c r="N37" s="179"/>
      <c r="O37" s="179"/>
      <c r="P37" s="179"/>
      <c r="Q37" s="179"/>
      <c r="R37" s="179"/>
      <c r="S37" s="180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179"/>
      <c r="B38" s="179"/>
      <c r="C38" s="180">
        <v>72</v>
      </c>
      <c r="D38" s="163"/>
      <c r="E38" s="140"/>
      <c r="F38" s="191"/>
      <c r="G38" s="179"/>
      <c r="H38" s="120"/>
      <c r="I38" s="134"/>
      <c r="J38" s="192"/>
      <c r="K38" s="179"/>
      <c r="L38" s="179"/>
      <c r="M38" s="179"/>
      <c r="N38" s="179"/>
      <c r="O38" s="179"/>
      <c r="P38" s="179"/>
      <c r="Q38" s="192"/>
      <c r="R38" s="192"/>
      <c r="S38" s="180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179">
        <v>-18</v>
      </c>
      <c r="B39" s="122">
        <f>IF('В2'!D9='В2'!B8,'В2'!B10,IF('В2'!D9='В2'!B10,'В2'!B8,0))</f>
        <v>6106</v>
      </c>
      <c r="C39" s="132" t="str">
        <f>IF('В2'!E9='В2'!C8,'В2'!C10,IF('В2'!E9='В2'!C10,'В2'!C8,0))</f>
        <v>Байгужина Назгуль</v>
      </c>
      <c r="D39" s="182"/>
      <c r="E39" s="180">
        <v>88</v>
      </c>
      <c r="F39" s="163">
        <v>3701</v>
      </c>
      <c r="G39" s="140" t="s">
        <v>111</v>
      </c>
      <c r="H39" s="150"/>
      <c r="I39" s="127">
        <v>108</v>
      </c>
      <c r="J39" s="128">
        <v>466</v>
      </c>
      <c r="K39" s="193" t="s">
        <v>118</v>
      </c>
      <c r="L39" s="179"/>
      <c r="M39" s="179"/>
      <c r="N39" s="179"/>
      <c r="O39" s="179">
        <v>-62</v>
      </c>
      <c r="P39" s="122">
        <f>IF('В2'!L35='В2'!J19,'В2'!J51,IF('В2'!L35='В2'!J51,'В2'!J19,0))</f>
        <v>3815</v>
      </c>
      <c r="Q39" s="123" t="str">
        <f>IF('В2'!M35='В2'!K19,'В2'!K51,IF('В2'!M35='В2'!K51,'В2'!K19,0))</f>
        <v>Запольских Алена</v>
      </c>
      <c r="R39" s="124"/>
      <c r="S39" s="180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179"/>
      <c r="B40" s="179"/>
      <c r="C40" s="179">
        <v>-40</v>
      </c>
      <c r="D40" s="162">
        <f>IF('В1'!F63='В1'!D61,'В1'!D65,IF('В1'!F63='В1'!D65,'В1'!D61,0))</f>
        <v>3701</v>
      </c>
      <c r="E40" s="132" t="str">
        <f>IF('В1'!G63='В1'!E61,'В1'!E65,IF('В1'!G63='В1'!E65,'В1'!E61,0))</f>
        <v>Байрамалов Константин</v>
      </c>
      <c r="F40" s="182"/>
      <c r="G40" s="180"/>
      <c r="H40" s="147"/>
      <c r="I40" s="134"/>
      <c r="J40" s="194"/>
      <c r="K40" s="134"/>
      <c r="L40" s="179"/>
      <c r="M40" s="179"/>
      <c r="N40" s="179"/>
      <c r="O40" s="179"/>
      <c r="P40" s="179"/>
      <c r="Q40" s="180"/>
      <c r="R40" s="195"/>
      <c r="S40" s="180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179">
        <v>-19</v>
      </c>
      <c r="B41" s="122">
        <f>IF('В2'!D13='В2'!B12,'В2'!B14,IF('В2'!D13='В2'!B14,'В2'!B12,0))</f>
        <v>0</v>
      </c>
      <c r="C41" s="123" t="str">
        <f>IF('В2'!E13='В2'!C12,'В2'!C14,IF('В2'!E13='В2'!C14,'В2'!C12,0))</f>
        <v>_</v>
      </c>
      <c r="D41" s="179"/>
      <c r="E41" s="179"/>
      <c r="F41" s="179"/>
      <c r="G41" s="180">
        <v>100</v>
      </c>
      <c r="H41" s="145">
        <v>2616</v>
      </c>
      <c r="I41" s="196" t="s">
        <v>79</v>
      </c>
      <c r="J41" s="147"/>
      <c r="K41" s="134"/>
      <c r="L41" s="179"/>
      <c r="M41" s="179"/>
      <c r="N41" s="179"/>
      <c r="O41" s="179"/>
      <c r="P41" s="179"/>
      <c r="Q41" s="180"/>
      <c r="R41" s="195"/>
      <c r="S41" s="180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179"/>
      <c r="B42" s="179"/>
      <c r="C42" s="180">
        <v>73</v>
      </c>
      <c r="D42" s="163"/>
      <c r="E42" s="140"/>
      <c r="F42" s="191"/>
      <c r="G42" s="180"/>
      <c r="H42" s="192"/>
      <c r="I42" s="192"/>
      <c r="J42" s="150"/>
      <c r="K42" s="134"/>
      <c r="L42" s="179"/>
      <c r="M42" s="179"/>
      <c r="N42" s="179"/>
      <c r="O42" s="179"/>
      <c r="P42" s="179"/>
      <c r="Q42" s="180"/>
      <c r="R42" s="195"/>
      <c r="S42" s="180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179">
        <v>-20</v>
      </c>
      <c r="B43" s="122">
        <f>IF('В2'!D17='В2'!B16,'В2'!B18,IF('В2'!D17='В2'!B18,'В2'!B16,0))</f>
        <v>0</v>
      </c>
      <c r="C43" s="132" t="str">
        <f>IF('В2'!E17='В2'!C16,'В2'!C18,IF('В2'!E17='В2'!C18,'В2'!C16,0))</f>
        <v>_</v>
      </c>
      <c r="D43" s="182"/>
      <c r="E43" s="180">
        <v>89</v>
      </c>
      <c r="F43" s="163">
        <v>2616</v>
      </c>
      <c r="G43" s="137" t="s">
        <v>79</v>
      </c>
      <c r="H43" s="192"/>
      <c r="I43" s="192"/>
      <c r="J43" s="150"/>
      <c r="K43" s="127">
        <v>114</v>
      </c>
      <c r="L43" s="128">
        <v>4465</v>
      </c>
      <c r="M43" s="140" t="s">
        <v>113</v>
      </c>
      <c r="N43" s="191"/>
      <c r="O43" s="192"/>
      <c r="P43" s="192"/>
      <c r="Q43" s="180"/>
      <c r="R43" s="195"/>
      <c r="S43" s="180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179"/>
      <c r="B44" s="179"/>
      <c r="C44" s="179">
        <v>-39</v>
      </c>
      <c r="D44" s="162">
        <f>IF('В1'!F55='В1'!D53,'В1'!D57,IF('В1'!F55='В1'!D57,'В1'!D53,0))</f>
        <v>2616</v>
      </c>
      <c r="E44" s="132" t="str">
        <f>IF('В1'!G55='В1'!E53,'В1'!E57,IF('В1'!G55='В1'!E57,'В1'!E53,0))</f>
        <v>Ишметов Александр</v>
      </c>
      <c r="F44" s="182"/>
      <c r="G44" s="179"/>
      <c r="H44" s="192"/>
      <c r="I44" s="192"/>
      <c r="J44" s="150"/>
      <c r="K44" s="134"/>
      <c r="L44" s="198"/>
      <c r="M44" s="180"/>
      <c r="N44" s="192"/>
      <c r="O44" s="192"/>
      <c r="P44" s="192"/>
      <c r="Q44" s="180"/>
      <c r="R44" s="192"/>
      <c r="S44" s="180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179">
        <v>-21</v>
      </c>
      <c r="B45" s="122">
        <f>IF('В2'!D21='В2'!B20,'В2'!B22,IF('В2'!D21='В2'!B22,'В2'!B20,0))</f>
        <v>0</v>
      </c>
      <c r="C45" s="123" t="str">
        <f>IF('В2'!E21='В2'!C20,'В2'!C22,IF('В2'!E21='В2'!C22,'В2'!C20,0))</f>
        <v>_</v>
      </c>
      <c r="D45" s="179"/>
      <c r="E45" s="179"/>
      <c r="F45" s="179"/>
      <c r="G45" s="179">
        <v>-54</v>
      </c>
      <c r="H45" s="122">
        <f>IF('В2'!H27='В2'!F23,'В2'!F31,IF('В2'!H27='В2'!F31,'В2'!F23,0))</f>
        <v>4465</v>
      </c>
      <c r="I45" s="123" t="str">
        <f>IF('В2'!I27='В2'!G23,'В2'!G31,IF('В2'!I27='В2'!G31,'В2'!G23,0))</f>
        <v>Пехенько Кирилл</v>
      </c>
      <c r="J45" s="124"/>
      <c r="K45" s="134"/>
      <c r="L45" s="195"/>
      <c r="M45" s="180"/>
      <c r="N45" s="192"/>
      <c r="O45" s="192"/>
      <c r="P45" s="192"/>
      <c r="Q45" s="180"/>
      <c r="R45" s="192"/>
      <c r="S45" s="180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179"/>
      <c r="B46" s="179"/>
      <c r="C46" s="180">
        <v>74</v>
      </c>
      <c r="D46" s="163"/>
      <c r="E46" s="140"/>
      <c r="F46" s="191"/>
      <c r="G46" s="179"/>
      <c r="H46" s="120"/>
      <c r="I46" s="134"/>
      <c r="J46" s="150"/>
      <c r="K46" s="134"/>
      <c r="L46" s="195"/>
      <c r="M46" s="180"/>
      <c r="N46" s="192"/>
      <c r="O46" s="192"/>
      <c r="P46" s="192"/>
      <c r="Q46" s="180"/>
      <c r="R46" s="192"/>
      <c r="S46" s="180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179">
        <v>-22</v>
      </c>
      <c r="B47" s="122">
        <f>IF('В2'!D25='В2'!B24,'В2'!B26,IF('В2'!D25='В2'!B26,'В2'!B24,0))</f>
        <v>0</v>
      </c>
      <c r="C47" s="132" t="str">
        <f>IF('В2'!E25='В2'!C24,'В2'!C26,IF('В2'!E25='В2'!C26,'В2'!C24,0))</f>
        <v>_</v>
      </c>
      <c r="D47" s="182"/>
      <c r="E47" s="180">
        <v>90</v>
      </c>
      <c r="F47" s="163">
        <v>4693</v>
      </c>
      <c r="G47" s="140" t="s">
        <v>80</v>
      </c>
      <c r="H47" s="150"/>
      <c r="I47" s="127">
        <v>109</v>
      </c>
      <c r="J47" s="128">
        <v>4465</v>
      </c>
      <c r="K47" s="196" t="s">
        <v>113</v>
      </c>
      <c r="L47" s="199"/>
      <c r="M47" s="180">
        <v>118</v>
      </c>
      <c r="N47" s="128">
        <v>4465</v>
      </c>
      <c r="O47" s="140" t="s">
        <v>113</v>
      </c>
      <c r="P47" s="191"/>
      <c r="Q47" s="180">
        <v>123</v>
      </c>
      <c r="R47" s="128">
        <v>4465</v>
      </c>
      <c r="S47" s="137" t="s">
        <v>113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179"/>
      <c r="B48" s="179"/>
      <c r="C48" s="179">
        <v>-38</v>
      </c>
      <c r="D48" s="162">
        <f>IF('В1'!F47='В1'!D45,'В1'!D49,IF('В1'!F47='В1'!D49,'В1'!D45,0))</f>
        <v>4693</v>
      </c>
      <c r="E48" s="132" t="str">
        <f>IF('В1'!G47='В1'!E45,'В1'!E49,IF('В1'!G47='В1'!E49,'В1'!E45,0))</f>
        <v>Аксенов Артем</v>
      </c>
      <c r="F48" s="182"/>
      <c r="G48" s="180"/>
      <c r="H48" s="147"/>
      <c r="I48" s="134"/>
      <c r="J48" s="194"/>
      <c r="K48" s="179"/>
      <c r="L48" s="179"/>
      <c r="M48" s="180"/>
      <c r="N48" s="194"/>
      <c r="O48" s="180"/>
      <c r="P48" s="195"/>
      <c r="Q48" s="180"/>
      <c r="R48" s="194"/>
      <c r="S48" s="179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179">
        <v>-23</v>
      </c>
      <c r="B49" s="122">
        <f>IF('В2'!D29='В2'!B28,'В2'!B30,IF('В2'!D29='В2'!B30,'В2'!B28,0))</f>
        <v>0</v>
      </c>
      <c r="C49" s="123" t="str">
        <f>IF('В2'!E29='В2'!C28,'В2'!C30,IF('В2'!E29='В2'!C30,'В2'!C28,0))</f>
        <v>_</v>
      </c>
      <c r="D49" s="179"/>
      <c r="E49" s="179"/>
      <c r="F49" s="179"/>
      <c r="G49" s="180">
        <v>101</v>
      </c>
      <c r="H49" s="145">
        <v>4693</v>
      </c>
      <c r="I49" s="196" t="s">
        <v>80</v>
      </c>
      <c r="J49" s="191"/>
      <c r="K49" s="179"/>
      <c r="L49" s="179"/>
      <c r="M49" s="180"/>
      <c r="N49" s="195"/>
      <c r="O49" s="180"/>
      <c r="P49" s="195"/>
      <c r="Q49" s="180"/>
      <c r="R49" s="195"/>
      <c r="S49" s="179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179"/>
      <c r="B50" s="179"/>
      <c r="C50" s="180">
        <v>75</v>
      </c>
      <c r="D50" s="163"/>
      <c r="E50" s="140"/>
      <c r="F50" s="191"/>
      <c r="G50" s="180"/>
      <c r="H50" s="192"/>
      <c r="I50" s="192"/>
      <c r="J50" s="192"/>
      <c r="K50" s="179"/>
      <c r="L50" s="179"/>
      <c r="M50" s="180"/>
      <c r="N50" s="195"/>
      <c r="O50" s="180"/>
      <c r="P50" s="195"/>
      <c r="Q50" s="180"/>
      <c r="R50" s="195"/>
      <c r="S50" s="179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179">
        <v>-24</v>
      </c>
      <c r="B51" s="122">
        <f>IF('В2'!D33='В2'!B32,'В2'!B34,IF('В2'!D33='В2'!B34,'В2'!B32,0))</f>
        <v>0</v>
      </c>
      <c r="C51" s="132" t="str">
        <f>IF('В2'!E33='В2'!C32,'В2'!C34,IF('В2'!E33='В2'!C34,'В2'!C32,0))</f>
        <v>_</v>
      </c>
      <c r="D51" s="182"/>
      <c r="E51" s="180">
        <v>91</v>
      </c>
      <c r="F51" s="163">
        <v>5235</v>
      </c>
      <c r="G51" s="137" t="s">
        <v>87</v>
      </c>
      <c r="H51" s="192"/>
      <c r="I51" s="192"/>
      <c r="J51" s="192"/>
      <c r="K51" s="179">
        <v>-58</v>
      </c>
      <c r="L51" s="122">
        <f>IF('В1'!J51='В1'!H43,'В1'!H59,IF('В1'!J51='В1'!H59,'В1'!H43,0))</f>
        <v>5355</v>
      </c>
      <c r="M51" s="132" t="str">
        <f>IF('В1'!K51='В1'!I43,'В1'!I59,IF('В1'!K51='В1'!I59,'В1'!I43,0))</f>
        <v>Красиков Всеволод</v>
      </c>
      <c r="N51" s="200"/>
      <c r="O51" s="180"/>
      <c r="P51" s="195"/>
      <c r="Q51" s="180"/>
      <c r="R51" s="200"/>
      <c r="S51" s="179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179"/>
      <c r="B52" s="179"/>
      <c r="C52" s="179">
        <v>-37</v>
      </c>
      <c r="D52" s="162">
        <f>IF('В1'!F39='В1'!D37,'В1'!D41,IF('В1'!F39='В1'!D41,'В1'!D37,0))</f>
        <v>5235</v>
      </c>
      <c r="E52" s="132" t="str">
        <f>IF('В1'!G39='В1'!E37,'В1'!E41,IF('В1'!G39='В1'!E41,'В1'!E37,0))</f>
        <v>Петухова Надежда</v>
      </c>
      <c r="F52" s="182"/>
      <c r="G52" s="179"/>
      <c r="H52" s="192"/>
      <c r="I52" s="192"/>
      <c r="J52" s="192"/>
      <c r="K52" s="179"/>
      <c r="L52" s="192"/>
      <c r="M52" s="192"/>
      <c r="N52" s="192"/>
      <c r="O52" s="180"/>
      <c r="P52" s="192"/>
      <c r="Q52" s="180"/>
      <c r="R52" s="192"/>
      <c r="S52" s="179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179">
        <v>-25</v>
      </c>
      <c r="B53" s="122">
        <f>IF('В2'!D37='В2'!B36,'В2'!B38,IF('В2'!D37='В2'!B38,'В2'!B36,0))</f>
        <v>0</v>
      </c>
      <c r="C53" s="123" t="str">
        <f>IF('В2'!E37='В2'!C36,'В2'!C38,IF('В2'!E37='В2'!C38,'В2'!C36,0))</f>
        <v>_</v>
      </c>
      <c r="D53" s="179"/>
      <c r="E53" s="179"/>
      <c r="F53" s="179"/>
      <c r="G53" s="179">
        <v>-55</v>
      </c>
      <c r="H53" s="122">
        <f>IF('В2'!H43='В2'!F39,'В2'!F47,IF('В2'!H43='В2'!F47,'В2'!F39,0))</f>
        <v>5609</v>
      </c>
      <c r="I53" s="123" t="str">
        <f>IF('В2'!I43='В2'!G39,'В2'!G47,IF('В2'!I43='В2'!G47,'В2'!G39,0))</f>
        <v>Альмухаметов Артур</v>
      </c>
      <c r="J53" s="124"/>
      <c r="K53" s="179"/>
      <c r="L53" s="192"/>
      <c r="M53" s="192"/>
      <c r="N53" s="192"/>
      <c r="O53" s="180"/>
      <c r="P53" s="192"/>
      <c r="Q53" s="180"/>
      <c r="R53" s="192"/>
      <c r="S53" s="179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179"/>
      <c r="B54" s="179"/>
      <c r="C54" s="180">
        <v>76</v>
      </c>
      <c r="D54" s="163"/>
      <c r="E54" s="140"/>
      <c r="F54" s="191"/>
      <c r="G54" s="179"/>
      <c r="H54" s="120"/>
      <c r="I54" s="134"/>
      <c r="J54" s="192"/>
      <c r="K54" s="179"/>
      <c r="L54" s="192"/>
      <c r="M54" s="192"/>
      <c r="N54" s="192"/>
      <c r="O54" s="180"/>
      <c r="P54" s="192"/>
      <c r="Q54" s="180"/>
      <c r="R54" s="192"/>
      <c r="S54" s="179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179">
        <v>-26</v>
      </c>
      <c r="B55" s="122">
        <f>IF('В2'!D41='В2'!B40,'В2'!B42,IF('В2'!D41='В2'!B42,'В2'!B40,0))</f>
        <v>0</v>
      </c>
      <c r="C55" s="132" t="str">
        <f>IF('В2'!E41='В2'!C40,'В2'!C42,IF('В2'!E41='В2'!C42,'В2'!C40,0))</f>
        <v>_</v>
      </c>
      <c r="D55" s="182"/>
      <c r="E55" s="180">
        <v>92</v>
      </c>
      <c r="F55" s="163">
        <v>5470</v>
      </c>
      <c r="G55" s="140" t="s">
        <v>82</v>
      </c>
      <c r="H55" s="150"/>
      <c r="I55" s="127">
        <v>110</v>
      </c>
      <c r="J55" s="128">
        <v>5470</v>
      </c>
      <c r="K55" s="193" t="s">
        <v>82</v>
      </c>
      <c r="L55" s="192"/>
      <c r="M55" s="192"/>
      <c r="N55" s="192"/>
      <c r="O55" s="180">
        <v>121</v>
      </c>
      <c r="P55" s="128">
        <v>4465</v>
      </c>
      <c r="Q55" s="137" t="s">
        <v>113</v>
      </c>
      <c r="R55" s="191"/>
      <c r="S55" s="179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179"/>
      <c r="B56" s="179"/>
      <c r="C56" s="179">
        <v>-36</v>
      </c>
      <c r="D56" s="162">
        <f>IF('В1'!F31='В1'!D29,'В1'!D33,IF('В1'!F31='В1'!D33,'В1'!D29,0))</f>
        <v>5470</v>
      </c>
      <c r="E56" s="132" t="str">
        <f>IF('В1'!G31='В1'!E29,'В1'!E33,IF('В1'!G31='В1'!E33,'В1'!E29,0))</f>
        <v>Абсалямов Родион</v>
      </c>
      <c r="F56" s="182"/>
      <c r="G56" s="180"/>
      <c r="H56" s="147"/>
      <c r="I56" s="134"/>
      <c r="J56" s="194"/>
      <c r="K56" s="134"/>
      <c r="L56" s="192"/>
      <c r="M56" s="192"/>
      <c r="N56" s="192"/>
      <c r="O56" s="180"/>
      <c r="P56" s="194"/>
      <c r="Q56" s="179"/>
      <c r="R56" s="179"/>
      <c r="S56" s="179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179">
        <v>-27</v>
      </c>
      <c r="B57" s="122">
        <f>IF('В2'!D45='В2'!B44,'В2'!B46,IF('В2'!D45='В2'!B46,'В2'!B44,0))</f>
        <v>0</v>
      </c>
      <c r="C57" s="123" t="str">
        <f>IF('В2'!E45='В2'!C44,'В2'!C46,IF('В2'!E45='В2'!C46,'В2'!C44,0))</f>
        <v>_</v>
      </c>
      <c r="D57" s="179"/>
      <c r="E57" s="179"/>
      <c r="F57" s="179"/>
      <c r="G57" s="180">
        <v>102</v>
      </c>
      <c r="H57" s="145">
        <v>5470</v>
      </c>
      <c r="I57" s="196" t="s">
        <v>82</v>
      </c>
      <c r="J57" s="147"/>
      <c r="K57" s="134"/>
      <c r="L57" s="192"/>
      <c r="M57" s="192"/>
      <c r="N57" s="192"/>
      <c r="O57" s="180"/>
      <c r="P57" s="195"/>
      <c r="Q57" s="179"/>
      <c r="R57" s="179"/>
      <c r="S57" s="179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179"/>
      <c r="B58" s="179"/>
      <c r="C58" s="180">
        <v>77</v>
      </c>
      <c r="D58" s="163"/>
      <c r="E58" s="140"/>
      <c r="F58" s="191"/>
      <c r="G58" s="180"/>
      <c r="H58" s="192"/>
      <c r="I58" s="192"/>
      <c r="J58" s="150"/>
      <c r="K58" s="134"/>
      <c r="L58" s="192"/>
      <c r="M58" s="192"/>
      <c r="N58" s="192"/>
      <c r="O58" s="180"/>
      <c r="P58" s="195"/>
      <c r="Q58" s="179"/>
      <c r="R58" s="179"/>
      <c r="S58" s="179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179">
        <v>-28</v>
      </c>
      <c r="B59" s="122">
        <f>IF('В2'!D49='В2'!B48,'В2'!B50,IF('В2'!D49='В2'!B50,'В2'!B48,0))</f>
        <v>0</v>
      </c>
      <c r="C59" s="132" t="str">
        <f>IF('В2'!E49='В2'!C48,'В2'!C50,IF('В2'!E49='В2'!C50,'В2'!C48,0))</f>
        <v>_</v>
      </c>
      <c r="D59" s="182"/>
      <c r="E59" s="180">
        <v>93</v>
      </c>
      <c r="F59" s="163">
        <v>2784</v>
      </c>
      <c r="G59" s="137" t="s">
        <v>14</v>
      </c>
      <c r="H59" s="192"/>
      <c r="I59" s="192"/>
      <c r="J59" s="150"/>
      <c r="K59" s="127">
        <v>115</v>
      </c>
      <c r="L59" s="128">
        <v>5470</v>
      </c>
      <c r="M59" s="140" t="s">
        <v>82</v>
      </c>
      <c r="N59" s="191"/>
      <c r="O59" s="180"/>
      <c r="P59" s="200"/>
      <c r="Q59" s="179"/>
      <c r="R59" s="179"/>
      <c r="S59" s="179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179"/>
      <c r="B60" s="179"/>
      <c r="C60" s="179">
        <v>-35</v>
      </c>
      <c r="D60" s="162">
        <f>IF('В1'!F23='В1'!D21,'В1'!D25,IF('В1'!F23='В1'!D25,'В1'!D21,0))</f>
        <v>2784</v>
      </c>
      <c r="E60" s="132" t="str">
        <f>IF('В1'!G23='В1'!E21,'В1'!E25,IF('В1'!G23='В1'!E25,'В1'!E21,0))</f>
        <v>Толкачев Иван</v>
      </c>
      <c r="F60" s="182"/>
      <c r="G60" s="179"/>
      <c r="H60" s="192"/>
      <c r="I60" s="192"/>
      <c r="J60" s="150"/>
      <c r="K60" s="134"/>
      <c r="L60" s="198"/>
      <c r="M60" s="180"/>
      <c r="N60" s="192"/>
      <c r="O60" s="180"/>
      <c r="P60" s="192"/>
      <c r="Q60" s="179"/>
      <c r="R60" s="179"/>
      <c r="S60" s="179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179">
        <v>-29</v>
      </c>
      <c r="B61" s="122">
        <f>IF('В2'!D53='В2'!B52,'В2'!B54,IF('В2'!D53='В2'!B54,'В2'!B52,0))</f>
        <v>0</v>
      </c>
      <c r="C61" s="123" t="str">
        <f>IF('В2'!E53='В2'!C52,'В2'!C54,IF('В2'!E53='В2'!C54,'В2'!C52,0))</f>
        <v>_</v>
      </c>
      <c r="D61" s="179"/>
      <c r="E61" s="179"/>
      <c r="F61" s="179"/>
      <c r="G61" s="179">
        <v>-56</v>
      </c>
      <c r="H61" s="122">
        <f>IF('В2'!H59='В2'!F55,'В2'!F63,IF('В2'!H59='В2'!F63,'В2'!F55,0))</f>
        <v>3012</v>
      </c>
      <c r="I61" s="123" t="str">
        <f>IF('В2'!I59='В2'!G55,'В2'!G63,IF('В2'!I59='В2'!G63,'В2'!G55,0))</f>
        <v>Ганиева Эльвира</v>
      </c>
      <c r="J61" s="124"/>
      <c r="K61" s="134"/>
      <c r="L61" s="195"/>
      <c r="M61" s="180"/>
      <c r="N61" s="192"/>
      <c r="O61" s="180"/>
      <c r="P61" s="192"/>
      <c r="Q61" s="179"/>
      <c r="R61" s="179"/>
      <c r="S61" s="179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179"/>
      <c r="B62" s="179"/>
      <c r="C62" s="180">
        <v>78</v>
      </c>
      <c r="D62" s="163"/>
      <c r="E62" s="140"/>
      <c r="F62" s="191"/>
      <c r="G62" s="179"/>
      <c r="H62" s="120"/>
      <c r="I62" s="134"/>
      <c r="J62" s="150"/>
      <c r="K62" s="134"/>
      <c r="L62" s="195"/>
      <c r="M62" s="180"/>
      <c r="N62" s="192"/>
      <c r="O62" s="180"/>
      <c r="P62" s="192"/>
      <c r="Q62" s="179"/>
      <c r="R62" s="179"/>
      <c r="S62" s="179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179">
        <v>-30</v>
      </c>
      <c r="B63" s="122">
        <f>IF('В2'!D57='В2'!B56,'В2'!B58,IF('В2'!D57='В2'!B58,'В2'!B56,0))</f>
        <v>0</v>
      </c>
      <c r="C63" s="132" t="str">
        <f>IF('В2'!E57='В2'!C56,'В2'!C58,IF('В2'!E57='В2'!C58,'В2'!C56,0))</f>
        <v>_</v>
      </c>
      <c r="D63" s="182"/>
      <c r="E63" s="180">
        <v>94</v>
      </c>
      <c r="F63" s="163">
        <v>4556</v>
      </c>
      <c r="G63" s="140" t="s">
        <v>76</v>
      </c>
      <c r="H63" s="150"/>
      <c r="I63" s="127">
        <v>111</v>
      </c>
      <c r="J63" s="128">
        <v>4556</v>
      </c>
      <c r="K63" s="196" t="s">
        <v>76</v>
      </c>
      <c r="L63" s="199"/>
      <c r="M63" s="180">
        <v>119</v>
      </c>
      <c r="N63" s="128">
        <v>4822</v>
      </c>
      <c r="O63" s="137" t="s">
        <v>115</v>
      </c>
      <c r="P63" s="191"/>
      <c r="Q63" s="179"/>
      <c r="R63" s="179"/>
      <c r="S63" s="179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179"/>
      <c r="B64" s="179"/>
      <c r="C64" s="179">
        <v>-34</v>
      </c>
      <c r="D64" s="162">
        <f>IF('В1'!F15='В1'!D13,'В1'!D17,IF('В1'!F15='В1'!D17,'В1'!D13,0))</f>
        <v>4556</v>
      </c>
      <c r="E64" s="132" t="str">
        <f>IF('В1'!G15='В1'!E13,'В1'!E17,IF('В1'!G15='В1'!E17,'В1'!E13,0))</f>
        <v>Хафизов Булат</v>
      </c>
      <c r="F64" s="182"/>
      <c r="G64" s="180"/>
      <c r="H64" s="147"/>
      <c r="I64" s="134"/>
      <c r="J64" s="194"/>
      <c r="K64" s="179"/>
      <c r="L64" s="179"/>
      <c r="M64" s="180"/>
      <c r="N64" s="194"/>
      <c r="O64" s="179"/>
      <c r="P64" s="179"/>
      <c r="Q64" s="179"/>
      <c r="R64" s="179"/>
      <c r="S64" s="179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179">
        <v>-31</v>
      </c>
      <c r="B65" s="122">
        <f>IF('В2'!D61='В2'!B60,'В2'!B62,IF('В2'!D61='В2'!B62,'В2'!B60,0))</f>
        <v>5243</v>
      </c>
      <c r="C65" s="123" t="str">
        <f>IF('В2'!E61='В2'!C60,'В2'!C62,IF('В2'!E61='В2'!C62,'В2'!C60,0))</f>
        <v>Решетицкий Денис</v>
      </c>
      <c r="D65" s="179"/>
      <c r="E65" s="179"/>
      <c r="F65" s="179"/>
      <c r="G65" s="180">
        <v>103</v>
      </c>
      <c r="H65" s="145">
        <v>4556</v>
      </c>
      <c r="I65" s="196" t="s">
        <v>76</v>
      </c>
      <c r="J65" s="191"/>
      <c r="K65" s="179"/>
      <c r="L65" s="179"/>
      <c r="M65" s="180"/>
      <c r="N65" s="195"/>
      <c r="O65" s="179">
        <v>-122</v>
      </c>
      <c r="P65" s="122">
        <f>IF(R15=P7,P23,IF(R15=P23,P7,0))</f>
        <v>2649</v>
      </c>
      <c r="Q65" s="123" t="str">
        <f>IF(S15=Q7,Q23,IF(S15=Q23,Q7,0))</f>
        <v>Лежнев Артем</v>
      </c>
      <c r="R65" s="124"/>
      <c r="S65" s="179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179"/>
      <c r="B66" s="179"/>
      <c r="C66" s="180">
        <v>79</v>
      </c>
      <c r="D66" s="163"/>
      <c r="E66" s="140"/>
      <c r="F66" s="191"/>
      <c r="G66" s="180"/>
      <c r="H66" s="192"/>
      <c r="I66" s="192"/>
      <c r="J66" s="192"/>
      <c r="K66" s="179"/>
      <c r="L66" s="179"/>
      <c r="M66" s="180"/>
      <c r="N66" s="195"/>
      <c r="O66" s="179"/>
      <c r="P66" s="205"/>
      <c r="Q66" s="180">
        <v>125</v>
      </c>
      <c r="R66" s="163">
        <v>3815</v>
      </c>
      <c r="S66" s="140" t="s">
        <v>110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179">
        <v>-32</v>
      </c>
      <c r="B67" s="122">
        <f>IF('В2'!D65='В2'!B64,'В2'!B66,IF('В2'!D65='В2'!B66,'В2'!B64,0))</f>
        <v>0</v>
      </c>
      <c r="C67" s="132" t="str">
        <f>IF('В2'!E65='В2'!C64,'В2'!C66,IF('В2'!E65='В2'!C66,'В2'!C64,0))</f>
        <v>_</v>
      </c>
      <c r="D67" s="182"/>
      <c r="E67" s="180">
        <v>95</v>
      </c>
      <c r="F67" s="163">
        <v>6105</v>
      </c>
      <c r="G67" s="137" t="s">
        <v>59</v>
      </c>
      <c r="H67" s="192"/>
      <c r="I67" s="192"/>
      <c r="J67" s="179"/>
      <c r="K67" s="179">
        <v>-57</v>
      </c>
      <c r="L67" s="122">
        <f>IF('В1'!J19='В1'!H11,'В1'!H27,IF('В1'!J19='В1'!H27,'В1'!H11,0))</f>
        <v>4822</v>
      </c>
      <c r="M67" s="132" t="str">
        <f>IF('В1'!K19='В1'!I11,'В1'!I27,IF('В1'!K19='В1'!I27,'В1'!I11,0))</f>
        <v>Хомутов Максим</v>
      </c>
      <c r="N67" s="200"/>
      <c r="O67" s="179">
        <v>-123</v>
      </c>
      <c r="P67" s="122">
        <f>IF(R47=P39,P55,IF(R47=P55,P39,0))</f>
        <v>3815</v>
      </c>
      <c r="Q67" s="132" t="str">
        <f>IF(S47=Q39,Q55,IF(S47=Q55,Q39,0))</f>
        <v>Запольских Алена</v>
      </c>
      <c r="R67" s="182"/>
      <c r="S67" s="146" t="s">
        <v>24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179"/>
      <c r="B68" s="179"/>
      <c r="C68" s="179">
        <v>-33</v>
      </c>
      <c r="D68" s="162">
        <f>IF('В1'!F7='В1'!D5,'В1'!D9,IF('В1'!F7='В1'!D9,'В1'!D5,0))</f>
        <v>6105</v>
      </c>
      <c r="E68" s="132" t="str">
        <f>IF('В1'!G7='В1'!E5,'В1'!E9,IF('В1'!G7='В1'!E9,'В1'!E5,0))</f>
        <v>Искакова Карина</v>
      </c>
      <c r="F68" s="182"/>
      <c r="G68" s="179"/>
      <c r="H68" s="192"/>
      <c r="I68" s="192"/>
      <c r="J68" s="179"/>
      <c r="K68" s="179"/>
      <c r="L68" s="179"/>
      <c r="M68" s="179"/>
      <c r="N68" s="179"/>
      <c r="O68" s="179"/>
      <c r="P68" s="179"/>
      <c r="Q68" s="179">
        <v>-125</v>
      </c>
      <c r="R68" s="162">
        <f>IF(R66=P65,P67,IF(R66=P67,P65,0))</f>
        <v>2649</v>
      </c>
      <c r="S68" s="123" t="str">
        <f>IF(S66=Q65,Q67,IF(S66=Q67,Q65,0))</f>
        <v>Лежнев Артем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179">
        <v>-116</v>
      </c>
      <c r="B69" s="122">
        <f>IF(N15=L11,L19,IF(N15=L19,L11,0))</f>
        <v>5141</v>
      </c>
      <c r="C69" s="123" t="str">
        <f>IF(O15=M11,M19,IF(O15=M19,M11,0))</f>
        <v>Крылов Алексей</v>
      </c>
      <c r="D69" s="179"/>
      <c r="E69" s="179"/>
      <c r="F69" s="179"/>
      <c r="G69" s="179"/>
      <c r="H69" s="179"/>
      <c r="I69" s="179">
        <v>-127</v>
      </c>
      <c r="J69" s="122">
        <f>IF(D70=B69,B71,IF(D70=B71,B69,0))</f>
        <v>5141</v>
      </c>
      <c r="K69" s="123" t="str">
        <f>IF(E70=C69,C71,IF(E70=C71,C69,0))</f>
        <v>Крылов Алексей</v>
      </c>
      <c r="L69" s="124"/>
      <c r="M69" s="179"/>
      <c r="N69" s="179"/>
      <c r="O69" s="179">
        <v>-120</v>
      </c>
      <c r="P69" s="122">
        <f>IF(P23=N15,N31,IF(P23=N31,N15,0))</f>
        <v>4567</v>
      </c>
      <c r="Q69" s="123" t="str">
        <f>IF(Q23=O15,O31,IF(Q23=O31,O15,0))</f>
        <v>Миксонов Эренбург</v>
      </c>
      <c r="R69" s="146"/>
      <c r="S69" s="146" t="s">
        <v>25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179"/>
      <c r="B70" s="179"/>
      <c r="C70" s="180">
        <v>127</v>
      </c>
      <c r="D70" s="163">
        <v>126</v>
      </c>
      <c r="E70" s="140" t="s">
        <v>71</v>
      </c>
      <c r="F70" s="191"/>
      <c r="G70" s="179"/>
      <c r="H70" s="179"/>
      <c r="I70" s="179"/>
      <c r="J70" s="205"/>
      <c r="K70" s="180">
        <v>130</v>
      </c>
      <c r="L70" s="163">
        <v>5141</v>
      </c>
      <c r="M70" s="140" t="s">
        <v>77</v>
      </c>
      <c r="N70" s="191"/>
      <c r="O70" s="179"/>
      <c r="P70" s="205"/>
      <c r="Q70" s="180">
        <v>126</v>
      </c>
      <c r="R70" s="163">
        <v>4567</v>
      </c>
      <c r="S70" s="140" t="s">
        <v>109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179">
        <v>-117</v>
      </c>
      <c r="B71" s="122">
        <f>IF(N31=L27,L35,IF(N31=L35,L27,0))</f>
        <v>126</v>
      </c>
      <c r="C71" s="132" t="str">
        <f>IF(O31=M27,M35,IF(O31=M35,M27,0))</f>
        <v>Афанасьев Леонид</v>
      </c>
      <c r="D71" s="182"/>
      <c r="E71" s="180"/>
      <c r="F71" s="192"/>
      <c r="G71" s="192"/>
      <c r="H71" s="192"/>
      <c r="I71" s="179">
        <v>-128</v>
      </c>
      <c r="J71" s="122">
        <f>IF(D74=B73,B75,IF(D74=B75,B73,0))</f>
        <v>5470</v>
      </c>
      <c r="K71" s="132" t="str">
        <f>IF(E74=C73,C75,IF(E74=C75,C73,0))</f>
        <v>Абсалямов Родион</v>
      </c>
      <c r="L71" s="182"/>
      <c r="M71" s="146" t="s">
        <v>30</v>
      </c>
      <c r="N71" s="146"/>
      <c r="O71" s="179">
        <v>-121</v>
      </c>
      <c r="P71" s="122">
        <f>IF(P55=N47,N63,IF(P55=N63,N47,0))</f>
        <v>4822</v>
      </c>
      <c r="Q71" s="132" t="str">
        <f>IF(Q55=O47,O63,IF(Q55=O63,O47,0))</f>
        <v>Хомутов Максим</v>
      </c>
      <c r="R71" s="182"/>
      <c r="S71" s="146" t="s">
        <v>27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179"/>
      <c r="B72" s="179"/>
      <c r="C72" s="179"/>
      <c r="D72" s="179"/>
      <c r="E72" s="180">
        <v>129</v>
      </c>
      <c r="F72" s="163">
        <v>126</v>
      </c>
      <c r="G72" s="140" t="s">
        <v>71</v>
      </c>
      <c r="H72" s="191"/>
      <c r="I72" s="179"/>
      <c r="J72" s="179"/>
      <c r="K72" s="179">
        <v>-130</v>
      </c>
      <c r="L72" s="162">
        <f>IF(L70=J69,J71,IF(L70=J71,J69,0))</f>
        <v>5470</v>
      </c>
      <c r="M72" s="123" t="str">
        <f>IF(M70=K69,K71,IF(M70=K71,K69,0))</f>
        <v>Абсалямов Родион</v>
      </c>
      <c r="N72" s="124"/>
      <c r="O72" s="179"/>
      <c r="P72" s="179"/>
      <c r="Q72" s="179">
        <v>-126</v>
      </c>
      <c r="R72" s="162">
        <f>IF(R70=P69,P71,IF(R70=P71,P69,0))</f>
        <v>4822</v>
      </c>
      <c r="S72" s="123" t="str">
        <f>IF(S70=Q69,Q71,IF(S70=Q71,Q69,0))</f>
        <v>Хомутов Максим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179">
        <v>-118</v>
      </c>
      <c r="B73" s="122">
        <f>IF(N47=L43,L51,IF(N47=L51,L43,0))</f>
        <v>5355</v>
      </c>
      <c r="C73" s="123" t="str">
        <f>IF(O47=M43,M51,IF(O47=M51,M43,0))</f>
        <v>Красиков Всеволод</v>
      </c>
      <c r="D73" s="124"/>
      <c r="E73" s="180"/>
      <c r="F73" s="182"/>
      <c r="G73" s="151" t="s">
        <v>26</v>
      </c>
      <c r="H73" s="151"/>
      <c r="I73" s="179">
        <v>-112</v>
      </c>
      <c r="J73" s="122">
        <f>IF(L11=J7,J15,IF(L11=J15,J7,0))</f>
        <v>4858</v>
      </c>
      <c r="K73" s="123" t="str">
        <f>IF(M11=K7,K15,IF(M11=K15,K7,0))</f>
        <v>Иванов Виталий</v>
      </c>
      <c r="L73" s="124"/>
      <c r="M73" s="146" t="s">
        <v>31</v>
      </c>
      <c r="N73" s="146"/>
      <c r="O73" s="179">
        <v>-131</v>
      </c>
      <c r="P73" s="122">
        <f>IF(L74=J73,J75,IF(L74=J75,J73,0))</f>
        <v>4858</v>
      </c>
      <c r="Q73" s="123" t="str">
        <f>IF(M74=K73,K75,IF(M74=K75,K73,0))</f>
        <v>Иванов Виталий</v>
      </c>
      <c r="R73" s="146"/>
      <c r="S73" s="146" t="s">
        <v>29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179"/>
      <c r="B74" s="179"/>
      <c r="C74" s="180">
        <v>128</v>
      </c>
      <c r="D74" s="163">
        <v>5355</v>
      </c>
      <c r="E74" s="137" t="s">
        <v>88</v>
      </c>
      <c r="F74" s="191"/>
      <c r="G74" s="179"/>
      <c r="H74" s="179"/>
      <c r="I74" s="179"/>
      <c r="J74" s="205"/>
      <c r="K74" s="180">
        <v>131</v>
      </c>
      <c r="L74" s="163">
        <v>3998</v>
      </c>
      <c r="M74" s="140" t="s">
        <v>112</v>
      </c>
      <c r="N74" s="191"/>
      <c r="O74" s="179"/>
      <c r="P74" s="205"/>
      <c r="Q74" s="180">
        <v>134</v>
      </c>
      <c r="R74" s="163">
        <v>4858</v>
      </c>
      <c r="S74" s="140" t="s">
        <v>114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179">
        <v>-119</v>
      </c>
      <c r="B75" s="122">
        <f>IF(N63=L59,L67,IF(N63=L67,L59,0))</f>
        <v>5470</v>
      </c>
      <c r="C75" s="132" t="str">
        <f>IF(O63=M59,M67,IF(O63=M67,M59,0))</f>
        <v>Абсалямов Родион</v>
      </c>
      <c r="D75" s="182"/>
      <c r="E75" s="179">
        <v>-129</v>
      </c>
      <c r="F75" s="162">
        <f>IF(F72=D70,D74,IF(F72=D74,D70,0))</f>
        <v>5355</v>
      </c>
      <c r="G75" s="123" t="str">
        <f>IF(G72=E70,E74,IF(G72=E74,E70,0))</f>
        <v>Красиков Всеволод</v>
      </c>
      <c r="H75" s="124"/>
      <c r="I75" s="179">
        <v>-113</v>
      </c>
      <c r="J75" s="122">
        <f>IF(L27=J23,J31,IF(L27=J31,J23,0))</f>
        <v>3998</v>
      </c>
      <c r="K75" s="132" t="str">
        <f>IF(M27=K23,K31,IF(M27=K31,K23,0))</f>
        <v>Тагиров Сайфулла</v>
      </c>
      <c r="L75" s="182"/>
      <c r="M75" s="180"/>
      <c r="N75" s="192"/>
      <c r="O75" s="179">
        <v>-132</v>
      </c>
      <c r="P75" s="122">
        <f>IF(L78=J77,J79,IF(L78=J79,J77,0))</f>
        <v>466</v>
      </c>
      <c r="Q75" s="132" t="str">
        <f>IF(M78=K77,K79,IF(M78=K79,K77,0))</f>
        <v>Семенов Юрий</v>
      </c>
      <c r="R75" s="182"/>
      <c r="S75" s="146" t="s">
        <v>33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179"/>
      <c r="B76" s="179"/>
      <c r="C76" s="179"/>
      <c r="D76" s="179"/>
      <c r="E76" s="179"/>
      <c r="F76" s="179"/>
      <c r="G76" s="146" t="s">
        <v>28</v>
      </c>
      <c r="H76" s="146"/>
      <c r="I76" s="179"/>
      <c r="J76" s="179"/>
      <c r="K76" s="179"/>
      <c r="L76" s="179"/>
      <c r="M76" s="180">
        <v>133</v>
      </c>
      <c r="N76" s="163">
        <v>3998</v>
      </c>
      <c r="O76" s="140" t="s">
        <v>112</v>
      </c>
      <c r="P76" s="191"/>
      <c r="Q76" s="179">
        <v>-134</v>
      </c>
      <c r="R76" s="162">
        <f>IF(R74=P73,P75,IF(R74=P75,P73,0))</f>
        <v>466</v>
      </c>
      <c r="S76" s="123" t="str">
        <f>IF(S74=Q73,Q75,IF(S74=Q75,Q73,0))</f>
        <v>Семенов Юрий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179">
        <v>-104</v>
      </c>
      <c r="B77" s="122">
        <f>IF(J7=H5,H9,IF(J7=H9,H5,0))</f>
        <v>5052</v>
      </c>
      <c r="C77" s="123" t="str">
        <f>IF(K7=I5,I9,IF(K7=I9,I5,0))</f>
        <v>Ишкарин Ильвир</v>
      </c>
      <c r="D77" s="124"/>
      <c r="E77" s="179"/>
      <c r="F77" s="179"/>
      <c r="G77" s="179"/>
      <c r="H77" s="179"/>
      <c r="I77" s="179">
        <v>-114</v>
      </c>
      <c r="J77" s="122">
        <f>IF(L43=J39,J47,IF(L43=J47,J39,0))</f>
        <v>466</v>
      </c>
      <c r="K77" s="123" t="str">
        <f>IF(M43=K39,K47,IF(M43=K47,K39,0))</f>
        <v>Семенов Юрий</v>
      </c>
      <c r="L77" s="124"/>
      <c r="M77" s="180"/>
      <c r="N77" s="182"/>
      <c r="O77" s="151" t="s">
        <v>32</v>
      </c>
      <c r="P77" s="151"/>
      <c r="Q77" s="179"/>
      <c r="R77" s="179"/>
      <c r="S77" s="146" t="s">
        <v>35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179"/>
      <c r="B78" s="179"/>
      <c r="C78" s="180">
        <v>135</v>
      </c>
      <c r="D78" s="163"/>
      <c r="E78" s="140"/>
      <c r="F78" s="191"/>
      <c r="G78" s="179"/>
      <c r="H78" s="179"/>
      <c r="I78" s="179"/>
      <c r="J78" s="205"/>
      <c r="K78" s="180">
        <v>132</v>
      </c>
      <c r="L78" s="163">
        <v>4556</v>
      </c>
      <c r="M78" s="137" t="s">
        <v>76</v>
      </c>
      <c r="N78" s="191"/>
      <c r="O78" s="179"/>
      <c r="P78" s="179"/>
      <c r="Q78" s="179"/>
      <c r="R78" s="179"/>
      <c r="S78" s="179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179">
        <v>-105</v>
      </c>
      <c r="B79" s="122">
        <f>IF(J15=H13,H17,IF(J15=H17,H13,0))</f>
        <v>6157</v>
      </c>
      <c r="C79" s="132" t="str">
        <f>IF(K15=I13,I17,IF(K15=I17,I13,0))</f>
        <v>Удников Олег</v>
      </c>
      <c r="D79" s="182"/>
      <c r="E79" s="180"/>
      <c r="F79" s="192"/>
      <c r="G79" s="179"/>
      <c r="H79" s="179"/>
      <c r="I79" s="179">
        <v>-115</v>
      </c>
      <c r="J79" s="122">
        <f>IF(L59=J55,J63,IF(L59=J63,J55,0))</f>
        <v>4556</v>
      </c>
      <c r="K79" s="132" t="str">
        <f>IF(M59=K55,K63,IF(M59=K63,K55,0))</f>
        <v>Хафизов Булат</v>
      </c>
      <c r="L79" s="182"/>
      <c r="M79" s="179">
        <v>-133</v>
      </c>
      <c r="N79" s="162">
        <f>IF(N76=L74,L78,IF(N76=L78,L74,0))</f>
        <v>4556</v>
      </c>
      <c r="O79" s="123" t="str">
        <f>IF(O76=M74,M78,IF(O76=M78,M74,0))</f>
        <v>Хафизов Булат</v>
      </c>
      <c r="P79" s="124"/>
      <c r="Q79" s="179"/>
      <c r="R79" s="179"/>
      <c r="S79" s="179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179"/>
      <c r="B80" s="179"/>
      <c r="C80" s="179"/>
      <c r="D80" s="179"/>
      <c r="E80" s="180">
        <v>139</v>
      </c>
      <c r="F80" s="163"/>
      <c r="G80" s="140"/>
      <c r="H80" s="191"/>
      <c r="I80" s="179"/>
      <c r="J80" s="179"/>
      <c r="K80" s="179"/>
      <c r="L80" s="179"/>
      <c r="M80" s="179"/>
      <c r="N80" s="179"/>
      <c r="O80" s="146" t="s">
        <v>34</v>
      </c>
      <c r="P80" s="146"/>
      <c r="Q80" s="179"/>
      <c r="R80" s="179"/>
      <c r="S80" s="179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179">
        <v>-106</v>
      </c>
      <c r="B81" s="122">
        <f>IF(J23=H21,H25,IF(J23=H25,H21,0))</f>
        <v>3346</v>
      </c>
      <c r="C81" s="123" t="str">
        <f>IF(K23=I21,I25,IF(K23=I25,I21,0))</f>
        <v>Филипов Сергей</v>
      </c>
      <c r="D81" s="124"/>
      <c r="E81" s="180"/>
      <c r="F81" s="182"/>
      <c r="G81" s="180"/>
      <c r="H81" s="192"/>
      <c r="I81" s="179"/>
      <c r="J81" s="179"/>
      <c r="K81" s="179"/>
      <c r="L81" s="179"/>
      <c r="M81" s="179">
        <v>-139</v>
      </c>
      <c r="N81" s="122">
        <f>IF(F80=D78,D82,IF(F80=D82,D78,0))</f>
        <v>0</v>
      </c>
      <c r="O81" s="123">
        <f>IF(G80=E78,E82,IF(G80=E82,E78,0))</f>
        <v>0</v>
      </c>
      <c r="P81" s="124"/>
      <c r="Q81" s="179"/>
      <c r="R81" s="179"/>
      <c r="S81" s="179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179"/>
      <c r="B82" s="179"/>
      <c r="C82" s="180">
        <v>136</v>
      </c>
      <c r="D82" s="163"/>
      <c r="E82" s="137"/>
      <c r="F82" s="191"/>
      <c r="G82" s="180"/>
      <c r="H82" s="192"/>
      <c r="I82" s="179"/>
      <c r="J82" s="179"/>
      <c r="K82" s="179"/>
      <c r="L82" s="179"/>
      <c r="M82" s="179"/>
      <c r="N82" s="205"/>
      <c r="O82" s="180">
        <v>142</v>
      </c>
      <c r="P82" s="163"/>
      <c r="Q82" s="140"/>
      <c r="R82" s="191"/>
      <c r="S82" s="179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179">
        <v>-107</v>
      </c>
      <c r="B83" s="122">
        <f>IF(J31=H29,H33,IF(J31=H33,H29,0))</f>
        <v>4847</v>
      </c>
      <c r="C83" s="132" t="str">
        <f>IF(K31=I29,I33,IF(K31=I33,I29,0))</f>
        <v>Сагидуллин Радмир</v>
      </c>
      <c r="D83" s="182"/>
      <c r="E83" s="179"/>
      <c r="F83" s="179"/>
      <c r="G83" s="180"/>
      <c r="H83" s="192"/>
      <c r="I83" s="179"/>
      <c r="J83" s="179"/>
      <c r="K83" s="179"/>
      <c r="L83" s="179"/>
      <c r="M83" s="179">
        <v>-140</v>
      </c>
      <c r="N83" s="122">
        <f>IF(F88=D86,D90,IF(F88=D90,D86,0))</f>
        <v>0</v>
      </c>
      <c r="O83" s="132">
        <f>IF(G88=E86,E90,IF(G88=E90,E86,0))</f>
        <v>0</v>
      </c>
      <c r="P83" s="182"/>
      <c r="Q83" s="146" t="s">
        <v>121</v>
      </c>
      <c r="R83" s="146"/>
      <c r="S83" s="179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179"/>
      <c r="B84" s="179"/>
      <c r="C84" s="179"/>
      <c r="D84" s="179"/>
      <c r="E84" s="192"/>
      <c r="F84" s="192"/>
      <c r="G84" s="180">
        <v>141</v>
      </c>
      <c r="H84" s="163"/>
      <c r="I84" s="140"/>
      <c r="J84" s="191"/>
      <c r="K84" s="179">
        <v>-135</v>
      </c>
      <c r="L84" s="122">
        <f>IF(D78=B77,B79,IF(D78=B79,B77,0))</f>
        <v>0</v>
      </c>
      <c r="M84" s="123">
        <f>IF(E78=C77,C79,IF(E78=C79,C77,0))</f>
        <v>0</v>
      </c>
      <c r="N84" s="124"/>
      <c r="O84" s="179">
        <v>-142</v>
      </c>
      <c r="P84" s="162">
        <f>IF(P82=N81,N83,IF(P82=N83,N81,0))</f>
        <v>0</v>
      </c>
      <c r="Q84" s="123">
        <f>IF(Q82=O81,O83,IF(Q82=O83,O81,0))</f>
        <v>0</v>
      </c>
      <c r="R84" s="124"/>
      <c r="S84" s="179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179">
        <v>-108</v>
      </c>
      <c r="B85" s="122">
        <f>IF(J39=H37,H41,IF(J39=H41,H37,0))</f>
        <v>2616</v>
      </c>
      <c r="C85" s="123" t="str">
        <f>IF(K39=I37,I41,IF(K39=I41,I37,0))</f>
        <v>Ишметов Александр</v>
      </c>
      <c r="D85" s="124"/>
      <c r="E85" s="179"/>
      <c r="F85" s="179"/>
      <c r="G85" s="180"/>
      <c r="H85" s="182"/>
      <c r="I85" s="146" t="s">
        <v>92</v>
      </c>
      <c r="J85" s="146"/>
      <c r="K85" s="179"/>
      <c r="L85" s="205"/>
      <c r="M85" s="180">
        <v>143</v>
      </c>
      <c r="N85" s="163"/>
      <c r="O85" s="206"/>
      <c r="P85" s="146"/>
      <c r="Q85" s="146" t="s">
        <v>96</v>
      </c>
      <c r="R85" s="146"/>
      <c r="S85" s="179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179"/>
      <c r="B86" s="179"/>
      <c r="C86" s="180">
        <v>137</v>
      </c>
      <c r="D86" s="163"/>
      <c r="E86" s="140"/>
      <c r="F86" s="191"/>
      <c r="G86" s="180"/>
      <c r="H86" s="191"/>
      <c r="I86" s="179"/>
      <c r="J86" s="179"/>
      <c r="K86" s="179">
        <v>-136</v>
      </c>
      <c r="L86" s="122">
        <f>IF(D82=B81,B83,IF(D82=B83,B81,0))</f>
        <v>0</v>
      </c>
      <c r="M86" s="132">
        <f>IF(E82=C81,C83,IF(E82=C83,C81,0))</f>
        <v>0</v>
      </c>
      <c r="N86" s="182"/>
      <c r="O86" s="180"/>
      <c r="P86" s="179"/>
      <c r="Q86" s="179"/>
      <c r="R86" s="179"/>
      <c r="S86" s="179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179">
        <v>-109</v>
      </c>
      <c r="B87" s="122">
        <f>IF(J47=H45,H49,IF(J47=H49,H45,0))</f>
        <v>4693</v>
      </c>
      <c r="C87" s="132" t="str">
        <f>IF(K47=I45,I49,IF(K47=I49,I45,0))</f>
        <v>Аксенов Артем</v>
      </c>
      <c r="D87" s="182"/>
      <c r="E87" s="180"/>
      <c r="F87" s="192"/>
      <c r="G87" s="180"/>
      <c r="H87" s="192"/>
      <c r="I87" s="179"/>
      <c r="J87" s="179"/>
      <c r="K87" s="179"/>
      <c r="L87" s="179"/>
      <c r="M87" s="179"/>
      <c r="N87" s="179"/>
      <c r="O87" s="180">
        <v>145</v>
      </c>
      <c r="P87" s="163"/>
      <c r="Q87" s="206"/>
      <c r="R87" s="148"/>
      <c r="S87" s="179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179"/>
      <c r="B88" s="179"/>
      <c r="C88" s="179"/>
      <c r="D88" s="179"/>
      <c r="E88" s="180">
        <v>140</v>
      </c>
      <c r="F88" s="163"/>
      <c r="G88" s="137"/>
      <c r="H88" s="191"/>
      <c r="I88" s="179"/>
      <c r="J88" s="179"/>
      <c r="K88" s="179">
        <v>-137</v>
      </c>
      <c r="L88" s="122">
        <f>IF(D86=B85,B87,IF(D86=B87,B85,0))</f>
        <v>0</v>
      </c>
      <c r="M88" s="123">
        <f>IF(E86=C85,C87,IF(E86=C87,C85,0))</f>
        <v>0</v>
      </c>
      <c r="N88" s="124"/>
      <c r="O88" s="180"/>
      <c r="P88" s="182"/>
      <c r="Q88" s="151" t="s">
        <v>95</v>
      </c>
      <c r="R88" s="151"/>
      <c r="S88" s="179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179">
        <v>-110</v>
      </c>
      <c r="B89" s="122">
        <f>IF(J55=H53,H57,IF(J55=H57,H53,0))</f>
        <v>5609</v>
      </c>
      <c r="C89" s="123" t="str">
        <f>IF(K55=I53,I57,IF(K55=I57,I53,0))</f>
        <v>Альмухаметов Артур</v>
      </c>
      <c r="D89" s="124"/>
      <c r="E89" s="180"/>
      <c r="F89" s="182"/>
      <c r="G89" s="192"/>
      <c r="H89" s="192"/>
      <c r="I89" s="179"/>
      <c r="J89" s="179"/>
      <c r="K89" s="179"/>
      <c r="L89" s="205"/>
      <c r="M89" s="180">
        <v>144</v>
      </c>
      <c r="N89" s="163"/>
      <c r="O89" s="207"/>
      <c r="P89" s="191"/>
      <c r="Q89" s="179"/>
      <c r="R89" s="179"/>
      <c r="S89" s="179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179"/>
      <c r="B90" s="179"/>
      <c r="C90" s="180">
        <v>138</v>
      </c>
      <c r="D90" s="163"/>
      <c r="E90" s="137"/>
      <c r="F90" s="191"/>
      <c r="G90" s="179">
        <v>-141</v>
      </c>
      <c r="H90" s="162">
        <f>IF(H84=F80,F88,IF(H84=F88,F80,0))</f>
        <v>0</v>
      </c>
      <c r="I90" s="123">
        <f>IF(I84=G80,G88,IF(I84=G88,G80,0))</f>
        <v>0</v>
      </c>
      <c r="J90" s="124"/>
      <c r="K90" s="179">
        <v>-138</v>
      </c>
      <c r="L90" s="122">
        <f>IF(D90=B89,B91,IF(D90=B91,B89,0))</f>
        <v>0</v>
      </c>
      <c r="M90" s="132">
        <f>IF(E90=C89,C91,IF(E90=C91,C89,0))</f>
        <v>0</v>
      </c>
      <c r="N90" s="182"/>
      <c r="O90" s="179">
        <v>-145</v>
      </c>
      <c r="P90" s="162">
        <f>IF(P87=N85,N89,IF(P87=N89,N85,0))</f>
        <v>0</v>
      </c>
      <c r="Q90" s="123">
        <f>IF(Q87=O85,O89,IF(Q87=O89,O85,0))</f>
        <v>0</v>
      </c>
      <c r="R90" s="124"/>
      <c r="S90" s="179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179">
        <v>-111</v>
      </c>
      <c r="B91" s="122">
        <f>IF(J63=H61,H65,IF(J63=H65,H61,0))</f>
        <v>3012</v>
      </c>
      <c r="C91" s="132" t="str">
        <f>IF(K63=I61,I65,IF(K63=I65,I61,0))</f>
        <v>Ганиева Эльвира</v>
      </c>
      <c r="D91" s="182"/>
      <c r="E91" s="179"/>
      <c r="F91" s="179"/>
      <c r="G91" s="179"/>
      <c r="H91" s="179"/>
      <c r="I91" s="146" t="s">
        <v>93</v>
      </c>
      <c r="J91" s="146"/>
      <c r="K91" s="179"/>
      <c r="L91" s="179"/>
      <c r="M91" s="179"/>
      <c r="N91" s="179"/>
      <c r="O91" s="179"/>
      <c r="P91" s="179"/>
      <c r="Q91" s="146" t="s">
        <v>97</v>
      </c>
      <c r="R91" s="146"/>
      <c r="S91" s="179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17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/>
  <mergeCells count="4">
    <mergeCell ref="A3:S3"/>
    <mergeCell ref="A1:S1"/>
    <mergeCell ref="A2:H2"/>
    <mergeCell ref="I2:S2"/>
  </mergeCells>
  <conditionalFormatting sqref="C4:P91 Q1:S91 A4:A91 B4:B92 I1:N3 E1:H1 E3:H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2016-08-01T17:01:12Z</cp:lastPrinted>
  <dcterms:created xsi:type="dcterms:W3CDTF">2008-02-03T08:28:10Z</dcterms:created>
  <dcterms:modified xsi:type="dcterms:W3CDTF">2016-08-22T04:55:00Z</dcterms:modified>
  <cp:category/>
  <cp:version/>
  <cp:contentType/>
  <cp:contentStatus/>
</cp:coreProperties>
</file>