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Юниоры" sheetId="1" r:id="rId1"/>
    <sheet name="Юниоры1" sheetId="2" r:id="rId2"/>
    <sheet name="Юниоры2" sheetId="3" r:id="rId3"/>
    <sheet name="пЮниоры" sheetId="4" r:id="rId4"/>
    <sheet name="сЮниорки" sheetId="5" r:id="rId5"/>
    <sheet name="Юниорки1" sheetId="6" r:id="rId6"/>
    <sheet name="Юниорки2" sheetId="7" r:id="rId7"/>
    <sheet name="пЮниорки" sheetId="8" r:id="rId8"/>
  </sheets>
  <definedNames>
    <definedName name="_xlnm.Print_Area" localSheetId="4">'сЮниорки'!$A$1:$I$38</definedName>
    <definedName name="_xlnm.Print_Area" localSheetId="0">'сЮниоры'!$A$1:$I$38</definedName>
    <definedName name="_xlnm.Print_Area" localSheetId="5">'Юниорки1'!$A$1:$M$76</definedName>
    <definedName name="_xlnm.Print_Area" localSheetId="6">'Юниорки2'!$A$1:$S$76</definedName>
    <definedName name="_xlnm.Print_Area" localSheetId="1">'Юниоры1'!$A$1:$M$76</definedName>
    <definedName name="_xlnm.Print_Area" localSheetId="2">'Юниоры2'!$A$1:$S$76</definedName>
  </definedNames>
  <calcPr fullCalcOnLoad="1" refMode="R1C1"/>
</workbook>
</file>

<file path=xl/sharedStrings.xml><?xml version="1.0" encoding="utf-8"?>
<sst xmlns="http://schemas.openxmlformats.org/spreadsheetml/2006/main" count="305" uniqueCount="87">
  <si>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</si>
  <si>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</si>
  <si>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</si>
  <si>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</si>
  <si>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</si>
  <si>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</si>
  <si>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</si>
  <si>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</si>
  <si>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</si>
  <si>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</si>
  <si>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</si>
  <si>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</si>
  <si>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</si>
  <si>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</si>
  <si>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</si>
  <si>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</si>
  <si>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</si>
  <si>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</si>
  <si>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</si>
  <si>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</si>
  <si>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</si>
  <si>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</si>
  <si>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</si>
  <si>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</si>
  <si>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</si>
  <si>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</si>
  <si>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</si>
  <si>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</si>
  <si>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</si>
  <si>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</si>
  <si>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</si>
  <si>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</si>
  <si>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Список в соответствии с рейтингом</t>
  </si>
  <si>
    <t>№</t>
  </si>
  <si>
    <t>Список согласно занятым местам</t>
  </si>
  <si>
    <t>Выигравший</t>
  </si>
  <si>
    <t>Проигравший</t>
  </si>
  <si>
    <t>№ игры</t>
  </si>
  <si>
    <t>_</t>
  </si>
  <si>
    <t>Открытое Юниорское Первенство Орджоникидзевского района Уфы</t>
  </si>
  <si>
    <t>Юниорки 1998 г.р. и мл.</t>
  </si>
  <si>
    <t>Лончакова Юлия</t>
  </si>
  <si>
    <t>Абдулганеева Анастасия</t>
  </si>
  <si>
    <t>Шарафиева Ксения</t>
  </si>
  <si>
    <t>Молодцова Ксения</t>
  </si>
  <si>
    <t>Колганова Валерия</t>
  </si>
  <si>
    <t>Зверс Виктория</t>
  </si>
  <si>
    <t>Рахимова Амина</t>
  </si>
  <si>
    <t>Аминева Азалия</t>
  </si>
  <si>
    <t>Майтова Елена</t>
  </si>
  <si>
    <t>Султанова Карина</t>
  </si>
  <si>
    <t>Султанова Сабина</t>
  </si>
  <si>
    <t>Медведева Виолетта</t>
  </si>
  <si>
    <t>Шарипова Сабира</t>
  </si>
  <si>
    <t>Мусабирова Илина</t>
  </si>
  <si>
    <t>Каримова Гульшат</t>
  </si>
  <si>
    <t>Лукманова Эльмира</t>
  </si>
  <si>
    <t>Мухкулова Илина</t>
  </si>
  <si>
    <t>Латыпова Эльнара</t>
  </si>
  <si>
    <t>Габбасова Элина</t>
  </si>
  <si>
    <t>Юниоры 1998 г.р. и мл.</t>
  </si>
  <si>
    <t>Коврижников Максим</t>
  </si>
  <si>
    <t>Новокшонов Вячеслав</t>
  </si>
  <si>
    <t>Новокшонов Ярослав</t>
  </si>
  <si>
    <t>Хафизов Булат</t>
  </si>
  <si>
    <t>Байрамалов Константин</t>
  </si>
  <si>
    <t>Байрашев Игорь</t>
  </si>
  <si>
    <t>Усманов Руслан</t>
  </si>
  <si>
    <t>Сагидуллин Радмир</t>
  </si>
  <si>
    <t>Абсалямов Родион</t>
  </si>
  <si>
    <t>Андрющенко Александр</t>
  </si>
  <si>
    <t>Асфандияров Роман</t>
  </si>
  <si>
    <t>Хайбрахманов Данил</t>
  </si>
  <si>
    <t>Жадигеров Батыржан</t>
  </si>
  <si>
    <t>Саитгареев Айдар</t>
  </si>
  <si>
    <t>Зарипов Данис</t>
  </si>
  <si>
    <t>Ибраев Даниль</t>
  </si>
  <si>
    <t>Валеев Руслан</t>
  </si>
  <si>
    <t>Маркелов Радмир</t>
  </si>
  <si>
    <t>Хасипов Гайнан</t>
  </si>
  <si>
    <t>Семенец Владислав</t>
  </si>
  <si>
    <t>Кальмин Евгений</t>
  </si>
  <si>
    <t>Вавилов Олег</t>
  </si>
  <si>
    <t>Калямов Ильмир</t>
  </si>
  <si>
    <t>Миргазов Анвар</t>
  </si>
  <si>
    <t>Латыпов Азамат</t>
  </si>
  <si>
    <t>Ильин Алексей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</si>
</sst>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\г\.;@"/>
    <numFmt numFmtId="165" formatCode="[$-F800]dddd\,\ mmmm\ dd\,\ yyyy"/>
    <numFmt numFmtId="166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9"/>
      <name val="Arial Cyr"/>
      <family val="0"/>
    </font>
    <font>
      <b/>
      <sz val="10"/>
      <color indexed="12"/>
      <name val="Arial Narrow"/>
      <family val="2"/>
    </font>
    <font>
      <b/>
      <i/>
      <sz val="12"/>
      <color indexed="21"/>
      <name val="Times New Roman"/>
      <family val="1"/>
    </font>
    <font>
      <sz val="10"/>
      <color indexed="56"/>
      <name val="Arial"/>
      <family val="2"/>
    </font>
    <font>
      <b/>
      <i/>
      <sz val="11"/>
      <color indexed="5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1" borderId="0" applyNumberFormat="0" applyBorder="0" applyAlignment="0" applyProtection="0"/>
    <xf numFmtId="0" fontId="42" fillId="10" borderId="0" applyNumberFormat="0" applyBorder="0" applyAlignment="0" applyProtection="0"/>
    <xf numFmtId="0" fontId="35" fillId="10" borderId="1" applyNumberFormat="0" applyAlignment="0" applyProtection="0"/>
    <xf numFmtId="0" fontId="36" fillId="14" borderId="2" applyNumberFormat="0" applyAlignment="0" applyProtection="0"/>
    <xf numFmtId="0" fontId="37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9" fillId="15" borderId="7" applyNumberFormat="0" applyAlignment="0" applyProtection="0"/>
    <xf numFmtId="0" fontId="28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3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14" borderId="0" xfId="0" applyFont="1" applyFill="1" applyAlignment="1">
      <alignment/>
    </xf>
    <xf numFmtId="0" fontId="5" fillId="14" borderId="0" xfId="0" applyFont="1" applyFill="1" applyAlignment="1">
      <alignment/>
    </xf>
    <xf numFmtId="0" fontId="7" fillId="0" borderId="0" xfId="0" applyFont="1" applyAlignment="1">
      <alignment/>
    </xf>
    <xf numFmtId="0" fontId="5" fillId="14" borderId="0" xfId="0" applyFont="1" applyFill="1" applyAlignment="1" applyProtection="1">
      <alignment/>
      <protection/>
    </xf>
    <xf numFmtId="0" fontId="8" fillId="14" borderId="10" xfId="0" applyFont="1" applyFill="1" applyBorder="1" applyAlignment="1" applyProtection="1">
      <alignment horizontal="left"/>
      <protection/>
    </xf>
    <xf numFmtId="0" fontId="5" fillId="14" borderId="10" xfId="0" applyFont="1" applyFill="1" applyBorder="1" applyAlignment="1" applyProtection="1">
      <alignment horizontal="left"/>
      <protection/>
    </xf>
    <xf numFmtId="0" fontId="8" fillId="14" borderId="11" xfId="0" applyFont="1" applyFill="1" applyBorder="1" applyAlignment="1" applyProtection="1">
      <alignment horizontal="left"/>
      <protection/>
    </xf>
    <xf numFmtId="0" fontId="5" fillId="14" borderId="12" xfId="0" applyFont="1" applyFill="1" applyBorder="1" applyAlignment="1" applyProtection="1">
      <alignment/>
      <protection/>
    </xf>
    <xf numFmtId="0" fontId="5" fillId="14" borderId="10" xfId="0" applyFont="1" applyFill="1" applyBorder="1" applyAlignment="1" applyProtection="1">
      <alignment/>
      <protection/>
    </xf>
    <xf numFmtId="0" fontId="5" fillId="14" borderId="0" xfId="0" applyFont="1" applyFill="1" applyBorder="1" applyAlignment="1" applyProtection="1">
      <alignment/>
      <protection/>
    </xf>
    <xf numFmtId="0" fontId="6" fillId="14" borderId="0" xfId="0" applyFont="1" applyFill="1" applyAlignment="1" applyProtection="1">
      <alignment horizontal="right"/>
      <protection/>
    </xf>
    <xf numFmtId="0" fontId="5" fillId="14" borderId="0" xfId="0" applyFont="1" applyFill="1" applyBorder="1" applyAlignment="1" applyProtection="1">
      <alignment horizontal="right"/>
      <protection/>
    </xf>
    <xf numFmtId="0" fontId="5" fillId="14" borderId="0" xfId="0" applyFont="1" applyFill="1" applyAlignment="1" applyProtection="1">
      <alignment horizontal="right"/>
      <protection/>
    </xf>
    <xf numFmtId="0" fontId="5" fillId="14" borderId="1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10" fillId="14" borderId="0" xfId="0" applyFont="1" applyFill="1" applyAlignment="1" applyProtection="1">
      <alignment horizontal="left"/>
      <protection/>
    </xf>
    <xf numFmtId="0" fontId="11" fillId="17" borderId="0" xfId="0" applyFont="1" applyFill="1" applyAlignment="1" applyProtection="1">
      <alignment horizontal="center"/>
      <protection/>
    </xf>
    <xf numFmtId="0" fontId="9" fillId="14" borderId="0" xfId="0" applyFont="1" applyFill="1" applyAlignment="1" applyProtection="1">
      <alignment horizontal="center"/>
      <protection/>
    </xf>
    <xf numFmtId="0" fontId="0" fillId="14" borderId="0" xfId="0" applyFill="1" applyAlignment="1" applyProtection="1">
      <alignment horizontal="right"/>
      <protection/>
    </xf>
    <xf numFmtId="0" fontId="0" fillId="14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4" fillId="18" borderId="13" xfId="0" applyFont="1" applyFill="1" applyBorder="1" applyAlignment="1">
      <alignment horizontal="left"/>
    </xf>
    <xf numFmtId="0" fontId="14" fillId="19" borderId="13" xfId="0" applyFont="1" applyFill="1" applyBorder="1" applyAlignment="1">
      <alignment horizontal="left"/>
    </xf>
    <xf numFmtId="0" fontId="4" fillId="20" borderId="13" xfId="0" applyFont="1" applyFill="1" applyBorder="1" applyAlignment="1" applyProtection="1">
      <alignment horizontal="right"/>
      <protection locked="0"/>
    </xf>
    <xf numFmtId="0" fontId="17" fillId="14" borderId="0" xfId="0" applyFont="1" applyFill="1" applyAlignment="1" applyProtection="1">
      <alignment horizontal="left"/>
      <protection/>
    </xf>
    <xf numFmtId="0" fontId="15" fillId="14" borderId="0" xfId="0" applyFont="1" applyFill="1" applyAlignment="1" applyProtection="1">
      <alignment horizontal="left"/>
      <protection locked="0"/>
    </xf>
    <xf numFmtId="164" fontId="15" fillId="14" borderId="0" xfId="0" applyNumberFormat="1" applyFont="1" applyFill="1" applyAlignment="1" applyProtection="1">
      <alignment horizontal="left"/>
      <protection locked="0"/>
    </xf>
    <xf numFmtId="0" fontId="9" fillId="14" borderId="0" xfId="0" applyFont="1" applyFill="1" applyAlignment="1" applyProtection="1">
      <alignment horizontal="left"/>
      <protection/>
    </xf>
    <xf numFmtId="164" fontId="16" fillId="14" borderId="0" xfId="0" applyNumberFormat="1" applyFont="1" applyFill="1" applyAlignment="1" applyProtection="1">
      <alignment horizontal="center" vertical="center"/>
      <protection/>
    </xf>
    <xf numFmtId="0" fontId="19" fillId="14" borderId="0" xfId="0" applyFont="1" applyFill="1" applyAlignment="1" applyProtection="1">
      <alignment/>
      <protection/>
    </xf>
    <xf numFmtId="0" fontId="19" fillId="14" borderId="12" xfId="0" applyFont="1" applyFill="1" applyBorder="1" applyAlignment="1" applyProtection="1">
      <alignment/>
      <protection/>
    </xf>
    <xf numFmtId="0" fontId="19" fillId="14" borderId="0" xfId="0" applyFont="1" applyFill="1" applyBorder="1" applyAlignment="1" applyProtection="1">
      <alignment/>
      <protection/>
    </xf>
    <xf numFmtId="0" fontId="5" fillId="14" borderId="0" xfId="0" applyFont="1" applyFill="1" applyAlignment="1" applyProtection="1">
      <alignment vertical="center"/>
      <protection/>
    </xf>
    <xf numFmtId="0" fontId="19" fillId="14" borderId="0" xfId="0" applyFont="1" applyFill="1" applyAlignment="1" applyProtection="1">
      <alignment vertical="center"/>
      <protection/>
    </xf>
    <xf numFmtId="0" fontId="8" fillId="14" borderId="10" xfId="0" applyFont="1" applyFill="1" applyBorder="1" applyAlignment="1" applyProtection="1">
      <alignment horizontal="left" vertical="center"/>
      <protection/>
    </xf>
    <xf numFmtId="0" fontId="19" fillId="14" borderId="12" xfId="0" applyFont="1" applyFill="1" applyBorder="1" applyAlignment="1" applyProtection="1">
      <alignment vertical="center"/>
      <protection/>
    </xf>
    <xf numFmtId="0" fontId="5" fillId="14" borderId="10" xfId="0" applyFont="1" applyFill="1" applyBorder="1" applyAlignment="1" applyProtection="1">
      <alignment horizontal="left" vertical="center"/>
      <protection/>
    </xf>
    <xf numFmtId="0" fontId="8" fillId="14" borderId="11" xfId="0" applyFont="1" applyFill="1" applyBorder="1" applyAlignment="1" applyProtection="1">
      <alignment horizontal="left" vertical="center"/>
      <protection/>
    </xf>
    <xf numFmtId="0" fontId="5" fillId="14" borderId="12" xfId="0" applyFont="1" applyFill="1" applyBorder="1" applyAlignment="1" applyProtection="1">
      <alignment vertical="center"/>
      <protection/>
    </xf>
    <xf numFmtId="0" fontId="19" fillId="14" borderId="11" xfId="0" applyFont="1" applyFill="1" applyBorder="1" applyAlignment="1" applyProtection="1">
      <alignment horizontal="left" vertical="center"/>
      <protection/>
    </xf>
    <xf numFmtId="0" fontId="5" fillId="14" borderId="0" xfId="0" applyFont="1" applyFill="1" applyAlignment="1" applyProtection="1">
      <alignment horizontal="center" vertical="center"/>
      <protection/>
    </xf>
    <xf numFmtId="0" fontId="19" fillId="14" borderId="10" xfId="0" applyFont="1" applyFill="1" applyBorder="1" applyAlignment="1" applyProtection="1">
      <alignment horizontal="left" vertical="center"/>
      <protection/>
    </xf>
    <xf numFmtId="0" fontId="5" fillId="14" borderId="11" xfId="0" applyFont="1" applyFill="1" applyBorder="1" applyAlignment="1" applyProtection="1">
      <alignment horizontal="left" vertical="center"/>
      <protection/>
    </xf>
    <xf numFmtId="0" fontId="6" fillId="14" borderId="0" xfId="0" applyFont="1" applyFill="1" applyAlignment="1" applyProtection="1">
      <alignment horizontal="right" vertical="center"/>
      <protection/>
    </xf>
    <xf numFmtId="0" fontId="19" fillId="14" borderId="0" xfId="0" applyFont="1" applyFill="1" applyBorder="1" applyAlignment="1" applyProtection="1">
      <alignment vertical="center"/>
      <protection/>
    </xf>
    <xf numFmtId="0" fontId="5" fillId="14" borderId="0" xfId="0" applyFont="1" applyFill="1" applyBorder="1" applyAlignment="1" applyProtection="1">
      <alignment vertical="center"/>
      <protection/>
    </xf>
    <xf numFmtId="0" fontId="6" fillId="14" borderId="0" xfId="0" applyFont="1" applyFill="1" applyBorder="1" applyAlignment="1" applyProtection="1">
      <alignment horizontal="right" vertical="center"/>
      <protection/>
    </xf>
    <xf numFmtId="0" fontId="5" fillId="14" borderId="0" xfId="0" applyFont="1" applyFill="1" applyAlignment="1" applyProtection="1">
      <alignment horizontal="right" vertical="center"/>
      <protection/>
    </xf>
    <xf numFmtId="0" fontId="21" fillId="14" borderId="0" xfId="0" applyFont="1" applyFill="1" applyAlignment="1" applyProtection="1">
      <alignment vertical="center"/>
      <protection/>
    </xf>
    <xf numFmtId="0" fontId="5" fillId="14" borderId="0" xfId="0" applyFont="1" applyFill="1" applyAlignment="1">
      <alignment vertical="center"/>
    </xf>
    <xf numFmtId="0" fontId="21" fillId="1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8" fillId="14" borderId="0" xfId="0" applyFont="1" applyFill="1" applyBorder="1" applyAlignment="1" applyProtection="1">
      <alignment horizontal="left" vertical="center"/>
      <protection/>
    </xf>
    <xf numFmtId="0" fontId="5" fillId="14" borderId="14" xfId="0" applyFont="1" applyFill="1" applyBorder="1" applyAlignment="1" applyProtection="1">
      <alignment vertical="center"/>
      <protection/>
    </xf>
    <xf numFmtId="0" fontId="5" fillId="14" borderId="14" xfId="0" applyFont="1" applyFill="1" applyBorder="1" applyAlignment="1" applyProtection="1">
      <alignment horizontal="left" vertical="center"/>
      <protection/>
    </xf>
    <xf numFmtId="0" fontId="20" fillId="14" borderId="10" xfId="0" applyFont="1" applyFill="1" applyBorder="1" applyAlignment="1" applyProtection="1">
      <alignment horizontal="center" vertical="center"/>
      <protection/>
    </xf>
    <xf numFmtId="0" fontId="8" fillId="14" borderId="0" xfId="0" applyFont="1" applyFill="1" applyBorder="1" applyAlignment="1" applyProtection="1">
      <alignment horizontal="center" vertical="center"/>
      <protection/>
    </xf>
    <xf numFmtId="0" fontId="20" fillId="14" borderId="15" xfId="0" applyFont="1" applyFill="1" applyBorder="1" applyAlignment="1" applyProtection="1">
      <alignment horizontal="center" vertical="center"/>
      <protection/>
    </xf>
    <xf numFmtId="0" fontId="19" fillId="14" borderId="0" xfId="0" applyFont="1" applyFill="1" applyAlignment="1" applyProtection="1">
      <alignment horizontal="center" vertical="center"/>
      <protection/>
    </xf>
    <xf numFmtId="0" fontId="20" fillId="14" borderId="0" xfId="0" applyFont="1" applyFill="1" applyAlignment="1" applyProtection="1">
      <alignment horizontal="center" vertical="center"/>
      <protection/>
    </xf>
    <xf numFmtId="0" fontId="20" fillId="14" borderId="0" xfId="0" applyFont="1" applyFill="1" applyBorder="1" applyAlignment="1" applyProtection="1">
      <alignment horizontal="center" vertical="center"/>
      <protection/>
    </xf>
    <xf numFmtId="0" fontId="8" fillId="14" borderId="16" xfId="0" applyFont="1" applyFill="1" applyBorder="1" applyAlignment="1" applyProtection="1">
      <alignment horizontal="center" vertical="center"/>
      <protection/>
    </xf>
    <xf numFmtId="0" fontId="19" fillId="14" borderId="0" xfId="0" applyFont="1" applyFill="1" applyBorder="1" applyAlignment="1" applyProtection="1">
      <alignment horizontal="center" vertical="center"/>
      <protection/>
    </xf>
    <xf numFmtId="0" fontId="5" fillId="1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14" borderId="0" xfId="0" applyFont="1" applyFill="1" applyBorder="1" applyAlignment="1" applyProtection="1">
      <alignment horizontal="center" vertical="center"/>
      <protection/>
    </xf>
    <xf numFmtId="0" fontId="19" fillId="14" borderId="16" xfId="0" applyFont="1" applyFill="1" applyBorder="1" applyAlignment="1" applyProtection="1">
      <alignment horizontal="center" vertical="center"/>
      <protection/>
    </xf>
    <xf numFmtId="0" fontId="19" fillId="14" borderId="14" xfId="0" applyFont="1" applyFill="1" applyBorder="1" applyAlignment="1" applyProtection="1">
      <alignment horizontal="center" vertical="center"/>
      <protection/>
    </xf>
    <xf numFmtId="0" fontId="6" fillId="14" borderId="0" xfId="0" applyFont="1" applyFill="1" applyBorder="1" applyAlignment="1" applyProtection="1">
      <alignment horizontal="center" vertical="center"/>
      <protection/>
    </xf>
    <xf numFmtId="0" fontId="6" fillId="14" borderId="0" xfId="0" applyFont="1" applyFill="1" applyAlignment="1" applyProtection="1">
      <alignment horizontal="center" vertical="center"/>
      <protection/>
    </xf>
    <xf numFmtId="0" fontId="5" fillId="14" borderId="16" xfId="0" applyFont="1" applyFill="1" applyBorder="1" applyAlignment="1" applyProtection="1">
      <alignment horizontal="center" vertical="center"/>
      <protection/>
    </xf>
    <xf numFmtId="0" fontId="5" fillId="14" borderId="14" xfId="0" applyFont="1" applyFill="1" applyBorder="1" applyAlignment="1" applyProtection="1">
      <alignment horizontal="center" vertical="center"/>
      <protection/>
    </xf>
    <xf numFmtId="0" fontId="19" fillId="14" borderId="11" xfId="0" applyFont="1" applyFill="1" applyBorder="1" applyAlignment="1" applyProtection="1">
      <alignment/>
      <protection/>
    </xf>
    <xf numFmtId="0" fontId="19" fillId="14" borderId="10" xfId="0" applyFont="1" applyFill="1" applyBorder="1" applyAlignment="1" applyProtection="1">
      <alignment/>
      <protection/>
    </xf>
    <xf numFmtId="0" fontId="20" fillId="14" borderId="10" xfId="0" applyFont="1" applyFill="1" applyBorder="1" applyAlignment="1" applyProtection="1">
      <alignment horizontal="center"/>
      <protection/>
    </xf>
    <xf numFmtId="0" fontId="8" fillId="14" borderId="0" xfId="0" applyFont="1" applyFill="1" applyBorder="1" applyAlignment="1" applyProtection="1">
      <alignment horizontal="left"/>
      <protection/>
    </xf>
    <xf numFmtId="0" fontId="8" fillId="14" borderId="16" xfId="0" applyFont="1" applyFill="1" applyBorder="1" applyAlignment="1" applyProtection="1">
      <alignment horizontal="left"/>
      <protection/>
    </xf>
    <xf numFmtId="0" fontId="20" fillId="14" borderId="0" xfId="0" applyFont="1" applyFill="1" applyBorder="1" applyAlignment="1" applyProtection="1">
      <alignment horizontal="center"/>
      <protection/>
    </xf>
    <xf numFmtId="0" fontId="5" fillId="14" borderId="14" xfId="0" applyFont="1" applyFill="1" applyBorder="1" applyAlignment="1" applyProtection="1">
      <alignment/>
      <protection/>
    </xf>
    <xf numFmtId="0" fontId="20" fillId="14" borderId="15" xfId="0" applyFont="1" applyFill="1" applyBorder="1" applyAlignment="1" applyProtection="1">
      <alignment horizontal="center"/>
      <protection/>
    </xf>
    <xf numFmtId="0" fontId="5" fillId="14" borderId="16" xfId="0" applyFont="1" applyFill="1" applyBorder="1" applyAlignment="1" applyProtection="1">
      <alignment/>
      <protection/>
    </xf>
    <xf numFmtId="0" fontId="8" fillId="14" borderId="14" xfId="0" applyFont="1" applyFill="1" applyBorder="1" applyAlignment="1" applyProtection="1">
      <alignment horizontal="left"/>
      <protection/>
    </xf>
    <xf numFmtId="0" fontId="5" fillId="14" borderId="17" xfId="0" applyFont="1" applyFill="1" applyBorder="1" applyAlignment="1" applyProtection="1">
      <alignment/>
      <protection/>
    </xf>
    <xf numFmtId="0" fontId="8" fillId="14" borderId="17" xfId="0" applyFont="1" applyFill="1" applyBorder="1" applyAlignment="1" applyProtection="1">
      <alignment horizontal="left"/>
      <protection/>
    </xf>
    <xf numFmtId="0" fontId="18" fillId="10" borderId="13" xfId="0" applyFont="1" applyFill="1" applyBorder="1" applyAlignment="1" applyProtection="1">
      <alignment horizontal="center"/>
      <protection/>
    </xf>
    <xf numFmtId="0" fontId="23" fillId="10" borderId="13" xfId="0" applyFont="1" applyFill="1" applyBorder="1" applyAlignment="1">
      <alignment horizontal="center"/>
    </xf>
    <xf numFmtId="0" fontId="23" fillId="21" borderId="13" xfId="0" applyFont="1" applyFill="1" applyBorder="1" applyAlignment="1">
      <alignment horizontal="center"/>
    </xf>
    <xf numFmtId="0" fontId="0" fillId="22" borderId="13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/>
    </xf>
    <xf numFmtId="0" fontId="24" fillId="14" borderId="16" xfId="0" applyFont="1" applyFill="1" applyBorder="1" applyAlignment="1" applyProtection="1">
      <alignment horizontal="left"/>
      <protection/>
    </xf>
    <xf numFmtId="0" fontId="24" fillId="14" borderId="0" xfId="0" applyFont="1" applyFill="1" applyBorder="1" applyAlignment="1" applyProtection="1">
      <alignment horizontal="left"/>
      <protection/>
    </xf>
    <xf numFmtId="0" fontId="21" fillId="14" borderId="0" xfId="0" applyFont="1" applyFill="1" applyBorder="1" applyAlignment="1" applyProtection="1">
      <alignment/>
      <protection/>
    </xf>
    <xf numFmtId="0" fontId="21" fillId="14" borderId="0" xfId="0" applyFont="1" applyFill="1" applyAlignment="1" applyProtection="1">
      <alignment/>
      <protection/>
    </xf>
    <xf numFmtId="0" fontId="24" fillId="14" borderId="17" xfId="0" applyFont="1" applyFill="1" applyBorder="1" applyAlignment="1" applyProtection="1">
      <alignment horizontal="left"/>
      <protection/>
    </xf>
    <xf numFmtId="0" fontId="0" fillId="14" borderId="0" xfId="0" applyFill="1" applyAlignment="1" applyProtection="1">
      <alignment/>
      <protection/>
    </xf>
    <xf numFmtId="165" fontId="25" fillId="14" borderId="0" xfId="0" applyNumberFormat="1" applyFont="1" applyFill="1" applyAlignment="1" applyProtection="1">
      <alignment horizontal="left"/>
      <protection/>
    </xf>
    <xf numFmtId="0" fontId="17" fillId="14" borderId="0" xfId="0" applyFont="1" applyFill="1" applyAlignment="1" applyProtection="1">
      <alignment horizontal="left"/>
      <protection/>
    </xf>
    <xf numFmtId="0" fontId="25" fillId="14" borderId="0" xfId="0" applyFont="1" applyFill="1" applyAlignment="1" applyProtection="1">
      <alignment horizontal="left" vertical="center"/>
      <protection/>
    </xf>
    <xf numFmtId="164" fontId="26" fillId="14" borderId="0" xfId="0" applyNumberFormat="1" applyFont="1" applyFill="1" applyAlignment="1" applyProtection="1">
      <alignment horizontal="center" vertical="center"/>
      <protection/>
    </xf>
    <xf numFmtId="0" fontId="16" fillId="14" borderId="0" xfId="0" applyFont="1" applyFill="1" applyAlignment="1" applyProtection="1">
      <alignment horizontal="center" vertical="center"/>
      <protection/>
    </xf>
    <xf numFmtId="0" fontId="27" fillId="14" borderId="0" xfId="0" applyFont="1" applyFill="1" applyAlignment="1" applyProtection="1">
      <alignment horizontal="center" vertical="center"/>
      <protection/>
    </xf>
    <xf numFmtId="0" fontId="16" fillId="14" borderId="0" xfId="0" applyFont="1" applyFill="1" applyAlignment="1">
      <alignment horizontal="center" vertical="center"/>
    </xf>
    <xf numFmtId="0" fontId="6" fillId="14" borderId="17" xfId="0" applyFont="1" applyFill="1" applyBorder="1" applyAlignment="1" applyProtection="1">
      <alignment horizontal="right"/>
      <protection/>
    </xf>
    <xf numFmtId="0" fontId="13" fillId="22" borderId="18" xfId="0" applyFont="1" applyFill="1" applyBorder="1" applyAlignment="1">
      <alignment horizontal="center" vertical="center"/>
    </xf>
    <xf numFmtId="0" fontId="13" fillId="22" borderId="19" xfId="0" applyFont="1" applyFill="1" applyBorder="1" applyAlignment="1">
      <alignment horizontal="center" vertical="center"/>
    </xf>
    <xf numFmtId="0" fontId="12" fillId="22" borderId="18" xfId="0" applyFont="1" applyFill="1" applyBorder="1" applyAlignment="1">
      <alignment horizontal="center" vertical="center"/>
    </xf>
    <xf numFmtId="0" fontId="12" fillId="22" borderId="19" xfId="0" applyFont="1" applyFill="1" applyBorder="1" applyAlignment="1">
      <alignment horizontal="center" vertical="center"/>
    </xf>
    <xf numFmtId="0" fontId="16" fillId="1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 val="0"/>
        <i/>
        <strike/>
        <color indexed="47"/>
      </font>
      <fill>
        <patternFill>
          <bgColor indexed="9"/>
        </patternFill>
      </fill>
    </dxf>
    <dxf>
      <font>
        <b val="0"/>
        <i/>
        <strike/>
        <color indexed="47"/>
      </font>
      <fill>
        <patternFill>
          <bgColor indexed="9"/>
        </patternFill>
      </fill>
    </dxf>
    <dxf>
      <font>
        <color indexed="13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C864"/>
      <rgbColor rgb="00996633"/>
      <rgbColor rgb="00996666"/>
      <rgbColor rgb="00666699"/>
      <rgbColor rgb="00969696"/>
      <rgbColor rgb="00004B64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</xdr:row>
      <xdr:rowOff>38100</xdr:rowOff>
    </xdr:from>
    <xdr:to>
      <xdr:col>8</xdr:col>
      <xdr:colOff>485775</xdr:colOff>
      <xdr:row>14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81825" y="285750"/>
          <a:ext cx="323850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1</xdr:row>
      <xdr:rowOff>38100</xdr:rowOff>
    </xdr:from>
    <xdr:to>
      <xdr:col>12</xdr:col>
      <xdr:colOff>1352550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53225" y="238125"/>
          <a:ext cx="20383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1</xdr:row>
      <xdr:rowOff>47625</xdr:rowOff>
    </xdr:from>
    <xdr:to>
      <xdr:col>18</xdr:col>
      <xdr:colOff>390525</xdr:colOff>
      <xdr:row>11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15200" y="238125"/>
          <a:ext cx="20478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</xdr:row>
      <xdr:rowOff>28575</xdr:rowOff>
    </xdr:from>
    <xdr:to>
      <xdr:col>9</xdr:col>
      <xdr:colOff>0</xdr:colOff>
      <xdr:row>13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53275" y="276225"/>
          <a:ext cx="30956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685800</xdr:colOff>
      <xdr:row>0</xdr:row>
      <xdr:rowOff>190500</xdr:rowOff>
    </xdr:from>
    <xdr:to>
      <xdr:col>12</xdr:col>
      <xdr:colOff>1314450</xdr:colOff>
      <xdr:row>12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15125" y="190500"/>
          <a:ext cx="20383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323850</xdr:colOff>
      <xdr:row>1</xdr:row>
      <xdr:rowOff>28575</xdr:rowOff>
    </xdr:from>
    <xdr:to>
      <xdr:col>18</xdr:col>
      <xdr:colOff>390525</xdr:colOff>
      <xdr:row>11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15200" y="219075"/>
          <a:ext cx="20478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tabSelected="1" view="pageBreakPreview" zoomScale="97" zoomScaleSheetLayoutView="97" zoomScalePageLayoutView="0" workbookViewId="0" topLeftCell="A1">
      <selection activeCell="C99" sqref="C99"/>
    </sheetView>
  </sheetViews>
  <sheetFormatPr defaultColWidth="9.00390625" defaultRowHeight="12.75"/>
  <cols>
    <col min="1" max="1" width="5.75390625" style="15" customWidth="1"/>
    <col min="2" max="2" width="43.75390625" style="15" customWidth="1"/>
    <col min="3" max="3" width="9.125" style="15" customWidth="1"/>
    <col min="4" max="4" width="25.75390625" style="15" customWidth="1"/>
    <col min="5" max="5" width="9.125" style="15" customWidth="1"/>
    <col min="6" max="6" width="4.75390625" style="15" customWidth="1"/>
    <col min="7" max="7" width="11.75390625" style="15" customWidth="1"/>
    <col min="8" max="8" width="17.75390625" style="15" customWidth="1"/>
    <col min="9" max="9" width="6.75390625" style="15" customWidth="1"/>
    <col min="10" max="16384" width="9.125" style="15" customWidth="1"/>
  </cols>
  <sheetData>
    <row r="1" spans="1:10" ht="19.5">
      <c r="A1" s="99" t="s">
        <v>39</v>
      </c>
      <c r="B1" s="99"/>
      <c r="C1" s="99"/>
      <c r="D1" s="99"/>
      <c r="E1" s="99"/>
      <c r="F1" s="99"/>
      <c r="G1" s="99"/>
      <c r="H1" s="99"/>
      <c r="I1" s="99"/>
      <c r="J1" s="26"/>
    </row>
    <row r="2" spans="1:10" ht="19.5" customHeight="1">
      <c r="A2" s="100" t="s">
        <v>60</v>
      </c>
      <c r="B2" s="100"/>
      <c r="C2" s="100"/>
      <c r="D2" s="100"/>
      <c r="E2" s="100"/>
      <c r="F2" s="100"/>
      <c r="G2" s="100"/>
      <c r="H2" s="100"/>
      <c r="I2" s="100"/>
      <c r="J2" s="27"/>
    </row>
    <row r="3" spans="1:10" ht="15.75">
      <c r="A3" s="98">
        <v>42488</v>
      </c>
      <c r="B3" s="98"/>
      <c r="C3" s="98"/>
      <c r="D3" s="98"/>
      <c r="E3" s="98"/>
      <c r="F3" s="98"/>
      <c r="G3" s="98"/>
      <c r="H3" s="98"/>
      <c r="I3" s="98"/>
      <c r="J3" s="28"/>
    </row>
    <row r="4" spans="1:10" ht="15.75">
      <c r="A4" s="97"/>
      <c r="B4" s="97"/>
      <c r="C4" s="97"/>
      <c r="D4" s="97"/>
      <c r="E4" s="97"/>
      <c r="F4" s="97"/>
      <c r="G4" s="29"/>
      <c r="H4" s="29"/>
      <c r="I4" s="29"/>
      <c r="J4" s="29"/>
    </row>
    <row r="5" spans="1:10" ht="15.75">
      <c r="A5" s="16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6"/>
      <c r="B6" s="20" t="s">
        <v>32</v>
      </c>
      <c r="C6" s="21" t="s">
        <v>33</v>
      </c>
      <c r="D6" s="16" t="s">
        <v>34</v>
      </c>
      <c r="E6" s="16"/>
      <c r="F6" s="16"/>
      <c r="G6" s="16"/>
      <c r="H6" s="16"/>
      <c r="I6" s="16"/>
      <c r="J6" s="16"/>
    </row>
    <row r="7" spans="1:10" ht="18">
      <c r="A7" s="87">
        <v>4423</v>
      </c>
      <c r="B7" s="25" t="s">
        <v>61</v>
      </c>
      <c r="C7" s="18">
        <v>1</v>
      </c>
      <c r="D7" s="17" t="str">
        <f>Юниоры1!M36</f>
        <v>Коврижников Максим</v>
      </c>
      <c r="E7" s="16"/>
      <c r="F7" s="16"/>
      <c r="G7" s="16"/>
      <c r="H7" s="16"/>
      <c r="I7" s="16"/>
      <c r="J7" s="16"/>
    </row>
    <row r="8" spans="1:10" ht="18">
      <c r="A8" s="87">
        <v>4422</v>
      </c>
      <c r="B8" s="25" t="s">
        <v>62</v>
      </c>
      <c r="C8" s="18">
        <v>2</v>
      </c>
      <c r="D8" s="17" t="str">
        <f>Юниоры1!M56</f>
        <v>Новокшонов Вячеслав</v>
      </c>
      <c r="E8" s="16"/>
      <c r="F8" s="16"/>
      <c r="G8" s="16"/>
      <c r="H8" s="16"/>
      <c r="I8" s="16"/>
      <c r="J8" s="16"/>
    </row>
    <row r="9" spans="1:10" ht="18">
      <c r="A9" s="87">
        <v>4421</v>
      </c>
      <c r="B9" s="25" t="s">
        <v>63</v>
      </c>
      <c r="C9" s="18">
        <v>3</v>
      </c>
      <c r="D9" s="17" t="str">
        <f>Юниоры2!Q23</f>
        <v>Байрамалов Константин</v>
      </c>
      <c r="E9" s="16"/>
      <c r="F9" s="16"/>
      <c r="G9" s="16"/>
      <c r="H9" s="16"/>
      <c r="I9" s="16"/>
      <c r="J9" s="16"/>
    </row>
    <row r="10" spans="1:10" ht="18">
      <c r="A10" s="87">
        <v>4556</v>
      </c>
      <c r="B10" s="25" t="s">
        <v>64</v>
      </c>
      <c r="C10" s="18">
        <v>4</v>
      </c>
      <c r="D10" s="17" t="str">
        <f>Юниоры2!Q33</f>
        <v>Хафизов Булат</v>
      </c>
      <c r="E10" s="16"/>
      <c r="F10" s="16"/>
      <c r="G10" s="16"/>
      <c r="H10" s="16"/>
      <c r="I10" s="16"/>
      <c r="J10" s="16"/>
    </row>
    <row r="11" spans="1:10" ht="18">
      <c r="A11" s="87">
        <v>3701</v>
      </c>
      <c r="B11" s="25" t="s">
        <v>65</v>
      </c>
      <c r="C11" s="18">
        <v>5</v>
      </c>
      <c r="D11" s="17" t="str">
        <f>Юниоры1!M63</f>
        <v>Новокшонов Ярослав</v>
      </c>
      <c r="E11" s="16"/>
      <c r="F11" s="16"/>
      <c r="G11" s="16"/>
      <c r="H11" s="16"/>
      <c r="I11" s="16"/>
      <c r="J11" s="16"/>
    </row>
    <row r="12" spans="1:10" ht="18">
      <c r="A12" s="87">
        <v>4219</v>
      </c>
      <c r="B12" s="25" t="s">
        <v>66</v>
      </c>
      <c r="C12" s="18">
        <v>6</v>
      </c>
      <c r="D12" s="17" t="str">
        <f>Юниоры1!M65</f>
        <v>Абсалямов Родион</v>
      </c>
      <c r="E12" s="16"/>
      <c r="F12" s="16"/>
      <c r="G12" s="16"/>
      <c r="H12" s="16"/>
      <c r="I12" s="16"/>
      <c r="J12" s="16"/>
    </row>
    <row r="13" spans="1:10" ht="18">
      <c r="A13" s="87">
        <v>2904</v>
      </c>
      <c r="B13" s="25" t="s">
        <v>67</v>
      </c>
      <c r="C13" s="18">
        <v>7</v>
      </c>
      <c r="D13" s="17" t="str">
        <f>Юниоры1!M68</f>
        <v>Асфандияров Роман</v>
      </c>
      <c r="E13" s="16"/>
      <c r="F13" s="16"/>
      <c r="G13" s="16"/>
      <c r="H13" s="16"/>
      <c r="I13" s="16"/>
      <c r="J13" s="16"/>
    </row>
    <row r="14" spans="1:10" ht="18">
      <c r="A14" s="87">
        <v>4847</v>
      </c>
      <c r="B14" s="25" t="s">
        <v>68</v>
      </c>
      <c r="C14" s="18">
        <v>8</v>
      </c>
      <c r="D14" s="17" t="str">
        <f>Юниоры1!M70</f>
        <v>Сагидуллин Радмир</v>
      </c>
      <c r="E14" s="16"/>
      <c r="F14" s="16"/>
      <c r="G14" s="16"/>
      <c r="H14" s="16"/>
      <c r="I14" s="16"/>
      <c r="J14" s="16"/>
    </row>
    <row r="15" spans="1:10" ht="18">
      <c r="A15" s="87">
        <v>5470</v>
      </c>
      <c r="B15" s="25" t="s">
        <v>69</v>
      </c>
      <c r="C15" s="18">
        <v>9</v>
      </c>
      <c r="D15" s="17" t="str">
        <f>Юниоры1!G72</f>
        <v>Усманов Руслан</v>
      </c>
      <c r="E15" s="16"/>
      <c r="F15" s="16"/>
      <c r="G15" s="16"/>
      <c r="H15" s="16"/>
      <c r="I15" s="16"/>
      <c r="J15" s="16"/>
    </row>
    <row r="16" spans="1:10" ht="18">
      <c r="A16" s="87">
        <v>5849</v>
      </c>
      <c r="B16" s="25" t="s">
        <v>70</v>
      </c>
      <c r="C16" s="18">
        <v>10</v>
      </c>
      <c r="D16" s="17" t="str">
        <f>Юниоры1!G75</f>
        <v>Андрющенко Александр</v>
      </c>
      <c r="E16" s="16"/>
      <c r="F16" s="16"/>
      <c r="G16" s="16"/>
      <c r="H16" s="16"/>
      <c r="I16" s="16"/>
      <c r="J16" s="16"/>
    </row>
    <row r="17" spans="1:10" ht="18">
      <c r="A17" s="87">
        <v>5904</v>
      </c>
      <c r="B17" s="25" t="s">
        <v>71</v>
      </c>
      <c r="C17" s="18">
        <v>11</v>
      </c>
      <c r="D17" s="17" t="str">
        <f>Юниоры1!M73</f>
        <v>Байрашев Игорь</v>
      </c>
      <c r="E17" s="16"/>
      <c r="F17" s="16"/>
      <c r="G17" s="16"/>
      <c r="H17" s="16"/>
      <c r="I17" s="16"/>
      <c r="J17" s="16"/>
    </row>
    <row r="18" spans="1:10" ht="18">
      <c r="A18" s="87">
        <v>5459</v>
      </c>
      <c r="B18" s="25" t="s">
        <v>72</v>
      </c>
      <c r="C18" s="18">
        <v>12</v>
      </c>
      <c r="D18" s="17" t="str">
        <f>Юниоры1!M75</f>
        <v>Хайбрахманов Данил</v>
      </c>
      <c r="E18" s="16"/>
      <c r="F18" s="16"/>
      <c r="G18" s="16"/>
      <c r="H18" s="16"/>
      <c r="I18" s="16"/>
      <c r="J18" s="16"/>
    </row>
    <row r="19" spans="1:10" ht="18">
      <c r="A19" s="87">
        <v>5955</v>
      </c>
      <c r="B19" s="25" t="s">
        <v>73</v>
      </c>
      <c r="C19" s="18">
        <v>13</v>
      </c>
      <c r="D19" s="17" t="str">
        <f>Юниоры2!Q41</f>
        <v>Валеев Руслан</v>
      </c>
      <c r="E19" s="16"/>
      <c r="F19" s="16"/>
      <c r="G19" s="16"/>
      <c r="H19" s="16"/>
      <c r="I19" s="16"/>
      <c r="J19" s="16"/>
    </row>
    <row r="20" spans="1:10" ht="18">
      <c r="A20" s="87">
        <v>5928</v>
      </c>
      <c r="B20" s="25" t="s">
        <v>74</v>
      </c>
      <c r="C20" s="18">
        <v>14</v>
      </c>
      <c r="D20" s="17" t="str">
        <f>Юниоры2!Q45</f>
        <v>Жадигеров Батыржан</v>
      </c>
      <c r="E20" s="16"/>
      <c r="F20" s="16"/>
      <c r="G20" s="16"/>
      <c r="H20" s="16"/>
      <c r="I20" s="16"/>
      <c r="J20" s="16"/>
    </row>
    <row r="21" spans="1:10" ht="18">
      <c r="A21" s="87">
        <v>5929</v>
      </c>
      <c r="B21" s="25" t="s">
        <v>75</v>
      </c>
      <c r="C21" s="18">
        <v>15</v>
      </c>
      <c r="D21" s="17" t="str">
        <f>Юниоры2!Q47</f>
        <v>Ибраев Даниль</v>
      </c>
      <c r="E21" s="16"/>
      <c r="F21" s="16"/>
      <c r="G21" s="16"/>
      <c r="H21" s="16"/>
      <c r="I21" s="16"/>
      <c r="J21" s="16"/>
    </row>
    <row r="22" spans="1:10" ht="18">
      <c r="A22" s="87">
        <v>4852</v>
      </c>
      <c r="B22" s="25" t="s">
        <v>76</v>
      </c>
      <c r="C22" s="18">
        <v>16</v>
      </c>
      <c r="D22" s="17" t="str">
        <f>Юниоры2!Q49</f>
        <v>Хасипов Гайнан</v>
      </c>
      <c r="E22" s="16"/>
      <c r="F22" s="16"/>
      <c r="G22" s="16"/>
      <c r="H22" s="16"/>
      <c r="I22" s="16"/>
      <c r="J22" s="16"/>
    </row>
    <row r="23" spans="1:10" ht="18">
      <c r="A23" s="87">
        <v>5985</v>
      </c>
      <c r="B23" s="25" t="s">
        <v>77</v>
      </c>
      <c r="C23" s="18">
        <v>17</v>
      </c>
      <c r="D23" s="17" t="str">
        <f>Юниоры2!I45</f>
        <v>Калямов Ильмир</v>
      </c>
      <c r="E23" s="16"/>
      <c r="F23" s="16"/>
      <c r="G23" s="16"/>
      <c r="H23" s="16"/>
      <c r="I23" s="16"/>
      <c r="J23" s="16"/>
    </row>
    <row r="24" spans="1:10" ht="18">
      <c r="A24" s="87">
        <v>5941</v>
      </c>
      <c r="B24" s="25" t="s">
        <v>78</v>
      </c>
      <c r="C24" s="18">
        <v>18</v>
      </c>
      <c r="D24" s="17" t="str">
        <f>Юниоры2!I51</f>
        <v>Семенец Владислав</v>
      </c>
      <c r="E24" s="16"/>
      <c r="F24" s="16"/>
      <c r="G24" s="16"/>
      <c r="H24" s="16"/>
      <c r="I24" s="16"/>
      <c r="J24" s="16"/>
    </row>
    <row r="25" spans="1:10" ht="18">
      <c r="A25" s="87">
        <v>5916</v>
      </c>
      <c r="B25" s="25" t="s">
        <v>79</v>
      </c>
      <c r="C25" s="18">
        <v>19</v>
      </c>
      <c r="D25" s="17" t="str">
        <f>Юниоры2!I54</f>
        <v>Зарипов Данис</v>
      </c>
      <c r="E25" s="16"/>
      <c r="F25" s="16"/>
      <c r="G25" s="16"/>
      <c r="H25" s="16"/>
      <c r="I25" s="16"/>
      <c r="J25" s="16"/>
    </row>
    <row r="26" spans="1:10" ht="18">
      <c r="A26" s="87">
        <v>5516</v>
      </c>
      <c r="B26" s="25" t="s">
        <v>80</v>
      </c>
      <c r="C26" s="18">
        <v>20</v>
      </c>
      <c r="D26" s="17" t="str">
        <f>Юниоры2!I56</f>
        <v>Саитгареев Айдар</v>
      </c>
      <c r="E26" s="16"/>
      <c r="F26" s="16"/>
      <c r="G26" s="16"/>
      <c r="H26" s="16"/>
      <c r="I26" s="16"/>
      <c r="J26" s="16"/>
    </row>
    <row r="27" spans="1:10" ht="18">
      <c r="A27" s="87">
        <v>5949</v>
      </c>
      <c r="B27" s="25" t="s">
        <v>81</v>
      </c>
      <c r="C27" s="18">
        <v>21</v>
      </c>
      <c r="D27" s="17" t="str">
        <f>Юниоры2!Q54</f>
        <v>Маркелов Радмир</v>
      </c>
      <c r="E27" s="16"/>
      <c r="F27" s="16"/>
      <c r="G27" s="16"/>
      <c r="H27" s="16"/>
      <c r="I27" s="16"/>
      <c r="J27" s="16"/>
    </row>
    <row r="28" spans="1:10" ht="18">
      <c r="A28" s="87">
        <v>5917</v>
      </c>
      <c r="B28" s="25" t="s">
        <v>82</v>
      </c>
      <c r="C28" s="18">
        <v>22</v>
      </c>
      <c r="D28" s="17" t="str">
        <f>Юниоры2!Q58</f>
        <v>Миргазов Анвар</v>
      </c>
      <c r="E28" s="16"/>
      <c r="F28" s="16"/>
      <c r="G28" s="16"/>
      <c r="H28" s="16"/>
      <c r="I28" s="16"/>
      <c r="J28" s="16"/>
    </row>
    <row r="29" spans="1:10" ht="18">
      <c r="A29" s="87">
        <v>4866</v>
      </c>
      <c r="B29" s="25" t="s">
        <v>83</v>
      </c>
      <c r="C29" s="18">
        <v>23</v>
      </c>
      <c r="D29" s="17" t="str">
        <f>Юниоры2!Q60</f>
        <v>Вавилов Олег</v>
      </c>
      <c r="E29" s="16"/>
      <c r="F29" s="16"/>
      <c r="G29" s="16"/>
      <c r="H29" s="16"/>
      <c r="I29" s="16"/>
      <c r="J29" s="16"/>
    </row>
    <row r="30" spans="1:10" ht="18">
      <c r="A30" s="87">
        <v>5952</v>
      </c>
      <c r="B30" s="25" t="s">
        <v>84</v>
      </c>
      <c r="C30" s="18">
        <v>24</v>
      </c>
      <c r="D30" s="17" t="str">
        <f>Юниоры2!Q62</f>
        <v>Кальмин Евгений</v>
      </c>
      <c r="E30" s="16"/>
      <c r="F30" s="16"/>
      <c r="G30" s="16"/>
      <c r="H30" s="16"/>
      <c r="I30" s="16"/>
      <c r="J30" s="16"/>
    </row>
    <row r="31" spans="1:10" ht="18">
      <c r="A31" s="87">
        <v>5950</v>
      </c>
      <c r="B31" s="25" t="s">
        <v>85</v>
      </c>
      <c r="C31" s="18">
        <v>25</v>
      </c>
      <c r="D31" s="17" t="str">
        <f>Юниоры2!I64</f>
        <v>Ильин Алексей</v>
      </c>
      <c r="E31" s="16"/>
      <c r="F31" s="16"/>
      <c r="G31" s="16"/>
      <c r="H31" s="16"/>
      <c r="I31" s="16"/>
      <c r="J31" s="16"/>
    </row>
    <row r="32" spans="1:10" ht="18">
      <c r="A32" s="87">
        <v>5475</v>
      </c>
      <c r="B32" s="25" t="s">
        <v>86</v>
      </c>
      <c r="C32" s="18">
        <v>26</v>
      </c>
      <c r="D32" s="17" t="str">
        <f>Юниоры2!I70</f>
        <v>Латыпов Азамат</v>
      </c>
      <c r="E32" s="16"/>
      <c r="F32" s="16"/>
      <c r="G32" s="16"/>
      <c r="H32" s="16"/>
      <c r="I32" s="16"/>
      <c r="J32" s="16"/>
    </row>
    <row r="33" spans="1:10" ht="18">
      <c r="A33" s="87"/>
      <c r="B33" s="25" t="s">
        <v>38</v>
      </c>
      <c r="C33" s="18">
        <v>27</v>
      </c>
      <c r="D33" s="17">
        <f>Юниоры2!I73</f>
        <v>0</v>
      </c>
      <c r="E33" s="16"/>
      <c r="F33" s="16"/>
      <c r="G33" s="16"/>
      <c r="H33" s="16"/>
      <c r="I33" s="16"/>
      <c r="J33" s="16"/>
    </row>
    <row r="34" spans="1:10" ht="18">
      <c r="A34" s="87"/>
      <c r="B34" s="25" t="s">
        <v>38</v>
      </c>
      <c r="C34" s="18">
        <v>28</v>
      </c>
      <c r="D34" s="17">
        <f>Юниоры2!I75</f>
        <v>0</v>
      </c>
      <c r="E34" s="16"/>
      <c r="F34" s="16"/>
      <c r="G34" s="16"/>
      <c r="H34" s="16"/>
      <c r="I34" s="16"/>
      <c r="J34" s="16"/>
    </row>
    <row r="35" spans="1:10" ht="18">
      <c r="A35" s="87"/>
      <c r="B35" s="25" t="s">
        <v>38</v>
      </c>
      <c r="C35" s="18">
        <v>29</v>
      </c>
      <c r="D35" s="17">
        <f>Юниоры2!Q67</f>
        <v>0</v>
      </c>
      <c r="E35" s="16"/>
      <c r="F35" s="16"/>
      <c r="G35" s="16"/>
      <c r="H35" s="16"/>
      <c r="I35" s="16"/>
      <c r="J35" s="16"/>
    </row>
    <row r="36" spans="1:10" ht="18">
      <c r="A36" s="87"/>
      <c r="B36" s="25" t="s">
        <v>38</v>
      </c>
      <c r="C36" s="18">
        <v>30</v>
      </c>
      <c r="D36" s="17">
        <f>Юниоры2!Q71</f>
        <v>0</v>
      </c>
      <c r="E36" s="16"/>
      <c r="F36" s="16"/>
      <c r="G36" s="16"/>
      <c r="H36" s="16"/>
      <c r="I36" s="16"/>
      <c r="J36" s="16"/>
    </row>
    <row r="37" spans="1:10" ht="18">
      <c r="A37" s="87"/>
      <c r="B37" s="25" t="s">
        <v>38</v>
      </c>
      <c r="C37" s="18">
        <v>31</v>
      </c>
      <c r="D37" s="17">
        <f>Юниоры2!Q73</f>
        <v>0</v>
      </c>
      <c r="E37" s="16"/>
      <c r="F37" s="16"/>
      <c r="G37" s="16"/>
      <c r="H37" s="16"/>
      <c r="I37" s="16"/>
      <c r="J37" s="16"/>
    </row>
    <row r="38" spans="1:10" ht="18">
      <c r="A38" s="87"/>
      <c r="B38" s="25" t="s">
        <v>38</v>
      </c>
      <c r="C38" s="18">
        <v>32</v>
      </c>
      <c r="D38" s="17">
        <f>Юниоры2!Q75</f>
        <v>0</v>
      </c>
      <c r="E38" s="16"/>
      <c r="F38" s="16"/>
      <c r="G38" s="16"/>
      <c r="H38" s="16"/>
      <c r="I38" s="16"/>
      <c r="J38" s="16"/>
    </row>
  </sheetData>
  <sheetProtection sheet="1"/>
  <mergeCells count="4">
    <mergeCell ref="A4:F4"/>
    <mergeCell ref="A3:I3"/>
    <mergeCell ref="A1:I1"/>
    <mergeCell ref="A2:I2"/>
  </mergeCells>
  <conditionalFormatting sqref="D7:D38">
    <cfRule type="cellIs" priority="1" dxfId="3" operator="equal" stopIfTrue="1">
      <formula>0</formula>
    </cfRule>
  </conditionalFormatting>
  <conditionalFormatting sqref="B7:B38">
    <cfRule type="cellIs" priority="2" dxfId="2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C99" sqref="C99"/>
    </sheetView>
  </sheetViews>
  <sheetFormatPr defaultColWidth="9.00390625" defaultRowHeight="12.75"/>
  <cols>
    <col min="1" max="1" width="4.375" style="2" customWidth="1"/>
    <col min="2" max="2" width="3.75390625" style="2" customWidth="1"/>
    <col min="3" max="3" width="17.75390625" style="2" customWidth="1"/>
    <col min="4" max="4" width="3.75390625" style="2" customWidth="1"/>
    <col min="5" max="5" width="12.75390625" style="2" customWidth="1"/>
    <col min="6" max="6" width="3.75390625" style="2" customWidth="1"/>
    <col min="7" max="7" width="12.75390625" style="2" customWidth="1"/>
    <col min="8" max="8" width="3.75390625" style="2" customWidth="1"/>
    <col min="9" max="9" width="12.75390625" style="2" customWidth="1"/>
    <col min="10" max="10" width="3.75390625" style="2" customWidth="1"/>
    <col min="11" max="11" width="14.75390625" style="2" customWidth="1"/>
    <col min="12" max="12" width="3.75390625" style="2" customWidth="1"/>
    <col min="13" max="13" width="18.00390625" style="2" customWidth="1"/>
    <col min="14" max="16384" width="9.125" style="2" customWidth="1"/>
  </cols>
  <sheetData>
    <row r="1" spans="1:13" ht="15.75">
      <c r="A1" s="102" t="str">
        <f>CONCATENATE(сЮниоры!A1," ",сЮниоры!F1,сЮниоры!G1," ",сЮниоры!H1," ",сЮниоры!I1)</f>
        <v>Открытое Юниорское Первенство Орджоникидзевского района Уфы   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9.5" customHeight="1">
      <c r="A2" s="103" t="str">
        <f>сЮниоры!A2</f>
        <v>Юниоры 1998 г.р. и мл.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2.75">
      <c r="A3" s="101">
        <f>сЮниоры!A3</f>
        <v>42488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25" ht="10.5" customHeight="1">
      <c r="A5" s="35">
        <v>1</v>
      </c>
      <c r="B5" s="58">
        <f>сЮниоры!A7</f>
        <v>4423</v>
      </c>
      <c r="C5" s="36" t="str">
        <f>сЮниоры!B7</f>
        <v>Коврижников Максим</v>
      </c>
      <c r="D5" s="55"/>
      <c r="E5" s="34"/>
      <c r="F5" s="34"/>
      <c r="G5" s="34"/>
      <c r="H5" s="34"/>
      <c r="I5" s="34"/>
      <c r="J5" s="34"/>
      <c r="K5" s="34"/>
      <c r="L5" s="34"/>
      <c r="M5" s="3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0.5" customHeight="1">
      <c r="A6" s="35"/>
      <c r="B6" s="62"/>
      <c r="C6" s="37">
        <v>1</v>
      </c>
      <c r="D6" s="63">
        <v>4423</v>
      </c>
      <c r="E6" s="38" t="s">
        <v>61</v>
      </c>
      <c r="F6" s="68"/>
      <c r="G6" s="34"/>
      <c r="H6" s="42"/>
      <c r="I6" s="34"/>
      <c r="J6" s="42"/>
      <c r="K6" s="34"/>
      <c r="L6" s="42"/>
      <c r="M6" s="3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0.5" customHeight="1">
      <c r="A7" s="35">
        <v>32</v>
      </c>
      <c r="B7" s="58">
        <f>сЮниоры!A38</f>
        <v>0</v>
      </c>
      <c r="C7" s="39" t="str">
        <f>сЮниоры!B38</f>
        <v>_</v>
      </c>
      <c r="D7" s="64"/>
      <c r="E7" s="40"/>
      <c r="F7" s="68"/>
      <c r="G7" s="34"/>
      <c r="H7" s="42"/>
      <c r="I7" s="34"/>
      <c r="J7" s="42"/>
      <c r="K7" s="34"/>
      <c r="L7" s="42"/>
      <c r="M7" s="3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0.5" customHeight="1">
      <c r="A8" s="35"/>
      <c r="B8" s="62"/>
      <c r="C8" s="34"/>
      <c r="D8" s="42"/>
      <c r="E8" s="37">
        <v>17</v>
      </c>
      <c r="F8" s="63">
        <v>4423</v>
      </c>
      <c r="G8" s="38" t="s">
        <v>61</v>
      </c>
      <c r="H8" s="68"/>
      <c r="I8" s="34"/>
      <c r="J8" s="42"/>
      <c r="K8" s="34"/>
      <c r="L8" s="42"/>
      <c r="M8" s="3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0.5" customHeight="1">
      <c r="A9" s="35">
        <v>17</v>
      </c>
      <c r="B9" s="58">
        <f>сЮниоры!A23</f>
        <v>5985</v>
      </c>
      <c r="C9" s="36" t="str">
        <f>сЮниоры!B23</f>
        <v>Валеев Руслан</v>
      </c>
      <c r="D9" s="59"/>
      <c r="E9" s="37"/>
      <c r="F9" s="69"/>
      <c r="G9" s="40"/>
      <c r="H9" s="68"/>
      <c r="I9" s="34"/>
      <c r="J9" s="42"/>
      <c r="K9" s="34"/>
      <c r="L9" s="42"/>
      <c r="M9" s="3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0.5" customHeight="1">
      <c r="A10" s="35"/>
      <c r="B10" s="62"/>
      <c r="C10" s="37">
        <v>2</v>
      </c>
      <c r="D10" s="63">
        <v>4852</v>
      </c>
      <c r="E10" s="41" t="s">
        <v>76</v>
      </c>
      <c r="F10" s="70"/>
      <c r="G10" s="40"/>
      <c r="H10" s="68"/>
      <c r="I10" s="34"/>
      <c r="J10" s="42"/>
      <c r="K10" s="34"/>
      <c r="L10" s="42"/>
      <c r="M10" s="3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0.5" customHeight="1">
      <c r="A11" s="35">
        <v>16</v>
      </c>
      <c r="B11" s="58">
        <f>сЮниоры!A22</f>
        <v>4852</v>
      </c>
      <c r="C11" s="39" t="str">
        <f>сЮниоры!B22</f>
        <v>Ибраев Даниль</v>
      </c>
      <c r="D11" s="64"/>
      <c r="E11" s="35"/>
      <c r="F11" s="61"/>
      <c r="G11" s="40"/>
      <c r="H11" s="68"/>
      <c r="I11" s="34"/>
      <c r="J11" s="42"/>
      <c r="K11" s="34"/>
      <c r="L11" s="42"/>
      <c r="M11" s="3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0.5" customHeight="1">
      <c r="A12" s="35"/>
      <c r="B12" s="62"/>
      <c r="C12" s="34"/>
      <c r="D12" s="42"/>
      <c r="E12" s="35"/>
      <c r="F12" s="61"/>
      <c r="G12" s="37">
        <v>25</v>
      </c>
      <c r="H12" s="63">
        <v>4423</v>
      </c>
      <c r="I12" s="38" t="s">
        <v>61</v>
      </c>
      <c r="J12" s="68"/>
      <c r="K12" s="34"/>
      <c r="L12" s="42"/>
      <c r="M12" s="4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" customHeight="1">
      <c r="A13" s="35">
        <v>9</v>
      </c>
      <c r="B13" s="58">
        <f>сЮниоры!A15</f>
        <v>5470</v>
      </c>
      <c r="C13" s="36" t="str">
        <f>сЮниоры!B15</f>
        <v>Абсалямов Родион</v>
      </c>
      <c r="D13" s="59"/>
      <c r="E13" s="35"/>
      <c r="F13" s="61"/>
      <c r="G13" s="37"/>
      <c r="H13" s="69"/>
      <c r="I13" s="40"/>
      <c r="J13" s="68"/>
      <c r="K13" s="34"/>
      <c r="L13" s="42"/>
      <c r="M13" s="4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" customHeight="1">
      <c r="A14" s="35"/>
      <c r="B14" s="62"/>
      <c r="C14" s="37">
        <v>3</v>
      </c>
      <c r="D14" s="63">
        <v>5470</v>
      </c>
      <c r="E14" s="43" t="s">
        <v>69</v>
      </c>
      <c r="F14" s="65"/>
      <c r="G14" s="37"/>
      <c r="H14" s="70"/>
      <c r="I14" s="40"/>
      <c r="J14" s="68"/>
      <c r="K14" s="34"/>
      <c r="L14" s="42"/>
      <c r="M14" s="4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" customHeight="1">
      <c r="A15" s="35">
        <v>24</v>
      </c>
      <c r="B15" s="58">
        <f>сЮниоры!A30</f>
        <v>5952</v>
      </c>
      <c r="C15" s="39" t="str">
        <f>сЮниоры!B30</f>
        <v>Миргазов Анвар</v>
      </c>
      <c r="D15" s="64"/>
      <c r="E15" s="37"/>
      <c r="F15" s="68"/>
      <c r="G15" s="37"/>
      <c r="H15" s="70"/>
      <c r="I15" s="40"/>
      <c r="J15" s="68"/>
      <c r="K15" s="34"/>
      <c r="L15" s="42"/>
      <c r="M15" s="4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" customHeight="1">
      <c r="A16" s="35"/>
      <c r="B16" s="62"/>
      <c r="C16" s="34"/>
      <c r="D16" s="42"/>
      <c r="E16" s="37">
        <v>18</v>
      </c>
      <c r="F16" s="63">
        <v>4847</v>
      </c>
      <c r="G16" s="41" t="s">
        <v>68</v>
      </c>
      <c r="H16" s="70"/>
      <c r="I16" s="40"/>
      <c r="J16" s="68"/>
      <c r="K16" s="34"/>
      <c r="L16" s="42"/>
      <c r="M16" s="4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" customHeight="1">
      <c r="A17" s="35">
        <v>25</v>
      </c>
      <c r="B17" s="58">
        <f>сЮниоры!A31</f>
        <v>5950</v>
      </c>
      <c r="C17" s="36" t="str">
        <f>сЮниоры!B31</f>
        <v>Латыпов Азамат</v>
      </c>
      <c r="D17" s="59"/>
      <c r="E17" s="37"/>
      <c r="F17" s="69"/>
      <c r="G17" s="35"/>
      <c r="H17" s="61"/>
      <c r="I17" s="40"/>
      <c r="J17" s="68"/>
      <c r="K17" s="34"/>
      <c r="L17" s="42"/>
      <c r="M17" s="4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" customHeight="1">
      <c r="A18" s="35"/>
      <c r="B18" s="62"/>
      <c r="C18" s="37">
        <v>4</v>
      </c>
      <c r="D18" s="63">
        <v>4847</v>
      </c>
      <c r="E18" s="41" t="s">
        <v>68</v>
      </c>
      <c r="F18" s="70"/>
      <c r="G18" s="35"/>
      <c r="H18" s="61"/>
      <c r="I18" s="40"/>
      <c r="J18" s="68"/>
      <c r="K18" s="34"/>
      <c r="L18" s="42"/>
      <c r="M18" s="3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" customHeight="1">
      <c r="A19" s="35">
        <v>8</v>
      </c>
      <c r="B19" s="58">
        <f>сЮниоры!A14</f>
        <v>4847</v>
      </c>
      <c r="C19" s="39" t="str">
        <f>сЮниоры!B14</f>
        <v>Сагидуллин Радмир</v>
      </c>
      <c r="D19" s="64"/>
      <c r="E19" s="35"/>
      <c r="F19" s="61"/>
      <c r="G19" s="35"/>
      <c r="H19" s="61"/>
      <c r="I19" s="40"/>
      <c r="J19" s="68"/>
      <c r="K19" s="34"/>
      <c r="L19" s="42"/>
      <c r="M19" s="3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" customHeight="1">
      <c r="A20" s="35"/>
      <c r="B20" s="62"/>
      <c r="C20" s="34"/>
      <c r="D20" s="42"/>
      <c r="E20" s="35"/>
      <c r="F20" s="61"/>
      <c r="G20" s="35"/>
      <c r="H20" s="61"/>
      <c r="I20" s="37">
        <v>29</v>
      </c>
      <c r="J20" s="63">
        <v>4423</v>
      </c>
      <c r="K20" s="38" t="s">
        <v>61</v>
      </c>
      <c r="L20" s="68"/>
      <c r="M20" s="3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" customHeight="1">
      <c r="A21" s="35">
        <v>5</v>
      </c>
      <c r="B21" s="58">
        <f>сЮниоры!A11</f>
        <v>3701</v>
      </c>
      <c r="C21" s="36" t="str">
        <f>сЮниоры!B11</f>
        <v>Байрамалов Константин</v>
      </c>
      <c r="D21" s="59"/>
      <c r="E21" s="35"/>
      <c r="F21" s="61"/>
      <c r="G21" s="35"/>
      <c r="H21" s="61"/>
      <c r="I21" s="40"/>
      <c r="J21" s="73"/>
      <c r="K21" s="40"/>
      <c r="L21" s="68"/>
      <c r="M21" s="3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" customHeight="1">
      <c r="A22" s="35"/>
      <c r="B22" s="62"/>
      <c r="C22" s="37">
        <v>5</v>
      </c>
      <c r="D22" s="63">
        <v>3701</v>
      </c>
      <c r="E22" s="43" t="s">
        <v>65</v>
      </c>
      <c r="F22" s="65"/>
      <c r="G22" s="35"/>
      <c r="H22" s="61"/>
      <c r="I22" s="40"/>
      <c r="J22" s="74"/>
      <c r="K22" s="40"/>
      <c r="L22" s="68"/>
      <c r="M22" s="3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" customHeight="1">
      <c r="A23" s="35">
        <v>28</v>
      </c>
      <c r="B23" s="58">
        <f>сЮниоры!A34</f>
        <v>0</v>
      </c>
      <c r="C23" s="39" t="str">
        <f>сЮниоры!B34</f>
        <v>_</v>
      </c>
      <c r="D23" s="64"/>
      <c r="E23" s="37"/>
      <c r="F23" s="68"/>
      <c r="G23" s="35"/>
      <c r="H23" s="61"/>
      <c r="I23" s="40"/>
      <c r="J23" s="74"/>
      <c r="K23" s="40"/>
      <c r="L23" s="68"/>
      <c r="M23" s="3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" customHeight="1">
      <c r="A24" s="35"/>
      <c r="B24" s="62"/>
      <c r="C24" s="34"/>
      <c r="D24" s="42"/>
      <c r="E24" s="37">
        <v>19</v>
      </c>
      <c r="F24" s="63">
        <v>3701</v>
      </c>
      <c r="G24" s="43" t="s">
        <v>65</v>
      </c>
      <c r="H24" s="65"/>
      <c r="I24" s="40"/>
      <c r="J24" s="74"/>
      <c r="K24" s="40"/>
      <c r="L24" s="68"/>
      <c r="M24" s="3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" customHeight="1">
      <c r="A25" s="35">
        <v>21</v>
      </c>
      <c r="B25" s="58">
        <f>сЮниоры!A27</f>
        <v>5949</v>
      </c>
      <c r="C25" s="36" t="str">
        <f>сЮниоры!B27</f>
        <v>Кальмин Евгений</v>
      </c>
      <c r="D25" s="59"/>
      <c r="E25" s="37"/>
      <c r="F25" s="69"/>
      <c r="G25" s="37"/>
      <c r="H25" s="68"/>
      <c r="I25" s="40"/>
      <c r="J25" s="74"/>
      <c r="K25" s="40"/>
      <c r="L25" s="68"/>
      <c r="M25" s="3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" customHeight="1">
      <c r="A26" s="35"/>
      <c r="B26" s="62"/>
      <c r="C26" s="37">
        <v>6</v>
      </c>
      <c r="D26" s="63">
        <v>5459</v>
      </c>
      <c r="E26" s="41" t="s">
        <v>72</v>
      </c>
      <c r="F26" s="70"/>
      <c r="G26" s="37"/>
      <c r="H26" s="68"/>
      <c r="I26" s="40"/>
      <c r="J26" s="74"/>
      <c r="K26" s="40"/>
      <c r="L26" s="68"/>
      <c r="M26" s="3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" customHeight="1">
      <c r="A27" s="35">
        <v>12</v>
      </c>
      <c r="B27" s="58">
        <f>сЮниоры!A18</f>
        <v>5459</v>
      </c>
      <c r="C27" s="39" t="str">
        <f>сЮниоры!B18</f>
        <v>Хайбрахманов Данил</v>
      </c>
      <c r="D27" s="64"/>
      <c r="E27" s="35"/>
      <c r="F27" s="61"/>
      <c r="G27" s="37"/>
      <c r="H27" s="68"/>
      <c r="I27" s="40"/>
      <c r="J27" s="74"/>
      <c r="K27" s="40"/>
      <c r="L27" s="68"/>
      <c r="M27" s="3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" customHeight="1">
      <c r="A28" s="35"/>
      <c r="B28" s="62"/>
      <c r="C28" s="34"/>
      <c r="D28" s="42"/>
      <c r="E28" s="35"/>
      <c r="F28" s="61"/>
      <c r="G28" s="37">
        <v>26</v>
      </c>
      <c r="H28" s="63">
        <v>3701</v>
      </c>
      <c r="I28" s="44" t="s">
        <v>65</v>
      </c>
      <c r="J28" s="74"/>
      <c r="K28" s="40"/>
      <c r="L28" s="68"/>
      <c r="M28" s="3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" customHeight="1">
      <c r="A29" s="35">
        <v>13</v>
      </c>
      <c r="B29" s="58">
        <f>сЮниоры!A19</f>
        <v>5955</v>
      </c>
      <c r="C29" s="36" t="str">
        <f>сЮниоры!B19</f>
        <v>Жадигеров Батыржан</v>
      </c>
      <c r="D29" s="59"/>
      <c r="E29" s="35"/>
      <c r="F29" s="61"/>
      <c r="G29" s="37"/>
      <c r="H29" s="69"/>
      <c r="I29" s="34"/>
      <c r="J29" s="42"/>
      <c r="K29" s="40"/>
      <c r="L29" s="68"/>
      <c r="M29" s="3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" customHeight="1">
      <c r="A30" s="35"/>
      <c r="B30" s="62"/>
      <c r="C30" s="37">
        <v>7</v>
      </c>
      <c r="D30" s="63">
        <v>5955</v>
      </c>
      <c r="E30" s="43" t="s">
        <v>73</v>
      </c>
      <c r="F30" s="65"/>
      <c r="G30" s="37"/>
      <c r="H30" s="70"/>
      <c r="I30" s="34"/>
      <c r="J30" s="42"/>
      <c r="K30" s="40"/>
      <c r="L30" s="68"/>
      <c r="M30" s="3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" customHeight="1">
      <c r="A31" s="35">
        <v>20</v>
      </c>
      <c r="B31" s="58">
        <f>сЮниоры!A26</f>
        <v>5516</v>
      </c>
      <c r="C31" s="39" t="str">
        <f>сЮниоры!B26</f>
        <v>Семенец Владислав</v>
      </c>
      <c r="D31" s="64"/>
      <c r="E31" s="37"/>
      <c r="F31" s="68"/>
      <c r="G31" s="37"/>
      <c r="H31" s="70"/>
      <c r="I31" s="34"/>
      <c r="J31" s="42"/>
      <c r="K31" s="40"/>
      <c r="L31" s="68"/>
      <c r="M31" s="3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" customHeight="1">
      <c r="A32" s="35"/>
      <c r="B32" s="62"/>
      <c r="C32" s="34"/>
      <c r="D32" s="42"/>
      <c r="E32" s="37">
        <v>20</v>
      </c>
      <c r="F32" s="63">
        <v>4556</v>
      </c>
      <c r="G32" s="41" t="s">
        <v>64</v>
      </c>
      <c r="H32" s="70"/>
      <c r="I32" s="34"/>
      <c r="J32" s="42"/>
      <c r="K32" s="40"/>
      <c r="L32" s="68"/>
      <c r="M32" s="3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" customHeight="1">
      <c r="A33" s="35">
        <v>29</v>
      </c>
      <c r="B33" s="58">
        <f>сЮниоры!A35</f>
        <v>0</v>
      </c>
      <c r="C33" s="36" t="str">
        <f>сЮниоры!B35</f>
        <v>_</v>
      </c>
      <c r="D33" s="59"/>
      <c r="E33" s="37"/>
      <c r="F33" s="69"/>
      <c r="G33" s="35"/>
      <c r="H33" s="61"/>
      <c r="I33" s="34"/>
      <c r="J33" s="42"/>
      <c r="K33" s="40"/>
      <c r="L33" s="68"/>
      <c r="M33" s="3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" customHeight="1">
      <c r="A34" s="35"/>
      <c r="B34" s="62"/>
      <c r="C34" s="37">
        <v>8</v>
      </c>
      <c r="D34" s="63">
        <v>4556</v>
      </c>
      <c r="E34" s="41" t="s">
        <v>64</v>
      </c>
      <c r="F34" s="70"/>
      <c r="G34" s="35"/>
      <c r="H34" s="61"/>
      <c r="I34" s="34"/>
      <c r="J34" s="42"/>
      <c r="K34" s="40"/>
      <c r="L34" s="68"/>
      <c r="M34" s="3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" customHeight="1">
      <c r="A35" s="35">
        <v>4</v>
      </c>
      <c r="B35" s="58">
        <f>сЮниоры!A10</f>
        <v>4556</v>
      </c>
      <c r="C35" s="39" t="str">
        <f>сЮниоры!B10</f>
        <v>Хафизов Булат</v>
      </c>
      <c r="D35" s="64"/>
      <c r="E35" s="35"/>
      <c r="F35" s="61"/>
      <c r="G35" s="35"/>
      <c r="H35" s="61"/>
      <c r="I35" s="34"/>
      <c r="J35" s="42"/>
      <c r="K35" s="40"/>
      <c r="L35" s="68"/>
      <c r="M35" s="3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 customHeight="1">
      <c r="A36" s="35"/>
      <c r="B36" s="62"/>
      <c r="C36" s="34"/>
      <c r="D36" s="42"/>
      <c r="E36" s="35"/>
      <c r="F36" s="61"/>
      <c r="G36" s="35"/>
      <c r="H36" s="61"/>
      <c r="I36" s="34"/>
      <c r="J36" s="42"/>
      <c r="K36" s="37">
        <v>31</v>
      </c>
      <c r="L36" s="60">
        <v>4423</v>
      </c>
      <c r="M36" s="38" t="s">
        <v>61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" customHeight="1">
      <c r="A37" s="35">
        <v>3</v>
      </c>
      <c r="B37" s="58">
        <f>сЮниоры!A9</f>
        <v>4421</v>
      </c>
      <c r="C37" s="36" t="str">
        <f>сЮниоры!B9</f>
        <v>Новокшонов Ярослав</v>
      </c>
      <c r="D37" s="59"/>
      <c r="E37" s="35"/>
      <c r="F37" s="61"/>
      <c r="G37" s="35"/>
      <c r="H37" s="61"/>
      <c r="I37" s="34"/>
      <c r="J37" s="42"/>
      <c r="K37" s="40"/>
      <c r="L37" s="68"/>
      <c r="M37" s="45" t="s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" customHeight="1">
      <c r="A38" s="35"/>
      <c r="B38" s="62"/>
      <c r="C38" s="37">
        <v>9</v>
      </c>
      <c r="D38" s="63">
        <v>4421</v>
      </c>
      <c r="E38" s="43" t="s">
        <v>63</v>
      </c>
      <c r="F38" s="65"/>
      <c r="G38" s="35"/>
      <c r="H38" s="61"/>
      <c r="I38" s="34"/>
      <c r="J38" s="42"/>
      <c r="K38" s="40"/>
      <c r="L38" s="68"/>
      <c r="M38" s="3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 customHeight="1">
      <c r="A39" s="35">
        <v>30</v>
      </c>
      <c r="B39" s="58">
        <f>сЮниоры!A36</f>
        <v>0</v>
      </c>
      <c r="C39" s="39" t="str">
        <f>сЮниоры!B36</f>
        <v>_</v>
      </c>
      <c r="D39" s="64"/>
      <c r="E39" s="37"/>
      <c r="F39" s="68"/>
      <c r="G39" s="35"/>
      <c r="H39" s="61"/>
      <c r="I39" s="34"/>
      <c r="J39" s="42"/>
      <c r="K39" s="40"/>
      <c r="L39" s="68"/>
      <c r="M39" s="3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 customHeight="1">
      <c r="A40" s="35"/>
      <c r="B40" s="62"/>
      <c r="C40" s="34"/>
      <c r="D40" s="42"/>
      <c r="E40" s="37">
        <v>21</v>
      </c>
      <c r="F40" s="63">
        <v>4421</v>
      </c>
      <c r="G40" s="43" t="s">
        <v>63</v>
      </c>
      <c r="H40" s="65"/>
      <c r="I40" s="34"/>
      <c r="J40" s="42"/>
      <c r="K40" s="40"/>
      <c r="L40" s="68"/>
      <c r="M40" s="3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 customHeight="1">
      <c r="A41" s="35">
        <v>19</v>
      </c>
      <c r="B41" s="58">
        <f>сЮниоры!A25</f>
        <v>5916</v>
      </c>
      <c r="C41" s="36" t="str">
        <f>сЮниоры!B25</f>
        <v>Хасипов Гайнан</v>
      </c>
      <c r="D41" s="59"/>
      <c r="E41" s="37"/>
      <c r="F41" s="69"/>
      <c r="G41" s="37"/>
      <c r="H41" s="68"/>
      <c r="I41" s="34"/>
      <c r="J41" s="42"/>
      <c r="K41" s="40"/>
      <c r="L41" s="68"/>
      <c r="M41" s="3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 customHeight="1">
      <c r="A42" s="35"/>
      <c r="B42" s="62"/>
      <c r="C42" s="37">
        <v>10</v>
      </c>
      <c r="D42" s="63">
        <v>5916</v>
      </c>
      <c r="E42" s="41" t="s">
        <v>79</v>
      </c>
      <c r="F42" s="70"/>
      <c r="G42" s="37"/>
      <c r="H42" s="68"/>
      <c r="I42" s="34"/>
      <c r="J42" s="42"/>
      <c r="K42" s="40"/>
      <c r="L42" s="68"/>
      <c r="M42" s="3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 customHeight="1">
      <c r="A43" s="35">
        <v>14</v>
      </c>
      <c r="B43" s="58">
        <f>сЮниоры!A20</f>
        <v>5928</v>
      </c>
      <c r="C43" s="39" t="str">
        <f>сЮниоры!B20</f>
        <v>Саитгареев Айдар</v>
      </c>
      <c r="D43" s="64"/>
      <c r="E43" s="35"/>
      <c r="F43" s="61"/>
      <c r="G43" s="37"/>
      <c r="H43" s="68"/>
      <c r="I43" s="34"/>
      <c r="J43" s="42"/>
      <c r="K43" s="40"/>
      <c r="L43" s="68"/>
      <c r="M43" s="3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 customHeight="1">
      <c r="A44" s="35"/>
      <c r="B44" s="62"/>
      <c r="C44" s="34"/>
      <c r="D44" s="42"/>
      <c r="E44" s="35"/>
      <c r="F44" s="61"/>
      <c r="G44" s="37">
        <v>27</v>
      </c>
      <c r="H44" s="63">
        <v>4421</v>
      </c>
      <c r="I44" s="38" t="s">
        <v>63</v>
      </c>
      <c r="J44" s="68"/>
      <c r="K44" s="40"/>
      <c r="L44" s="68"/>
      <c r="M44" s="3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 customHeight="1">
      <c r="A45" s="35">
        <v>11</v>
      </c>
      <c r="B45" s="58">
        <f>сЮниоры!A17</f>
        <v>5904</v>
      </c>
      <c r="C45" s="36" t="str">
        <f>сЮниоры!B17</f>
        <v>Асфандияров Роман</v>
      </c>
      <c r="D45" s="59"/>
      <c r="E45" s="35"/>
      <c r="F45" s="61"/>
      <c r="G45" s="37"/>
      <c r="H45" s="69"/>
      <c r="I45" s="40"/>
      <c r="J45" s="68"/>
      <c r="K45" s="40"/>
      <c r="L45" s="68"/>
      <c r="M45" s="3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 customHeight="1">
      <c r="A46" s="35"/>
      <c r="B46" s="62"/>
      <c r="C46" s="37">
        <v>11</v>
      </c>
      <c r="D46" s="63">
        <v>5904</v>
      </c>
      <c r="E46" s="43" t="s">
        <v>71</v>
      </c>
      <c r="F46" s="65"/>
      <c r="G46" s="37"/>
      <c r="H46" s="70"/>
      <c r="I46" s="40"/>
      <c r="J46" s="68"/>
      <c r="K46" s="40"/>
      <c r="L46" s="68"/>
      <c r="M46" s="3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 customHeight="1">
      <c r="A47" s="35">
        <v>22</v>
      </c>
      <c r="B47" s="58">
        <f>сЮниоры!A28</f>
        <v>5917</v>
      </c>
      <c r="C47" s="39" t="str">
        <f>сЮниоры!B28</f>
        <v>Вавилов Олег</v>
      </c>
      <c r="D47" s="64"/>
      <c r="E47" s="37"/>
      <c r="F47" s="68"/>
      <c r="G47" s="37"/>
      <c r="H47" s="70"/>
      <c r="I47" s="40"/>
      <c r="J47" s="68"/>
      <c r="K47" s="40"/>
      <c r="L47" s="68"/>
      <c r="M47" s="3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 customHeight="1">
      <c r="A48" s="35"/>
      <c r="B48" s="62"/>
      <c r="C48" s="34"/>
      <c r="D48" s="42"/>
      <c r="E48" s="37">
        <v>22</v>
      </c>
      <c r="F48" s="63">
        <v>5904</v>
      </c>
      <c r="G48" s="41" t="s">
        <v>71</v>
      </c>
      <c r="H48" s="70"/>
      <c r="I48" s="40"/>
      <c r="J48" s="68"/>
      <c r="K48" s="40"/>
      <c r="L48" s="68"/>
      <c r="M48" s="3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" customHeight="1">
      <c r="A49" s="35">
        <v>27</v>
      </c>
      <c r="B49" s="58">
        <f>сЮниоры!A33</f>
        <v>0</v>
      </c>
      <c r="C49" s="36" t="str">
        <f>сЮниоры!B33</f>
        <v>_</v>
      </c>
      <c r="D49" s="59"/>
      <c r="E49" s="37"/>
      <c r="F49" s="69"/>
      <c r="G49" s="35"/>
      <c r="H49" s="61"/>
      <c r="I49" s="40"/>
      <c r="J49" s="68"/>
      <c r="K49" s="40"/>
      <c r="L49" s="68"/>
      <c r="M49" s="3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" customHeight="1">
      <c r="A50" s="35"/>
      <c r="B50" s="62"/>
      <c r="C50" s="37">
        <v>12</v>
      </c>
      <c r="D50" s="63">
        <v>4219</v>
      </c>
      <c r="E50" s="41" t="s">
        <v>66</v>
      </c>
      <c r="F50" s="70"/>
      <c r="G50" s="35"/>
      <c r="H50" s="61"/>
      <c r="I50" s="40"/>
      <c r="J50" s="68"/>
      <c r="K50" s="40"/>
      <c r="L50" s="68"/>
      <c r="M50" s="3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" customHeight="1">
      <c r="A51" s="35">
        <v>6</v>
      </c>
      <c r="B51" s="58">
        <f>сЮниоры!A12</f>
        <v>4219</v>
      </c>
      <c r="C51" s="39" t="str">
        <f>сЮниоры!B12</f>
        <v>Байрашев Игорь</v>
      </c>
      <c r="D51" s="64"/>
      <c r="E51" s="35"/>
      <c r="F51" s="61"/>
      <c r="G51" s="34"/>
      <c r="H51" s="42"/>
      <c r="I51" s="40"/>
      <c r="J51" s="68"/>
      <c r="K51" s="40"/>
      <c r="L51" s="68"/>
      <c r="M51" s="3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" customHeight="1">
      <c r="A52" s="35"/>
      <c r="B52" s="62"/>
      <c r="C52" s="34"/>
      <c r="D52" s="42"/>
      <c r="E52" s="35"/>
      <c r="F52" s="61"/>
      <c r="G52" s="34"/>
      <c r="H52" s="42"/>
      <c r="I52" s="37">
        <v>30</v>
      </c>
      <c r="J52" s="63">
        <v>4422</v>
      </c>
      <c r="K52" s="44" t="s">
        <v>62</v>
      </c>
      <c r="L52" s="68"/>
      <c r="M52" s="3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" customHeight="1">
      <c r="A53" s="35">
        <v>7</v>
      </c>
      <c r="B53" s="58">
        <f>сЮниоры!A13</f>
        <v>2904</v>
      </c>
      <c r="C53" s="36" t="str">
        <f>сЮниоры!B13</f>
        <v>Усманов Руслан</v>
      </c>
      <c r="D53" s="59"/>
      <c r="E53" s="35"/>
      <c r="F53" s="61"/>
      <c r="G53" s="34"/>
      <c r="H53" s="42"/>
      <c r="I53" s="40"/>
      <c r="J53" s="73"/>
      <c r="K53" s="34"/>
      <c r="L53" s="42"/>
      <c r="M53" s="3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" customHeight="1">
      <c r="A54" s="35"/>
      <c r="B54" s="62"/>
      <c r="C54" s="37">
        <v>13</v>
      </c>
      <c r="D54" s="63">
        <v>2904</v>
      </c>
      <c r="E54" s="43" t="s">
        <v>67</v>
      </c>
      <c r="F54" s="65"/>
      <c r="G54" s="34"/>
      <c r="H54" s="42"/>
      <c r="I54" s="40"/>
      <c r="J54" s="56"/>
      <c r="K54" s="34"/>
      <c r="L54" s="42"/>
      <c r="M54" s="3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>
      <c r="A55" s="35">
        <v>26</v>
      </c>
      <c r="B55" s="58">
        <f>сЮниоры!A32</f>
        <v>5475</v>
      </c>
      <c r="C55" s="39" t="str">
        <f>сЮниоры!B32</f>
        <v>Ильин Алексей</v>
      </c>
      <c r="D55" s="64"/>
      <c r="E55" s="37"/>
      <c r="F55" s="68"/>
      <c r="G55" s="34"/>
      <c r="H55" s="42"/>
      <c r="I55" s="40"/>
      <c r="J55" s="56"/>
      <c r="K55" s="34"/>
      <c r="L55" s="42"/>
      <c r="M55" s="3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>
      <c r="A56" s="35"/>
      <c r="B56" s="62"/>
      <c r="C56" s="34"/>
      <c r="D56" s="42"/>
      <c r="E56" s="37">
        <v>23</v>
      </c>
      <c r="F56" s="63">
        <v>2904</v>
      </c>
      <c r="G56" s="38" t="s">
        <v>67</v>
      </c>
      <c r="H56" s="68"/>
      <c r="I56" s="40"/>
      <c r="J56" s="56"/>
      <c r="K56" s="46">
        <v>-31</v>
      </c>
      <c r="L56" s="58">
        <f>IF(L36=J20,J52,IF(L36=J52,J20,0))</f>
        <v>4422</v>
      </c>
      <c r="M56" s="36" t="str">
        <f>IF(M36=K20,K52,IF(M36=K52,K20,0))</f>
        <v>Новокшонов Вячеслав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" customHeight="1">
      <c r="A57" s="35">
        <v>23</v>
      </c>
      <c r="B57" s="58">
        <f>сЮниоры!A29</f>
        <v>4866</v>
      </c>
      <c r="C57" s="36" t="str">
        <f>сЮниоры!B29</f>
        <v>Калямов Ильмир</v>
      </c>
      <c r="D57" s="59"/>
      <c r="E57" s="40"/>
      <c r="F57" s="69"/>
      <c r="G57" s="40"/>
      <c r="H57" s="68"/>
      <c r="I57" s="40"/>
      <c r="J57" s="56"/>
      <c r="K57" s="34"/>
      <c r="L57" s="42"/>
      <c r="M57" s="45" t="s">
        <v>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 customHeight="1">
      <c r="A58" s="35"/>
      <c r="B58" s="62"/>
      <c r="C58" s="37">
        <v>14</v>
      </c>
      <c r="D58" s="63">
        <v>5849</v>
      </c>
      <c r="E58" s="44" t="s">
        <v>70</v>
      </c>
      <c r="F58" s="70"/>
      <c r="G58" s="40"/>
      <c r="H58" s="68"/>
      <c r="I58" s="40"/>
      <c r="J58" s="56"/>
      <c r="K58" s="34"/>
      <c r="L58" s="42"/>
      <c r="M58" s="3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" customHeight="1">
      <c r="A59" s="35">
        <v>10</v>
      </c>
      <c r="B59" s="58">
        <f>сЮниоры!A16</f>
        <v>5849</v>
      </c>
      <c r="C59" s="39" t="str">
        <f>сЮниоры!B16</f>
        <v>Андрющенко Александр</v>
      </c>
      <c r="D59" s="64"/>
      <c r="E59" s="34"/>
      <c r="F59" s="61"/>
      <c r="G59" s="40"/>
      <c r="H59" s="68"/>
      <c r="I59" s="40"/>
      <c r="J59" s="56"/>
      <c r="K59" s="34"/>
      <c r="L59" s="42"/>
      <c r="M59" s="3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" customHeight="1">
      <c r="A60" s="35"/>
      <c r="B60" s="62"/>
      <c r="C60" s="34"/>
      <c r="D60" s="42"/>
      <c r="E60" s="34"/>
      <c r="F60" s="61"/>
      <c r="G60" s="37">
        <v>28</v>
      </c>
      <c r="H60" s="63">
        <v>4422</v>
      </c>
      <c r="I60" s="44" t="s">
        <v>62</v>
      </c>
      <c r="J60" s="57"/>
      <c r="K60" s="34"/>
      <c r="L60" s="42"/>
      <c r="M60" s="3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" customHeight="1">
      <c r="A61" s="35">
        <v>15</v>
      </c>
      <c r="B61" s="58">
        <f>сЮниоры!A21</f>
        <v>5929</v>
      </c>
      <c r="C61" s="36" t="str">
        <f>сЮниоры!B21</f>
        <v>Зарипов Данис</v>
      </c>
      <c r="D61" s="59"/>
      <c r="E61" s="34"/>
      <c r="F61" s="61"/>
      <c r="G61" s="40"/>
      <c r="H61" s="69"/>
      <c r="I61" s="34"/>
      <c r="J61" s="34"/>
      <c r="K61" s="34"/>
      <c r="L61" s="42"/>
      <c r="M61" s="3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" customHeight="1">
      <c r="A62" s="35"/>
      <c r="B62" s="62"/>
      <c r="C62" s="37">
        <v>15</v>
      </c>
      <c r="D62" s="63">
        <v>5929</v>
      </c>
      <c r="E62" s="38" t="s">
        <v>75</v>
      </c>
      <c r="F62" s="65"/>
      <c r="G62" s="40"/>
      <c r="H62" s="70"/>
      <c r="I62" s="35">
        <v>-58</v>
      </c>
      <c r="J62" s="58">
        <f>IF(Юниоры2!N15=Юниоры2!L11,Юниоры2!L19,IF(Юниоры2!N15=Юниоры2!L19,Юниоры2!L11,0))</f>
        <v>4421</v>
      </c>
      <c r="K62" s="36" t="str">
        <f>IF(Юниоры2!O15=Юниоры2!M11,Юниоры2!M19,IF(Юниоры2!O15=Юниоры2!M19,Юниоры2!M11,0))</f>
        <v>Новокшонов Ярослав</v>
      </c>
      <c r="L62" s="59"/>
      <c r="M62" s="3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" customHeight="1">
      <c r="A63" s="35">
        <v>18</v>
      </c>
      <c r="B63" s="58">
        <f>сЮниоры!A24</f>
        <v>5941</v>
      </c>
      <c r="C63" s="39" t="str">
        <f>сЮниоры!B24</f>
        <v>Маркелов Радмир</v>
      </c>
      <c r="D63" s="64"/>
      <c r="E63" s="40"/>
      <c r="F63" s="68"/>
      <c r="G63" s="40"/>
      <c r="H63" s="70"/>
      <c r="I63" s="35"/>
      <c r="J63" s="61"/>
      <c r="K63" s="37">
        <v>61</v>
      </c>
      <c r="L63" s="60">
        <v>4421</v>
      </c>
      <c r="M63" s="38" t="s">
        <v>63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" customHeight="1">
      <c r="A64" s="35"/>
      <c r="B64" s="62"/>
      <c r="C64" s="34"/>
      <c r="D64" s="42"/>
      <c r="E64" s="37">
        <v>24</v>
      </c>
      <c r="F64" s="63">
        <v>4422</v>
      </c>
      <c r="G64" s="44" t="s">
        <v>62</v>
      </c>
      <c r="H64" s="70"/>
      <c r="I64" s="35">
        <v>-59</v>
      </c>
      <c r="J64" s="58">
        <f>IF(Юниоры2!N31=Юниоры2!L27,Юниоры2!L35,IF(Юниоры2!N31=Юниоры2!L35,Юниоры2!L27,0))</f>
        <v>5470</v>
      </c>
      <c r="K64" s="39" t="str">
        <f>IF(Юниоры2!O31=Юниоры2!M27,Юниоры2!M35,IF(Юниоры2!O31=Юниоры2!M35,Юниоры2!M27,0))</f>
        <v>Абсалямов Родион</v>
      </c>
      <c r="L64" s="59"/>
      <c r="M64" s="45" t="s">
        <v>4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" customHeight="1">
      <c r="A65" s="35">
        <v>31</v>
      </c>
      <c r="B65" s="58">
        <f>сЮниоры!A37</f>
        <v>0</v>
      </c>
      <c r="C65" s="36" t="str">
        <f>сЮниоры!B37</f>
        <v>_</v>
      </c>
      <c r="D65" s="59"/>
      <c r="E65" s="40"/>
      <c r="F65" s="69"/>
      <c r="G65" s="34"/>
      <c r="H65" s="42"/>
      <c r="I65" s="34"/>
      <c r="J65" s="42"/>
      <c r="K65" s="35">
        <v>-61</v>
      </c>
      <c r="L65" s="58">
        <f>IF(L63=J62,J64,IF(L63=J64,J62,0))</f>
        <v>5470</v>
      </c>
      <c r="M65" s="36" t="str">
        <f>IF(M63=K62,K64,IF(M63=K64,K62,0))</f>
        <v>Абсалямов Родион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" customHeight="1">
      <c r="A66" s="35"/>
      <c r="B66" s="62"/>
      <c r="C66" s="37">
        <v>16</v>
      </c>
      <c r="D66" s="63">
        <v>4422</v>
      </c>
      <c r="E66" s="44" t="s">
        <v>62</v>
      </c>
      <c r="F66" s="70"/>
      <c r="G66" s="34"/>
      <c r="H66" s="42"/>
      <c r="I66" s="34"/>
      <c r="J66" s="42"/>
      <c r="K66" s="34"/>
      <c r="L66" s="42"/>
      <c r="M66" s="45" t="s">
        <v>5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" customHeight="1">
      <c r="A67" s="35">
        <v>2</v>
      </c>
      <c r="B67" s="58">
        <f>сЮниоры!A8</f>
        <v>4422</v>
      </c>
      <c r="C67" s="39" t="str">
        <f>сЮниоры!B8</f>
        <v>Новокшонов Вячеслав</v>
      </c>
      <c r="D67" s="64"/>
      <c r="E67" s="34"/>
      <c r="F67" s="61"/>
      <c r="G67" s="34"/>
      <c r="H67" s="42"/>
      <c r="I67" s="35">
        <v>-56</v>
      </c>
      <c r="J67" s="58">
        <f>IF(Юниоры2!L11=Юниоры2!J7,Юниоры2!J15,IF(Юниоры2!L11=Юниоры2!J15,Юниоры2!J7,0))</f>
        <v>4847</v>
      </c>
      <c r="K67" s="36" t="str">
        <f>IF(Юниоры2!M11=Юниоры2!K7,Юниоры2!K15,IF(Юниоры2!M11=Юниоры2!K15,Юниоры2!K7,0))</f>
        <v>Сагидуллин Радмир</v>
      </c>
      <c r="L67" s="59"/>
      <c r="M67" s="3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" customHeight="1">
      <c r="A68" s="35"/>
      <c r="B68" s="62"/>
      <c r="C68" s="34"/>
      <c r="D68" s="42"/>
      <c r="E68" s="34"/>
      <c r="F68" s="61"/>
      <c r="G68" s="34"/>
      <c r="H68" s="42"/>
      <c r="I68" s="35"/>
      <c r="J68" s="61"/>
      <c r="K68" s="37">
        <v>62</v>
      </c>
      <c r="L68" s="60">
        <v>5904</v>
      </c>
      <c r="M68" s="38" t="s">
        <v>71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" customHeight="1">
      <c r="A69" s="35">
        <v>-52</v>
      </c>
      <c r="B69" s="58">
        <f>IF(Юниоры2!J7=Юниоры2!H5,Юниоры2!H9,IF(Юниоры2!J7=Юниоры2!H9,Юниоры2!H5,0))</f>
        <v>5849</v>
      </c>
      <c r="C69" s="36" t="str">
        <f>IF(Юниоры2!K7=Юниоры2!I5,Юниоры2!I9,IF(Юниоры2!K7=Юниоры2!I9,Юниоры2!I5,0))</f>
        <v>Андрющенко Александр</v>
      </c>
      <c r="D69" s="59"/>
      <c r="E69" s="34"/>
      <c r="F69" s="61"/>
      <c r="G69" s="34"/>
      <c r="H69" s="42"/>
      <c r="I69" s="35">
        <v>-57</v>
      </c>
      <c r="J69" s="58">
        <f>IF(Юниоры2!L27=Юниоры2!J23,Юниоры2!J31,IF(Юниоры2!L27=Юниоры2!J31,Юниоры2!J23,0))</f>
        <v>5904</v>
      </c>
      <c r="K69" s="39" t="str">
        <f>IF(Юниоры2!M27=Юниоры2!K23,Юниоры2!K31,IF(Юниоры2!M27=Юниоры2!K31,Юниоры2!K23,0))</f>
        <v>Асфандияров Роман</v>
      </c>
      <c r="L69" s="59"/>
      <c r="M69" s="45" t="s">
        <v>7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" customHeight="1">
      <c r="A70" s="35"/>
      <c r="B70" s="62"/>
      <c r="C70" s="37">
        <v>63</v>
      </c>
      <c r="D70" s="60">
        <v>5849</v>
      </c>
      <c r="E70" s="38" t="s">
        <v>70</v>
      </c>
      <c r="F70" s="65"/>
      <c r="G70" s="34"/>
      <c r="H70" s="42"/>
      <c r="I70" s="35"/>
      <c r="J70" s="61"/>
      <c r="K70" s="35">
        <v>-62</v>
      </c>
      <c r="L70" s="58">
        <f>IF(L68=J67,J69,IF(L68=J69,J67,0))</f>
        <v>4847</v>
      </c>
      <c r="M70" s="36" t="str">
        <f>IF(M68=K67,K69,IF(M68=K69,K67,0))</f>
        <v>Сагидуллин Радмир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" customHeight="1">
      <c r="A71" s="35">
        <v>-53</v>
      </c>
      <c r="B71" s="58">
        <f>IF(Юниоры2!J15=Юниоры2!H13,Юниоры2!H17,IF(Юниоры2!J15=Юниоры2!H17,Юниоры2!H13,0))</f>
        <v>4219</v>
      </c>
      <c r="C71" s="39" t="str">
        <f>IF(Юниоры2!K15=Юниоры2!I13,Юниоры2!I17,IF(Юниоры2!K15=Юниоры2!I17,Юниоры2!I13,0))</f>
        <v>Байрашев Игорь</v>
      </c>
      <c r="D71" s="64"/>
      <c r="E71" s="40"/>
      <c r="F71" s="68"/>
      <c r="G71" s="47"/>
      <c r="H71" s="68"/>
      <c r="I71" s="35"/>
      <c r="J71" s="61"/>
      <c r="K71" s="34"/>
      <c r="L71" s="42"/>
      <c r="M71" s="45" t="s">
        <v>9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" customHeight="1">
      <c r="A72" s="35"/>
      <c r="B72" s="62"/>
      <c r="C72" s="34"/>
      <c r="D72" s="42"/>
      <c r="E72" s="37">
        <v>65</v>
      </c>
      <c r="F72" s="60">
        <v>2904</v>
      </c>
      <c r="G72" s="38" t="s">
        <v>67</v>
      </c>
      <c r="H72" s="68"/>
      <c r="I72" s="35">
        <v>-63</v>
      </c>
      <c r="J72" s="58">
        <f>IF(D70=B69,B71,IF(D70=B71,B69,0))</f>
        <v>4219</v>
      </c>
      <c r="K72" s="36" t="str">
        <f>IF(E70=C69,C71,IF(E70=C71,C69,0))</f>
        <v>Байрашев Игорь</v>
      </c>
      <c r="L72" s="59"/>
      <c r="M72" s="3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>
      <c r="A73" s="35">
        <v>-54</v>
      </c>
      <c r="B73" s="58">
        <f>IF(Юниоры2!J23=Юниоры2!H21,Юниоры2!H25,IF(Юниоры2!J23=Юниоры2!H25,Юниоры2!H21,0))</f>
        <v>5459</v>
      </c>
      <c r="C73" s="36" t="str">
        <f>IF(Юниоры2!K23=Юниоры2!I21,Юниоры2!I25,IF(Юниоры2!K23=Юниоры2!I25,Юниоры2!I21,0))</f>
        <v>Хайбрахманов Данил</v>
      </c>
      <c r="D73" s="59"/>
      <c r="E73" s="40"/>
      <c r="F73" s="68"/>
      <c r="G73" s="48" t="s">
        <v>6</v>
      </c>
      <c r="H73" s="71"/>
      <c r="I73" s="35"/>
      <c r="J73" s="61"/>
      <c r="K73" s="37">
        <v>66</v>
      </c>
      <c r="L73" s="60">
        <v>4219</v>
      </c>
      <c r="M73" s="38" t="s">
        <v>66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 customHeight="1">
      <c r="A74" s="35"/>
      <c r="B74" s="62"/>
      <c r="C74" s="37">
        <v>64</v>
      </c>
      <c r="D74" s="60">
        <v>2904</v>
      </c>
      <c r="E74" s="44" t="s">
        <v>67</v>
      </c>
      <c r="F74" s="68"/>
      <c r="G74" s="49"/>
      <c r="H74" s="42"/>
      <c r="I74" s="35">
        <v>-64</v>
      </c>
      <c r="J74" s="58">
        <f>IF(D74=B73,B75,IF(D74=B75,B73,0))</f>
        <v>5459</v>
      </c>
      <c r="K74" s="39" t="str">
        <f>IF(E74=C73,C75,IF(E74=C75,C73,0))</f>
        <v>Хайбрахманов Данил</v>
      </c>
      <c r="L74" s="59"/>
      <c r="M74" s="45" t="s">
        <v>10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>
      <c r="A75" s="35">
        <v>-55</v>
      </c>
      <c r="B75" s="58">
        <f>IF(Юниоры2!J31=Юниоры2!H29,Юниоры2!H33,IF(Юниоры2!J31=Юниоры2!H33,Юниоры2!H29,0))</f>
        <v>2904</v>
      </c>
      <c r="C75" s="39" t="str">
        <f>IF(Юниоры2!K31=Юниоры2!I29,Юниоры2!I33,IF(Юниоры2!K31=Юниоры2!I33,Юниоры2!I29,0))</f>
        <v>Усманов Руслан</v>
      </c>
      <c r="D75" s="59"/>
      <c r="E75" s="35">
        <v>-65</v>
      </c>
      <c r="F75" s="58">
        <f>IF(F72=D70,D74,IF(F72=D74,D70,0))</f>
        <v>5849</v>
      </c>
      <c r="G75" s="36" t="str">
        <f>IF(G72=E70,E74,IF(G72=E74,E70,0))</f>
        <v>Андрющенко Александр</v>
      </c>
      <c r="H75" s="59"/>
      <c r="I75" s="34"/>
      <c r="J75" s="34"/>
      <c r="K75" s="35">
        <v>-66</v>
      </c>
      <c r="L75" s="58">
        <f>IF(L73=J72,J74,IF(L73=J74,J72,0))</f>
        <v>5459</v>
      </c>
      <c r="M75" s="36" t="str">
        <f>IF(M73=K72,K74,IF(M73=K74,K72,0))</f>
        <v>Хайбрахманов Данил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" customHeight="1">
      <c r="A76" s="35"/>
      <c r="B76" s="50"/>
      <c r="C76" s="34"/>
      <c r="D76" s="42"/>
      <c r="E76" s="34"/>
      <c r="F76" s="42"/>
      <c r="G76" s="45" t="s">
        <v>8</v>
      </c>
      <c r="H76" s="72"/>
      <c r="I76" s="34"/>
      <c r="J76" s="34"/>
      <c r="K76" s="34"/>
      <c r="L76" s="42"/>
      <c r="M76" s="45" t="s">
        <v>11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9" customHeight="1">
      <c r="A77" s="51"/>
      <c r="B77" s="52"/>
      <c r="C77" s="51"/>
      <c r="D77" s="66"/>
      <c r="E77" s="51"/>
      <c r="F77" s="66"/>
      <c r="G77" s="51"/>
      <c r="H77" s="66"/>
      <c r="I77" s="51"/>
      <c r="J77" s="51"/>
      <c r="K77" s="51"/>
      <c r="L77" s="66"/>
      <c r="M77" s="5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9" customHeight="1">
      <c r="A78" s="51"/>
      <c r="B78" s="52"/>
      <c r="C78" s="51"/>
      <c r="D78" s="66"/>
      <c r="E78" s="51"/>
      <c r="F78" s="66"/>
      <c r="G78" s="51"/>
      <c r="H78" s="66"/>
      <c r="I78" s="51"/>
      <c r="J78" s="51"/>
      <c r="K78" s="51"/>
      <c r="L78" s="66"/>
      <c r="M78" s="5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9" customHeight="1">
      <c r="A79" s="53"/>
      <c r="B79" s="54"/>
      <c r="C79" s="53"/>
      <c r="D79" s="67"/>
      <c r="E79" s="53"/>
      <c r="F79" s="67"/>
      <c r="G79" s="53"/>
      <c r="H79" s="67"/>
      <c r="I79" s="53"/>
      <c r="J79" s="53"/>
      <c r="K79" s="53"/>
      <c r="L79" s="67"/>
      <c r="M79" s="5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>
      <c r="A80" s="53"/>
      <c r="B80" s="54"/>
      <c r="C80" s="53"/>
      <c r="D80" s="67"/>
      <c r="E80" s="53"/>
      <c r="F80" s="67"/>
      <c r="G80" s="53"/>
      <c r="H80" s="67"/>
      <c r="I80" s="53"/>
      <c r="J80" s="53"/>
      <c r="K80" s="53"/>
      <c r="L80" s="67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13" ht="12.75">
      <c r="A81" s="51"/>
      <c r="B81" s="52"/>
      <c r="C81" s="51"/>
      <c r="D81" s="66"/>
      <c r="E81" s="51"/>
      <c r="F81" s="66"/>
      <c r="G81" s="51"/>
      <c r="H81" s="66"/>
      <c r="I81" s="51"/>
      <c r="J81" s="51"/>
      <c r="K81" s="51"/>
      <c r="L81" s="66"/>
      <c r="M81" s="51"/>
    </row>
    <row r="82" spans="1:13" ht="12.75">
      <c r="A82" s="51"/>
      <c r="B82" s="51"/>
      <c r="C82" s="51"/>
      <c r="D82" s="66"/>
      <c r="E82" s="51"/>
      <c r="F82" s="66"/>
      <c r="G82" s="51"/>
      <c r="H82" s="66"/>
      <c r="I82" s="51"/>
      <c r="J82" s="51"/>
      <c r="K82" s="51"/>
      <c r="L82" s="66"/>
      <c r="M82" s="51"/>
    </row>
    <row r="83" spans="1:13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3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3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1:13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3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3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3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1:13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3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3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1:13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</row>
    <row r="103" spans="1:13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</row>
    <row r="105" spans="1:13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</row>
    <row r="107" spans="1:13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</row>
    <row r="108" spans="1:13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</row>
    <row r="109" spans="1:13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</row>
    <row r="110" spans="1:13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</row>
    <row r="111" spans="1:13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</row>
    <row r="112" spans="1:13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</row>
    <row r="113" spans="1:13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1:13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3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</sheetData>
  <sheetProtection sheet="1"/>
  <mergeCells count="3">
    <mergeCell ref="A3:M3"/>
    <mergeCell ref="A1:M1"/>
    <mergeCell ref="A2:M2"/>
  </mergeCells>
  <conditionalFormatting sqref="A4:M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C99" sqref="C99"/>
    </sheetView>
  </sheetViews>
  <sheetFormatPr defaultColWidth="9.00390625" defaultRowHeight="12.75"/>
  <cols>
    <col min="1" max="1" width="4.00390625" style="1" customWidth="1"/>
    <col min="2" max="2" width="3.75390625" style="1" customWidth="1"/>
    <col min="3" max="3" width="10.75390625" style="1" customWidth="1"/>
    <col min="4" max="4" width="3.75390625" style="1" customWidth="1"/>
    <col min="5" max="5" width="10.75390625" style="1" customWidth="1"/>
    <col min="6" max="6" width="3.75390625" style="1" customWidth="1"/>
    <col min="7" max="7" width="9.75390625" style="1" customWidth="1"/>
    <col min="8" max="8" width="3.75390625" style="1" customWidth="1"/>
    <col min="9" max="9" width="9.75390625" style="1" customWidth="1"/>
    <col min="10" max="10" width="3.75390625" style="1" customWidth="1"/>
    <col min="11" max="11" width="9.75390625" style="1" customWidth="1"/>
    <col min="12" max="12" width="3.75390625" style="1" customWidth="1"/>
    <col min="13" max="13" width="10.75390625" style="1" customWidth="1"/>
    <col min="14" max="14" width="3.75390625" style="1" customWidth="1"/>
    <col min="15" max="15" width="10.75390625" style="1" customWidth="1"/>
    <col min="16" max="16" width="3.75390625" style="1" customWidth="1"/>
    <col min="17" max="19" width="5.75390625" style="1" customWidth="1"/>
    <col min="20" max="16384" width="9.125" style="1" customWidth="1"/>
  </cols>
  <sheetData>
    <row r="1" spans="1:19" ht="15" customHeight="1">
      <c r="A1" s="110" t="str">
        <f>Юниоры1!A1</f>
        <v>Открытое Юниорское Первенство Орджоникидзевского района Уфы   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" customHeight="1">
      <c r="A2" s="103" t="str">
        <f>сЮниоры!A2</f>
        <v>Юниоры 1998 г.р. и мл.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5" customHeight="1">
      <c r="A3" s="101">
        <f>сЮниоры!A3</f>
        <v>42488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7" ht="12.75" customHeight="1">
      <c r="A5" s="31">
        <v>-1</v>
      </c>
      <c r="B5" s="77">
        <f>IF(Юниоры1!D6=Юниоры1!B5,Юниоры1!B7,IF(Юниоры1!D6=Юниоры1!B7,Юниоры1!B5,0))</f>
        <v>0</v>
      </c>
      <c r="C5" s="5" t="str">
        <f>IF(Юниоры1!E6=Юниоры1!C5,Юниоры1!C7,IF(Юниоры1!E6=Юниоры1!C7,Юниоры1!C5,0))</f>
        <v>_</v>
      </c>
      <c r="D5" s="78"/>
      <c r="E5" s="4"/>
      <c r="F5" s="4"/>
      <c r="G5" s="31">
        <v>-25</v>
      </c>
      <c r="H5" s="77">
        <f>IF(Юниоры1!H12=Юниоры1!F8,Юниоры1!F16,IF(Юниоры1!H12=Юниоры1!F16,Юниоры1!F8,0))</f>
        <v>4847</v>
      </c>
      <c r="I5" s="5" t="str">
        <f>IF(Юниоры1!I12=Юниоры1!G8,Юниоры1!G16,IF(Юниоры1!I12=Юниоры1!G16,Юниоры1!G8,0))</f>
        <v>Сагидуллин Радмир</v>
      </c>
      <c r="J5" s="78"/>
      <c r="K5" s="4"/>
      <c r="L5" s="4"/>
      <c r="M5" s="4"/>
      <c r="N5" s="4"/>
      <c r="O5" s="4"/>
      <c r="P5" s="4"/>
      <c r="Q5" s="4"/>
      <c r="R5" s="4"/>
      <c r="S5" s="4"/>
      <c r="T5"/>
      <c r="U5"/>
      <c r="V5"/>
      <c r="W5"/>
      <c r="X5"/>
      <c r="Y5"/>
      <c r="Z5"/>
      <c r="AA5"/>
    </row>
    <row r="6" spans="1:27" ht="12.75" customHeight="1">
      <c r="A6" s="31"/>
      <c r="B6" s="31"/>
      <c r="C6" s="32">
        <v>32</v>
      </c>
      <c r="D6" s="80">
        <v>5985</v>
      </c>
      <c r="E6" s="9" t="s">
        <v>77</v>
      </c>
      <c r="F6" s="10"/>
      <c r="G6" s="4"/>
      <c r="H6" s="4"/>
      <c r="I6" s="8"/>
      <c r="J6" s="10"/>
      <c r="K6" s="4"/>
      <c r="L6" s="4"/>
      <c r="M6" s="4"/>
      <c r="N6" s="4"/>
      <c r="O6" s="4"/>
      <c r="P6" s="4"/>
      <c r="Q6" s="4"/>
      <c r="R6" s="4"/>
      <c r="S6" s="4"/>
      <c r="T6"/>
      <c r="U6"/>
      <c r="V6"/>
      <c r="W6"/>
      <c r="X6"/>
      <c r="Y6"/>
      <c r="Z6"/>
      <c r="AA6"/>
    </row>
    <row r="7" spans="1:27" ht="12.75" customHeight="1">
      <c r="A7" s="31">
        <v>-2</v>
      </c>
      <c r="B7" s="77">
        <f>IF(Юниоры1!D10=Юниоры1!B9,Юниоры1!B11,IF(Юниоры1!D10=Юниоры1!B11,Юниоры1!B9,0))</f>
        <v>5985</v>
      </c>
      <c r="C7" s="7" t="str">
        <f>IF(Юниоры1!E10=Юниоры1!C9,Юниоры1!C11,IF(Юниоры1!E10=Юниоры1!C11,Юниоры1!C9,0))</f>
        <v>Валеев Руслан</v>
      </c>
      <c r="D7" s="92"/>
      <c r="E7" s="32">
        <v>40</v>
      </c>
      <c r="F7" s="80">
        <v>5985</v>
      </c>
      <c r="G7" s="9" t="s">
        <v>77</v>
      </c>
      <c r="H7" s="10"/>
      <c r="I7" s="32">
        <v>52</v>
      </c>
      <c r="J7" s="80">
        <v>4847</v>
      </c>
      <c r="K7" s="9" t="s">
        <v>68</v>
      </c>
      <c r="L7" s="10"/>
      <c r="M7" s="4"/>
      <c r="N7" s="4"/>
      <c r="O7" s="4"/>
      <c r="P7" s="4"/>
      <c r="Q7" s="4"/>
      <c r="R7" s="4"/>
      <c r="S7" s="4"/>
      <c r="T7"/>
      <c r="U7"/>
      <c r="V7"/>
      <c r="W7"/>
      <c r="X7"/>
      <c r="Y7"/>
      <c r="Z7"/>
      <c r="AA7"/>
    </row>
    <row r="8" spans="1:27" ht="12.75" customHeight="1">
      <c r="A8" s="31"/>
      <c r="B8" s="31"/>
      <c r="C8" s="31">
        <v>-24</v>
      </c>
      <c r="D8" s="77">
        <f>IF(Юниоры1!F64=Юниоры1!D62,Юниоры1!D66,IF(Юниоры1!F64=Юниоры1!D66,Юниоры1!D62,0))</f>
        <v>5929</v>
      </c>
      <c r="E8" s="7" t="str">
        <f>IF(Юниоры1!G64=Юниоры1!E62,Юниоры1!E66,IF(Юниоры1!G64=Юниоры1!E66,Юниоры1!E62,0))</f>
        <v>Зарипов Данис</v>
      </c>
      <c r="F8" s="79"/>
      <c r="G8" s="8"/>
      <c r="H8" s="81"/>
      <c r="I8" s="8"/>
      <c r="J8" s="83"/>
      <c r="K8" s="8"/>
      <c r="L8" s="10"/>
      <c r="M8" s="4"/>
      <c r="N8" s="4"/>
      <c r="O8" s="4"/>
      <c r="P8" s="4"/>
      <c r="Q8" s="4"/>
      <c r="R8" s="4"/>
      <c r="S8" s="4"/>
      <c r="T8"/>
      <c r="U8"/>
      <c r="V8"/>
      <c r="W8"/>
      <c r="X8"/>
      <c r="Y8"/>
      <c r="Z8"/>
      <c r="AA8"/>
    </row>
    <row r="9" spans="1:27" ht="12.75" customHeight="1">
      <c r="A9" s="31">
        <v>-3</v>
      </c>
      <c r="B9" s="77">
        <f>IF(Юниоры1!D14=Юниоры1!B13,Юниоры1!B15,IF(Юниоры1!D14=Юниоры1!B15,Юниоры1!B13,0))</f>
        <v>5952</v>
      </c>
      <c r="C9" s="5" t="str">
        <f>IF(Юниоры1!E14=Юниоры1!C13,Юниоры1!C15,IF(Юниоры1!E14=Юниоры1!C15,Юниоры1!C13,0))</f>
        <v>Миргазов Анвар</v>
      </c>
      <c r="D9" s="93"/>
      <c r="E9" s="4"/>
      <c r="F9" s="4"/>
      <c r="G9" s="32">
        <v>48</v>
      </c>
      <c r="H9" s="82">
        <v>5849</v>
      </c>
      <c r="I9" s="14" t="s">
        <v>70</v>
      </c>
      <c r="J9" s="81"/>
      <c r="K9" s="8"/>
      <c r="L9" s="10"/>
      <c r="M9" s="4"/>
      <c r="N9" s="4"/>
      <c r="O9" s="4"/>
      <c r="P9" s="4"/>
      <c r="Q9" s="4"/>
      <c r="R9" s="4"/>
      <c r="S9" s="4"/>
      <c r="T9"/>
      <c r="U9"/>
      <c r="V9"/>
      <c r="W9"/>
      <c r="X9"/>
      <c r="Y9"/>
      <c r="Z9"/>
      <c r="AA9"/>
    </row>
    <row r="10" spans="1:27" ht="12.75" customHeight="1">
      <c r="A10" s="31"/>
      <c r="B10" s="31"/>
      <c r="C10" s="32">
        <v>33</v>
      </c>
      <c r="D10" s="80">
        <v>5952</v>
      </c>
      <c r="E10" s="9" t="s">
        <v>84</v>
      </c>
      <c r="F10" s="10"/>
      <c r="G10" s="32"/>
      <c r="H10" s="33"/>
      <c r="I10" s="10"/>
      <c r="J10" s="10"/>
      <c r="K10" s="8"/>
      <c r="L10" s="10"/>
      <c r="M10" s="4"/>
      <c r="N10" s="4"/>
      <c r="O10" s="4"/>
      <c r="P10" s="4"/>
      <c r="Q10" s="4"/>
      <c r="R10" s="4"/>
      <c r="S10" s="4"/>
      <c r="T10"/>
      <c r="U10"/>
      <c r="V10"/>
      <c r="W10"/>
      <c r="X10"/>
      <c r="Y10"/>
      <c r="Z10"/>
      <c r="AA10"/>
    </row>
    <row r="11" spans="1:27" ht="12.75" customHeight="1">
      <c r="A11" s="31">
        <v>-4</v>
      </c>
      <c r="B11" s="77">
        <f>IF(Юниоры1!D18=Юниоры1!B17,Юниоры1!B19,IF(Юниоры1!D18=Юниоры1!B19,Юниоры1!B17,0))</f>
        <v>5950</v>
      </c>
      <c r="C11" s="7" t="str">
        <f>IF(Юниоры1!E18=Юниоры1!C17,Юниоры1!C19,IF(Юниоры1!E18=Юниоры1!C19,Юниоры1!C17,0))</f>
        <v>Латыпов Азамат</v>
      </c>
      <c r="D11" s="92"/>
      <c r="E11" s="32">
        <v>41</v>
      </c>
      <c r="F11" s="80">
        <v>5849</v>
      </c>
      <c r="G11" s="75" t="s">
        <v>70</v>
      </c>
      <c r="H11" s="33"/>
      <c r="I11" s="10"/>
      <c r="J11" s="10"/>
      <c r="K11" s="32">
        <v>56</v>
      </c>
      <c r="L11" s="80">
        <v>4556</v>
      </c>
      <c r="M11" s="9" t="s">
        <v>64</v>
      </c>
      <c r="N11" s="10"/>
      <c r="O11" s="10"/>
      <c r="P11" s="10"/>
      <c r="Q11" s="4"/>
      <c r="R11" s="4"/>
      <c r="S11" s="4"/>
      <c r="T11"/>
      <c r="U11"/>
      <c r="V11"/>
      <c r="W11"/>
      <c r="X11"/>
      <c r="Y11"/>
      <c r="Z11"/>
      <c r="AA11"/>
    </row>
    <row r="12" spans="1:27" ht="12.75" customHeight="1">
      <c r="A12" s="31"/>
      <c r="B12" s="31"/>
      <c r="C12" s="31">
        <v>-23</v>
      </c>
      <c r="D12" s="77">
        <f>IF(Юниоры1!F56=Юниоры1!D54,Юниоры1!D58,IF(Юниоры1!F56=Юниоры1!D58,Юниоры1!D54,0))</f>
        <v>5849</v>
      </c>
      <c r="E12" s="7" t="str">
        <f>IF(Юниоры1!G56=Юниоры1!E54,Юниоры1!E58,IF(Юниоры1!G56=Юниоры1!E58,Юниоры1!E54,0))</f>
        <v>Андрющенко Александр</v>
      </c>
      <c r="F12" s="79"/>
      <c r="G12" s="31"/>
      <c r="H12" s="31"/>
      <c r="I12" s="10"/>
      <c r="J12" s="10"/>
      <c r="K12" s="8"/>
      <c r="L12" s="83"/>
      <c r="M12" s="8"/>
      <c r="N12" s="10"/>
      <c r="O12" s="10"/>
      <c r="P12" s="10"/>
      <c r="Q12" s="4"/>
      <c r="R12" s="4"/>
      <c r="S12" s="4"/>
      <c r="T12"/>
      <c r="U12"/>
      <c r="V12"/>
      <c r="W12"/>
      <c r="X12"/>
      <c r="Y12"/>
      <c r="Z12"/>
      <c r="AA12"/>
    </row>
    <row r="13" spans="1:27" ht="12.75" customHeight="1">
      <c r="A13" s="31">
        <v>-5</v>
      </c>
      <c r="B13" s="77">
        <f>IF(Юниоры1!D22=Юниоры1!B21,Юниоры1!B23,IF(Юниоры1!D22=Юниоры1!B23,Юниоры1!B21,0))</f>
        <v>0</v>
      </c>
      <c r="C13" s="5" t="str">
        <f>IF(Юниоры1!E22=Юниоры1!C21,Юниоры1!C23,IF(Юниоры1!E22=Юниоры1!C23,Юниоры1!C21,0))</f>
        <v>_</v>
      </c>
      <c r="D13" s="93"/>
      <c r="E13" s="4"/>
      <c r="F13" s="4"/>
      <c r="G13" s="31">
        <v>-26</v>
      </c>
      <c r="H13" s="77">
        <f>IF(Юниоры1!H28=Юниоры1!F24,Юниоры1!F32,IF(Юниоры1!H28=Юниоры1!F32,Юниоры1!F24,0))</f>
        <v>4556</v>
      </c>
      <c r="I13" s="5" t="str">
        <f>IF(Юниоры1!I28=Юниоры1!G24,Юниоры1!G32,IF(Юниоры1!I28=Юниоры1!G32,Юниоры1!G24,0))</f>
        <v>Хафизов Булат</v>
      </c>
      <c r="J13" s="78"/>
      <c r="K13" s="8"/>
      <c r="L13" s="81"/>
      <c r="M13" s="8"/>
      <c r="N13" s="10"/>
      <c r="O13" s="10"/>
      <c r="P13" s="10"/>
      <c r="Q13" s="4"/>
      <c r="R13" s="4"/>
      <c r="S13" s="4"/>
      <c r="T13"/>
      <c r="U13"/>
      <c r="V13"/>
      <c r="W13"/>
      <c r="X13"/>
      <c r="Y13"/>
      <c r="Z13"/>
      <c r="AA13"/>
    </row>
    <row r="14" spans="1:27" ht="12.75" customHeight="1">
      <c r="A14" s="31"/>
      <c r="B14" s="31"/>
      <c r="C14" s="32">
        <v>34</v>
      </c>
      <c r="D14" s="80">
        <v>5949</v>
      </c>
      <c r="E14" s="9" t="s">
        <v>81</v>
      </c>
      <c r="F14" s="10"/>
      <c r="G14" s="31"/>
      <c r="H14" s="31"/>
      <c r="I14" s="8"/>
      <c r="J14" s="10"/>
      <c r="K14" s="8"/>
      <c r="L14" s="81"/>
      <c r="M14" s="8"/>
      <c r="N14" s="10"/>
      <c r="O14" s="10"/>
      <c r="P14" s="10"/>
      <c r="Q14" s="4"/>
      <c r="R14" s="4"/>
      <c r="S14" s="4"/>
      <c r="T14"/>
      <c r="U14"/>
      <c r="V14"/>
      <c r="W14"/>
      <c r="X14"/>
      <c r="Y14"/>
      <c r="Z14"/>
      <c r="AA14"/>
    </row>
    <row r="15" spans="1:27" ht="12.75" customHeight="1">
      <c r="A15" s="31">
        <v>-6</v>
      </c>
      <c r="B15" s="77">
        <f>IF(Юниоры1!D26=Юниоры1!B25,Юниоры1!B27,IF(Юниоры1!D26=Юниоры1!B27,Юниоры1!B25,0))</f>
        <v>5949</v>
      </c>
      <c r="C15" s="7" t="str">
        <f>IF(Юниоры1!E26=Юниоры1!C25,Юниоры1!C27,IF(Юниоры1!E26=Юниоры1!C27,Юниоры1!C25,0))</f>
        <v>Кальмин Евгений</v>
      </c>
      <c r="D15" s="92"/>
      <c r="E15" s="32">
        <v>42</v>
      </c>
      <c r="F15" s="80">
        <v>4219</v>
      </c>
      <c r="G15" s="76" t="s">
        <v>66</v>
      </c>
      <c r="H15" s="33"/>
      <c r="I15" s="32">
        <v>53</v>
      </c>
      <c r="J15" s="80">
        <v>4556</v>
      </c>
      <c r="K15" s="14" t="s">
        <v>64</v>
      </c>
      <c r="L15" s="81"/>
      <c r="M15" s="32">
        <v>58</v>
      </c>
      <c r="N15" s="80">
        <v>4556</v>
      </c>
      <c r="O15" s="9" t="s">
        <v>64</v>
      </c>
      <c r="P15" s="10"/>
      <c r="Q15" s="4"/>
      <c r="R15" s="4"/>
      <c r="S15" s="4"/>
      <c r="T15"/>
      <c r="U15"/>
      <c r="V15"/>
      <c r="W15"/>
      <c r="X15"/>
      <c r="Y15"/>
      <c r="Z15"/>
      <c r="AA15"/>
    </row>
    <row r="16" spans="1:27" ht="12.75" customHeight="1">
      <c r="A16" s="31"/>
      <c r="B16" s="31"/>
      <c r="C16" s="31">
        <v>-22</v>
      </c>
      <c r="D16" s="77">
        <f>IF(Юниоры1!F48=Юниоры1!D46,Юниоры1!D50,IF(Юниоры1!F48=Юниоры1!D50,Юниоры1!D46,0))</f>
        <v>4219</v>
      </c>
      <c r="E16" s="7" t="str">
        <f>IF(Юниоры1!G48=Юниоры1!E46,Юниоры1!E50,IF(Юниоры1!G48=Юниоры1!E50,Юниоры1!E46,0))</f>
        <v>Байрашев Игорь</v>
      </c>
      <c r="F16" s="79"/>
      <c r="G16" s="32"/>
      <c r="H16" s="81"/>
      <c r="I16" s="8"/>
      <c r="J16" s="83"/>
      <c r="K16" s="4"/>
      <c r="L16" s="4"/>
      <c r="M16" s="8"/>
      <c r="N16" s="83"/>
      <c r="O16" s="8"/>
      <c r="P16" s="10"/>
      <c r="Q16" s="4"/>
      <c r="R16" s="4"/>
      <c r="S16" s="4"/>
      <c r="T16"/>
      <c r="U16"/>
      <c r="V16"/>
      <c r="W16"/>
      <c r="X16"/>
      <c r="Y16"/>
      <c r="Z16"/>
      <c r="AA16"/>
    </row>
    <row r="17" spans="1:27" ht="12.75" customHeight="1">
      <c r="A17" s="31">
        <v>-7</v>
      </c>
      <c r="B17" s="77">
        <f>IF(Юниоры1!D30=Юниоры1!B29,Юниоры1!B31,IF(Юниоры1!D30=Юниоры1!B31,Юниоры1!B29,0))</f>
        <v>5516</v>
      </c>
      <c r="C17" s="5" t="str">
        <f>IF(Юниоры1!E30=Юниоры1!C29,Юниоры1!C31,IF(Юниоры1!E30=Юниоры1!C31,Юниоры1!C29,0))</f>
        <v>Семенец Владислав</v>
      </c>
      <c r="D17" s="93"/>
      <c r="E17" s="4"/>
      <c r="F17" s="4"/>
      <c r="G17" s="32">
        <v>49</v>
      </c>
      <c r="H17" s="82">
        <v>4219</v>
      </c>
      <c r="I17" s="14" t="s">
        <v>66</v>
      </c>
      <c r="J17" s="81"/>
      <c r="K17" s="4"/>
      <c r="L17" s="4"/>
      <c r="M17" s="8"/>
      <c r="N17" s="81"/>
      <c r="O17" s="8"/>
      <c r="P17" s="10"/>
      <c r="Q17" s="4"/>
      <c r="R17" s="4"/>
      <c r="S17" s="4"/>
      <c r="T17"/>
      <c r="U17"/>
      <c r="V17"/>
      <c r="W17"/>
      <c r="X17"/>
      <c r="Y17"/>
      <c r="Z17"/>
      <c r="AA17"/>
    </row>
    <row r="18" spans="1:27" ht="12.75" customHeight="1">
      <c r="A18" s="31"/>
      <c r="B18" s="31"/>
      <c r="C18" s="32">
        <v>35</v>
      </c>
      <c r="D18" s="80">
        <v>5516</v>
      </c>
      <c r="E18" s="9" t="s">
        <v>80</v>
      </c>
      <c r="F18" s="10"/>
      <c r="G18" s="32"/>
      <c r="H18" s="33"/>
      <c r="I18" s="10"/>
      <c r="J18" s="10"/>
      <c r="K18" s="4"/>
      <c r="L18" s="4"/>
      <c r="M18" s="8"/>
      <c r="N18" s="81"/>
      <c r="O18" s="8"/>
      <c r="P18" s="10"/>
      <c r="Q18" s="4"/>
      <c r="R18" s="4"/>
      <c r="S18" s="4"/>
      <c r="T18"/>
      <c r="U18"/>
      <c r="V18"/>
      <c r="W18"/>
      <c r="X18"/>
      <c r="Y18"/>
      <c r="Z18"/>
      <c r="AA18"/>
    </row>
    <row r="19" spans="1:27" ht="12.75" customHeight="1">
      <c r="A19" s="31">
        <v>-8</v>
      </c>
      <c r="B19" s="77">
        <f>IF(Юниоры1!D34=Юниоры1!B33,Юниоры1!B35,IF(Юниоры1!D34=Юниоры1!B35,Юниоры1!B33,0))</f>
        <v>0</v>
      </c>
      <c r="C19" s="7" t="str">
        <f>IF(Юниоры1!E34=Юниоры1!C33,Юниоры1!C35,IF(Юниоры1!E34=Юниоры1!C35,Юниоры1!C33,0))</f>
        <v>_</v>
      </c>
      <c r="D19" s="92"/>
      <c r="E19" s="32">
        <v>43</v>
      </c>
      <c r="F19" s="80">
        <v>5916</v>
      </c>
      <c r="G19" s="75" t="s">
        <v>79</v>
      </c>
      <c r="H19" s="33"/>
      <c r="I19" s="10"/>
      <c r="J19" s="10"/>
      <c r="K19" s="31">
        <v>-30</v>
      </c>
      <c r="L19" s="77">
        <f>IF(Юниоры1!J52=Юниоры1!H44,Юниоры1!H60,IF(Юниоры1!J52=Юниоры1!H60,Юниоры1!H44,0))</f>
        <v>4421</v>
      </c>
      <c r="M19" s="7" t="str">
        <f>IF(Юниоры1!K52=Юниоры1!I44,Юниоры1!I60,IF(Юниоры1!K52=Юниоры1!I60,Юниоры1!I44,0))</f>
        <v>Новокшонов Ярослав</v>
      </c>
      <c r="N19" s="84"/>
      <c r="O19" s="8"/>
      <c r="P19" s="10"/>
      <c r="Q19" s="4"/>
      <c r="R19" s="4"/>
      <c r="S19" s="4"/>
      <c r="T19"/>
      <c r="U19"/>
      <c r="V19"/>
      <c r="W19"/>
      <c r="X19"/>
      <c r="Y19"/>
      <c r="Z19"/>
      <c r="AA19"/>
    </row>
    <row r="20" spans="1:27" ht="12.75" customHeight="1">
      <c r="A20" s="31"/>
      <c r="B20" s="31"/>
      <c r="C20" s="31">
        <v>-21</v>
      </c>
      <c r="D20" s="77">
        <f>IF(Юниоры1!F40=Юниоры1!D38,Юниоры1!D42,IF(Юниоры1!F40=Юниоры1!D42,Юниоры1!D38,0))</f>
        <v>5916</v>
      </c>
      <c r="E20" s="7" t="str">
        <f>IF(Юниоры1!G40=Юниоры1!E38,Юниоры1!E42,IF(Юниоры1!G40=Юниоры1!E42,Юниоры1!E38,0))</f>
        <v>Хасипов Гайнан</v>
      </c>
      <c r="F20" s="79"/>
      <c r="G20" s="31"/>
      <c r="H20" s="31"/>
      <c r="I20" s="10"/>
      <c r="J20" s="10"/>
      <c r="K20" s="4"/>
      <c r="L20" s="4"/>
      <c r="M20" s="10"/>
      <c r="N20" s="10"/>
      <c r="O20" s="8"/>
      <c r="P20" s="10"/>
      <c r="Q20" s="4"/>
      <c r="R20" s="4"/>
      <c r="S20" s="4"/>
      <c r="T20"/>
      <c r="U20"/>
      <c r="V20"/>
      <c r="W20"/>
      <c r="X20"/>
      <c r="Y20"/>
      <c r="Z20"/>
      <c r="AA20"/>
    </row>
    <row r="21" spans="1:27" ht="12.75" customHeight="1">
      <c r="A21" s="31">
        <v>-9</v>
      </c>
      <c r="B21" s="77">
        <f>IF(Юниоры1!D38=Юниоры1!B37,Юниоры1!B39,IF(Юниоры1!D38=Юниоры1!B39,Юниоры1!B37,0))</f>
        <v>0</v>
      </c>
      <c r="C21" s="5" t="str">
        <f>IF(Юниоры1!E38=Юниоры1!C37,Юниоры1!C39,IF(Юниоры1!E38=Юниоры1!C39,Юниоры1!C37,0))</f>
        <v>_</v>
      </c>
      <c r="D21" s="93"/>
      <c r="E21" s="4"/>
      <c r="F21" s="4"/>
      <c r="G21" s="31">
        <v>-27</v>
      </c>
      <c r="H21" s="77">
        <f>IF(Юниоры1!H44=Юниоры1!F40,Юниоры1!F48,IF(Юниоры1!H44=Юниоры1!F48,Юниоры1!F40,0))</f>
        <v>5904</v>
      </c>
      <c r="I21" s="5" t="str">
        <f>IF(Юниоры1!I44=Юниоры1!G40,Юниоры1!G48,IF(Юниоры1!I44=Юниоры1!G48,Юниоры1!G40,0))</f>
        <v>Асфандияров Роман</v>
      </c>
      <c r="J21" s="78"/>
      <c r="K21" s="4"/>
      <c r="L21" s="4"/>
      <c r="M21" s="10"/>
      <c r="N21" s="10"/>
      <c r="O21" s="8"/>
      <c r="P21" s="10"/>
      <c r="Q21" s="4"/>
      <c r="R21" s="4"/>
      <c r="S21" s="4"/>
      <c r="T21"/>
      <c r="U21"/>
      <c r="V21"/>
      <c r="W21"/>
      <c r="X21"/>
      <c r="Y21"/>
      <c r="Z21"/>
      <c r="AA21"/>
    </row>
    <row r="22" spans="1:27" ht="12.75" customHeight="1">
      <c r="A22" s="31"/>
      <c r="B22" s="31"/>
      <c r="C22" s="32">
        <v>36</v>
      </c>
      <c r="D22" s="80">
        <v>5928</v>
      </c>
      <c r="E22" s="9" t="s">
        <v>74</v>
      </c>
      <c r="F22" s="10"/>
      <c r="G22" s="31"/>
      <c r="H22" s="31"/>
      <c r="I22" s="8"/>
      <c r="J22" s="10"/>
      <c r="K22" s="4"/>
      <c r="L22" s="4"/>
      <c r="M22" s="10"/>
      <c r="N22" s="10"/>
      <c r="O22" s="8"/>
      <c r="P22" s="10"/>
      <c r="Q22" s="4"/>
      <c r="R22" s="4"/>
      <c r="S22" s="4"/>
      <c r="T22"/>
      <c r="U22"/>
      <c r="V22"/>
      <c r="W22"/>
      <c r="X22"/>
      <c r="Y22"/>
      <c r="Z22"/>
      <c r="AA22"/>
    </row>
    <row r="23" spans="1:27" ht="12.75" customHeight="1">
      <c r="A23" s="31">
        <v>-10</v>
      </c>
      <c r="B23" s="77">
        <f>IF(Юниоры1!D42=Юниоры1!B41,Юниоры1!B43,IF(Юниоры1!D42=Юниоры1!B43,Юниоры1!B41,0))</f>
        <v>5928</v>
      </c>
      <c r="C23" s="7" t="str">
        <f>IF(Юниоры1!E42=Юниоры1!C41,Юниоры1!C43,IF(Юниоры1!E42=Юниоры1!C43,Юниоры1!C41,0))</f>
        <v>Саитгареев Айдар</v>
      </c>
      <c r="D23" s="92"/>
      <c r="E23" s="32">
        <v>44</v>
      </c>
      <c r="F23" s="80">
        <v>5955</v>
      </c>
      <c r="G23" s="76" t="s">
        <v>73</v>
      </c>
      <c r="H23" s="33"/>
      <c r="I23" s="32">
        <v>54</v>
      </c>
      <c r="J23" s="80">
        <v>5904</v>
      </c>
      <c r="K23" s="9" t="s">
        <v>71</v>
      </c>
      <c r="L23" s="10"/>
      <c r="M23" s="10"/>
      <c r="N23" s="10"/>
      <c r="O23" s="32">
        <v>60</v>
      </c>
      <c r="P23" s="82">
        <v>3701</v>
      </c>
      <c r="Q23" s="9" t="s">
        <v>65</v>
      </c>
      <c r="R23" s="9"/>
      <c r="S23" s="9"/>
      <c r="T23"/>
      <c r="U23"/>
      <c r="V23"/>
      <c r="W23"/>
      <c r="X23"/>
      <c r="Y23"/>
      <c r="Z23"/>
      <c r="AA23"/>
    </row>
    <row r="24" spans="1:27" ht="12.75" customHeight="1">
      <c r="A24" s="31"/>
      <c r="B24" s="31"/>
      <c r="C24" s="31">
        <v>-20</v>
      </c>
      <c r="D24" s="77">
        <f>IF(Юниоры1!F32=Юниоры1!D30,Юниоры1!D34,IF(Юниоры1!F32=Юниоры1!D34,Юниоры1!D30,0))</f>
        <v>5955</v>
      </c>
      <c r="E24" s="7" t="str">
        <f>IF(Юниоры1!G32=Юниоры1!E30,Юниоры1!E34,IF(Юниоры1!G32=Юниоры1!E34,Юниоры1!E30,0))</f>
        <v>Жадигеров Батыржан</v>
      </c>
      <c r="F24" s="79"/>
      <c r="G24" s="32"/>
      <c r="H24" s="81"/>
      <c r="I24" s="8"/>
      <c r="J24" s="83"/>
      <c r="K24" s="8"/>
      <c r="L24" s="10"/>
      <c r="M24" s="10"/>
      <c r="N24" s="10"/>
      <c r="O24" s="8"/>
      <c r="P24" s="10"/>
      <c r="Q24" s="13"/>
      <c r="R24" s="105" t="s">
        <v>2</v>
      </c>
      <c r="S24" s="105"/>
      <c r="T24"/>
      <c r="U24"/>
      <c r="V24"/>
      <c r="W24"/>
      <c r="X24"/>
      <c r="Y24"/>
      <c r="Z24"/>
      <c r="AA24"/>
    </row>
    <row r="25" spans="1:27" ht="12.75" customHeight="1">
      <c r="A25" s="31">
        <v>-11</v>
      </c>
      <c r="B25" s="77">
        <f>IF(Юниоры1!D46=Юниоры1!B45,Юниоры1!B47,IF(Юниоры1!D46=Юниоры1!B47,Юниоры1!B45,0))</f>
        <v>5917</v>
      </c>
      <c r="C25" s="5" t="str">
        <f>IF(Юниоры1!E46=Юниоры1!C45,Юниоры1!C47,IF(Юниоры1!E46=Юниоры1!C47,Юниоры1!C45,0))</f>
        <v>Вавилов Олег</v>
      </c>
      <c r="D25" s="93"/>
      <c r="E25" s="4"/>
      <c r="F25" s="4"/>
      <c r="G25" s="32">
        <v>50</v>
      </c>
      <c r="H25" s="82">
        <v>5459</v>
      </c>
      <c r="I25" s="14" t="s">
        <v>72</v>
      </c>
      <c r="J25" s="81"/>
      <c r="K25" s="8"/>
      <c r="L25" s="10"/>
      <c r="M25" s="10"/>
      <c r="N25" s="10"/>
      <c r="O25" s="8"/>
      <c r="P25" s="10"/>
      <c r="Q25" s="4"/>
      <c r="R25" s="4"/>
      <c r="S25" s="4"/>
      <c r="T25"/>
      <c r="U25"/>
      <c r="V25"/>
      <c r="W25"/>
      <c r="X25"/>
      <c r="Y25"/>
      <c r="Z25"/>
      <c r="AA25"/>
    </row>
    <row r="26" spans="1:27" ht="12.75" customHeight="1">
      <c r="A26" s="31"/>
      <c r="B26" s="31"/>
      <c r="C26" s="32">
        <v>37</v>
      </c>
      <c r="D26" s="80">
        <v>5917</v>
      </c>
      <c r="E26" s="9" t="s">
        <v>82</v>
      </c>
      <c r="F26" s="10"/>
      <c r="G26" s="32"/>
      <c r="H26" s="33"/>
      <c r="I26" s="10"/>
      <c r="J26" s="10"/>
      <c r="K26" s="8"/>
      <c r="L26" s="10"/>
      <c r="M26" s="10"/>
      <c r="N26" s="10"/>
      <c r="O26" s="8"/>
      <c r="P26" s="10"/>
      <c r="Q26" s="4"/>
      <c r="R26" s="4"/>
      <c r="S26" s="4"/>
      <c r="T26"/>
      <c r="U26"/>
      <c r="V26"/>
      <c r="W26"/>
      <c r="X26"/>
      <c r="Y26"/>
      <c r="Z26"/>
      <c r="AA26"/>
    </row>
    <row r="27" spans="1:27" ht="12.75" customHeight="1">
      <c r="A27" s="31">
        <v>-12</v>
      </c>
      <c r="B27" s="77">
        <f>IF(Юниоры1!D50=Юниоры1!B49,Юниоры1!B51,IF(Юниоры1!D50=Юниоры1!B51,Юниоры1!B49,0))</f>
        <v>0</v>
      </c>
      <c r="C27" s="7" t="str">
        <f>IF(Юниоры1!E50=Юниоры1!C49,Юниоры1!C51,IF(Юниоры1!E50=Юниоры1!C51,Юниоры1!C49,0))</f>
        <v>_</v>
      </c>
      <c r="D27" s="92"/>
      <c r="E27" s="32">
        <v>45</v>
      </c>
      <c r="F27" s="80">
        <v>5459</v>
      </c>
      <c r="G27" s="75" t="s">
        <v>72</v>
      </c>
      <c r="H27" s="33"/>
      <c r="I27" s="10"/>
      <c r="J27" s="10"/>
      <c r="K27" s="32">
        <v>57</v>
      </c>
      <c r="L27" s="80">
        <v>5470</v>
      </c>
      <c r="M27" s="9" t="s">
        <v>69</v>
      </c>
      <c r="N27" s="10"/>
      <c r="O27" s="8"/>
      <c r="P27" s="10"/>
      <c r="Q27" s="4"/>
      <c r="R27" s="4"/>
      <c r="S27" s="4"/>
      <c r="T27"/>
      <c r="U27"/>
      <c r="V27"/>
      <c r="W27"/>
      <c r="X27"/>
      <c r="Y27"/>
      <c r="Z27"/>
      <c r="AA27"/>
    </row>
    <row r="28" spans="1:27" ht="12.75" customHeight="1">
      <c r="A28" s="31"/>
      <c r="B28" s="31"/>
      <c r="C28" s="31">
        <v>-19</v>
      </c>
      <c r="D28" s="77">
        <f>IF(Юниоры1!F24=Юниоры1!D22,Юниоры1!D26,IF(Юниоры1!F24=Юниоры1!D26,Юниоры1!D22,0))</f>
        <v>5459</v>
      </c>
      <c r="E28" s="7" t="str">
        <f>IF(Юниоры1!G24=Юниоры1!E22,Юниоры1!E26,IF(Юниоры1!G24=Юниоры1!E26,Юниоры1!E22,0))</f>
        <v>Хайбрахманов Данил</v>
      </c>
      <c r="F28" s="79"/>
      <c r="G28" s="31"/>
      <c r="H28" s="31"/>
      <c r="I28" s="10"/>
      <c r="J28" s="10"/>
      <c r="K28" s="8"/>
      <c r="L28" s="83"/>
      <c r="M28" s="8"/>
      <c r="N28" s="10"/>
      <c r="O28" s="8"/>
      <c r="P28" s="10"/>
      <c r="Q28" s="4"/>
      <c r="R28" s="4"/>
      <c r="S28" s="4"/>
      <c r="T28"/>
      <c r="U28"/>
      <c r="V28"/>
      <c r="W28"/>
      <c r="X28"/>
      <c r="Y28"/>
      <c r="Z28"/>
      <c r="AA28"/>
    </row>
    <row r="29" spans="1:27" ht="12.75" customHeight="1">
      <c r="A29" s="31">
        <v>-13</v>
      </c>
      <c r="B29" s="77">
        <f>IF(Юниоры1!D54=Юниоры1!B53,Юниоры1!B55,IF(Юниоры1!D54=Юниоры1!B55,Юниоры1!B53,0))</f>
        <v>5475</v>
      </c>
      <c r="C29" s="5" t="str">
        <f>IF(Юниоры1!E54=Юниоры1!C53,Юниоры1!C55,IF(Юниоры1!E54=Юниоры1!C55,Юниоры1!C53,0))</f>
        <v>Ильин Алексей</v>
      </c>
      <c r="D29" s="93"/>
      <c r="E29" s="4"/>
      <c r="F29" s="4"/>
      <c r="G29" s="31">
        <v>-28</v>
      </c>
      <c r="H29" s="77">
        <f>IF(Юниоры1!H60=Юниоры1!F56,Юниоры1!F64,IF(Юниоры1!H60=Юниоры1!F64,Юниоры1!F56,0))</f>
        <v>2904</v>
      </c>
      <c r="I29" s="5" t="str">
        <f>IF(Юниоры1!I60=Юниоры1!G56,Юниоры1!G64,IF(Юниоры1!I60=Юниоры1!G64,Юниоры1!G56,0))</f>
        <v>Усманов Руслан</v>
      </c>
      <c r="J29" s="78"/>
      <c r="K29" s="8"/>
      <c r="L29" s="81"/>
      <c r="M29" s="8"/>
      <c r="N29" s="10"/>
      <c r="O29" s="8"/>
      <c r="P29" s="10"/>
      <c r="Q29" s="4"/>
      <c r="R29" s="4"/>
      <c r="S29" s="4"/>
      <c r="T29"/>
      <c r="U29"/>
      <c r="V29"/>
      <c r="W29"/>
      <c r="X29"/>
      <c r="Y29"/>
      <c r="Z29"/>
      <c r="AA29"/>
    </row>
    <row r="30" spans="1:27" ht="12.75" customHeight="1">
      <c r="A30" s="31"/>
      <c r="B30" s="31"/>
      <c r="C30" s="32">
        <v>38</v>
      </c>
      <c r="D30" s="80">
        <v>4866</v>
      </c>
      <c r="E30" s="9" t="s">
        <v>83</v>
      </c>
      <c r="F30" s="10"/>
      <c r="G30" s="31"/>
      <c r="H30" s="31"/>
      <c r="I30" s="8"/>
      <c r="J30" s="10"/>
      <c r="K30" s="8"/>
      <c r="L30" s="81"/>
      <c r="M30" s="8"/>
      <c r="N30" s="10"/>
      <c r="O30" s="8"/>
      <c r="P30" s="10"/>
      <c r="Q30" s="4"/>
      <c r="R30" s="4"/>
      <c r="S30" s="4"/>
      <c r="T30"/>
      <c r="U30"/>
      <c r="V30"/>
      <c r="W30"/>
      <c r="X30"/>
      <c r="Y30"/>
      <c r="Z30"/>
      <c r="AA30"/>
    </row>
    <row r="31" spans="1:27" ht="12.75" customHeight="1">
      <c r="A31" s="31">
        <v>-14</v>
      </c>
      <c r="B31" s="77">
        <f>IF(Юниоры1!D58=Юниоры1!B57,Юниоры1!B59,IF(Юниоры1!D58=Юниоры1!B59,Юниоры1!B57,0))</f>
        <v>4866</v>
      </c>
      <c r="C31" s="7" t="str">
        <f>IF(Юниоры1!E58=Юниоры1!C57,Юниоры1!C59,IF(Юниоры1!E58=Юниоры1!C59,Юниоры1!C57,0))</f>
        <v>Калямов Ильмир</v>
      </c>
      <c r="D31" s="92"/>
      <c r="E31" s="32">
        <v>46</v>
      </c>
      <c r="F31" s="80">
        <v>5470</v>
      </c>
      <c r="G31" s="76" t="s">
        <v>69</v>
      </c>
      <c r="H31" s="33"/>
      <c r="I31" s="32">
        <v>55</v>
      </c>
      <c r="J31" s="80">
        <v>5470</v>
      </c>
      <c r="K31" s="14" t="s">
        <v>69</v>
      </c>
      <c r="L31" s="81"/>
      <c r="M31" s="32">
        <v>59</v>
      </c>
      <c r="N31" s="80">
        <v>3701</v>
      </c>
      <c r="O31" s="14" t="s">
        <v>65</v>
      </c>
      <c r="P31" s="10"/>
      <c r="Q31" s="4"/>
      <c r="R31" s="4"/>
      <c r="S31" s="4"/>
      <c r="T31"/>
      <c r="U31"/>
      <c r="V31"/>
      <c r="W31"/>
      <c r="X31"/>
      <c r="Y31"/>
      <c r="Z31"/>
      <c r="AA31"/>
    </row>
    <row r="32" spans="1:27" ht="12.75" customHeight="1">
      <c r="A32" s="31"/>
      <c r="B32" s="31"/>
      <c r="C32" s="31">
        <v>-18</v>
      </c>
      <c r="D32" s="77">
        <f>IF(Юниоры1!F16=Юниоры1!D14,Юниоры1!D18,IF(Юниоры1!F16=Юниоры1!D18,Юниоры1!D14,0))</f>
        <v>5470</v>
      </c>
      <c r="E32" s="7" t="str">
        <f>IF(Юниоры1!G16=Юниоры1!E14,Юниоры1!E18,IF(Юниоры1!G16=Юниоры1!E18,Юниоры1!E14,0))</f>
        <v>Абсалямов Родион</v>
      </c>
      <c r="F32" s="79"/>
      <c r="G32" s="32"/>
      <c r="H32" s="81"/>
      <c r="I32" s="8"/>
      <c r="J32" s="83"/>
      <c r="K32" s="4"/>
      <c r="L32" s="4"/>
      <c r="M32" s="8"/>
      <c r="N32" s="83"/>
      <c r="O32" s="4"/>
      <c r="P32" s="4"/>
      <c r="Q32" s="4"/>
      <c r="R32" s="4"/>
      <c r="S32" s="4"/>
      <c r="T32"/>
      <c r="U32"/>
      <c r="V32"/>
      <c r="W32"/>
      <c r="X32"/>
      <c r="Y32"/>
      <c r="Z32"/>
      <c r="AA32"/>
    </row>
    <row r="33" spans="1:27" ht="12.75" customHeight="1">
      <c r="A33" s="31">
        <v>-15</v>
      </c>
      <c r="B33" s="77">
        <f>IF(Юниоры1!D62=Юниоры1!B61,Юниоры1!B63,IF(Юниоры1!D62=Юниоры1!B63,Юниоры1!B61,0))</f>
        <v>5941</v>
      </c>
      <c r="C33" s="5" t="str">
        <f>IF(Юниоры1!E62=Юниоры1!C61,Юниоры1!C63,IF(Юниоры1!E62=Юниоры1!C63,Юниоры1!C61,0))</f>
        <v>Маркелов Радмир</v>
      </c>
      <c r="D33" s="93"/>
      <c r="E33" s="4"/>
      <c r="F33" s="4"/>
      <c r="G33" s="32">
        <v>51</v>
      </c>
      <c r="H33" s="82">
        <v>5470</v>
      </c>
      <c r="I33" s="14" t="s">
        <v>69</v>
      </c>
      <c r="J33" s="81"/>
      <c r="K33" s="4"/>
      <c r="L33" s="4"/>
      <c r="M33" s="8"/>
      <c r="N33" s="81"/>
      <c r="O33" s="31">
        <v>-60</v>
      </c>
      <c r="P33" s="77">
        <f>IF(P23=N15,N31,IF(P23=N31,N15,0))</f>
        <v>4556</v>
      </c>
      <c r="Q33" s="5" t="str">
        <f>IF(Q23=O15,O31,IF(Q23=O31,O15,0))</f>
        <v>Хафизов Булат</v>
      </c>
      <c r="R33" s="5"/>
      <c r="S33" s="5"/>
      <c r="T33"/>
      <c r="U33"/>
      <c r="V33"/>
      <c r="W33"/>
      <c r="X33"/>
      <c r="Y33"/>
      <c r="Z33"/>
      <c r="AA33"/>
    </row>
    <row r="34" spans="1:27" ht="12.75" customHeight="1">
      <c r="A34" s="31"/>
      <c r="B34" s="31"/>
      <c r="C34" s="32">
        <v>39</v>
      </c>
      <c r="D34" s="80">
        <v>5941</v>
      </c>
      <c r="E34" s="9" t="s">
        <v>78</v>
      </c>
      <c r="F34" s="10"/>
      <c r="G34" s="8"/>
      <c r="H34" s="33"/>
      <c r="I34" s="10"/>
      <c r="J34" s="10"/>
      <c r="K34" s="4"/>
      <c r="L34" s="4"/>
      <c r="M34" s="8"/>
      <c r="N34" s="81"/>
      <c r="O34" s="4"/>
      <c r="P34" s="4"/>
      <c r="Q34" s="13"/>
      <c r="R34" s="105" t="s">
        <v>3</v>
      </c>
      <c r="S34" s="105"/>
      <c r="T34"/>
      <c r="U34"/>
      <c r="V34"/>
      <c r="W34"/>
      <c r="X34"/>
      <c r="Y34"/>
      <c r="Z34"/>
      <c r="AA34"/>
    </row>
    <row r="35" spans="1:27" ht="12.75" customHeight="1">
      <c r="A35" s="31">
        <v>-16</v>
      </c>
      <c r="B35" s="77">
        <f>IF(Юниоры1!D66=Юниоры1!B65,Юниоры1!B67,IF(Юниоры1!D66=Юниоры1!B67,Юниоры1!B65,0))</f>
        <v>0</v>
      </c>
      <c r="C35" s="7" t="str">
        <f>IF(Юниоры1!E66=Юниоры1!C65,Юниоры1!C67,IF(Юниоры1!E66=Юниоры1!C67,Юниоры1!C65,0))</f>
        <v>_</v>
      </c>
      <c r="D35" s="92"/>
      <c r="E35" s="32">
        <v>47</v>
      </c>
      <c r="F35" s="80">
        <v>4852</v>
      </c>
      <c r="G35" s="14" t="s">
        <v>76</v>
      </c>
      <c r="H35" s="33"/>
      <c r="I35" s="10"/>
      <c r="J35" s="10"/>
      <c r="K35" s="31">
        <v>-29</v>
      </c>
      <c r="L35" s="77">
        <f>IF(Юниоры1!J20=Юниоры1!H12,Юниоры1!H28,IF(Юниоры1!J20=Юниоры1!H28,Юниоры1!H12,0))</f>
        <v>3701</v>
      </c>
      <c r="M35" s="7" t="str">
        <f>IF(Юниоры1!K20=Юниоры1!I12,Юниоры1!I28,IF(Юниоры1!K20=Юниоры1!I28,Юниоры1!I12,0))</f>
        <v>Байрамалов Константин</v>
      </c>
      <c r="N35" s="84"/>
      <c r="O35" s="4"/>
      <c r="P35" s="4"/>
      <c r="Q35" s="4"/>
      <c r="R35" s="4"/>
      <c r="S35" s="4"/>
      <c r="T35"/>
      <c r="U35"/>
      <c r="V35"/>
      <c r="W35"/>
      <c r="X35"/>
      <c r="Y35"/>
      <c r="Z35"/>
      <c r="AA35"/>
    </row>
    <row r="36" spans="1:27" ht="12.75" customHeight="1">
      <c r="A36" s="31"/>
      <c r="B36" s="31"/>
      <c r="C36" s="31">
        <v>-17</v>
      </c>
      <c r="D36" s="77">
        <f>IF(Юниоры1!F8=Юниоры1!D6,Юниоры1!D10,IF(Юниоры1!F8=Юниоры1!D10,Юниоры1!D6,0))</f>
        <v>4852</v>
      </c>
      <c r="E36" s="7" t="str">
        <f>IF(Юниоры1!G8=Юниоры1!E6,Юниоры1!E10,IF(Юниоры1!G8=Юниоры1!E10,Юниоры1!E6,0))</f>
        <v>Ибраев Даниль</v>
      </c>
      <c r="F36" s="79"/>
      <c r="G36" s="4"/>
      <c r="H36" s="31"/>
      <c r="I36" s="10"/>
      <c r="J36" s="10"/>
      <c r="K36" s="4"/>
      <c r="L36" s="4"/>
      <c r="M36" s="4"/>
      <c r="N36" s="4"/>
      <c r="O36" s="4"/>
      <c r="P36" s="4"/>
      <c r="Q36" s="4"/>
      <c r="R36" s="4"/>
      <c r="S36" s="4"/>
      <c r="T36"/>
      <c r="U36"/>
      <c r="V36"/>
      <c r="W36"/>
      <c r="X36"/>
      <c r="Y36"/>
      <c r="Z36"/>
      <c r="AA36"/>
    </row>
    <row r="37" spans="1:27" ht="12.75" customHeight="1">
      <c r="A37" s="31"/>
      <c r="B37" s="31"/>
      <c r="C37" s="4"/>
      <c r="D37" s="93"/>
      <c r="E37" s="4"/>
      <c r="F37" s="4"/>
      <c r="G37" s="4"/>
      <c r="H37" s="3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/>
      <c r="U37"/>
      <c r="V37"/>
      <c r="W37"/>
      <c r="X37"/>
      <c r="Y37"/>
      <c r="Z37"/>
      <c r="AA37"/>
    </row>
    <row r="38" spans="1:27" ht="12.75" customHeight="1">
      <c r="A38" s="31">
        <v>-40</v>
      </c>
      <c r="B38" s="77">
        <f>IF(F7=D6,D8,IF(F7=D8,D6,0))</f>
        <v>5929</v>
      </c>
      <c r="C38" s="5" t="str">
        <f>IF(G7=E6,E8,IF(G7=E8,E6,0))</f>
        <v>Зарипов Данис</v>
      </c>
      <c r="D38" s="93"/>
      <c r="E38" s="4"/>
      <c r="F38" s="4"/>
      <c r="G38" s="4"/>
      <c r="H38" s="31"/>
      <c r="I38" s="4"/>
      <c r="J38" s="4"/>
      <c r="K38" s="31">
        <v>-48</v>
      </c>
      <c r="L38" s="77">
        <f>IF(H9=F7,F11,IF(H9=F11,F7,0))</f>
        <v>5985</v>
      </c>
      <c r="M38" s="5" t="str">
        <f>IF(I9=G7,G11,IF(I9=G11,G7,0))</f>
        <v>Валеев Руслан</v>
      </c>
      <c r="N38" s="78"/>
      <c r="O38" s="4"/>
      <c r="P38" s="4"/>
      <c r="Q38" s="4"/>
      <c r="R38" s="4"/>
      <c r="S38" s="4"/>
      <c r="T38"/>
      <c r="U38"/>
      <c r="V38"/>
      <c r="W38"/>
      <c r="X38"/>
      <c r="Y38"/>
      <c r="Z38"/>
      <c r="AA38"/>
    </row>
    <row r="39" spans="1:27" ht="12.75" customHeight="1">
      <c r="A39" s="31"/>
      <c r="B39" s="31"/>
      <c r="C39" s="32">
        <v>71</v>
      </c>
      <c r="D39" s="82">
        <v>5929</v>
      </c>
      <c r="E39" s="9" t="s">
        <v>75</v>
      </c>
      <c r="F39" s="10"/>
      <c r="G39" s="4"/>
      <c r="H39" s="33"/>
      <c r="I39" s="4"/>
      <c r="J39" s="4"/>
      <c r="K39" s="31"/>
      <c r="L39" s="31"/>
      <c r="M39" s="32">
        <v>67</v>
      </c>
      <c r="N39" s="82">
        <v>5985</v>
      </c>
      <c r="O39" s="9" t="s">
        <v>77</v>
      </c>
      <c r="P39" s="10"/>
      <c r="Q39" s="4"/>
      <c r="R39" s="4"/>
      <c r="S39" s="4"/>
      <c r="T39"/>
      <c r="U39"/>
      <c r="V39"/>
      <c r="W39"/>
      <c r="X39"/>
      <c r="Y39"/>
      <c r="Z39"/>
      <c r="AA39"/>
    </row>
    <row r="40" spans="1:27" ht="12.75" customHeight="1">
      <c r="A40" s="31">
        <v>-41</v>
      </c>
      <c r="B40" s="77">
        <f>IF(F11=D10,D12,IF(F11=D12,D10,0))</f>
        <v>5952</v>
      </c>
      <c r="C40" s="7" t="str">
        <f>IF(G11=E10,E12,IF(G11=E12,E10,0))</f>
        <v>Миргазов Анвар</v>
      </c>
      <c r="D40" s="94"/>
      <c r="E40" s="8"/>
      <c r="F40" s="10"/>
      <c r="G40" s="4"/>
      <c r="H40" s="4"/>
      <c r="I40" s="4"/>
      <c r="J40" s="4"/>
      <c r="K40" s="31">
        <v>-49</v>
      </c>
      <c r="L40" s="77">
        <f>IF(H17=F15,F19,IF(H17=F19,F15,0))</f>
        <v>5916</v>
      </c>
      <c r="M40" s="7" t="str">
        <f>IF(I17=G15,G19,IF(I17=G19,G15,0))</f>
        <v>Хасипов Гайнан</v>
      </c>
      <c r="N40" s="10"/>
      <c r="O40" s="8"/>
      <c r="P40" s="10"/>
      <c r="Q40" s="10"/>
      <c r="R40" s="4"/>
      <c r="S40" s="10"/>
      <c r="T40"/>
      <c r="U40"/>
      <c r="V40"/>
      <c r="W40"/>
      <c r="X40"/>
      <c r="Y40"/>
      <c r="Z40"/>
      <c r="AA40"/>
    </row>
    <row r="41" spans="1:27" ht="12.75" customHeight="1">
      <c r="A41" s="31"/>
      <c r="B41" s="31"/>
      <c r="C41" s="4"/>
      <c r="D41" s="95"/>
      <c r="E41" s="32">
        <v>75</v>
      </c>
      <c r="F41" s="82">
        <v>5516</v>
      </c>
      <c r="G41" s="9" t="s">
        <v>80</v>
      </c>
      <c r="H41" s="10"/>
      <c r="I41" s="4"/>
      <c r="J41" s="4"/>
      <c r="K41" s="31"/>
      <c r="L41" s="31"/>
      <c r="M41" s="4"/>
      <c r="N41" s="4"/>
      <c r="O41" s="32">
        <v>69</v>
      </c>
      <c r="P41" s="82">
        <v>5985</v>
      </c>
      <c r="Q41" s="6" t="s">
        <v>77</v>
      </c>
      <c r="R41" s="6"/>
      <c r="S41" s="6"/>
      <c r="T41"/>
      <c r="U41"/>
      <c r="V41"/>
      <c r="W41"/>
      <c r="X41"/>
      <c r="Y41"/>
      <c r="Z41"/>
      <c r="AA41"/>
    </row>
    <row r="42" spans="1:27" ht="12.75" customHeight="1">
      <c r="A42" s="31">
        <v>-42</v>
      </c>
      <c r="B42" s="77">
        <f>IF(F15=D14,D16,IF(F15=D16,D14,0))</f>
        <v>5949</v>
      </c>
      <c r="C42" s="5" t="str">
        <f>IF(G15=E14,E16,IF(G15=E16,E14,0))</f>
        <v>Кальмин Евгений</v>
      </c>
      <c r="D42" s="93"/>
      <c r="E42" s="8"/>
      <c r="F42" s="83"/>
      <c r="G42" s="8"/>
      <c r="H42" s="10"/>
      <c r="I42" s="4"/>
      <c r="J42" s="4"/>
      <c r="K42" s="31">
        <v>-50</v>
      </c>
      <c r="L42" s="77">
        <v>5955</v>
      </c>
      <c r="M42" s="5" t="s">
        <v>73</v>
      </c>
      <c r="N42" s="78"/>
      <c r="O42" s="8"/>
      <c r="P42" s="10"/>
      <c r="Q42" s="12"/>
      <c r="R42" s="105" t="s">
        <v>12</v>
      </c>
      <c r="S42" s="105"/>
      <c r="T42"/>
      <c r="U42"/>
      <c r="V42"/>
      <c r="W42"/>
      <c r="X42"/>
      <c r="Y42"/>
      <c r="Z42"/>
      <c r="AA42"/>
    </row>
    <row r="43" spans="1:27" ht="12.75" customHeight="1">
      <c r="A43" s="31"/>
      <c r="B43" s="31"/>
      <c r="C43" s="32">
        <v>72</v>
      </c>
      <c r="D43" s="82">
        <v>5516</v>
      </c>
      <c r="E43" s="14" t="s">
        <v>80</v>
      </c>
      <c r="F43" s="81"/>
      <c r="G43" s="8"/>
      <c r="H43" s="10"/>
      <c r="I43" s="4"/>
      <c r="J43" s="4"/>
      <c r="K43" s="31"/>
      <c r="L43" s="31"/>
      <c r="M43" s="32">
        <v>68</v>
      </c>
      <c r="N43" s="82">
        <v>5955</v>
      </c>
      <c r="O43" s="14" t="s">
        <v>73</v>
      </c>
      <c r="P43" s="10"/>
      <c r="Q43" s="13"/>
      <c r="R43" s="4"/>
      <c r="S43" s="13"/>
      <c r="T43"/>
      <c r="U43"/>
      <c r="V43"/>
      <c r="W43"/>
      <c r="X43"/>
      <c r="Y43"/>
      <c r="Z43"/>
      <c r="AA43"/>
    </row>
    <row r="44" spans="1:27" ht="12.75" customHeight="1">
      <c r="A44" s="31">
        <v>-43</v>
      </c>
      <c r="B44" s="77">
        <f>IF(F19=D18,D20,IF(F19=D20,D18,0))</f>
        <v>5516</v>
      </c>
      <c r="C44" s="7" t="str">
        <f>IF(G19=E18,E20,IF(G19=E20,E18,0))</f>
        <v>Семенец Владислав</v>
      </c>
      <c r="D44" s="94"/>
      <c r="E44" s="4"/>
      <c r="F44" s="4"/>
      <c r="G44" s="8"/>
      <c r="H44" s="10"/>
      <c r="I44" s="4"/>
      <c r="J44" s="4"/>
      <c r="K44" s="31">
        <v>-51</v>
      </c>
      <c r="L44" s="77">
        <f>IF(H33=F31,F35,IF(H33=F35,F31,0))</f>
        <v>4852</v>
      </c>
      <c r="M44" s="7" t="str">
        <f>IF(I33=G31,G35,IF(I33=G35,G31,0))</f>
        <v>Ибраев Даниль</v>
      </c>
      <c r="N44" s="10"/>
      <c r="O44" s="4"/>
      <c r="P44" s="4"/>
      <c r="Q44" s="4"/>
      <c r="R44" s="4"/>
      <c r="S44" s="4"/>
      <c r="T44"/>
      <c r="U44"/>
      <c r="V44"/>
      <c r="W44"/>
      <c r="X44"/>
      <c r="Y44"/>
      <c r="Z44"/>
      <c r="AA44"/>
    </row>
    <row r="45" spans="1:27" ht="12.75" customHeight="1">
      <c r="A45" s="31"/>
      <c r="B45" s="31"/>
      <c r="C45" s="10"/>
      <c r="D45" s="94"/>
      <c r="E45" s="4"/>
      <c r="F45" s="4"/>
      <c r="G45" s="32">
        <v>77</v>
      </c>
      <c r="H45" s="82">
        <v>4866</v>
      </c>
      <c r="I45" s="9" t="s">
        <v>83</v>
      </c>
      <c r="J45" s="10"/>
      <c r="K45" s="31"/>
      <c r="L45" s="31"/>
      <c r="M45" s="4"/>
      <c r="N45" s="4"/>
      <c r="O45" s="31">
        <v>-69</v>
      </c>
      <c r="P45" s="77">
        <f>IF(P41=N39,N43,IF(P41=N43,N39,0))</f>
        <v>5955</v>
      </c>
      <c r="Q45" s="5" t="str">
        <f>IF(Q41=O39,O43,IF(Q41=O43,O39,0))</f>
        <v>Жадигеров Батыржан</v>
      </c>
      <c r="R45" s="9"/>
      <c r="S45" s="9"/>
      <c r="T45"/>
      <c r="U45"/>
      <c r="V45"/>
      <c r="W45"/>
      <c r="X45"/>
      <c r="Y45"/>
      <c r="Z45"/>
      <c r="AA45"/>
    </row>
    <row r="46" spans="1:27" ht="12.75" customHeight="1">
      <c r="A46" s="31">
        <v>-44</v>
      </c>
      <c r="B46" s="77">
        <f>IF(F23=D22,D24,IF(F23=D24,D22,0))</f>
        <v>5928</v>
      </c>
      <c r="C46" s="5" t="str">
        <f>IF(G23=E22,E24,IF(G23=E24,E22,0))</f>
        <v>Саитгареев Айдар</v>
      </c>
      <c r="D46" s="93"/>
      <c r="E46" s="4"/>
      <c r="F46" s="4"/>
      <c r="G46" s="8"/>
      <c r="H46" s="83"/>
      <c r="I46" s="11" t="s">
        <v>16</v>
      </c>
      <c r="J46" s="11"/>
      <c r="K46" s="4"/>
      <c r="L46" s="4"/>
      <c r="M46" s="31">
        <v>-67</v>
      </c>
      <c r="N46" s="77">
        <f>IF(N39=L38,L40,IF(N39=L40,L38,0))</f>
        <v>5916</v>
      </c>
      <c r="O46" s="5" t="str">
        <f>IF(O39=M38,M40,IF(O39=M40,M38,0))</f>
        <v>Хасипов Гайнан</v>
      </c>
      <c r="P46" s="78"/>
      <c r="Q46" s="13"/>
      <c r="R46" s="105" t="s">
        <v>14</v>
      </c>
      <c r="S46" s="105"/>
      <c r="T46"/>
      <c r="U46"/>
      <c r="V46"/>
      <c r="W46"/>
      <c r="X46"/>
      <c r="Y46"/>
      <c r="Z46"/>
      <c r="AA46"/>
    </row>
    <row r="47" spans="1:27" ht="12.75" customHeight="1">
      <c r="A47" s="31"/>
      <c r="B47" s="31"/>
      <c r="C47" s="32">
        <v>73</v>
      </c>
      <c r="D47" s="82">
        <v>5928</v>
      </c>
      <c r="E47" s="9" t="s">
        <v>74</v>
      </c>
      <c r="F47" s="10"/>
      <c r="G47" s="8"/>
      <c r="H47" s="81"/>
      <c r="I47" s="4"/>
      <c r="J47" s="4"/>
      <c r="K47" s="4"/>
      <c r="L47" s="4"/>
      <c r="M47" s="31"/>
      <c r="N47" s="31"/>
      <c r="O47" s="32">
        <v>70</v>
      </c>
      <c r="P47" s="82">
        <v>4852</v>
      </c>
      <c r="Q47" s="9" t="s">
        <v>76</v>
      </c>
      <c r="R47" s="9"/>
      <c r="S47" s="9"/>
      <c r="T47"/>
      <c r="U47"/>
      <c r="V47"/>
      <c r="W47"/>
      <c r="X47"/>
      <c r="Y47"/>
      <c r="Z47"/>
      <c r="AA47"/>
    </row>
    <row r="48" spans="1:27" ht="12.75" customHeight="1">
      <c r="A48" s="31">
        <v>-45</v>
      </c>
      <c r="B48" s="77">
        <f>IF(F27=D26,D28,IF(F27=D28,D26,0))</f>
        <v>5917</v>
      </c>
      <c r="C48" s="7" t="str">
        <f>IF(G27=E26,E28,IF(G27=E28,E26,0))</f>
        <v>Вавилов Олег</v>
      </c>
      <c r="D48" s="94"/>
      <c r="E48" s="8"/>
      <c r="F48" s="10"/>
      <c r="G48" s="8"/>
      <c r="H48" s="10"/>
      <c r="I48" s="4"/>
      <c r="J48" s="4"/>
      <c r="K48" s="4"/>
      <c r="L48" s="4"/>
      <c r="M48" s="31">
        <v>-68</v>
      </c>
      <c r="N48" s="77">
        <v>4852</v>
      </c>
      <c r="O48" s="7" t="s">
        <v>76</v>
      </c>
      <c r="P48" s="10"/>
      <c r="Q48" s="13"/>
      <c r="R48" s="105" t="s">
        <v>13</v>
      </c>
      <c r="S48" s="105"/>
      <c r="T48"/>
      <c r="U48"/>
      <c r="V48"/>
      <c r="W48"/>
      <c r="X48"/>
      <c r="Y48"/>
      <c r="Z48"/>
      <c r="AA48"/>
    </row>
    <row r="49" spans="1:27" ht="12.75" customHeight="1">
      <c r="A49" s="31"/>
      <c r="B49" s="31"/>
      <c r="C49" s="4"/>
      <c r="D49" s="95"/>
      <c r="E49" s="32">
        <v>76</v>
      </c>
      <c r="F49" s="82">
        <v>4866</v>
      </c>
      <c r="G49" s="14" t="s">
        <v>83</v>
      </c>
      <c r="H49" s="10"/>
      <c r="I49" s="4"/>
      <c r="J49" s="4"/>
      <c r="K49" s="4"/>
      <c r="L49" s="4"/>
      <c r="M49" s="4"/>
      <c r="N49" s="4"/>
      <c r="O49" s="31">
        <v>-70</v>
      </c>
      <c r="P49" s="77">
        <f>IF(P47=N46,N48,IF(P47=N48,N46,0))</f>
        <v>5916</v>
      </c>
      <c r="Q49" s="5" t="str">
        <f>IF(Q47=O46,O48,IF(Q47=O48,O46,0))</f>
        <v>Хасипов Гайнан</v>
      </c>
      <c r="R49" s="9"/>
      <c r="S49" s="9"/>
      <c r="T49"/>
      <c r="U49"/>
      <c r="V49"/>
      <c r="W49"/>
      <c r="X49"/>
      <c r="Y49"/>
      <c r="Z49"/>
      <c r="AA49"/>
    </row>
    <row r="50" spans="1:27" ht="12.75" customHeight="1">
      <c r="A50" s="31">
        <v>-46</v>
      </c>
      <c r="B50" s="77">
        <f>IF(F31=D30,D32,IF(F31=D32,D30,0))</f>
        <v>4866</v>
      </c>
      <c r="C50" s="5" t="str">
        <f>IF(G31=E30,E32,IF(G31=E32,E30,0))</f>
        <v>Калямов Ильмир</v>
      </c>
      <c r="D50" s="93"/>
      <c r="E50" s="8"/>
      <c r="F50" s="83"/>
      <c r="G50" s="4"/>
      <c r="H50" s="4"/>
      <c r="I50" s="4"/>
      <c r="J50" s="4"/>
      <c r="K50" s="4"/>
      <c r="L50" s="4"/>
      <c r="M50" s="10"/>
      <c r="N50" s="10"/>
      <c r="O50" s="4"/>
      <c r="P50" s="4"/>
      <c r="Q50" s="13"/>
      <c r="R50" s="105" t="s">
        <v>15</v>
      </c>
      <c r="S50" s="105"/>
      <c r="T50"/>
      <c r="U50"/>
      <c r="V50"/>
      <c r="W50"/>
      <c r="X50"/>
      <c r="Y50"/>
      <c r="Z50"/>
      <c r="AA50"/>
    </row>
    <row r="51" spans="1:27" ht="12.75" customHeight="1">
      <c r="A51" s="31"/>
      <c r="B51" s="31"/>
      <c r="C51" s="32">
        <v>74</v>
      </c>
      <c r="D51" s="82">
        <v>4866</v>
      </c>
      <c r="E51" s="14" t="s">
        <v>83</v>
      </c>
      <c r="F51" s="81"/>
      <c r="G51" s="31">
        <v>-77</v>
      </c>
      <c r="H51" s="77">
        <f>IF(H45=F41,F49,IF(H45=F49,F41,0))</f>
        <v>5516</v>
      </c>
      <c r="I51" s="5" t="str">
        <f>IF(I45=G41,G49,IF(I45=G49,G41,0))</f>
        <v>Семенец Владислав</v>
      </c>
      <c r="J51" s="78"/>
      <c r="K51" s="31">
        <v>-71</v>
      </c>
      <c r="L51" s="77">
        <f>IF(D39=B38,B40,IF(D39=B40,B38,0))</f>
        <v>5952</v>
      </c>
      <c r="M51" s="5" t="str">
        <f>IF(E39=C38,C40,IF(E39=C40,C38,0))</f>
        <v>Миргазов Анвар</v>
      </c>
      <c r="N51" s="78"/>
      <c r="O51" s="4"/>
      <c r="P51" s="4"/>
      <c r="Q51" s="4"/>
      <c r="R51" s="4"/>
      <c r="S51" s="4"/>
      <c r="T51"/>
      <c r="U51"/>
      <c r="V51"/>
      <c r="W51"/>
      <c r="X51"/>
      <c r="Y51"/>
      <c r="Z51"/>
      <c r="AA51"/>
    </row>
    <row r="52" spans="1:27" ht="12.75" customHeight="1">
      <c r="A52" s="31">
        <v>-47</v>
      </c>
      <c r="B52" s="77">
        <f>IF(F35=D34,D36,IF(F35=D36,D34,0))</f>
        <v>5941</v>
      </c>
      <c r="C52" s="7" t="str">
        <f>IF(G35=E34,E36,IF(G35=E36,E34,0))</f>
        <v>Маркелов Радмир</v>
      </c>
      <c r="D52" s="94"/>
      <c r="E52" s="4"/>
      <c r="F52" s="4"/>
      <c r="G52" s="4"/>
      <c r="H52" s="4"/>
      <c r="I52" s="11" t="s">
        <v>17</v>
      </c>
      <c r="J52" s="11"/>
      <c r="K52" s="31"/>
      <c r="L52" s="31"/>
      <c r="M52" s="32">
        <v>79</v>
      </c>
      <c r="N52" s="82">
        <v>5952</v>
      </c>
      <c r="O52" s="9" t="s">
        <v>84</v>
      </c>
      <c r="P52" s="10"/>
      <c r="Q52" s="4"/>
      <c r="R52" s="4"/>
      <c r="S52" s="4"/>
      <c r="T52"/>
      <c r="U52"/>
      <c r="V52"/>
      <c r="W52"/>
      <c r="X52"/>
      <c r="Y52"/>
      <c r="Z52"/>
      <c r="AA52"/>
    </row>
    <row r="53" spans="1:27" ht="12.75" customHeight="1">
      <c r="A53" s="31"/>
      <c r="B53" s="31"/>
      <c r="C53" s="4"/>
      <c r="D53" s="95"/>
      <c r="E53" s="31">
        <v>-75</v>
      </c>
      <c r="F53" s="77">
        <f>IF(F41=D39,D43,IF(F41=D43,D39,0))</f>
        <v>5929</v>
      </c>
      <c r="G53" s="5" t="str">
        <f>IF(G41=E39,E43,IF(G41=E43,E39,0))</f>
        <v>Зарипов Данис</v>
      </c>
      <c r="H53" s="78"/>
      <c r="I53" s="13"/>
      <c r="J53" s="13"/>
      <c r="K53" s="31">
        <v>-72</v>
      </c>
      <c r="L53" s="77">
        <f>IF(D43=B42,B44,IF(D43=B44,B42,0))</f>
        <v>5949</v>
      </c>
      <c r="M53" s="7" t="str">
        <f>IF(E43=C42,C44,IF(E43=C44,C42,0))</f>
        <v>Кальмин Евгений</v>
      </c>
      <c r="N53" s="10"/>
      <c r="O53" s="8"/>
      <c r="P53" s="10"/>
      <c r="Q53" s="10"/>
      <c r="R53" s="4"/>
      <c r="S53" s="10"/>
      <c r="T53"/>
      <c r="U53"/>
      <c r="V53"/>
      <c r="W53"/>
      <c r="X53"/>
      <c r="Y53"/>
      <c r="Z53"/>
      <c r="AA53"/>
    </row>
    <row r="54" spans="1:27" ht="12.75" customHeight="1">
      <c r="A54" s="31"/>
      <c r="B54" s="31"/>
      <c r="C54" s="4"/>
      <c r="D54" s="95"/>
      <c r="E54" s="31"/>
      <c r="F54" s="31"/>
      <c r="G54" s="32">
        <v>78</v>
      </c>
      <c r="H54" s="82">
        <v>5929</v>
      </c>
      <c r="I54" s="9" t="s">
        <v>75</v>
      </c>
      <c r="J54" s="10"/>
      <c r="K54" s="31"/>
      <c r="L54" s="31"/>
      <c r="M54" s="4"/>
      <c r="N54" s="4"/>
      <c r="O54" s="32">
        <v>81</v>
      </c>
      <c r="P54" s="82">
        <v>5941</v>
      </c>
      <c r="Q54" s="6" t="s">
        <v>78</v>
      </c>
      <c r="R54" s="6"/>
      <c r="S54" s="6"/>
      <c r="T54"/>
      <c r="U54"/>
      <c r="V54"/>
      <c r="W54"/>
      <c r="X54"/>
      <c r="Y54"/>
      <c r="Z54"/>
      <c r="AA54"/>
    </row>
    <row r="55" spans="1:27" ht="12.75" customHeight="1">
      <c r="A55" s="31"/>
      <c r="B55" s="31"/>
      <c r="C55" s="4"/>
      <c r="D55" s="95"/>
      <c r="E55" s="31">
        <v>-76</v>
      </c>
      <c r="F55" s="77">
        <f>IF(F49=D47,D51,IF(F49=D51,D47,0))</f>
        <v>5928</v>
      </c>
      <c r="G55" s="7" t="str">
        <f>IF(G49=E47,E51,IF(G49=E51,E47,0))</f>
        <v>Саитгареев Айдар</v>
      </c>
      <c r="H55" s="10"/>
      <c r="I55" s="11" t="s">
        <v>31</v>
      </c>
      <c r="J55" s="11"/>
      <c r="K55" s="31">
        <v>-73</v>
      </c>
      <c r="L55" s="77">
        <f>IF(D47=B46,B48,IF(D47=B48,B46,0))</f>
        <v>5917</v>
      </c>
      <c r="M55" s="5" t="str">
        <f>IF(E47=C46,C48,IF(E47=C48,C46,0))</f>
        <v>Вавилов Олег</v>
      </c>
      <c r="N55" s="78"/>
      <c r="O55" s="8"/>
      <c r="P55" s="10"/>
      <c r="Q55" s="12"/>
      <c r="R55" s="105" t="s">
        <v>18</v>
      </c>
      <c r="S55" s="105"/>
      <c r="T55"/>
      <c r="U55"/>
      <c r="V55"/>
      <c r="W55"/>
      <c r="X55"/>
      <c r="Y55"/>
      <c r="Z55"/>
      <c r="AA55"/>
    </row>
    <row r="56" spans="1:27" ht="12.75" customHeight="1">
      <c r="A56" s="31"/>
      <c r="B56" s="31"/>
      <c r="C56" s="4"/>
      <c r="D56" s="95"/>
      <c r="E56" s="4"/>
      <c r="F56" s="4"/>
      <c r="G56" s="31">
        <v>-78</v>
      </c>
      <c r="H56" s="77">
        <f>IF(H54=F53,F55,IF(H54=F55,F53,0))</f>
        <v>5928</v>
      </c>
      <c r="I56" s="5" t="str">
        <f>IF(I54=G53,G55,IF(I54=G55,G53,0))</f>
        <v>Саитгареев Айдар</v>
      </c>
      <c r="J56" s="78"/>
      <c r="K56" s="31"/>
      <c r="L56" s="31"/>
      <c r="M56" s="32">
        <v>80</v>
      </c>
      <c r="N56" s="82">
        <v>5941</v>
      </c>
      <c r="O56" s="14" t="s">
        <v>78</v>
      </c>
      <c r="P56" s="10"/>
      <c r="Q56" s="13"/>
      <c r="R56" s="4"/>
      <c r="S56" s="13"/>
      <c r="T56"/>
      <c r="U56"/>
      <c r="V56"/>
      <c r="W56"/>
      <c r="X56"/>
      <c r="Y56"/>
      <c r="Z56"/>
      <c r="AA56"/>
    </row>
    <row r="57" spans="1:27" ht="12.75" customHeight="1">
      <c r="A57" s="31">
        <v>-32</v>
      </c>
      <c r="B57" s="77">
        <f>IF(D6=B5,B7,IF(D6=B7,B5,0))</f>
        <v>0</v>
      </c>
      <c r="C57" s="5" t="str">
        <f>IF(E6=C5,C7,IF(E6=C7,C5,0))</f>
        <v>_</v>
      </c>
      <c r="D57" s="93"/>
      <c r="E57" s="10"/>
      <c r="F57" s="10"/>
      <c r="G57" s="4"/>
      <c r="H57" s="4"/>
      <c r="I57" s="11" t="s">
        <v>19</v>
      </c>
      <c r="J57" s="11"/>
      <c r="K57" s="31">
        <v>-74</v>
      </c>
      <c r="L57" s="77">
        <f>IF(D51=B50,B52,IF(D51=B52,B50,0))</f>
        <v>5941</v>
      </c>
      <c r="M57" s="7" t="str">
        <f>IF(E51=C50,C52,IF(E51=C52,C50,0))</f>
        <v>Маркелов Радмир</v>
      </c>
      <c r="N57" s="10"/>
      <c r="O57" s="4"/>
      <c r="P57" s="4"/>
      <c r="Q57" s="4"/>
      <c r="R57" s="4"/>
      <c r="S57" s="4"/>
      <c r="T57"/>
      <c r="U57"/>
      <c r="V57"/>
      <c r="W57"/>
      <c r="X57"/>
      <c r="Y57"/>
      <c r="Z57"/>
      <c r="AA57"/>
    </row>
    <row r="58" spans="1:27" ht="12.75" customHeight="1">
      <c r="A58" s="31"/>
      <c r="B58" s="31"/>
      <c r="C58" s="32">
        <v>83</v>
      </c>
      <c r="D58" s="82">
        <v>5950</v>
      </c>
      <c r="E58" s="9" t="s">
        <v>85</v>
      </c>
      <c r="F58" s="10"/>
      <c r="G58" s="4"/>
      <c r="H58" s="4"/>
      <c r="I58" s="4"/>
      <c r="J58" s="4"/>
      <c r="K58" s="4"/>
      <c r="L58" s="4"/>
      <c r="M58" s="4"/>
      <c r="N58" s="4"/>
      <c r="O58" s="31">
        <v>-81</v>
      </c>
      <c r="P58" s="77">
        <f>IF(P54=N52,N56,IF(P54=N56,N52,0))</f>
        <v>5952</v>
      </c>
      <c r="Q58" s="5" t="str">
        <f>IF(Q54=O52,O56,IF(Q54=O56,O52,0))</f>
        <v>Миргазов Анвар</v>
      </c>
      <c r="R58" s="9"/>
      <c r="S58" s="9"/>
      <c r="T58"/>
      <c r="U58"/>
      <c r="V58"/>
      <c r="W58"/>
      <c r="X58"/>
      <c r="Y58"/>
      <c r="Z58"/>
      <c r="AA58"/>
    </row>
    <row r="59" spans="1:27" ht="12.75" customHeight="1">
      <c r="A59" s="31">
        <v>-33</v>
      </c>
      <c r="B59" s="77">
        <f>IF(D10=B9,B11,IF(D10=B11,B9,0))</f>
        <v>5950</v>
      </c>
      <c r="C59" s="7" t="str">
        <f>IF(E10=C9,C11,IF(E10=C11,C9,0))</f>
        <v>Латыпов Азамат</v>
      </c>
      <c r="D59" s="96"/>
      <c r="E59" s="8"/>
      <c r="F59" s="10"/>
      <c r="G59" s="4"/>
      <c r="H59" s="4"/>
      <c r="I59" s="4"/>
      <c r="J59" s="4"/>
      <c r="K59" s="4"/>
      <c r="L59" s="4"/>
      <c r="M59" s="31">
        <v>-79</v>
      </c>
      <c r="N59" s="77">
        <f>IF(N52=L51,L53,IF(N52=L53,L51,0))</f>
        <v>5949</v>
      </c>
      <c r="O59" s="5" t="str">
        <f>IF(O52=M51,M53,IF(O52=M53,M51,0))</f>
        <v>Кальмин Евгений</v>
      </c>
      <c r="P59" s="78"/>
      <c r="Q59" s="13"/>
      <c r="R59" s="105" t="s">
        <v>20</v>
      </c>
      <c r="S59" s="105"/>
      <c r="T59"/>
      <c r="U59"/>
      <c r="V59"/>
      <c r="W59"/>
      <c r="X59"/>
      <c r="Y59"/>
      <c r="Z59"/>
      <c r="AA59"/>
    </row>
    <row r="60" spans="1:27" ht="12.75" customHeight="1">
      <c r="A60" s="31"/>
      <c r="B60" s="31"/>
      <c r="C60" s="4"/>
      <c r="D60" s="94"/>
      <c r="E60" s="32">
        <v>87</v>
      </c>
      <c r="F60" s="82">
        <v>5950</v>
      </c>
      <c r="G60" s="9" t="s">
        <v>85</v>
      </c>
      <c r="H60" s="10"/>
      <c r="I60" s="4"/>
      <c r="J60" s="4"/>
      <c r="K60" s="4"/>
      <c r="L60" s="4"/>
      <c r="M60" s="31"/>
      <c r="N60" s="31"/>
      <c r="O60" s="32">
        <v>82</v>
      </c>
      <c r="P60" s="82">
        <v>5917</v>
      </c>
      <c r="Q60" s="9" t="s">
        <v>82</v>
      </c>
      <c r="R60" s="9"/>
      <c r="S60" s="9"/>
      <c r="T60"/>
      <c r="U60"/>
      <c r="V60"/>
      <c r="W60"/>
      <c r="X60"/>
      <c r="Y60"/>
      <c r="Z60"/>
      <c r="AA60"/>
    </row>
    <row r="61" spans="1:27" ht="12.75" customHeight="1">
      <c r="A61" s="31">
        <v>-34</v>
      </c>
      <c r="B61" s="77">
        <f>IF(D14=B13,B15,IF(D14=B15,B13,0))</f>
        <v>0</v>
      </c>
      <c r="C61" s="5" t="str">
        <f>IF(E14=C13,C15,IF(E14=C15,C13,0))</f>
        <v>_</v>
      </c>
      <c r="D61" s="93"/>
      <c r="E61" s="8"/>
      <c r="F61" s="85"/>
      <c r="G61" s="8"/>
      <c r="H61" s="10"/>
      <c r="I61" s="4"/>
      <c r="J61" s="4"/>
      <c r="K61" s="4"/>
      <c r="L61" s="4"/>
      <c r="M61" s="31">
        <v>-80</v>
      </c>
      <c r="N61" s="77">
        <f>IF(N56=L55,L57,IF(N56=L57,L55,0))</f>
        <v>5917</v>
      </c>
      <c r="O61" s="7" t="str">
        <f>IF(O56=M55,M57,IF(O56=M57,M55,0))</f>
        <v>Вавилов Олег</v>
      </c>
      <c r="P61" s="78"/>
      <c r="Q61" s="13"/>
      <c r="R61" s="105" t="s">
        <v>21</v>
      </c>
      <c r="S61" s="105"/>
      <c r="T61"/>
      <c r="U61"/>
      <c r="V61"/>
      <c r="W61"/>
      <c r="X61"/>
      <c r="Y61"/>
      <c r="Z61"/>
      <c r="AA61"/>
    </row>
    <row r="62" spans="1:27" ht="12.75" customHeight="1">
      <c r="A62" s="31"/>
      <c r="B62" s="31"/>
      <c r="C62" s="32">
        <v>84</v>
      </c>
      <c r="D62" s="82"/>
      <c r="E62" s="14"/>
      <c r="F62" s="10"/>
      <c r="G62" s="8"/>
      <c r="H62" s="10"/>
      <c r="I62" s="4"/>
      <c r="J62" s="4"/>
      <c r="K62" s="4"/>
      <c r="L62" s="4"/>
      <c r="M62" s="4"/>
      <c r="N62" s="4"/>
      <c r="O62" s="31">
        <v>-82</v>
      </c>
      <c r="P62" s="77">
        <f>IF(P60=N59,N61,IF(P60=N61,N59,0))</f>
        <v>5949</v>
      </c>
      <c r="Q62" s="5" t="str">
        <f>IF(Q60=O59,O61,IF(Q60=O61,O59,0))</f>
        <v>Кальмин Евгений</v>
      </c>
      <c r="R62" s="9"/>
      <c r="S62" s="9"/>
      <c r="T62"/>
      <c r="U62"/>
      <c r="V62"/>
      <c r="W62"/>
      <c r="X62"/>
      <c r="Y62"/>
      <c r="Z62"/>
      <c r="AA62"/>
    </row>
    <row r="63" spans="1:27" ht="12.75" customHeight="1">
      <c r="A63" s="31">
        <v>-35</v>
      </c>
      <c r="B63" s="77">
        <f>IF(D18=B17,B19,IF(D18=B19,B17,0))</f>
        <v>0</v>
      </c>
      <c r="C63" s="7" t="str">
        <f>IF(E18=C17,C19,IF(E18=C19,C17,0))</f>
        <v>_</v>
      </c>
      <c r="D63" s="93"/>
      <c r="E63" s="4"/>
      <c r="F63" s="10"/>
      <c r="G63" s="8"/>
      <c r="H63" s="10"/>
      <c r="I63" s="4"/>
      <c r="J63" s="4"/>
      <c r="K63" s="4"/>
      <c r="L63" s="4"/>
      <c r="M63" s="10"/>
      <c r="N63" s="10"/>
      <c r="O63" s="4"/>
      <c r="P63" s="4"/>
      <c r="Q63" s="13"/>
      <c r="R63" s="105" t="s">
        <v>22</v>
      </c>
      <c r="S63" s="105"/>
      <c r="T63"/>
      <c r="U63"/>
      <c r="V63"/>
      <c r="W63"/>
      <c r="X63"/>
      <c r="Y63"/>
      <c r="Z63"/>
      <c r="AA63"/>
    </row>
    <row r="64" spans="1:27" ht="12.75" customHeight="1">
      <c r="A64" s="31"/>
      <c r="B64" s="31"/>
      <c r="C64" s="10"/>
      <c r="D64" s="94"/>
      <c r="E64" s="4"/>
      <c r="F64" s="10"/>
      <c r="G64" s="32">
        <v>89</v>
      </c>
      <c r="H64" s="82">
        <v>5475</v>
      </c>
      <c r="I64" s="9" t="s">
        <v>86</v>
      </c>
      <c r="J64" s="10"/>
      <c r="K64" s="31">
        <v>-83</v>
      </c>
      <c r="L64" s="77">
        <f>IF(D58=B57,B59,IF(D58=B59,B57,0))</f>
        <v>0</v>
      </c>
      <c r="M64" s="5" t="str">
        <f>IF(E58=C57,C59,IF(E58=C59,C57,0))</f>
        <v>_</v>
      </c>
      <c r="N64" s="78"/>
      <c r="O64" s="4"/>
      <c r="P64" s="4"/>
      <c r="Q64" s="4"/>
      <c r="R64" s="4"/>
      <c r="S64" s="4"/>
      <c r="T64"/>
      <c r="U64"/>
      <c r="V64"/>
      <c r="W64"/>
      <c r="X64"/>
      <c r="Y64"/>
      <c r="Z64"/>
      <c r="AA64"/>
    </row>
    <row r="65" spans="1:27" ht="12.75" customHeight="1">
      <c r="A65" s="31">
        <v>-36</v>
      </c>
      <c r="B65" s="77">
        <f>IF(D22=B21,B23,IF(D22=B23,B21,0))</f>
        <v>0</v>
      </c>
      <c r="C65" s="5" t="str">
        <f>IF(E22=C21,C23,IF(E22=C23,C21,0))</f>
        <v>_</v>
      </c>
      <c r="D65" s="93"/>
      <c r="E65" s="4"/>
      <c r="F65" s="10"/>
      <c r="G65" s="8"/>
      <c r="H65" s="10"/>
      <c r="I65" s="11" t="s">
        <v>23</v>
      </c>
      <c r="J65" s="11"/>
      <c r="K65" s="31"/>
      <c r="L65" s="31"/>
      <c r="M65" s="32">
        <v>91</v>
      </c>
      <c r="N65" s="82"/>
      <c r="O65" s="9"/>
      <c r="P65" s="10"/>
      <c r="Q65" s="4"/>
      <c r="R65" s="4"/>
      <c r="S65" s="4"/>
      <c r="T65"/>
      <c r="U65"/>
      <c r="V65"/>
      <c r="W65"/>
      <c r="X65"/>
      <c r="Y65"/>
      <c r="Z65"/>
      <c r="AA65"/>
    </row>
    <row r="66" spans="1:27" ht="12.75" customHeight="1">
      <c r="A66" s="31"/>
      <c r="B66" s="31"/>
      <c r="C66" s="32">
        <v>85</v>
      </c>
      <c r="D66" s="82"/>
      <c r="E66" s="9"/>
      <c r="F66" s="10"/>
      <c r="G66" s="8"/>
      <c r="H66" s="10"/>
      <c r="I66" s="4"/>
      <c r="J66" s="4"/>
      <c r="K66" s="31">
        <v>-84</v>
      </c>
      <c r="L66" s="77">
        <f>IF(D62=B61,B63,IF(D62=B63,B61,0))</f>
        <v>0</v>
      </c>
      <c r="M66" s="7">
        <f>IF(E62=C61,C63,IF(E62=C63,C61,0))</f>
        <v>0</v>
      </c>
      <c r="N66" s="86"/>
      <c r="O66" s="8"/>
      <c r="P66" s="10"/>
      <c r="Q66" s="10"/>
      <c r="R66" s="4"/>
      <c r="S66" s="10"/>
      <c r="T66"/>
      <c r="U66"/>
      <c r="V66"/>
      <c r="W66"/>
      <c r="X66"/>
      <c r="Y66"/>
      <c r="Z66"/>
      <c r="AA66"/>
    </row>
    <row r="67" spans="1:27" ht="12.75" customHeight="1">
      <c r="A67" s="31">
        <v>-37</v>
      </c>
      <c r="B67" s="77">
        <f>IF(D26=B25,B27,IF(D26=B27,B25,0))</f>
        <v>0</v>
      </c>
      <c r="C67" s="7" t="str">
        <f>IF(E26=C25,C27,IF(E26=C27,C25,0))</f>
        <v>_</v>
      </c>
      <c r="D67" s="93"/>
      <c r="E67" s="8"/>
      <c r="F67" s="10"/>
      <c r="G67" s="8"/>
      <c r="H67" s="10"/>
      <c r="I67" s="4"/>
      <c r="J67" s="4"/>
      <c r="K67" s="31"/>
      <c r="L67" s="31"/>
      <c r="M67" s="4"/>
      <c r="N67" s="4"/>
      <c r="O67" s="32">
        <v>93</v>
      </c>
      <c r="P67" s="82"/>
      <c r="Q67" s="6"/>
      <c r="R67" s="6"/>
      <c r="S67" s="6"/>
      <c r="T67"/>
      <c r="U67"/>
      <c r="V67"/>
      <c r="W67"/>
      <c r="X67"/>
      <c r="Y67"/>
      <c r="Z67"/>
      <c r="AA67"/>
    </row>
    <row r="68" spans="1:27" ht="12.75" customHeight="1">
      <c r="A68" s="31"/>
      <c r="B68" s="31"/>
      <c r="C68" s="4"/>
      <c r="D68" s="95"/>
      <c r="E68" s="32">
        <v>88</v>
      </c>
      <c r="F68" s="82">
        <v>5475</v>
      </c>
      <c r="G68" s="14" t="s">
        <v>86</v>
      </c>
      <c r="H68" s="10"/>
      <c r="I68" s="4"/>
      <c r="J68" s="4"/>
      <c r="K68" s="31">
        <v>-85</v>
      </c>
      <c r="L68" s="77">
        <f>IF(D66=B65,B67,IF(D66=B67,B65,0))</f>
        <v>0</v>
      </c>
      <c r="M68" s="5">
        <f>IF(E66=C65,C67,IF(E66=C67,C65,0))</f>
        <v>0</v>
      </c>
      <c r="N68" s="78"/>
      <c r="O68" s="8"/>
      <c r="P68" s="10"/>
      <c r="Q68" s="12"/>
      <c r="R68" s="105" t="s">
        <v>24</v>
      </c>
      <c r="S68" s="105"/>
      <c r="T68"/>
      <c r="U68"/>
      <c r="V68"/>
      <c r="W68"/>
      <c r="X68"/>
      <c r="Y68"/>
      <c r="Z68"/>
      <c r="AA68"/>
    </row>
    <row r="69" spans="1:27" ht="12.75" customHeight="1">
      <c r="A69" s="31">
        <v>-38</v>
      </c>
      <c r="B69" s="77">
        <f>IF(D30=B29,B31,IF(D30=B31,B29,0))</f>
        <v>5475</v>
      </c>
      <c r="C69" s="5" t="str">
        <f>IF(E30=C29,C31,IF(E30=C31,C29,0))</f>
        <v>Ильин Алексей</v>
      </c>
      <c r="D69" s="93"/>
      <c r="E69" s="8"/>
      <c r="F69" s="10"/>
      <c r="G69" s="4"/>
      <c r="H69" s="4"/>
      <c r="I69" s="4"/>
      <c r="J69" s="4"/>
      <c r="K69" s="31"/>
      <c r="L69" s="31"/>
      <c r="M69" s="32">
        <v>92</v>
      </c>
      <c r="N69" s="82"/>
      <c r="O69" s="14"/>
      <c r="P69" s="10"/>
      <c r="Q69" s="13"/>
      <c r="R69" s="4"/>
      <c r="S69" s="13"/>
      <c r="T69"/>
      <c r="U69"/>
      <c r="V69"/>
      <c r="W69"/>
      <c r="X69"/>
      <c r="Y69"/>
      <c r="Z69"/>
      <c r="AA69"/>
    </row>
    <row r="70" spans="1:27" ht="12.75" customHeight="1">
      <c r="A70" s="31"/>
      <c r="B70" s="31"/>
      <c r="C70" s="32">
        <v>86</v>
      </c>
      <c r="D70" s="82">
        <v>5475</v>
      </c>
      <c r="E70" s="14" t="s">
        <v>86</v>
      </c>
      <c r="F70" s="10"/>
      <c r="G70" s="31">
        <v>-89</v>
      </c>
      <c r="H70" s="77">
        <f>IF(H64=F60,F68,IF(H64=F68,F60,0))</f>
        <v>5950</v>
      </c>
      <c r="I70" s="5" t="str">
        <f>IF(I64=G60,G68,IF(I64=G68,G60,0))</f>
        <v>Латыпов Азамат</v>
      </c>
      <c r="J70" s="78"/>
      <c r="K70" s="31">
        <v>-86</v>
      </c>
      <c r="L70" s="77">
        <f>IF(D70=B69,B71,IF(D70=B71,B69,0))</f>
        <v>0</v>
      </c>
      <c r="M70" s="7" t="str">
        <f>IF(E70=C69,C71,IF(E70=C71,C69,0))</f>
        <v>_</v>
      </c>
      <c r="N70" s="86"/>
      <c r="O70" s="4"/>
      <c r="P70" s="4"/>
      <c r="Q70" s="4"/>
      <c r="R70" s="4"/>
      <c r="S70" s="4"/>
      <c r="T70"/>
      <c r="U70"/>
      <c r="V70"/>
      <c r="W70"/>
      <c r="X70"/>
      <c r="Y70"/>
      <c r="Z70"/>
      <c r="AA70"/>
    </row>
    <row r="71" spans="1:27" ht="12.75" customHeight="1">
      <c r="A71" s="31">
        <v>-39</v>
      </c>
      <c r="B71" s="77">
        <f>IF(D34=B33,B35,IF(D34=B35,B33,0))</f>
        <v>0</v>
      </c>
      <c r="C71" s="7" t="str">
        <f>IF(E34=C33,C35,IF(E34=C35,C33,0))</f>
        <v>_</v>
      </c>
      <c r="D71" s="93"/>
      <c r="E71" s="4"/>
      <c r="F71" s="4"/>
      <c r="G71" s="4"/>
      <c r="H71" s="4"/>
      <c r="I71" s="11" t="s">
        <v>25</v>
      </c>
      <c r="J71" s="11"/>
      <c r="K71" s="4"/>
      <c r="L71" s="4"/>
      <c r="M71" s="4"/>
      <c r="N71" s="4"/>
      <c r="O71" s="31">
        <v>-93</v>
      </c>
      <c r="P71" s="77">
        <f>IF(P67=N65,N69,IF(P67=N69,N65,0))</f>
        <v>0</v>
      </c>
      <c r="Q71" s="5">
        <f>IF(Q67=O65,O69,IF(Q67=O69,O65,0))</f>
        <v>0</v>
      </c>
      <c r="R71" s="9"/>
      <c r="S71" s="9"/>
      <c r="T71"/>
      <c r="U71"/>
      <c r="V71"/>
      <c r="W71"/>
      <c r="X71"/>
      <c r="Y71"/>
      <c r="Z71"/>
      <c r="AA71"/>
    </row>
    <row r="72" spans="1:27" ht="12.75" customHeight="1">
      <c r="A72" s="31"/>
      <c r="B72" s="31"/>
      <c r="C72" s="4"/>
      <c r="D72" s="95"/>
      <c r="E72" s="31">
        <v>-87</v>
      </c>
      <c r="F72" s="77">
        <f>IF(F60=D58,D62,IF(F60=D62,D58,0))</f>
        <v>0</v>
      </c>
      <c r="G72" s="5">
        <f>IF(G60=E58,E62,IF(G60=E62,E58,0))</f>
        <v>0</v>
      </c>
      <c r="H72" s="78"/>
      <c r="I72" s="13"/>
      <c r="J72" s="13"/>
      <c r="K72" s="4"/>
      <c r="L72" s="4"/>
      <c r="M72" s="31">
        <v>-91</v>
      </c>
      <c r="N72" s="77">
        <f>IF(N65=L64,L66,IF(N65=L66,L64,0))</f>
        <v>0</v>
      </c>
      <c r="O72" s="5" t="str">
        <f>IF(O65=M64,M66,IF(O65=M66,M64,0))</f>
        <v>_</v>
      </c>
      <c r="P72" s="78"/>
      <c r="Q72" s="13"/>
      <c r="R72" s="105" t="s">
        <v>26</v>
      </c>
      <c r="S72" s="105"/>
      <c r="T72"/>
      <c r="U72"/>
      <c r="V72"/>
      <c r="W72"/>
      <c r="X72"/>
      <c r="Y72"/>
      <c r="Z72"/>
      <c r="AA72"/>
    </row>
    <row r="73" spans="1:27" ht="12.75" customHeight="1">
      <c r="A73" s="31"/>
      <c r="B73" s="31"/>
      <c r="C73" s="4"/>
      <c r="D73" s="95"/>
      <c r="E73" s="31"/>
      <c r="F73" s="31"/>
      <c r="G73" s="32">
        <v>90</v>
      </c>
      <c r="H73" s="82"/>
      <c r="I73" s="9"/>
      <c r="J73" s="10"/>
      <c r="K73" s="4"/>
      <c r="L73" s="4"/>
      <c r="M73" s="31"/>
      <c r="N73" s="31"/>
      <c r="O73" s="32">
        <v>94</v>
      </c>
      <c r="P73" s="82"/>
      <c r="Q73" s="9"/>
      <c r="R73" s="9"/>
      <c r="S73" s="9"/>
      <c r="T73"/>
      <c r="U73"/>
      <c r="V73"/>
      <c r="W73"/>
      <c r="X73"/>
      <c r="Y73"/>
      <c r="Z73"/>
      <c r="AA73"/>
    </row>
    <row r="74" spans="1:27" ht="12.75" customHeight="1">
      <c r="A74" s="4"/>
      <c r="B74" s="4"/>
      <c r="C74" s="4"/>
      <c r="D74" s="95"/>
      <c r="E74" s="31">
        <v>-88</v>
      </c>
      <c r="F74" s="77">
        <f>IF(F68=D66,D70,IF(F68=D70,D66,0))</f>
        <v>0</v>
      </c>
      <c r="G74" s="7">
        <f>IF(G68=E66,E70,IF(G68=E70,E66,0))</f>
        <v>0</v>
      </c>
      <c r="H74" s="78"/>
      <c r="I74" s="11" t="s">
        <v>27</v>
      </c>
      <c r="J74" s="11"/>
      <c r="K74" s="4"/>
      <c r="L74" s="4"/>
      <c r="M74" s="31">
        <v>-92</v>
      </c>
      <c r="N74" s="77">
        <f>IF(N69=L68,L70,IF(N69=L70,L68,0))</f>
        <v>0</v>
      </c>
      <c r="O74" s="7" t="str">
        <f>IF(O69=M68,M70,IF(O69=M70,M68,0))</f>
        <v>_</v>
      </c>
      <c r="P74" s="78"/>
      <c r="Q74" s="13"/>
      <c r="R74" s="105" t="s">
        <v>28</v>
      </c>
      <c r="S74" s="105"/>
      <c r="T74"/>
      <c r="U74"/>
      <c r="V74"/>
      <c r="W74"/>
      <c r="X74"/>
      <c r="Y74"/>
      <c r="Z74"/>
      <c r="AA74"/>
    </row>
    <row r="75" spans="1:27" ht="12.75" customHeight="1">
      <c r="A75" s="4"/>
      <c r="B75" s="4"/>
      <c r="C75" s="4"/>
      <c r="D75" s="4"/>
      <c r="E75" s="4"/>
      <c r="F75" s="4"/>
      <c r="G75" s="31">
        <v>-90</v>
      </c>
      <c r="H75" s="77">
        <f>IF(H73=F72,F74,IF(H73=F74,F72,0))</f>
        <v>0</v>
      </c>
      <c r="I75" s="5">
        <f>IF(I73=G72,G74,IF(I73=G74,G72,0))</f>
        <v>0</v>
      </c>
      <c r="J75" s="78"/>
      <c r="K75" s="4"/>
      <c r="L75" s="4"/>
      <c r="M75" s="4"/>
      <c r="N75" s="4"/>
      <c r="O75" s="31">
        <v>-94</v>
      </c>
      <c r="P75" s="77">
        <f>IF(P73=N72,N74,IF(P73=N74,N72,0))</f>
        <v>0</v>
      </c>
      <c r="Q75" s="5">
        <f>IF(Q73=O72,O74,IF(Q73=O74,O72,0))</f>
        <v>0</v>
      </c>
      <c r="R75" s="9"/>
      <c r="S75" s="9"/>
      <c r="T75"/>
      <c r="U75"/>
      <c r="V75"/>
      <c r="W75"/>
      <c r="X75"/>
      <c r="Y75"/>
      <c r="Z75"/>
      <c r="AA75"/>
    </row>
    <row r="76" spans="1:27" ht="12.75" customHeight="1">
      <c r="A76" s="4"/>
      <c r="B76" s="4"/>
      <c r="C76" s="4"/>
      <c r="D76" s="4"/>
      <c r="E76" s="10"/>
      <c r="F76" s="10"/>
      <c r="G76" s="4"/>
      <c r="H76" s="4"/>
      <c r="I76" s="11" t="s">
        <v>29</v>
      </c>
      <c r="J76" s="11"/>
      <c r="K76" s="4"/>
      <c r="L76" s="4"/>
      <c r="M76" s="10"/>
      <c r="N76" s="10"/>
      <c r="O76" s="4"/>
      <c r="P76" s="4"/>
      <c r="Q76" s="13"/>
      <c r="R76" s="105" t="s">
        <v>30</v>
      </c>
      <c r="S76" s="105"/>
      <c r="T76"/>
      <c r="U76"/>
      <c r="V76"/>
      <c r="W76"/>
      <c r="X76"/>
      <c r="Y76"/>
      <c r="Z76"/>
      <c r="AA76"/>
    </row>
    <row r="77" spans="1:2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7">
    <mergeCell ref="R50:S50"/>
    <mergeCell ref="R48:S48"/>
    <mergeCell ref="R46:S46"/>
    <mergeCell ref="A1:S1"/>
    <mergeCell ref="A3:S3"/>
    <mergeCell ref="R24:S24"/>
    <mergeCell ref="R34:S34"/>
    <mergeCell ref="R55:S55"/>
    <mergeCell ref="A2:S2"/>
    <mergeCell ref="R76:S76"/>
    <mergeCell ref="R59:S59"/>
    <mergeCell ref="R61:S61"/>
    <mergeCell ref="R63:S63"/>
    <mergeCell ref="R68:S68"/>
    <mergeCell ref="R74:S74"/>
    <mergeCell ref="R72:S72"/>
    <mergeCell ref="R42:S42"/>
  </mergeCells>
  <conditionalFormatting sqref="C5:S77 A2:A77 B3:B77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1">
      <selection activeCell="C99" sqref="C99"/>
    </sheetView>
  </sheetViews>
  <sheetFormatPr defaultColWidth="9.00390625" defaultRowHeight="12.75"/>
  <cols>
    <col min="1" max="1" width="9.125" style="22" customWidth="1"/>
    <col min="2" max="2" width="5.75390625" style="22" customWidth="1"/>
    <col min="3" max="4" width="25.75390625" style="0" customWidth="1"/>
    <col min="5" max="5" width="5.75390625" style="0" customWidth="1"/>
  </cols>
  <sheetData>
    <row r="1" spans="1:5" ht="12.75">
      <c r="A1" s="90" t="s">
        <v>37</v>
      </c>
      <c r="B1" s="108" t="s">
        <v>35</v>
      </c>
      <c r="C1" s="109"/>
      <c r="D1" s="106" t="s">
        <v>36</v>
      </c>
      <c r="E1" s="107"/>
    </row>
    <row r="2" spans="1:5" ht="12.75">
      <c r="A2" s="91">
        <v>1</v>
      </c>
      <c r="B2" s="88">
        <f>Юниоры1!D6</f>
        <v>4423</v>
      </c>
      <c r="C2" s="23" t="str">
        <f>Юниоры1!E6</f>
        <v>Коврижников Максим</v>
      </c>
      <c r="D2" s="24" t="str">
        <f>Юниоры2!C5</f>
        <v>_</v>
      </c>
      <c r="E2" s="89">
        <f>Юниоры2!B5</f>
        <v>0</v>
      </c>
    </row>
    <row r="3" spans="1:5" ht="12.75">
      <c r="A3" s="91">
        <v>2</v>
      </c>
      <c r="B3" s="88">
        <f>Юниоры1!D10</f>
        <v>4852</v>
      </c>
      <c r="C3" s="23" t="str">
        <f>Юниоры1!E10</f>
        <v>Ибраев Даниль</v>
      </c>
      <c r="D3" s="24" t="str">
        <f>Юниоры2!C7</f>
        <v>Валеев Руслан</v>
      </c>
      <c r="E3" s="89">
        <f>Юниоры2!B7</f>
        <v>5985</v>
      </c>
    </row>
    <row r="4" spans="1:5" ht="12.75">
      <c r="A4" s="91">
        <v>3</v>
      </c>
      <c r="B4" s="88">
        <f>Юниоры1!D14</f>
        <v>5470</v>
      </c>
      <c r="C4" s="23" t="str">
        <f>Юниоры1!E14</f>
        <v>Абсалямов Родион</v>
      </c>
      <c r="D4" s="24" t="str">
        <f>Юниоры2!C9</f>
        <v>Миргазов Анвар</v>
      </c>
      <c r="E4" s="89">
        <f>Юниоры2!B9</f>
        <v>5952</v>
      </c>
    </row>
    <row r="5" spans="1:5" ht="12.75">
      <c r="A5" s="91">
        <v>4</v>
      </c>
      <c r="B5" s="88">
        <f>Юниоры1!D18</f>
        <v>4847</v>
      </c>
      <c r="C5" s="23" t="str">
        <f>Юниоры1!E18</f>
        <v>Сагидуллин Радмир</v>
      </c>
      <c r="D5" s="24" t="str">
        <f>Юниоры2!C11</f>
        <v>Латыпов Азамат</v>
      </c>
      <c r="E5" s="89">
        <f>Юниоры2!B11</f>
        <v>5950</v>
      </c>
    </row>
    <row r="6" spans="1:5" ht="12.75">
      <c r="A6" s="91">
        <v>5</v>
      </c>
      <c r="B6" s="88">
        <f>Юниоры1!D22</f>
        <v>3701</v>
      </c>
      <c r="C6" s="23" t="str">
        <f>Юниоры1!E22</f>
        <v>Байрамалов Константин</v>
      </c>
      <c r="D6" s="24" t="str">
        <f>Юниоры2!C13</f>
        <v>_</v>
      </c>
      <c r="E6" s="89">
        <f>Юниоры2!B13</f>
        <v>0</v>
      </c>
    </row>
    <row r="7" spans="1:5" ht="12.75">
      <c r="A7" s="91">
        <v>6</v>
      </c>
      <c r="B7" s="88">
        <f>Юниоры1!D26</f>
        <v>5459</v>
      </c>
      <c r="C7" s="23" t="str">
        <f>Юниоры1!E26</f>
        <v>Хайбрахманов Данил</v>
      </c>
      <c r="D7" s="24" t="str">
        <f>Юниоры2!C15</f>
        <v>Кальмин Евгений</v>
      </c>
      <c r="E7" s="89">
        <f>Юниоры2!B15</f>
        <v>5949</v>
      </c>
    </row>
    <row r="8" spans="1:5" ht="12.75">
      <c r="A8" s="91">
        <v>7</v>
      </c>
      <c r="B8" s="88">
        <f>Юниоры1!D30</f>
        <v>5955</v>
      </c>
      <c r="C8" s="23" t="str">
        <f>Юниоры1!E30</f>
        <v>Жадигеров Батыржан</v>
      </c>
      <c r="D8" s="24" t="str">
        <f>Юниоры2!C17</f>
        <v>Семенец Владислав</v>
      </c>
      <c r="E8" s="89">
        <f>Юниоры2!B17</f>
        <v>5516</v>
      </c>
    </row>
    <row r="9" spans="1:5" ht="12.75">
      <c r="A9" s="91">
        <v>8</v>
      </c>
      <c r="B9" s="88">
        <f>Юниоры1!D34</f>
        <v>4556</v>
      </c>
      <c r="C9" s="23" t="str">
        <f>Юниоры1!E34</f>
        <v>Хафизов Булат</v>
      </c>
      <c r="D9" s="24" t="str">
        <f>Юниоры2!C19</f>
        <v>_</v>
      </c>
      <c r="E9" s="89">
        <f>Юниоры2!B19</f>
        <v>0</v>
      </c>
    </row>
    <row r="10" spans="1:5" ht="12.75">
      <c r="A10" s="91">
        <v>9</v>
      </c>
      <c r="B10" s="88">
        <f>Юниоры1!D38</f>
        <v>4421</v>
      </c>
      <c r="C10" s="23" t="str">
        <f>Юниоры1!E38</f>
        <v>Новокшонов Ярослав</v>
      </c>
      <c r="D10" s="24" t="str">
        <f>Юниоры2!C21</f>
        <v>_</v>
      </c>
      <c r="E10" s="89">
        <f>Юниоры2!B21</f>
        <v>0</v>
      </c>
    </row>
    <row r="11" spans="1:5" ht="12.75">
      <c r="A11" s="91">
        <v>10</v>
      </c>
      <c r="B11" s="88">
        <f>Юниоры1!D42</f>
        <v>5916</v>
      </c>
      <c r="C11" s="23" t="str">
        <f>Юниоры1!E42</f>
        <v>Хасипов Гайнан</v>
      </c>
      <c r="D11" s="24" t="str">
        <f>Юниоры2!C23</f>
        <v>Саитгареев Айдар</v>
      </c>
      <c r="E11" s="89">
        <f>Юниоры2!B23</f>
        <v>5928</v>
      </c>
    </row>
    <row r="12" spans="1:5" ht="12.75">
      <c r="A12" s="91">
        <v>11</v>
      </c>
      <c r="B12" s="88">
        <f>Юниоры1!D46</f>
        <v>5904</v>
      </c>
      <c r="C12" s="23" t="str">
        <f>Юниоры1!E46</f>
        <v>Асфандияров Роман</v>
      </c>
      <c r="D12" s="24" t="str">
        <f>Юниоры2!C25</f>
        <v>Вавилов Олег</v>
      </c>
      <c r="E12" s="89">
        <f>Юниоры2!B25</f>
        <v>5917</v>
      </c>
    </row>
    <row r="13" spans="1:5" ht="12.75">
      <c r="A13" s="91">
        <v>12</v>
      </c>
      <c r="B13" s="88">
        <f>Юниоры1!D50</f>
        <v>4219</v>
      </c>
      <c r="C13" s="23" t="str">
        <f>Юниоры1!E50</f>
        <v>Байрашев Игорь</v>
      </c>
      <c r="D13" s="24" t="str">
        <f>Юниоры2!C27</f>
        <v>_</v>
      </c>
      <c r="E13" s="89">
        <f>Юниоры2!B27</f>
        <v>0</v>
      </c>
    </row>
    <row r="14" spans="1:5" ht="12.75">
      <c r="A14" s="91">
        <v>13</v>
      </c>
      <c r="B14" s="88">
        <f>Юниоры1!D54</f>
        <v>2904</v>
      </c>
      <c r="C14" s="23" t="str">
        <f>Юниоры1!E54</f>
        <v>Усманов Руслан</v>
      </c>
      <c r="D14" s="24" t="str">
        <f>Юниоры2!C29</f>
        <v>Ильин Алексей</v>
      </c>
      <c r="E14" s="89">
        <f>Юниоры2!B29</f>
        <v>5475</v>
      </c>
    </row>
    <row r="15" spans="1:5" ht="12.75">
      <c r="A15" s="91">
        <v>14</v>
      </c>
      <c r="B15" s="88">
        <f>Юниоры1!D58</f>
        <v>5849</v>
      </c>
      <c r="C15" s="23" t="str">
        <f>Юниоры1!E58</f>
        <v>Андрющенко Александр</v>
      </c>
      <c r="D15" s="24" t="str">
        <f>Юниоры2!C31</f>
        <v>Калямов Ильмир</v>
      </c>
      <c r="E15" s="89">
        <f>Юниоры2!B31</f>
        <v>4866</v>
      </c>
    </row>
    <row r="16" spans="1:5" ht="12.75">
      <c r="A16" s="91">
        <v>15</v>
      </c>
      <c r="B16" s="88">
        <f>Юниоры1!D62</f>
        <v>5929</v>
      </c>
      <c r="C16" s="23" t="str">
        <f>Юниоры1!E62</f>
        <v>Зарипов Данис</v>
      </c>
      <c r="D16" s="24" t="str">
        <f>Юниоры2!C33</f>
        <v>Маркелов Радмир</v>
      </c>
      <c r="E16" s="89">
        <f>Юниоры2!B33</f>
        <v>5941</v>
      </c>
    </row>
    <row r="17" spans="1:5" ht="12.75">
      <c r="A17" s="91">
        <v>16</v>
      </c>
      <c r="B17" s="88">
        <f>Юниоры1!D66</f>
        <v>4422</v>
      </c>
      <c r="C17" s="23" t="str">
        <f>Юниоры1!E66</f>
        <v>Новокшонов Вячеслав</v>
      </c>
      <c r="D17" s="24" t="str">
        <f>Юниоры2!C35</f>
        <v>_</v>
      </c>
      <c r="E17" s="89">
        <f>Юниоры2!B35</f>
        <v>0</v>
      </c>
    </row>
    <row r="18" spans="1:5" ht="12.75">
      <c r="A18" s="91">
        <v>17</v>
      </c>
      <c r="B18" s="88">
        <f>Юниоры1!F8</f>
        <v>4423</v>
      </c>
      <c r="C18" s="23" t="str">
        <f>Юниоры1!G8</f>
        <v>Коврижников Максим</v>
      </c>
      <c r="D18" s="24" t="str">
        <f>Юниоры2!E36</f>
        <v>Ибраев Даниль</v>
      </c>
      <c r="E18" s="89">
        <f>Юниоры2!D36</f>
        <v>4852</v>
      </c>
    </row>
    <row r="19" spans="1:5" ht="12.75">
      <c r="A19" s="91">
        <v>18</v>
      </c>
      <c r="B19" s="88">
        <f>Юниоры1!F16</f>
        <v>4847</v>
      </c>
      <c r="C19" s="23" t="str">
        <f>Юниоры1!G16</f>
        <v>Сагидуллин Радмир</v>
      </c>
      <c r="D19" s="24" t="str">
        <f>Юниоры2!E32</f>
        <v>Абсалямов Родион</v>
      </c>
      <c r="E19" s="89">
        <f>Юниоры2!D32</f>
        <v>5470</v>
      </c>
    </row>
    <row r="20" spans="1:5" ht="12.75">
      <c r="A20" s="91">
        <v>19</v>
      </c>
      <c r="B20" s="88">
        <f>Юниоры1!F24</f>
        <v>3701</v>
      </c>
      <c r="C20" s="23" t="str">
        <f>Юниоры1!G24</f>
        <v>Байрамалов Константин</v>
      </c>
      <c r="D20" s="24" t="str">
        <f>Юниоры2!E28</f>
        <v>Хайбрахманов Данил</v>
      </c>
      <c r="E20" s="89">
        <f>Юниоры2!D28</f>
        <v>5459</v>
      </c>
    </row>
    <row r="21" spans="1:5" ht="12.75">
      <c r="A21" s="91">
        <v>20</v>
      </c>
      <c r="B21" s="88">
        <f>Юниоры1!F32</f>
        <v>4556</v>
      </c>
      <c r="C21" s="23" t="str">
        <f>Юниоры1!G32</f>
        <v>Хафизов Булат</v>
      </c>
      <c r="D21" s="24" t="str">
        <f>Юниоры2!E24</f>
        <v>Жадигеров Батыржан</v>
      </c>
      <c r="E21" s="89">
        <f>Юниоры2!D24</f>
        <v>5955</v>
      </c>
    </row>
    <row r="22" spans="1:5" ht="12.75">
      <c r="A22" s="91">
        <v>21</v>
      </c>
      <c r="B22" s="88">
        <f>Юниоры1!F40</f>
        <v>4421</v>
      </c>
      <c r="C22" s="23" t="str">
        <f>Юниоры1!G40</f>
        <v>Новокшонов Ярослав</v>
      </c>
      <c r="D22" s="24" t="str">
        <f>Юниоры2!E20</f>
        <v>Хасипов Гайнан</v>
      </c>
      <c r="E22" s="89">
        <f>Юниоры2!D20</f>
        <v>5916</v>
      </c>
    </row>
    <row r="23" spans="1:5" ht="12.75">
      <c r="A23" s="91">
        <v>22</v>
      </c>
      <c r="B23" s="88">
        <f>Юниоры1!F48</f>
        <v>5904</v>
      </c>
      <c r="C23" s="23" t="str">
        <f>Юниоры1!G48</f>
        <v>Асфандияров Роман</v>
      </c>
      <c r="D23" s="24" t="str">
        <f>Юниоры2!E16</f>
        <v>Байрашев Игорь</v>
      </c>
      <c r="E23" s="89">
        <f>Юниоры2!D16</f>
        <v>4219</v>
      </c>
    </row>
    <row r="24" spans="1:5" ht="12.75">
      <c r="A24" s="91">
        <v>23</v>
      </c>
      <c r="B24" s="88">
        <f>Юниоры1!F56</f>
        <v>2904</v>
      </c>
      <c r="C24" s="23" t="str">
        <f>Юниоры1!G56</f>
        <v>Усманов Руслан</v>
      </c>
      <c r="D24" s="24" t="str">
        <f>Юниоры2!E12</f>
        <v>Андрющенко Александр</v>
      </c>
      <c r="E24" s="89">
        <f>Юниоры2!D12</f>
        <v>5849</v>
      </c>
    </row>
    <row r="25" spans="1:5" ht="12.75">
      <c r="A25" s="91">
        <v>24</v>
      </c>
      <c r="B25" s="88">
        <f>Юниоры1!F64</f>
        <v>4422</v>
      </c>
      <c r="C25" s="23" t="str">
        <f>Юниоры1!G64</f>
        <v>Новокшонов Вячеслав</v>
      </c>
      <c r="D25" s="24" t="str">
        <f>Юниоры2!E8</f>
        <v>Зарипов Данис</v>
      </c>
      <c r="E25" s="89">
        <f>Юниоры2!D8</f>
        <v>5929</v>
      </c>
    </row>
    <row r="26" spans="1:5" ht="12.75">
      <c r="A26" s="91">
        <v>25</v>
      </c>
      <c r="B26" s="88">
        <f>Юниоры1!H12</f>
        <v>4423</v>
      </c>
      <c r="C26" s="23" t="str">
        <f>Юниоры1!I12</f>
        <v>Коврижников Максим</v>
      </c>
      <c r="D26" s="24" t="str">
        <f>Юниоры2!I5</f>
        <v>Сагидуллин Радмир</v>
      </c>
      <c r="E26" s="89">
        <f>Юниоры2!H5</f>
        <v>4847</v>
      </c>
    </row>
    <row r="27" spans="1:5" ht="12.75">
      <c r="A27" s="91">
        <v>26</v>
      </c>
      <c r="B27" s="88">
        <f>Юниоры1!H28</f>
        <v>3701</v>
      </c>
      <c r="C27" s="23" t="str">
        <f>Юниоры1!I28</f>
        <v>Байрамалов Константин</v>
      </c>
      <c r="D27" s="24" t="str">
        <f>Юниоры2!I13</f>
        <v>Хафизов Булат</v>
      </c>
      <c r="E27" s="89">
        <f>Юниоры2!H13</f>
        <v>4556</v>
      </c>
    </row>
    <row r="28" spans="1:5" ht="12.75">
      <c r="A28" s="91">
        <v>27</v>
      </c>
      <c r="B28" s="88">
        <f>Юниоры1!H44</f>
        <v>4421</v>
      </c>
      <c r="C28" s="23" t="str">
        <f>Юниоры1!I44</f>
        <v>Новокшонов Ярослав</v>
      </c>
      <c r="D28" s="24" t="str">
        <f>Юниоры2!I21</f>
        <v>Асфандияров Роман</v>
      </c>
      <c r="E28" s="89">
        <f>Юниоры2!H21</f>
        <v>5904</v>
      </c>
    </row>
    <row r="29" spans="1:5" ht="12.75">
      <c r="A29" s="91">
        <v>28</v>
      </c>
      <c r="B29" s="88">
        <f>Юниоры1!H60</f>
        <v>4422</v>
      </c>
      <c r="C29" s="23" t="str">
        <f>Юниоры1!I60</f>
        <v>Новокшонов Вячеслав</v>
      </c>
      <c r="D29" s="24" t="str">
        <f>Юниоры2!I29</f>
        <v>Усманов Руслан</v>
      </c>
      <c r="E29" s="89">
        <f>Юниоры2!H29</f>
        <v>2904</v>
      </c>
    </row>
    <row r="30" spans="1:5" ht="12.75">
      <c r="A30" s="91">
        <v>29</v>
      </c>
      <c r="B30" s="88">
        <f>Юниоры1!J20</f>
        <v>4423</v>
      </c>
      <c r="C30" s="23" t="str">
        <f>Юниоры1!K20</f>
        <v>Коврижников Максим</v>
      </c>
      <c r="D30" s="24" t="str">
        <f>Юниоры2!M35</f>
        <v>Байрамалов Константин</v>
      </c>
      <c r="E30" s="89">
        <f>Юниоры2!L35</f>
        <v>3701</v>
      </c>
    </row>
    <row r="31" spans="1:5" ht="12.75">
      <c r="A31" s="91">
        <v>30</v>
      </c>
      <c r="B31" s="88">
        <f>Юниоры1!J52</f>
        <v>4422</v>
      </c>
      <c r="C31" s="23" t="str">
        <f>Юниоры1!K52</f>
        <v>Новокшонов Вячеслав</v>
      </c>
      <c r="D31" s="24" t="str">
        <f>Юниоры2!M19</f>
        <v>Новокшонов Ярослав</v>
      </c>
      <c r="E31" s="89">
        <f>Юниоры2!L19</f>
        <v>4421</v>
      </c>
    </row>
    <row r="32" spans="1:5" ht="12.75">
      <c r="A32" s="91">
        <v>31</v>
      </c>
      <c r="B32" s="88">
        <f>Юниоры1!L36</f>
        <v>4423</v>
      </c>
      <c r="C32" s="23" t="str">
        <f>Юниоры1!M36</f>
        <v>Коврижников Максим</v>
      </c>
      <c r="D32" s="24" t="str">
        <f>Юниоры1!M56</f>
        <v>Новокшонов Вячеслав</v>
      </c>
      <c r="E32" s="89">
        <f>Юниоры1!L56</f>
        <v>4422</v>
      </c>
    </row>
    <row r="33" spans="1:5" ht="12.75">
      <c r="A33" s="91">
        <v>32</v>
      </c>
      <c r="B33" s="88">
        <f>Юниоры2!D6</f>
        <v>5985</v>
      </c>
      <c r="C33" s="23" t="str">
        <f>Юниоры2!E6</f>
        <v>Валеев Руслан</v>
      </c>
      <c r="D33" s="24" t="str">
        <f>Юниоры2!C57</f>
        <v>_</v>
      </c>
      <c r="E33" s="89">
        <f>Юниоры2!B57</f>
        <v>0</v>
      </c>
    </row>
    <row r="34" spans="1:5" ht="12.75">
      <c r="A34" s="91">
        <v>33</v>
      </c>
      <c r="B34" s="88">
        <f>Юниоры2!D10</f>
        <v>5952</v>
      </c>
      <c r="C34" s="23" t="str">
        <f>Юниоры2!E10</f>
        <v>Миргазов Анвар</v>
      </c>
      <c r="D34" s="24" t="str">
        <f>Юниоры2!C59</f>
        <v>Латыпов Азамат</v>
      </c>
      <c r="E34" s="89">
        <f>Юниоры2!B59</f>
        <v>5950</v>
      </c>
    </row>
    <row r="35" spans="1:5" ht="12.75">
      <c r="A35" s="91">
        <v>34</v>
      </c>
      <c r="B35" s="88">
        <f>Юниоры2!D14</f>
        <v>5949</v>
      </c>
      <c r="C35" s="23" t="str">
        <f>Юниоры2!E14</f>
        <v>Кальмин Евгений</v>
      </c>
      <c r="D35" s="24" t="str">
        <f>Юниоры2!C61</f>
        <v>_</v>
      </c>
      <c r="E35" s="89">
        <f>Юниоры2!B61</f>
        <v>0</v>
      </c>
    </row>
    <row r="36" spans="1:5" ht="12.75">
      <c r="A36" s="91">
        <v>35</v>
      </c>
      <c r="B36" s="88">
        <f>Юниоры2!D18</f>
        <v>5516</v>
      </c>
      <c r="C36" s="23" t="str">
        <f>Юниоры2!E18</f>
        <v>Семенец Владислав</v>
      </c>
      <c r="D36" s="24" t="str">
        <f>Юниоры2!C63</f>
        <v>_</v>
      </c>
      <c r="E36" s="89">
        <f>Юниоры2!B63</f>
        <v>0</v>
      </c>
    </row>
    <row r="37" spans="1:5" ht="12.75">
      <c r="A37" s="91">
        <v>36</v>
      </c>
      <c r="B37" s="88">
        <f>Юниоры2!D22</f>
        <v>5928</v>
      </c>
      <c r="C37" s="23" t="str">
        <f>Юниоры2!E22</f>
        <v>Саитгареев Айдар</v>
      </c>
      <c r="D37" s="24" t="str">
        <f>Юниоры2!C65</f>
        <v>_</v>
      </c>
      <c r="E37" s="89">
        <f>Юниоры2!B65</f>
        <v>0</v>
      </c>
    </row>
    <row r="38" spans="1:5" ht="12.75">
      <c r="A38" s="91">
        <v>37</v>
      </c>
      <c r="B38" s="88">
        <f>Юниоры2!D26</f>
        <v>5917</v>
      </c>
      <c r="C38" s="23" t="str">
        <f>Юниоры2!E26</f>
        <v>Вавилов Олег</v>
      </c>
      <c r="D38" s="24" t="str">
        <f>Юниоры2!C67</f>
        <v>_</v>
      </c>
      <c r="E38" s="89">
        <f>Юниоры2!B67</f>
        <v>0</v>
      </c>
    </row>
    <row r="39" spans="1:5" ht="12.75">
      <c r="A39" s="91">
        <v>38</v>
      </c>
      <c r="B39" s="88">
        <f>Юниоры2!D30</f>
        <v>4866</v>
      </c>
      <c r="C39" s="23" t="str">
        <f>Юниоры2!E30</f>
        <v>Калямов Ильмир</v>
      </c>
      <c r="D39" s="24" t="str">
        <f>Юниоры2!C69</f>
        <v>Ильин Алексей</v>
      </c>
      <c r="E39" s="89">
        <f>Юниоры2!B69</f>
        <v>5475</v>
      </c>
    </row>
    <row r="40" spans="1:5" ht="12.75">
      <c r="A40" s="91">
        <v>39</v>
      </c>
      <c r="B40" s="88">
        <f>Юниоры2!D34</f>
        <v>5941</v>
      </c>
      <c r="C40" s="23" t="str">
        <f>Юниоры2!E34</f>
        <v>Маркелов Радмир</v>
      </c>
      <c r="D40" s="24" t="str">
        <f>Юниоры2!C71</f>
        <v>_</v>
      </c>
      <c r="E40" s="89">
        <f>Юниоры2!B71</f>
        <v>0</v>
      </c>
    </row>
    <row r="41" spans="1:5" ht="12.75">
      <c r="A41" s="91">
        <v>40</v>
      </c>
      <c r="B41" s="88">
        <f>Юниоры2!F7</f>
        <v>5985</v>
      </c>
      <c r="C41" s="23" t="str">
        <f>Юниоры2!G7</f>
        <v>Валеев Руслан</v>
      </c>
      <c r="D41" s="24" t="str">
        <f>Юниоры2!C38</f>
        <v>Зарипов Данис</v>
      </c>
      <c r="E41" s="89">
        <f>Юниоры2!B38</f>
        <v>5929</v>
      </c>
    </row>
    <row r="42" spans="1:5" ht="12.75">
      <c r="A42" s="91">
        <v>41</v>
      </c>
      <c r="B42" s="88">
        <f>Юниоры2!F11</f>
        <v>5849</v>
      </c>
      <c r="C42" s="23" t="str">
        <f>Юниоры2!G11</f>
        <v>Андрющенко Александр</v>
      </c>
      <c r="D42" s="24" t="str">
        <f>Юниоры2!C40</f>
        <v>Миргазов Анвар</v>
      </c>
      <c r="E42" s="89">
        <f>Юниоры2!B40</f>
        <v>5952</v>
      </c>
    </row>
    <row r="43" spans="1:5" ht="12.75">
      <c r="A43" s="91">
        <v>42</v>
      </c>
      <c r="B43" s="88">
        <f>Юниоры2!F15</f>
        <v>4219</v>
      </c>
      <c r="C43" s="23" t="str">
        <f>Юниоры2!G15</f>
        <v>Байрашев Игорь</v>
      </c>
      <c r="D43" s="24" t="str">
        <f>Юниоры2!C42</f>
        <v>Кальмин Евгений</v>
      </c>
      <c r="E43" s="89">
        <f>Юниоры2!B42</f>
        <v>5949</v>
      </c>
    </row>
    <row r="44" spans="1:5" ht="12.75">
      <c r="A44" s="91">
        <v>43</v>
      </c>
      <c r="B44" s="88">
        <f>Юниоры2!F19</f>
        <v>5916</v>
      </c>
      <c r="C44" s="23" t="str">
        <f>Юниоры2!G19</f>
        <v>Хасипов Гайнан</v>
      </c>
      <c r="D44" s="24" t="str">
        <f>Юниоры2!C44</f>
        <v>Семенец Владислав</v>
      </c>
      <c r="E44" s="89">
        <f>Юниоры2!B44</f>
        <v>5516</v>
      </c>
    </row>
    <row r="45" spans="1:5" ht="12.75">
      <c r="A45" s="91">
        <v>44</v>
      </c>
      <c r="B45" s="88">
        <f>Юниоры2!F23</f>
        <v>5955</v>
      </c>
      <c r="C45" s="23" t="str">
        <f>Юниоры2!G23</f>
        <v>Жадигеров Батыржан</v>
      </c>
      <c r="D45" s="24" t="str">
        <f>Юниоры2!C46</f>
        <v>Саитгареев Айдар</v>
      </c>
      <c r="E45" s="89">
        <f>Юниоры2!B46</f>
        <v>5928</v>
      </c>
    </row>
    <row r="46" spans="1:5" ht="12.75">
      <c r="A46" s="91">
        <v>45</v>
      </c>
      <c r="B46" s="88">
        <f>Юниоры2!F27</f>
        <v>5459</v>
      </c>
      <c r="C46" s="23" t="str">
        <f>Юниоры2!G27</f>
        <v>Хайбрахманов Данил</v>
      </c>
      <c r="D46" s="24" t="str">
        <f>Юниоры2!C48</f>
        <v>Вавилов Олег</v>
      </c>
      <c r="E46" s="89">
        <f>Юниоры2!B48</f>
        <v>5917</v>
      </c>
    </row>
    <row r="47" spans="1:5" ht="12.75">
      <c r="A47" s="91">
        <v>46</v>
      </c>
      <c r="B47" s="88">
        <f>Юниоры2!F31</f>
        <v>5470</v>
      </c>
      <c r="C47" s="23" t="str">
        <f>Юниоры2!G31</f>
        <v>Абсалямов Родион</v>
      </c>
      <c r="D47" s="24" t="str">
        <f>Юниоры2!C50</f>
        <v>Калямов Ильмир</v>
      </c>
      <c r="E47" s="89">
        <f>Юниоры2!B50</f>
        <v>4866</v>
      </c>
    </row>
    <row r="48" spans="1:5" ht="12.75">
      <c r="A48" s="91">
        <v>47</v>
      </c>
      <c r="B48" s="88">
        <f>Юниоры2!F35</f>
        <v>4852</v>
      </c>
      <c r="C48" s="23" t="str">
        <f>Юниоры2!G35</f>
        <v>Ибраев Даниль</v>
      </c>
      <c r="D48" s="24" t="str">
        <f>Юниоры2!C52</f>
        <v>Маркелов Радмир</v>
      </c>
      <c r="E48" s="89">
        <f>Юниоры2!B52</f>
        <v>5941</v>
      </c>
    </row>
    <row r="49" spans="1:5" ht="12.75">
      <c r="A49" s="91">
        <v>48</v>
      </c>
      <c r="B49" s="88">
        <f>Юниоры2!H9</f>
        <v>5849</v>
      </c>
      <c r="C49" s="23" t="str">
        <f>Юниоры2!I9</f>
        <v>Андрющенко Александр</v>
      </c>
      <c r="D49" s="24" t="str">
        <f>Юниоры2!M38</f>
        <v>Валеев Руслан</v>
      </c>
      <c r="E49" s="89">
        <f>Юниоры2!L38</f>
        <v>5985</v>
      </c>
    </row>
    <row r="50" spans="1:5" ht="12.75">
      <c r="A50" s="91">
        <v>49</v>
      </c>
      <c r="B50" s="88">
        <f>Юниоры2!H17</f>
        <v>4219</v>
      </c>
      <c r="C50" s="23" t="str">
        <f>Юниоры2!I17</f>
        <v>Байрашев Игорь</v>
      </c>
      <c r="D50" s="24" t="str">
        <f>Юниоры2!M40</f>
        <v>Хасипов Гайнан</v>
      </c>
      <c r="E50" s="89">
        <f>Юниоры2!L40</f>
        <v>5916</v>
      </c>
    </row>
    <row r="51" spans="1:5" ht="12.75">
      <c r="A51" s="91">
        <v>50</v>
      </c>
      <c r="B51" s="88">
        <f>Юниоры2!H25</f>
        <v>5459</v>
      </c>
      <c r="C51" s="23" t="str">
        <f>Юниоры2!I25</f>
        <v>Хайбрахманов Данил</v>
      </c>
      <c r="D51" s="24" t="str">
        <f>Юниоры2!M42</f>
        <v>Жадигеров Батыржан</v>
      </c>
      <c r="E51" s="89">
        <f>Юниоры2!L42</f>
        <v>5955</v>
      </c>
    </row>
    <row r="52" spans="1:5" ht="12.75">
      <c r="A52" s="91">
        <v>51</v>
      </c>
      <c r="B52" s="88">
        <f>Юниоры2!H33</f>
        <v>5470</v>
      </c>
      <c r="C52" s="23" t="str">
        <f>Юниоры2!I33</f>
        <v>Абсалямов Родион</v>
      </c>
      <c r="D52" s="24" t="str">
        <f>Юниоры2!M44</f>
        <v>Ибраев Даниль</v>
      </c>
      <c r="E52" s="89">
        <f>Юниоры2!L44</f>
        <v>4852</v>
      </c>
    </row>
    <row r="53" spans="1:5" ht="12.75">
      <c r="A53" s="91">
        <v>52</v>
      </c>
      <c r="B53" s="88">
        <f>Юниоры2!J7</f>
        <v>4847</v>
      </c>
      <c r="C53" s="23" t="str">
        <f>Юниоры2!K7</f>
        <v>Сагидуллин Радмир</v>
      </c>
      <c r="D53" s="24" t="str">
        <f>Юниоры1!C69</f>
        <v>Андрющенко Александр</v>
      </c>
      <c r="E53" s="89">
        <f>Юниоры1!B69</f>
        <v>5849</v>
      </c>
    </row>
    <row r="54" spans="1:5" ht="12.75">
      <c r="A54" s="91">
        <v>53</v>
      </c>
      <c r="B54" s="88">
        <f>Юниоры2!J15</f>
        <v>4556</v>
      </c>
      <c r="C54" s="23" t="str">
        <f>Юниоры2!K15</f>
        <v>Хафизов Булат</v>
      </c>
      <c r="D54" s="24" t="str">
        <f>Юниоры1!C71</f>
        <v>Байрашев Игорь</v>
      </c>
      <c r="E54" s="89">
        <f>Юниоры1!B71</f>
        <v>4219</v>
      </c>
    </row>
    <row r="55" spans="1:5" ht="12.75">
      <c r="A55" s="91">
        <v>54</v>
      </c>
      <c r="B55" s="88">
        <f>Юниоры2!J23</f>
        <v>5904</v>
      </c>
      <c r="C55" s="23" t="str">
        <f>Юниоры2!K23</f>
        <v>Асфандияров Роман</v>
      </c>
      <c r="D55" s="24" t="str">
        <f>Юниоры1!C73</f>
        <v>Хайбрахманов Данил</v>
      </c>
      <c r="E55" s="89">
        <f>Юниоры1!B73</f>
        <v>5459</v>
      </c>
    </row>
    <row r="56" spans="1:5" ht="12.75">
      <c r="A56" s="91">
        <v>55</v>
      </c>
      <c r="B56" s="88">
        <f>Юниоры2!J31</f>
        <v>5470</v>
      </c>
      <c r="C56" s="23" t="str">
        <f>Юниоры2!K31</f>
        <v>Абсалямов Родион</v>
      </c>
      <c r="D56" s="24" t="str">
        <f>Юниоры1!C75</f>
        <v>Усманов Руслан</v>
      </c>
      <c r="E56" s="89">
        <f>Юниоры1!B75</f>
        <v>2904</v>
      </c>
    </row>
    <row r="57" spans="1:5" ht="12.75">
      <c r="A57" s="91">
        <v>56</v>
      </c>
      <c r="B57" s="88">
        <f>Юниоры2!L11</f>
        <v>4556</v>
      </c>
      <c r="C57" s="23" t="str">
        <f>Юниоры2!M11</f>
        <v>Хафизов Булат</v>
      </c>
      <c r="D57" s="24" t="str">
        <f>Юниоры1!K67</f>
        <v>Сагидуллин Радмир</v>
      </c>
      <c r="E57" s="89">
        <f>Юниоры1!J67</f>
        <v>4847</v>
      </c>
    </row>
    <row r="58" spans="1:5" ht="12.75">
      <c r="A58" s="91">
        <v>57</v>
      </c>
      <c r="B58" s="88">
        <f>Юниоры2!L27</f>
        <v>5470</v>
      </c>
      <c r="C58" s="23" t="str">
        <f>Юниоры2!M27</f>
        <v>Абсалямов Родион</v>
      </c>
      <c r="D58" s="24" t="str">
        <f>Юниоры1!K69</f>
        <v>Асфандияров Роман</v>
      </c>
      <c r="E58" s="89">
        <f>Юниоры1!J69</f>
        <v>5904</v>
      </c>
    </row>
    <row r="59" spans="1:5" ht="12.75">
      <c r="A59" s="91">
        <v>58</v>
      </c>
      <c r="B59" s="88">
        <f>Юниоры2!N15</f>
        <v>4556</v>
      </c>
      <c r="C59" s="23" t="str">
        <f>Юниоры2!O15</f>
        <v>Хафизов Булат</v>
      </c>
      <c r="D59" s="24" t="str">
        <f>Юниоры1!K62</f>
        <v>Новокшонов Ярослав</v>
      </c>
      <c r="E59" s="89">
        <f>Юниоры1!J62</f>
        <v>4421</v>
      </c>
    </row>
    <row r="60" spans="1:5" ht="12.75">
      <c r="A60" s="91">
        <v>59</v>
      </c>
      <c r="B60" s="88">
        <f>Юниоры2!N31</f>
        <v>3701</v>
      </c>
      <c r="C60" s="23" t="str">
        <f>Юниоры2!O31</f>
        <v>Байрамалов Константин</v>
      </c>
      <c r="D60" s="24" t="str">
        <f>Юниоры1!K64</f>
        <v>Абсалямов Родион</v>
      </c>
      <c r="E60" s="89">
        <f>Юниоры1!J64</f>
        <v>5470</v>
      </c>
    </row>
    <row r="61" spans="1:5" ht="12.75">
      <c r="A61" s="91">
        <v>60</v>
      </c>
      <c r="B61" s="88">
        <f>Юниоры2!P23</f>
        <v>3701</v>
      </c>
      <c r="C61" s="23" t="str">
        <f>Юниоры2!Q23</f>
        <v>Байрамалов Константин</v>
      </c>
      <c r="D61" s="24" t="str">
        <f>Юниоры2!Q33</f>
        <v>Хафизов Булат</v>
      </c>
      <c r="E61" s="89">
        <f>Юниоры2!P33</f>
        <v>4556</v>
      </c>
    </row>
    <row r="62" spans="1:5" ht="12.75">
      <c r="A62" s="91">
        <v>61</v>
      </c>
      <c r="B62" s="88">
        <f>Юниоры1!L63</f>
        <v>4421</v>
      </c>
      <c r="C62" s="23" t="str">
        <f>Юниоры1!M63</f>
        <v>Новокшонов Ярослав</v>
      </c>
      <c r="D62" s="24" t="str">
        <f>Юниоры1!M65</f>
        <v>Абсалямов Родион</v>
      </c>
      <c r="E62" s="89">
        <f>Юниоры1!L65</f>
        <v>5470</v>
      </c>
    </row>
    <row r="63" spans="1:5" ht="12.75">
      <c r="A63" s="91">
        <v>62</v>
      </c>
      <c r="B63" s="88">
        <f>Юниоры1!L68</f>
        <v>5904</v>
      </c>
      <c r="C63" s="23" t="str">
        <f>Юниоры1!M68</f>
        <v>Асфандияров Роман</v>
      </c>
      <c r="D63" s="24" t="str">
        <f>Юниоры1!M70</f>
        <v>Сагидуллин Радмир</v>
      </c>
      <c r="E63" s="89">
        <f>Юниоры1!L70</f>
        <v>4847</v>
      </c>
    </row>
    <row r="64" spans="1:5" ht="12.75">
      <c r="A64" s="91">
        <v>63</v>
      </c>
      <c r="B64" s="88">
        <f>Юниоры1!D70</f>
        <v>5849</v>
      </c>
      <c r="C64" s="23" t="str">
        <f>Юниоры1!E70</f>
        <v>Андрющенко Александр</v>
      </c>
      <c r="D64" s="24" t="str">
        <f>Юниоры1!K72</f>
        <v>Байрашев Игорь</v>
      </c>
      <c r="E64" s="89">
        <f>Юниоры1!J72</f>
        <v>4219</v>
      </c>
    </row>
    <row r="65" spans="1:5" ht="12.75">
      <c r="A65" s="91">
        <v>64</v>
      </c>
      <c r="B65" s="88">
        <f>Юниоры1!D74</f>
        <v>2904</v>
      </c>
      <c r="C65" s="23" t="str">
        <f>Юниоры1!E74</f>
        <v>Усманов Руслан</v>
      </c>
      <c r="D65" s="24" t="str">
        <f>Юниоры1!K74</f>
        <v>Хайбрахманов Данил</v>
      </c>
      <c r="E65" s="89">
        <f>Юниоры1!J74</f>
        <v>5459</v>
      </c>
    </row>
    <row r="66" spans="1:5" ht="12.75">
      <c r="A66" s="91">
        <v>65</v>
      </c>
      <c r="B66" s="88">
        <f>Юниоры1!F72</f>
        <v>2904</v>
      </c>
      <c r="C66" s="23" t="str">
        <f>Юниоры1!G72</f>
        <v>Усманов Руслан</v>
      </c>
      <c r="D66" s="24" t="str">
        <f>Юниоры1!G75</f>
        <v>Андрющенко Александр</v>
      </c>
      <c r="E66" s="89">
        <f>Юниоры1!F75</f>
        <v>5849</v>
      </c>
    </row>
    <row r="67" spans="1:5" ht="12.75">
      <c r="A67" s="91">
        <v>66</v>
      </c>
      <c r="B67" s="88">
        <f>Юниоры1!L73</f>
        <v>4219</v>
      </c>
      <c r="C67" s="23" t="str">
        <f>Юниоры1!M73</f>
        <v>Байрашев Игорь</v>
      </c>
      <c r="D67" s="24" t="str">
        <f>Юниоры1!M75</f>
        <v>Хайбрахманов Данил</v>
      </c>
      <c r="E67" s="89">
        <f>Юниоры1!L75</f>
        <v>5459</v>
      </c>
    </row>
    <row r="68" spans="1:5" ht="12.75">
      <c r="A68" s="91">
        <v>67</v>
      </c>
      <c r="B68" s="88">
        <f>Юниоры2!N39</f>
        <v>5985</v>
      </c>
      <c r="C68" s="23" t="str">
        <f>Юниоры2!O39</f>
        <v>Валеев Руслан</v>
      </c>
      <c r="D68" s="24" t="str">
        <f>Юниоры2!O46</f>
        <v>Хасипов Гайнан</v>
      </c>
      <c r="E68" s="89">
        <f>Юниоры2!N46</f>
        <v>5916</v>
      </c>
    </row>
    <row r="69" spans="1:5" ht="12.75">
      <c r="A69" s="91">
        <v>68</v>
      </c>
      <c r="B69" s="88">
        <f>Юниоры2!N43</f>
        <v>5955</v>
      </c>
      <c r="C69" s="23" t="str">
        <f>Юниоры2!O43</f>
        <v>Жадигеров Батыржан</v>
      </c>
      <c r="D69" s="24" t="str">
        <f>Юниоры2!O48</f>
        <v>Ибраев Даниль</v>
      </c>
      <c r="E69" s="89">
        <f>Юниоры2!N48</f>
        <v>4852</v>
      </c>
    </row>
    <row r="70" spans="1:5" ht="12.75">
      <c r="A70" s="91">
        <v>69</v>
      </c>
      <c r="B70" s="88">
        <f>Юниоры2!P41</f>
        <v>5985</v>
      </c>
      <c r="C70" s="23" t="str">
        <f>Юниоры2!Q41</f>
        <v>Валеев Руслан</v>
      </c>
      <c r="D70" s="24" t="str">
        <f>Юниоры2!Q45</f>
        <v>Жадигеров Батыржан</v>
      </c>
      <c r="E70" s="89">
        <f>Юниоры2!P45</f>
        <v>5955</v>
      </c>
    </row>
    <row r="71" spans="1:5" ht="12.75">
      <c r="A71" s="91">
        <v>70</v>
      </c>
      <c r="B71" s="88">
        <f>Юниоры2!P47</f>
        <v>4852</v>
      </c>
      <c r="C71" s="23" t="str">
        <f>Юниоры2!Q47</f>
        <v>Ибраев Даниль</v>
      </c>
      <c r="D71" s="24" t="str">
        <f>Юниоры2!Q49</f>
        <v>Хасипов Гайнан</v>
      </c>
      <c r="E71" s="89">
        <f>Юниоры2!P49</f>
        <v>5916</v>
      </c>
    </row>
    <row r="72" spans="1:5" ht="12.75">
      <c r="A72" s="91">
        <v>71</v>
      </c>
      <c r="B72" s="88">
        <f>Юниоры2!D39</f>
        <v>5929</v>
      </c>
      <c r="C72" s="23" t="str">
        <f>Юниоры2!E39</f>
        <v>Зарипов Данис</v>
      </c>
      <c r="D72" s="24" t="str">
        <f>Юниоры2!M51</f>
        <v>Миргазов Анвар</v>
      </c>
      <c r="E72" s="89">
        <f>Юниоры2!L51</f>
        <v>5952</v>
      </c>
    </row>
    <row r="73" spans="1:5" ht="12.75">
      <c r="A73" s="91">
        <v>72</v>
      </c>
      <c r="B73" s="88">
        <f>Юниоры2!D43</f>
        <v>5516</v>
      </c>
      <c r="C73" s="23" t="str">
        <f>Юниоры2!E43</f>
        <v>Семенец Владислав</v>
      </c>
      <c r="D73" s="24" t="str">
        <f>Юниоры2!M53</f>
        <v>Кальмин Евгений</v>
      </c>
      <c r="E73" s="89">
        <f>Юниоры2!L53</f>
        <v>5949</v>
      </c>
    </row>
    <row r="74" spans="1:5" ht="12.75">
      <c r="A74" s="91">
        <v>73</v>
      </c>
      <c r="B74" s="88">
        <f>Юниоры2!D47</f>
        <v>5928</v>
      </c>
      <c r="C74" s="23" t="str">
        <f>Юниоры2!E47</f>
        <v>Саитгареев Айдар</v>
      </c>
      <c r="D74" s="24" t="str">
        <f>Юниоры2!M55</f>
        <v>Вавилов Олег</v>
      </c>
      <c r="E74" s="89">
        <f>Юниоры2!L55</f>
        <v>5917</v>
      </c>
    </row>
    <row r="75" spans="1:5" ht="12.75">
      <c r="A75" s="91">
        <v>74</v>
      </c>
      <c r="B75" s="88">
        <f>Юниоры2!D51</f>
        <v>4866</v>
      </c>
      <c r="C75" s="23" t="str">
        <f>Юниоры2!E51</f>
        <v>Калямов Ильмир</v>
      </c>
      <c r="D75" s="24" t="str">
        <f>Юниоры2!M57</f>
        <v>Маркелов Радмир</v>
      </c>
      <c r="E75" s="89">
        <f>Юниоры2!L57</f>
        <v>5941</v>
      </c>
    </row>
    <row r="76" spans="1:5" ht="12.75">
      <c r="A76" s="91">
        <v>75</v>
      </c>
      <c r="B76" s="88">
        <f>Юниоры2!F41</f>
        <v>5516</v>
      </c>
      <c r="C76" s="23" t="str">
        <f>Юниоры2!G41</f>
        <v>Семенец Владислав</v>
      </c>
      <c r="D76" s="24" t="str">
        <f>Юниоры2!G53</f>
        <v>Зарипов Данис</v>
      </c>
      <c r="E76" s="89">
        <f>Юниоры2!F53</f>
        <v>5929</v>
      </c>
    </row>
    <row r="77" spans="1:5" ht="12.75">
      <c r="A77" s="91">
        <v>76</v>
      </c>
      <c r="B77" s="88">
        <f>Юниоры2!F49</f>
        <v>4866</v>
      </c>
      <c r="C77" s="23" t="str">
        <f>Юниоры2!G49</f>
        <v>Калямов Ильмир</v>
      </c>
      <c r="D77" s="24" t="str">
        <f>Юниоры2!G55</f>
        <v>Саитгареев Айдар</v>
      </c>
      <c r="E77" s="89">
        <f>Юниоры2!F55</f>
        <v>5928</v>
      </c>
    </row>
    <row r="78" spans="1:5" ht="12.75">
      <c r="A78" s="91">
        <v>77</v>
      </c>
      <c r="B78" s="88">
        <f>Юниоры2!H45</f>
        <v>4866</v>
      </c>
      <c r="C78" s="23" t="str">
        <f>Юниоры2!I45</f>
        <v>Калямов Ильмир</v>
      </c>
      <c r="D78" s="24" t="str">
        <f>Юниоры2!I51</f>
        <v>Семенец Владислав</v>
      </c>
      <c r="E78" s="89">
        <f>Юниоры2!H51</f>
        <v>5516</v>
      </c>
    </row>
    <row r="79" spans="1:5" ht="12.75">
      <c r="A79" s="91">
        <v>78</v>
      </c>
      <c r="B79" s="88">
        <f>Юниоры2!H54</f>
        <v>5929</v>
      </c>
      <c r="C79" s="23" t="str">
        <f>Юниоры2!I54</f>
        <v>Зарипов Данис</v>
      </c>
      <c r="D79" s="24" t="str">
        <f>Юниоры2!I56</f>
        <v>Саитгареев Айдар</v>
      </c>
      <c r="E79" s="89">
        <f>Юниоры2!H56</f>
        <v>5928</v>
      </c>
    </row>
    <row r="80" spans="1:5" ht="12.75">
      <c r="A80" s="91">
        <v>79</v>
      </c>
      <c r="B80" s="88">
        <f>Юниоры2!N52</f>
        <v>5952</v>
      </c>
      <c r="C80" s="23" t="str">
        <f>Юниоры2!O52</f>
        <v>Миргазов Анвар</v>
      </c>
      <c r="D80" s="24" t="str">
        <f>Юниоры2!O59</f>
        <v>Кальмин Евгений</v>
      </c>
      <c r="E80" s="89">
        <f>Юниоры2!N59</f>
        <v>5949</v>
      </c>
    </row>
    <row r="81" spans="1:5" ht="12.75">
      <c r="A81" s="91">
        <v>80</v>
      </c>
      <c r="B81" s="88">
        <f>Юниоры2!N56</f>
        <v>5941</v>
      </c>
      <c r="C81" s="23" t="str">
        <f>Юниоры2!O56</f>
        <v>Маркелов Радмир</v>
      </c>
      <c r="D81" s="24" t="str">
        <f>Юниоры2!O61</f>
        <v>Вавилов Олег</v>
      </c>
      <c r="E81" s="89">
        <f>Юниоры2!N61</f>
        <v>5917</v>
      </c>
    </row>
    <row r="82" spans="1:5" ht="12.75">
      <c r="A82" s="91">
        <v>81</v>
      </c>
      <c r="B82" s="88">
        <f>Юниоры2!P54</f>
        <v>5941</v>
      </c>
      <c r="C82" s="23" t="str">
        <f>Юниоры2!Q54</f>
        <v>Маркелов Радмир</v>
      </c>
      <c r="D82" s="24" t="str">
        <f>Юниоры2!Q58</f>
        <v>Миргазов Анвар</v>
      </c>
      <c r="E82" s="89">
        <f>Юниоры2!P58</f>
        <v>5952</v>
      </c>
    </row>
    <row r="83" spans="1:5" ht="12.75">
      <c r="A83" s="91">
        <v>82</v>
      </c>
      <c r="B83" s="88">
        <f>Юниоры2!P60</f>
        <v>5917</v>
      </c>
      <c r="C83" s="23" t="str">
        <f>Юниоры2!Q60</f>
        <v>Вавилов Олег</v>
      </c>
      <c r="D83" s="24" t="str">
        <f>Юниоры2!Q62</f>
        <v>Кальмин Евгений</v>
      </c>
      <c r="E83" s="89">
        <f>Юниоры2!P62</f>
        <v>5949</v>
      </c>
    </row>
    <row r="84" spans="1:5" ht="12.75">
      <c r="A84" s="91">
        <v>83</v>
      </c>
      <c r="B84" s="88">
        <f>Юниоры2!D58</f>
        <v>5950</v>
      </c>
      <c r="C84" s="23" t="str">
        <f>Юниоры2!E58</f>
        <v>Латыпов Азамат</v>
      </c>
      <c r="D84" s="24" t="str">
        <f>Юниоры2!M64</f>
        <v>_</v>
      </c>
      <c r="E84" s="89">
        <f>Юниоры2!L64</f>
        <v>0</v>
      </c>
    </row>
    <row r="85" spans="1:5" ht="12.75">
      <c r="A85" s="91">
        <v>84</v>
      </c>
      <c r="B85" s="88">
        <f>Юниоры2!D62</f>
        <v>0</v>
      </c>
      <c r="C85" s="23">
        <f>Юниоры2!E62</f>
        <v>0</v>
      </c>
      <c r="D85" s="24">
        <f>Юниоры2!M66</f>
        <v>0</v>
      </c>
      <c r="E85" s="89">
        <f>Юниоры2!L66</f>
        <v>0</v>
      </c>
    </row>
    <row r="86" spans="1:5" ht="12.75">
      <c r="A86" s="91">
        <v>85</v>
      </c>
      <c r="B86" s="88">
        <f>Юниоры2!D66</f>
        <v>0</v>
      </c>
      <c r="C86" s="23">
        <f>Юниоры2!E66</f>
        <v>0</v>
      </c>
      <c r="D86" s="24">
        <f>Юниоры2!M68</f>
        <v>0</v>
      </c>
      <c r="E86" s="89">
        <f>Юниоры2!L68</f>
        <v>0</v>
      </c>
    </row>
    <row r="87" spans="1:5" ht="12.75">
      <c r="A87" s="91">
        <v>86</v>
      </c>
      <c r="B87" s="88">
        <f>Юниоры2!D70</f>
        <v>5475</v>
      </c>
      <c r="C87" s="23" t="str">
        <f>Юниоры2!E70</f>
        <v>Ильин Алексей</v>
      </c>
      <c r="D87" s="24" t="str">
        <f>Юниоры2!M70</f>
        <v>_</v>
      </c>
      <c r="E87" s="89">
        <f>Юниоры2!L70</f>
        <v>0</v>
      </c>
    </row>
    <row r="88" spans="1:5" ht="12.75">
      <c r="A88" s="91">
        <v>87</v>
      </c>
      <c r="B88" s="88">
        <f>Юниоры2!F60</f>
        <v>5950</v>
      </c>
      <c r="C88" s="23" t="str">
        <f>Юниоры2!G60</f>
        <v>Латыпов Азамат</v>
      </c>
      <c r="D88" s="24">
        <f>Юниоры2!G72</f>
        <v>0</v>
      </c>
      <c r="E88" s="89">
        <f>Юниоры2!F72</f>
        <v>0</v>
      </c>
    </row>
    <row r="89" spans="1:5" ht="12.75">
      <c r="A89" s="91">
        <v>88</v>
      </c>
      <c r="B89" s="88">
        <f>Юниоры2!F68</f>
        <v>5475</v>
      </c>
      <c r="C89" s="23" t="str">
        <f>Юниоры2!G68</f>
        <v>Ильин Алексей</v>
      </c>
      <c r="D89" s="24">
        <f>Юниоры2!G74</f>
        <v>0</v>
      </c>
      <c r="E89" s="89">
        <f>Юниоры2!F74</f>
        <v>0</v>
      </c>
    </row>
    <row r="90" spans="1:5" ht="12.75">
      <c r="A90" s="91">
        <v>89</v>
      </c>
      <c r="B90" s="88">
        <f>Юниоры2!H64</f>
        <v>5475</v>
      </c>
      <c r="C90" s="23" t="str">
        <f>Юниоры2!I64</f>
        <v>Ильин Алексей</v>
      </c>
      <c r="D90" s="24" t="str">
        <f>Юниоры2!I70</f>
        <v>Латыпов Азамат</v>
      </c>
      <c r="E90" s="89">
        <f>Юниоры2!H70</f>
        <v>5950</v>
      </c>
    </row>
    <row r="91" spans="1:5" ht="12.75">
      <c r="A91" s="91">
        <v>90</v>
      </c>
      <c r="B91" s="88">
        <f>Юниоры2!H73</f>
        <v>0</v>
      </c>
      <c r="C91" s="23">
        <f>Юниоры2!I73</f>
        <v>0</v>
      </c>
      <c r="D91" s="24">
        <f>Юниоры2!I75</f>
        <v>0</v>
      </c>
      <c r="E91" s="89">
        <f>Юниоры2!H75</f>
        <v>0</v>
      </c>
    </row>
    <row r="92" spans="1:5" ht="12.75">
      <c r="A92" s="91">
        <v>91</v>
      </c>
      <c r="B92" s="88">
        <f>Юниоры2!N65</f>
        <v>0</v>
      </c>
      <c r="C92" s="23">
        <f>Юниоры2!O65</f>
        <v>0</v>
      </c>
      <c r="D92" s="24" t="str">
        <f>Юниоры2!O72</f>
        <v>_</v>
      </c>
      <c r="E92" s="89">
        <f>Юниоры2!N72</f>
        <v>0</v>
      </c>
    </row>
    <row r="93" spans="1:5" ht="12.75">
      <c r="A93" s="91">
        <v>92</v>
      </c>
      <c r="B93" s="88">
        <f>Юниоры2!N69</f>
        <v>0</v>
      </c>
      <c r="C93" s="23">
        <f>Юниоры2!O69</f>
        <v>0</v>
      </c>
      <c r="D93" s="24" t="str">
        <f>Юниоры2!O74</f>
        <v>_</v>
      </c>
      <c r="E93" s="89">
        <f>Юниоры2!N74</f>
        <v>0</v>
      </c>
    </row>
    <row r="94" spans="1:5" ht="12.75">
      <c r="A94" s="91">
        <v>93</v>
      </c>
      <c r="B94" s="88">
        <f>Юниоры2!P67</f>
        <v>0</v>
      </c>
      <c r="C94" s="23">
        <f>Юниоры2!Q67</f>
        <v>0</v>
      </c>
      <c r="D94" s="24">
        <f>Юниоры2!Q71</f>
        <v>0</v>
      </c>
      <c r="E94" s="89">
        <f>Юниоры2!P71</f>
        <v>0</v>
      </c>
    </row>
    <row r="95" spans="1:5" ht="12.75">
      <c r="A95" s="91">
        <v>94</v>
      </c>
      <c r="B95" s="88">
        <f>Юниоры2!P73</f>
        <v>0</v>
      </c>
      <c r="C95" s="23">
        <f>Юниоры2!Q73</f>
        <v>0</v>
      </c>
      <c r="D95" s="24">
        <f>Юниоры2!Q75</f>
        <v>0</v>
      </c>
      <c r="E95" s="89">
        <f>Юниоры2!P75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B77" sqref="B77"/>
    </sheetView>
  </sheetViews>
  <sheetFormatPr defaultColWidth="9.00390625" defaultRowHeight="12.75"/>
  <cols>
    <col min="1" max="1" width="5.75390625" style="15" customWidth="1"/>
    <col min="2" max="2" width="43.75390625" style="15" customWidth="1"/>
    <col min="3" max="3" width="9.125" style="15" customWidth="1"/>
    <col min="4" max="4" width="25.75390625" style="15" customWidth="1"/>
    <col min="5" max="5" width="9.125" style="15" customWidth="1"/>
    <col min="6" max="6" width="4.75390625" style="15" customWidth="1"/>
    <col min="7" max="7" width="11.75390625" style="15" customWidth="1"/>
    <col min="8" max="8" width="17.75390625" style="15" customWidth="1"/>
    <col min="9" max="9" width="6.75390625" style="15" customWidth="1"/>
    <col min="10" max="16384" width="9.125" style="15" customWidth="1"/>
  </cols>
  <sheetData>
    <row r="1" spans="1:10" ht="19.5">
      <c r="A1" s="99" t="s">
        <v>39</v>
      </c>
      <c r="B1" s="99"/>
      <c r="C1" s="99"/>
      <c r="D1" s="99"/>
      <c r="E1" s="99"/>
      <c r="F1" s="99"/>
      <c r="G1" s="99"/>
      <c r="H1" s="99"/>
      <c r="I1" s="99"/>
      <c r="J1" s="26"/>
    </row>
    <row r="2" spans="1:10" ht="19.5" customHeight="1">
      <c r="A2" s="100" t="s">
        <v>40</v>
      </c>
      <c r="B2" s="100"/>
      <c r="C2" s="100"/>
      <c r="D2" s="100"/>
      <c r="E2" s="100"/>
      <c r="F2" s="100"/>
      <c r="G2" s="100"/>
      <c r="H2" s="100"/>
      <c r="I2" s="100"/>
      <c r="J2" s="27"/>
    </row>
    <row r="3" spans="1:10" ht="15.75">
      <c r="A3" s="98">
        <v>42488</v>
      </c>
      <c r="B3" s="98"/>
      <c r="C3" s="98"/>
      <c r="D3" s="98"/>
      <c r="E3" s="98"/>
      <c r="F3" s="98"/>
      <c r="G3" s="98"/>
      <c r="H3" s="98"/>
      <c r="I3" s="98"/>
      <c r="J3" s="28"/>
    </row>
    <row r="4" spans="1:10" ht="15.75">
      <c r="A4" s="97"/>
      <c r="B4" s="97"/>
      <c r="C4" s="97"/>
      <c r="D4" s="97"/>
      <c r="E4" s="97"/>
      <c r="F4" s="97"/>
      <c r="G4" s="29"/>
      <c r="H4" s="29"/>
      <c r="I4" s="29"/>
      <c r="J4" s="29"/>
    </row>
    <row r="5" spans="1:10" ht="15.75">
      <c r="A5" s="16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6"/>
      <c r="B6" s="20" t="s">
        <v>32</v>
      </c>
      <c r="C6" s="21" t="s">
        <v>33</v>
      </c>
      <c r="D6" s="16" t="s">
        <v>34</v>
      </c>
      <c r="E6" s="16"/>
      <c r="F6" s="16"/>
      <c r="G6" s="16"/>
      <c r="H6" s="16"/>
      <c r="I6" s="16"/>
      <c r="J6" s="16"/>
    </row>
    <row r="7" spans="1:10" ht="18">
      <c r="A7" s="87">
        <v>1222</v>
      </c>
      <c r="B7" s="25" t="s">
        <v>41</v>
      </c>
      <c r="C7" s="18">
        <v>1</v>
      </c>
      <c r="D7" s="17" t="str">
        <f>Юниорки1!M36</f>
        <v>Лончакова Юлия</v>
      </c>
      <c r="E7" s="16"/>
      <c r="F7" s="16"/>
      <c r="G7" s="16"/>
      <c r="H7" s="16"/>
      <c r="I7" s="16"/>
      <c r="J7" s="16"/>
    </row>
    <row r="8" spans="1:10" ht="18">
      <c r="A8" s="87">
        <v>1536</v>
      </c>
      <c r="B8" s="25" t="s">
        <v>42</v>
      </c>
      <c r="C8" s="18">
        <v>2</v>
      </c>
      <c r="D8" s="17" t="str">
        <f>Юниорки1!M56</f>
        <v>Абдулганеева Анастасия</v>
      </c>
      <c r="E8" s="16"/>
      <c r="F8" s="16"/>
      <c r="G8" s="16"/>
      <c r="H8" s="16"/>
      <c r="I8" s="16"/>
      <c r="J8" s="16"/>
    </row>
    <row r="9" spans="1:10" ht="18">
      <c r="A9" s="87">
        <v>1415</v>
      </c>
      <c r="B9" s="25" t="s">
        <v>43</v>
      </c>
      <c r="C9" s="18">
        <v>3</v>
      </c>
      <c r="D9" s="17" t="str">
        <f>Юниорки2!Q23</f>
        <v>Молодцова Ксения</v>
      </c>
      <c r="E9" s="16"/>
      <c r="F9" s="16"/>
      <c r="G9" s="16"/>
      <c r="H9" s="16"/>
      <c r="I9" s="16"/>
      <c r="J9" s="16"/>
    </row>
    <row r="10" spans="1:10" ht="18">
      <c r="A10" s="87">
        <v>1319</v>
      </c>
      <c r="B10" s="25" t="s">
        <v>44</v>
      </c>
      <c r="C10" s="18">
        <v>4</v>
      </c>
      <c r="D10" s="17" t="str">
        <f>Юниорки2!Q33</f>
        <v>Шарафиева Ксения</v>
      </c>
      <c r="E10" s="16"/>
      <c r="F10" s="16"/>
      <c r="G10" s="16"/>
      <c r="H10" s="16"/>
      <c r="I10" s="16"/>
      <c r="J10" s="16"/>
    </row>
    <row r="11" spans="1:10" ht="18">
      <c r="A11" s="87">
        <v>1190</v>
      </c>
      <c r="B11" s="25" t="s">
        <v>45</v>
      </c>
      <c r="C11" s="18">
        <v>5</v>
      </c>
      <c r="D11" s="17" t="str">
        <f>Юниорки1!M63</f>
        <v>Зверс Виктория</v>
      </c>
      <c r="E11" s="16"/>
      <c r="F11" s="16"/>
      <c r="G11" s="16"/>
      <c r="H11" s="16"/>
      <c r="I11" s="16"/>
      <c r="J11" s="16"/>
    </row>
    <row r="12" spans="1:10" ht="18">
      <c r="A12" s="87">
        <v>1257</v>
      </c>
      <c r="B12" s="25" t="s">
        <v>46</v>
      </c>
      <c r="C12" s="18">
        <v>6</v>
      </c>
      <c r="D12" s="17" t="str">
        <f>Юниорки1!M65</f>
        <v>Колганова Валерия</v>
      </c>
      <c r="E12" s="16"/>
      <c r="F12" s="16"/>
      <c r="G12" s="16"/>
      <c r="H12" s="16"/>
      <c r="I12" s="16"/>
      <c r="J12" s="16"/>
    </row>
    <row r="13" spans="1:10" ht="18">
      <c r="A13" s="87">
        <v>1650</v>
      </c>
      <c r="B13" s="25" t="s">
        <v>47</v>
      </c>
      <c r="C13" s="18">
        <v>7</v>
      </c>
      <c r="D13" s="17" t="str">
        <f>Юниорки1!M68</f>
        <v>Майтова Елена</v>
      </c>
      <c r="E13" s="16"/>
      <c r="F13" s="16"/>
      <c r="G13" s="16"/>
      <c r="H13" s="16"/>
      <c r="I13" s="16"/>
      <c r="J13" s="16"/>
    </row>
    <row r="14" spans="1:10" ht="18">
      <c r="A14" s="87">
        <v>1651</v>
      </c>
      <c r="B14" s="25" t="s">
        <v>48</v>
      </c>
      <c r="C14" s="18">
        <v>8</v>
      </c>
      <c r="D14" s="17" t="str">
        <f>Юниорки1!M70</f>
        <v>Лукманова Эльмира</v>
      </c>
      <c r="E14" s="16"/>
      <c r="F14" s="16"/>
      <c r="G14" s="16"/>
      <c r="H14" s="16"/>
      <c r="I14" s="16"/>
      <c r="J14" s="16"/>
    </row>
    <row r="15" spans="1:10" ht="18">
      <c r="A15" s="87">
        <v>1646</v>
      </c>
      <c r="B15" s="25" t="s">
        <v>49</v>
      </c>
      <c r="C15" s="18">
        <v>9</v>
      </c>
      <c r="D15" s="17" t="str">
        <f>Юниорки1!G72</f>
        <v>Габбасова Элина</v>
      </c>
      <c r="E15" s="16"/>
      <c r="F15" s="16"/>
      <c r="G15" s="16"/>
      <c r="H15" s="16"/>
      <c r="I15" s="16"/>
      <c r="J15" s="16"/>
    </row>
    <row r="16" spans="1:10" ht="18">
      <c r="A16" s="87">
        <v>1643</v>
      </c>
      <c r="B16" s="25" t="s">
        <v>50</v>
      </c>
      <c r="C16" s="18">
        <v>10</v>
      </c>
      <c r="D16" s="17" t="str">
        <f>Юниорки1!G75</f>
        <v>Рахимова Амина</v>
      </c>
      <c r="E16" s="16"/>
      <c r="F16" s="16"/>
      <c r="G16" s="16"/>
      <c r="H16" s="16"/>
      <c r="I16" s="16"/>
      <c r="J16" s="16"/>
    </row>
    <row r="17" spans="1:10" ht="18">
      <c r="A17" s="87">
        <v>1644</v>
      </c>
      <c r="B17" s="25" t="s">
        <v>51</v>
      </c>
      <c r="C17" s="18">
        <v>11</v>
      </c>
      <c r="D17" s="17" t="str">
        <f>Юниорки1!M73</f>
        <v>Латыпова Эльнара</v>
      </c>
      <c r="E17" s="16"/>
      <c r="F17" s="16"/>
      <c r="G17" s="16"/>
      <c r="H17" s="16"/>
      <c r="I17" s="16"/>
      <c r="J17" s="16"/>
    </row>
    <row r="18" spans="1:10" ht="18">
      <c r="A18" s="87">
        <v>1642</v>
      </c>
      <c r="B18" s="25" t="s">
        <v>52</v>
      </c>
      <c r="C18" s="18">
        <v>12</v>
      </c>
      <c r="D18" s="17" t="str">
        <f>Юниорки1!M75</f>
        <v>Медведева Виолетта</v>
      </c>
      <c r="E18" s="16"/>
      <c r="F18" s="16"/>
      <c r="G18" s="16"/>
      <c r="H18" s="16"/>
      <c r="I18" s="16"/>
      <c r="J18" s="16"/>
    </row>
    <row r="19" spans="1:10" ht="18">
      <c r="A19" s="87">
        <v>1716</v>
      </c>
      <c r="B19" s="25" t="s">
        <v>53</v>
      </c>
      <c r="C19" s="18">
        <v>13</v>
      </c>
      <c r="D19" s="17" t="str">
        <f>Юниорки2!Q41</f>
        <v>Султанова Сабина</v>
      </c>
      <c r="E19" s="16"/>
      <c r="F19" s="16"/>
      <c r="G19" s="16"/>
      <c r="H19" s="16"/>
      <c r="I19" s="16"/>
      <c r="J19" s="16"/>
    </row>
    <row r="20" spans="1:10" ht="18">
      <c r="A20" s="87">
        <v>1683</v>
      </c>
      <c r="B20" s="25" t="s">
        <v>54</v>
      </c>
      <c r="C20" s="18">
        <v>14</v>
      </c>
      <c r="D20" s="17" t="str">
        <f>Юниорки2!Q45</f>
        <v>Аминева Азалия</v>
      </c>
      <c r="E20" s="16"/>
      <c r="F20" s="16"/>
      <c r="G20" s="16"/>
      <c r="H20" s="16"/>
      <c r="I20" s="16"/>
      <c r="J20" s="16"/>
    </row>
    <row r="21" spans="1:10" ht="18">
      <c r="A21" s="87">
        <v>1638</v>
      </c>
      <c r="B21" s="25" t="s">
        <v>55</v>
      </c>
      <c r="C21" s="18">
        <v>15</v>
      </c>
      <c r="D21" s="17" t="str">
        <f>Юниорки2!Q47</f>
        <v>Султанова Карина</v>
      </c>
      <c r="E21" s="16"/>
      <c r="F21" s="16"/>
      <c r="G21" s="16"/>
      <c r="H21" s="16"/>
      <c r="I21" s="16"/>
      <c r="J21" s="16"/>
    </row>
    <row r="22" spans="1:10" ht="18">
      <c r="A22" s="87">
        <v>1494</v>
      </c>
      <c r="B22" s="25" t="s">
        <v>56</v>
      </c>
      <c r="C22" s="18">
        <v>16</v>
      </c>
      <c r="D22" s="17" t="str">
        <f>Юниорки2!Q49</f>
        <v>Шарипова Сабира</v>
      </c>
      <c r="E22" s="16"/>
      <c r="F22" s="16"/>
      <c r="G22" s="16"/>
      <c r="H22" s="16"/>
      <c r="I22" s="16"/>
      <c r="J22" s="16"/>
    </row>
    <row r="23" spans="1:10" ht="18">
      <c r="A23" s="87">
        <v>1496</v>
      </c>
      <c r="B23" s="25" t="s">
        <v>57</v>
      </c>
      <c r="C23" s="18">
        <v>17</v>
      </c>
      <c r="D23" s="17" t="str">
        <f>Юниорки2!I45</f>
        <v>Мухкулова Илина</v>
      </c>
      <c r="E23" s="16"/>
      <c r="F23" s="16"/>
      <c r="G23" s="16"/>
      <c r="H23" s="16"/>
      <c r="I23" s="16"/>
      <c r="J23" s="16"/>
    </row>
    <row r="24" spans="1:10" ht="18">
      <c r="A24" s="87">
        <v>1641</v>
      </c>
      <c r="B24" s="25" t="s">
        <v>58</v>
      </c>
      <c r="C24" s="18">
        <v>18</v>
      </c>
      <c r="D24" s="17" t="str">
        <f>Юниорки2!I51</f>
        <v>Каримова Гульшат</v>
      </c>
      <c r="E24" s="16"/>
      <c r="F24" s="16"/>
      <c r="G24" s="16"/>
      <c r="H24" s="16"/>
      <c r="I24" s="16"/>
      <c r="J24" s="16"/>
    </row>
    <row r="25" spans="1:10" ht="18">
      <c r="A25" s="87">
        <v>1725</v>
      </c>
      <c r="B25" s="25" t="s">
        <v>59</v>
      </c>
      <c r="C25" s="18">
        <v>19</v>
      </c>
      <c r="D25" s="17" t="str">
        <f>Юниорки2!I54</f>
        <v>Мусабирова Илина</v>
      </c>
      <c r="E25" s="16"/>
      <c r="F25" s="16"/>
      <c r="G25" s="16"/>
      <c r="H25" s="16"/>
      <c r="I25" s="16"/>
      <c r="J25" s="16"/>
    </row>
    <row r="26" spans="1:10" ht="18">
      <c r="A26" s="87"/>
      <c r="B26" s="25" t="s">
        <v>38</v>
      </c>
      <c r="C26" s="18">
        <v>20</v>
      </c>
      <c r="D26" s="17">
        <f>Юниорки2!I56</f>
        <v>0</v>
      </c>
      <c r="E26" s="16"/>
      <c r="F26" s="16"/>
      <c r="G26" s="16"/>
      <c r="H26" s="16"/>
      <c r="I26" s="16"/>
      <c r="J26" s="16"/>
    </row>
    <row r="27" spans="1:10" ht="18">
      <c r="A27" s="87"/>
      <c r="B27" s="25" t="s">
        <v>38</v>
      </c>
      <c r="C27" s="18">
        <v>21</v>
      </c>
      <c r="D27" s="17">
        <f>Юниорки2!Q54</f>
        <v>0</v>
      </c>
      <c r="E27" s="16"/>
      <c r="F27" s="16"/>
      <c r="G27" s="16"/>
      <c r="H27" s="16"/>
      <c r="I27" s="16"/>
      <c r="J27" s="16"/>
    </row>
    <row r="28" spans="1:10" ht="18">
      <c r="A28" s="87"/>
      <c r="B28" s="25" t="s">
        <v>38</v>
      </c>
      <c r="C28" s="18">
        <v>22</v>
      </c>
      <c r="D28" s="17">
        <f>Юниорки2!Q58</f>
        <v>0</v>
      </c>
      <c r="E28" s="16"/>
      <c r="F28" s="16"/>
      <c r="G28" s="16"/>
      <c r="H28" s="16"/>
      <c r="I28" s="16"/>
      <c r="J28" s="16"/>
    </row>
    <row r="29" spans="1:10" ht="18">
      <c r="A29" s="87"/>
      <c r="B29" s="25" t="s">
        <v>38</v>
      </c>
      <c r="C29" s="18">
        <v>23</v>
      </c>
      <c r="D29" s="17">
        <f>Юниорки2!Q60</f>
        <v>0</v>
      </c>
      <c r="E29" s="16"/>
      <c r="F29" s="16"/>
      <c r="G29" s="16"/>
      <c r="H29" s="16"/>
      <c r="I29" s="16"/>
      <c r="J29" s="16"/>
    </row>
    <row r="30" spans="1:10" ht="18">
      <c r="A30" s="87"/>
      <c r="B30" s="25" t="s">
        <v>38</v>
      </c>
      <c r="C30" s="18">
        <v>24</v>
      </c>
      <c r="D30" s="17">
        <f>Юниорки2!Q62</f>
        <v>0</v>
      </c>
      <c r="E30" s="16"/>
      <c r="F30" s="16"/>
      <c r="G30" s="16"/>
      <c r="H30" s="16"/>
      <c r="I30" s="16"/>
      <c r="J30" s="16"/>
    </row>
    <row r="31" spans="1:10" ht="18">
      <c r="A31" s="87"/>
      <c r="B31" s="25" t="s">
        <v>38</v>
      </c>
      <c r="C31" s="18">
        <v>25</v>
      </c>
      <c r="D31" s="17">
        <f>Юниорки2!I64</f>
        <v>0</v>
      </c>
      <c r="E31" s="16"/>
      <c r="F31" s="16"/>
      <c r="G31" s="16"/>
      <c r="H31" s="16"/>
      <c r="I31" s="16"/>
      <c r="J31" s="16"/>
    </row>
    <row r="32" spans="1:10" ht="18">
      <c r="A32" s="87"/>
      <c r="B32" s="25" t="s">
        <v>38</v>
      </c>
      <c r="C32" s="18">
        <v>26</v>
      </c>
      <c r="D32" s="17">
        <f>Юниорки2!I70</f>
        <v>0</v>
      </c>
      <c r="E32" s="16"/>
      <c r="F32" s="16"/>
      <c r="G32" s="16"/>
      <c r="H32" s="16"/>
      <c r="I32" s="16"/>
      <c r="J32" s="16"/>
    </row>
    <row r="33" spans="1:10" ht="18">
      <c r="A33" s="87"/>
      <c r="B33" s="25" t="s">
        <v>38</v>
      </c>
      <c r="C33" s="18">
        <v>27</v>
      </c>
      <c r="D33" s="17">
        <f>Юниорки2!I73</f>
        <v>0</v>
      </c>
      <c r="E33" s="16"/>
      <c r="F33" s="16"/>
      <c r="G33" s="16"/>
      <c r="H33" s="16"/>
      <c r="I33" s="16"/>
      <c r="J33" s="16"/>
    </row>
    <row r="34" spans="1:10" ht="18">
      <c r="A34" s="87"/>
      <c r="B34" s="25" t="s">
        <v>38</v>
      </c>
      <c r="C34" s="18">
        <v>28</v>
      </c>
      <c r="D34" s="17">
        <f>Юниорки2!I75</f>
        <v>0</v>
      </c>
      <c r="E34" s="16"/>
      <c r="F34" s="16"/>
      <c r="G34" s="16"/>
      <c r="H34" s="16"/>
      <c r="I34" s="16"/>
      <c r="J34" s="16"/>
    </row>
    <row r="35" spans="1:10" ht="18">
      <c r="A35" s="87"/>
      <c r="B35" s="25" t="s">
        <v>38</v>
      </c>
      <c r="C35" s="18">
        <v>29</v>
      </c>
      <c r="D35" s="17">
        <f>Юниорки2!Q67</f>
        <v>0</v>
      </c>
      <c r="E35" s="16"/>
      <c r="F35" s="16"/>
      <c r="G35" s="16"/>
      <c r="H35" s="16"/>
      <c r="I35" s="16"/>
      <c r="J35" s="16"/>
    </row>
    <row r="36" spans="1:10" ht="18">
      <c r="A36" s="87"/>
      <c r="B36" s="25" t="s">
        <v>38</v>
      </c>
      <c r="C36" s="18">
        <v>30</v>
      </c>
      <c r="D36" s="17">
        <f>Юниорки2!Q71</f>
        <v>0</v>
      </c>
      <c r="E36" s="16"/>
      <c r="F36" s="16"/>
      <c r="G36" s="16"/>
      <c r="H36" s="16"/>
      <c r="I36" s="16"/>
      <c r="J36" s="16"/>
    </row>
    <row r="37" spans="1:10" ht="18">
      <c r="A37" s="87"/>
      <c r="B37" s="25" t="s">
        <v>38</v>
      </c>
      <c r="C37" s="18">
        <v>31</v>
      </c>
      <c r="D37" s="17">
        <f>Юниорки2!Q73</f>
        <v>0</v>
      </c>
      <c r="E37" s="16"/>
      <c r="F37" s="16"/>
      <c r="G37" s="16"/>
      <c r="H37" s="16"/>
      <c r="I37" s="16"/>
      <c r="J37" s="16"/>
    </row>
    <row r="38" spans="1:10" ht="18">
      <c r="A38" s="87"/>
      <c r="B38" s="25" t="s">
        <v>38</v>
      </c>
      <c r="C38" s="18">
        <v>32</v>
      </c>
      <c r="D38" s="17" t="str">
        <f>Юниорки2!Q75</f>
        <v>_</v>
      </c>
      <c r="E38" s="16"/>
      <c r="F38" s="16"/>
      <c r="G38" s="16"/>
      <c r="H38" s="16"/>
      <c r="I38" s="16"/>
      <c r="J38" s="16"/>
    </row>
  </sheetData>
  <sheetProtection sheet="1"/>
  <mergeCells count="4">
    <mergeCell ref="A4:F4"/>
    <mergeCell ref="A3:I3"/>
    <mergeCell ref="A1:I1"/>
    <mergeCell ref="A2:I2"/>
  </mergeCells>
  <conditionalFormatting sqref="D7:D38">
    <cfRule type="cellIs" priority="1" dxfId="3" operator="equal" stopIfTrue="1">
      <formula>0</formula>
    </cfRule>
  </conditionalFormatting>
  <conditionalFormatting sqref="B7:B38">
    <cfRule type="cellIs" priority="2" dxfId="2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G191" sqref="G191"/>
    </sheetView>
  </sheetViews>
  <sheetFormatPr defaultColWidth="9.00390625" defaultRowHeight="12.75"/>
  <cols>
    <col min="1" max="1" width="4.375" style="2" customWidth="1"/>
    <col min="2" max="2" width="3.75390625" style="2" customWidth="1"/>
    <col min="3" max="3" width="17.75390625" style="2" customWidth="1"/>
    <col min="4" max="4" width="3.75390625" style="2" customWidth="1"/>
    <col min="5" max="5" width="12.75390625" style="2" customWidth="1"/>
    <col min="6" max="6" width="3.75390625" style="2" customWidth="1"/>
    <col min="7" max="7" width="12.75390625" style="2" customWidth="1"/>
    <col min="8" max="8" width="3.75390625" style="2" customWidth="1"/>
    <col min="9" max="9" width="12.75390625" style="2" customWidth="1"/>
    <col min="10" max="10" width="3.75390625" style="2" customWidth="1"/>
    <col min="11" max="11" width="14.75390625" style="2" customWidth="1"/>
    <col min="12" max="12" width="3.75390625" style="2" customWidth="1"/>
    <col min="13" max="13" width="18.00390625" style="2" customWidth="1"/>
    <col min="14" max="16384" width="9.125" style="2" customWidth="1"/>
  </cols>
  <sheetData>
    <row r="1" spans="1:13" ht="15.75">
      <c r="A1" s="102" t="str">
        <f>CONCATENATE(сЮниорки!A1," ",сЮниорки!F1,сЮниорки!G1," ",сЮниорки!H1," ",сЮниорки!I1)</f>
        <v>Открытое Юниорское Первенство Орджоникидзевского района Уфы   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9.5" customHeight="1">
      <c r="A2" s="103" t="str">
        <f>сЮниорки!A2</f>
        <v>Юниорки 1998 г.р. и мл.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2.75">
      <c r="A3" s="101">
        <f>сЮниорки!A3</f>
        <v>42488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25" ht="10.5" customHeight="1">
      <c r="A5" s="35">
        <v>1</v>
      </c>
      <c r="B5" s="58">
        <f>сЮниорки!A7</f>
        <v>1222</v>
      </c>
      <c r="C5" s="36" t="str">
        <f>сЮниорки!B7</f>
        <v>Лончакова Юлия</v>
      </c>
      <c r="D5" s="55"/>
      <c r="E5" s="34"/>
      <c r="F5" s="34"/>
      <c r="G5" s="34"/>
      <c r="H5" s="34"/>
      <c r="I5" s="34"/>
      <c r="J5" s="34"/>
      <c r="K5" s="34"/>
      <c r="L5" s="34"/>
      <c r="M5" s="3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0.5" customHeight="1">
      <c r="A6" s="35"/>
      <c r="B6" s="62"/>
      <c r="C6" s="37">
        <v>1</v>
      </c>
      <c r="D6" s="63">
        <v>1222</v>
      </c>
      <c r="E6" s="38" t="s">
        <v>41</v>
      </c>
      <c r="F6" s="68"/>
      <c r="G6" s="34"/>
      <c r="H6" s="42"/>
      <c r="I6" s="34"/>
      <c r="J6" s="42"/>
      <c r="K6" s="34"/>
      <c r="L6" s="42"/>
      <c r="M6" s="3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0.5" customHeight="1">
      <c r="A7" s="35">
        <v>32</v>
      </c>
      <c r="B7" s="58">
        <f>сЮниорки!A38</f>
        <v>0</v>
      </c>
      <c r="C7" s="39" t="str">
        <f>сЮниорки!B38</f>
        <v>_</v>
      </c>
      <c r="D7" s="64"/>
      <c r="E7" s="40"/>
      <c r="F7" s="68"/>
      <c r="G7" s="34"/>
      <c r="H7" s="42"/>
      <c r="I7" s="34"/>
      <c r="J7" s="42"/>
      <c r="K7" s="34"/>
      <c r="L7" s="42"/>
      <c r="M7" s="3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0.5" customHeight="1">
      <c r="A8" s="35"/>
      <c r="B8" s="62"/>
      <c r="C8" s="34"/>
      <c r="D8" s="42"/>
      <c r="E8" s="37">
        <v>17</v>
      </c>
      <c r="F8" s="63">
        <v>1222</v>
      </c>
      <c r="G8" s="38" t="s">
        <v>41</v>
      </c>
      <c r="H8" s="68"/>
      <c r="I8" s="34"/>
      <c r="J8" s="42"/>
      <c r="K8" s="34"/>
      <c r="L8" s="42"/>
      <c r="M8" s="3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0.5" customHeight="1">
      <c r="A9" s="35">
        <v>17</v>
      </c>
      <c r="B9" s="58">
        <f>сЮниорки!A23</f>
        <v>1496</v>
      </c>
      <c r="C9" s="36" t="str">
        <f>сЮниорки!B23</f>
        <v>Мухкулова Илина</v>
      </c>
      <c r="D9" s="59"/>
      <c r="E9" s="37"/>
      <c r="F9" s="69"/>
      <c r="G9" s="40"/>
      <c r="H9" s="68"/>
      <c r="I9" s="34"/>
      <c r="J9" s="42"/>
      <c r="K9" s="34"/>
      <c r="L9" s="42"/>
      <c r="M9" s="3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0.5" customHeight="1">
      <c r="A10" s="35"/>
      <c r="B10" s="62"/>
      <c r="C10" s="37">
        <v>2</v>
      </c>
      <c r="D10" s="63">
        <v>1494</v>
      </c>
      <c r="E10" s="41" t="s">
        <v>56</v>
      </c>
      <c r="F10" s="70"/>
      <c r="G10" s="40"/>
      <c r="H10" s="68"/>
      <c r="I10" s="34"/>
      <c r="J10" s="42"/>
      <c r="K10" s="34"/>
      <c r="L10" s="42"/>
      <c r="M10" s="3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0.5" customHeight="1">
      <c r="A11" s="35">
        <v>16</v>
      </c>
      <c r="B11" s="58">
        <f>сЮниорки!A22</f>
        <v>1494</v>
      </c>
      <c r="C11" s="39" t="str">
        <f>сЮниорки!B22</f>
        <v>Лукманова Эльмира</v>
      </c>
      <c r="D11" s="64"/>
      <c r="E11" s="35"/>
      <c r="F11" s="61"/>
      <c r="G11" s="40"/>
      <c r="H11" s="68"/>
      <c r="I11" s="34"/>
      <c r="J11" s="42"/>
      <c r="K11" s="34"/>
      <c r="L11" s="42"/>
      <c r="M11" s="3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0.5" customHeight="1">
      <c r="A12" s="35"/>
      <c r="B12" s="62"/>
      <c r="C12" s="34"/>
      <c r="D12" s="42"/>
      <c r="E12" s="35"/>
      <c r="F12" s="61"/>
      <c r="G12" s="37">
        <v>25</v>
      </c>
      <c r="H12" s="63">
        <v>1222</v>
      </c>
      <c r="I12" s="38" t="s">
        <v>41</v>
      </c>
      <c r="J12" s="68"/>
      <c r="K12" s="34"/>
      <c r="L12" s="42"/>
      <c r="M12" s="4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" customHeight="1">
      <c r="A13" s="35">
        <v>9</v>
      </c>
      <c r="B13" s="58">
        <f>сЮниорки!A15</f>
        <v>1646</v>
      </c>
      <c r="C13" s="36" t="str">
        <f>сЮниорки!B15</f>
        <v>Майтова Елена</v>
      </c>
      <c r="D13" s="59"/>
      <c r="E13" s="35"/>
      <c r="F13" s="61"/>
      <c r="G13" s="37"/>
      <c r="H13" s="69"/>
      <c r="I13" s="40"/>
      <c r="J13" s="68"/>
      <c r="K13" s="34"/>
      <c r="L13" s="42"/>
      <c r="M13" s="4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" customHeight="1">
      <c r="A14" s="35"/>
      <c r="B14" s="62"/>
      <c r="C14" s="37">
        <v>3</v>
      </c>
      <c r="D14" s="63">
        <v>1646</v>
      </c>
      <c r="E14" s="43" t="s">
        <v>49</v>
      </c>
      <c r="F14" s="65"/>
      <c r="G14" s="37"/>
      <c r="H14" s="70"/>
      <c r="I14" s="40"/>
      <c r="J14" s="68"/>
      <c r="K14" s="34"/>
      <c r="L14" s="42"/>
      <c r="M14" s="4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" customHeight="1">
      <c r="A15" s="35">
        <v>24</v>
      </c>
      <c r="B15" s="58">
        <f>сЮниорки!A30</f>
        <v>0</v>
      </c>
      <c r="C15" s="39" t="str">
        <f>сЮниорки!B30</f>
        <v>_</v>
      </c>
      <c r="D15" s="64"/>
      <c r="E15" s="37"/>
      <c r="F15" s="68"/>
      <c r="G15" s="37"/>
      <c r="H15" s="70"/>
      <c r="I15" s="40"/>
      <c r="J15" s="68"/>
      <c r="K15" s="34"/>
      <c r="L15" s="42"/>
      <c r="M15" s="4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" customHeight="1">
      <c r="A16" s="35"/>
      <c r="B16" s="62"/>
      <c r="C16" s="34"/>
      <c r="D16" s="42"/>
      <c r="E16" s="37">
        <v>18</v>
      </c>
      <c r="F16" s="63">
        <v>1646</v>
      </c>
      <c r="G16" s="41" t="s">
        <v>49</v>
      </c>
      <c r="H16" s="70"/>
      <c r="I16" s="40"/>
      <c r="J16" s="68"/>
      <c r="K16" s="34"/>
      <c r="L16" s="42"/>
      <c r="M16" s="4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" customHeight="1">
      <c r="A17" s="35">
        <v>25</v>
      </c>
      <c r="B17" s="58">
        <f>сЮниорки!A31</f>
        <v>0</v>
      </c>
      <c r="C17" s="36" t="str">
        <f>сЮниорки!B31</f>
        <v>_</v>
      </c>
      <c r="D17" s="59"/>
      <c r="E17" s="37"/>
      <c r="F17" s="69"/>
      <c r="G17" s="35"/>
      <c r="H17" s="61"/>
      <c r="I17" s="40"/>
      <c r="J17" s="68"/>
      <c r="K17" s="34"/>
      <c r="L17" s="42"/>
      <c r="M17" s="4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" customHeight="1">
      <c r="A18" s="35"/>
      <c r="B18" s="62"/>
      <c r="C18" s="37">
        <v>4</v>
      </c>
      <c r="D18" s="63">
        <v>1651</v>
      </c>
      <c r="E18" s="41" t="s">
        <v>48</v>
      </c>
      <c r="F18" s="70"/>
      <c r="G18" s="35"/>
      <c r="H18" s="61"/>
      <c r="I18" s="40"/>
      <c r="J18" s="68"/>
      <c r="K18" s="34"/>
      <c r="L18" s="42"/>
      <c r="M18" s="3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" customHeight="1">
      <c r="A19" s="35">
        <v>8</v>
      </c>
      <c r="B19" s="58">
        <f>сЮниорки!A14</f>
        <v>1651</v>
      </c>
      <c r="C19" s="39" t="str">
        <f>сЮниорки!B14</f>
        <v>Аминева Азалия</v>
      </c>
      <c r="D19" s="64"/>
      <c r="E19" s="35"/>
      <c r="F19" s="61"/>
      <c r="G19" s="35"/>
      <c r="H19" s="61"/>
      <c r="I19" s="40"/>
      <c r="J19" s="68"/>
      <c r="K19" s="34"/>
      <c r="L19" s="42"/>
      <c r="M19" s="3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" customHeight="1">
      <c r="A20" s="35"/>
      <c r="B20" s="62"/>
      <c r="C20" s="34"/>
      <c r="D20" s="42"/>
      <c r="E20" s="35"/>
      <c r="F20" s="61"/>
      <c r="G20" s="35"/>
      <c r="H20" s="61"/>
      <c r="I20" s="37">
        <v>29</v>
      </c>
      <c r="J20" s="63">
        <v>1222</v>
      </c>
      <c r="K20" s="38" t="s">
        <v>41</v>
      </c>
      <c r="L20" s="68"/>
      <c r="M20" s="3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" customHeight="1">
      <c r="A21" s="35">
        <v>5</v>
      </c>
      <c r="B21" s="58">
        <f>сЮниорки!A11</f>
        <v>1190</v>
      </c>
      <c r="C21" s="36" t="str">
        <f>сЮниорки!B11</f>
        <v>Колганова Валерия</v>
      </c>
      <c r="D21" s="59"/>
      <c r="E21" s="35"/>
      <c r="F21" s="61"/>
      <c r="G21" s="35"/>
      <c r="H21" s="61"/>
      <c r="I21" s="40"/>
      <c r="J21" s="73"/>
      <c r="K21" s="40"/>
      <c r="L21" s="68"/>
      <c r="M21" s="3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" customHeight="1">
      <c r="A22" s="35"/>
      <c r="B22" s="62"/>
      <c r="C22" s="37">
        <v>5</v>
      </c>
      <c r="D22" s="63">
        <v>1190</v>
      </c>
      <c r="E22" s="43" t="s">
        <v>45</v>
      </c>
      <c r="F22" s="65"/>
      <c r="G22" s="35"/>
      <c r="H22" s="61"/>
      <c r="I22" s="40"/>
      <c r="J22" s="74"/>
      <c r="K22" s="40"/>
      <c r="L22" s="68"/>
      <c r="M22" s="3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" customHeight="1">
      <c r="A23" s="35">
        <v>28</v>
      </c>
      <c r="B23" s="58">
        <f>сЮниорки!A34</f>
        <v>0</v>
      </c>
      <c r="C23" s="39" t="str">
        <f>сЮниорки!B34</f>
        <v>_</v>
      </c>
      <c r="D23" s="64"/>
      <c r="E23" s="37"/>
      <c r="F23" s="68"/>
      <c r="G23" s="35"/>
      <c r="H23" s="61"/>
      <c r="I23" s="40"/>
      <c r="J23" s="74"/>
      <c r="K23" s="40"/>
      <c r="L23" s="68"/>
      <c r="M23" s="3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" customHeight="1">
      <c r="A24" s="35"/>
      <c r="B24" s="62"/>
      <c r="C24" s="34"/>
      <c r="D24" s="42"/>
      <c r="E24" s="37">
        <v>19</v>
      </c>
      <c r="F24" s="63">
        <v>1190</v>
      </c>
      <c r="G24" s="43" t="s">
        <v>45</v>
      </c>
      <c r="H24" s="65"/>
      <c r="I24" s="40"/>
      <c r="J24" s="74"/>
      <c r="K24" s="40"/>
      <c r="L24" s="68"/>
      <c r="M24" s="3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" customHeight="1">
      <c r="A25" s="35">
        <v>21</v>
      </c>
      <c r="B25" s="58">
        <f>сЮниорки!A27</f>
        <v>0</v>
      </c>
      <c r="C25" s="36" t="str">
        <f>сЮниорки!B27</f>
        <v>_</v>
      </c>
      <c r="D25" s="59"/>
      <c r="E25" s="37"/>
      <c r="F25" s="69"/>
      <c r="G25" s="37"/>
      <c r="H25" s="68"/>
      <c r="I25" s="40"/>
      <c r="J25" s="74"/>
      <c r="K25" s="40"/>
      <c r="L25" s="68"/>
      <c r="M25" s="3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" customHeight="1">
      <c r="A26" s="35"/>
      <c r="B26" s="62"/>
      <c r="C26" s="37">
        <v>6</v>
      </c>
      <c r="D26" s="63">
        <v>1642</v>
      </c>
      <c r="E26" s="41" t="s">
        <v>52</v>
      </c>
      <c r="F26" s="70"/>
      <c r="G26" s="37"/>
      <c r="H26" s="68"/>
      <c r="I26" s="40"/>
      <c r="J26" s="74"/>
      <c r="K26" s="40"/>
      <c r="L26" s="68"/>
      <c r="M26" s="3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" customHeight="1">
      <c r="A27" s="35">
        <v>12</v>
      </c>
      <c r="B27" s="58">
        <f>сЮниорки!A18</f>
        <v>1642</v>
      </c>
      <c r="C27" s="39" t="str">
        <f>сЮниорки!B18</f>
        <v>Медведева Виолетта</v>
      </c>
      <c r="D27" s="64"/>
      <c r="E27" s="35"/>
      <c r="F27" s="61"/>
      <c r="G27" s="37"/>
      <c r="H27" s="68"/>
      <c r="I27" s="40"/>
      <c r="J27" s="74"/>
      <c r="K27" s="40"/>
      <c r="L27" s="68"/>
      <c r="M27" s="3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" customHeight="1">
      <c r="A28" s="35"/>
      <c r="B28" s="62"/>
      <c r="C28" s="34"/>
      <c r="D28" s="42"/>
      <c r="E28" s="35"/>
      <c r="F28" s="61"/>
      <c r="G28" s="37">
        <v>26</v>
      </c>
      <c r="H28" s="63">
        <v>1319</v>
      </c>
      <c r="I28" s="44" t="s">
        <v>44</v>
      </c>
      <c r="J28" s="74"/>
      <c r="K28" s="40"/>
      <c r="L28" s="68"/>
      <c r="M28" s="3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" customHeight="1">
      <c r="A29" s="35">
        <v>13</v>
      </c>
      <c r="B29" s="58">
        <f>сЮниорки!A19</f>
        <v>1716</v>
      </c>
      <c r="C29" s="36" t="str">
        <f>сЮниорки!B19</f>
        <v>Шарипова Сабира</v>
      </c>
      <c r="D29" s="59"/>
      <c r="E29" s="35"/>
      <c r="F29" s="61"/>
      <c r="G29" s="37"/>
      <c r="H29" s="69"/>
      <c r="I29" s="34"/>
      <c r="J29" s="42"/>
      <c r="K29" s="40"/>
      <c r="L29" s="68"/>
      <c r="M29" s="3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" customHeight="1">
      <c r="A30" s="35"/>
      <c r="B30" s="62"/>
      <c r="C30" s="37">
        <v>7</v>
      </c>
      <c r="D30" s="63">
        <v>1716</v>
      </c>
      <c r="E30" s="43" t="s">
        <v>53</v>
      </c>
      <c r="F30" s="65"/>
      <c r="G30" s="37"/>
      <c r="H30" s="70"/>
      <c r="I30" s="34"/>
      <c r="J30" s="42"/>
      <c r="K30" s="40"/>
      <c r="L30" s="68"/>
      <c r="M30" s="3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" customHeight="1">
      <c r="A31" s="35">
        <v>20</v>
      </c>
      <c r="B31" s="58">
        <f>сЮниорки!A26</f>
        <v>0</v>
      </c>
      <c r="C31" s="39" t="str">
        <f>сЮниорки!B26</f>
        <v>_</v>
      </c>
      <c r="D31" s="64"/>
      <c r="E31" s="37"/>
      <c r="F31" s="68"/>
      <c r="G31" s="37"/>
      <c r="H31" s="70"/>
      <c r="I31" s="34"/>
      <c r="J31" s="42"/>
      <c r="K31" s="40"/>
      <c r="L31" s="68"/>
      <c r="M31" s="3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" customHeight="1">
      <c r="A32" s="35"/>
      <c r="B32" s="62"/>
      <c r="C32" s="34"/>
      <c r="D32" s="42"/>
      <c r="E32" s="37">
        <v>20</v>
      </c>
      <c r="F32" s="63">
        <v>1319</v>
      </c>
      <c r="G32" s="41" t="s">
        <v>44</v>
      </c>
      <c r="H32" s="70"/>
      <c r="I32" s="34"/>
      <c r="J32" s="42"/>
      <c r="K32" s="40"/>
      <c r="L32" s="68"/>
      <c r="M32" s="3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" customHeight="1">
      <c r="A33" s="35">
        <v>29</v>
      </c>
      <c r="B33" s="58">
        <f>сЮниорки!A35</f>
        <v>0</v>
      </c>
      <c r="C33" s="36" t="str">
        <f>сЮниорки!B35</f>
        <v>_</v>
      </c>
      <c r="D33" s="59"/>
      <c r="E33" s="37"/>
      <c r="F33" s="69"/>
      <c r="G33" s="35"/>
      <c r="H33" s="61"/>
      <c r="I33" s="34"/>
      <c r="J33" s="42"/>
      <c r="K33" s="40"/>
      <c r="L33" s="68"/>
      <c r="M33" s="34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" customHeight="1">
      <c r="A34" s="35"/>
      <c r="B34" s="62"/>
      <c r="C34" s="37">
        <v>8</v>
      </c>
      <c r="D34" s="63">
        <v>1319</v>
      </c>
      <c r="E34" s="41" t="s">
        <v>44</v>
      </c>
      <c r="F34" s="70"/>
      <c r="G34" s="35"/>
      <c r="H34" s="61"/>
      <c r="I34" s="34"/>
      <c r="J34" s="42"/>
      <c r="K34" s="40"/>
      <c r="L34" s="68"/>
      <c r="M34" s="3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" customHeight="1">
      <c r="A35" s="35">
        <v>4</v>
      </c>
      <c r="B35" s="58">
        <f>сЮниорки!A10</f>
        <v>1319</v>
      </c>
      <c r="C35" s="39" t="str">
        <f>сЮниорки!B10</f>
        <v>Молодцова Ксения</v>
      </c>
      <c r="D35" s="64"/>
      <c r="E35" s="35"/>
      <c r="F35" s="61"/>
      <c r="G35" s="35"/>
      <c r="H35" s="61"/>
      <c r="I35" s="34"/>
      <c r="J35" s="42"/>
      <c r="K35" s="40"/>
      <c r="L35" s="68"/>
      <c r="M35" s="3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 customHeight="1">
      <c r="A36" s="35"/>
      <c r="B36" s="62"/>
      <c r="C36" s="34"/>
      <c r="D36" s="42"/>
      <c r="E36" s="35"/>
      <c r="F36" s="61"/>
      <c r="G36" s="35"/>
      <c r="H36" s="61"/>
      <c r="I36" s="34"/>
      <c r="J36" s="42"/>
      <c r="K36" s="37">
        <v>31</v>
      </c>
      <c r="L36" s="60">
        <v>1222</v>
      </c>
      <c r="M36" s="38" t="s">
        <v>41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" customHeight="1">
      <c r="A37" s="35">
        <v>3</v>
      </c>
      <c r="B37" s="58">
        <f>сЮниорки!A9</f>
        <v>1415</v>
      </c>
      <c r="C37" s="36" t="str">
        <f>сЮниорки!B9</f>
        <v>Шарафиева Ксения</v>
      </c>
      <c r="D37" s="59"/>
      <c r="E37" s="35"/>
      <c r="F37" s="61"/>
      <c r="G37" s="35"/>
      <c r="H37" s="61"/>
      <c r="I37" s="34"/>
      <c r="J37" s="42"/>
      <c r="K37" s="40"/>
      <c r="L37" s="68"/>
      <c r="M37" s="45" t="s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" customHeight="1">
      <c r="A38" s="35"/>
      <c r="B38" s="62"/>
      <c r="C38" s="37">
        <v>9</v>
      </c>
      <c r="D38" s="63">
        <v>1415</v>
      </c>
      <c r="E38" s="43" t="s">
        <v>43</v>
      </c>
      <c r="F38" s="65"/>
      <c r="G38" s="35"/>
      <c r="H38" s="61"/>
      <c r="I38" s="34"/>
      <c r="J38" s="42"/>
      <c r="K38" s="40"/>
      <c r="L38" s="68"/>
      <c r="M38" s="3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" customHeight="1">
      <c r="A39" s="35">
        <v>30</v>
      </c>
      <c r="B39" s="58">
        <f>сЮниорки!A36</f>
        <v>0</v>
      </c>
      <c r="C39" s="39" t="str">
        <f>сЮниорки!B36</f>
        <v>_</v>
      </c>
      <c r="D39" s="64"/>
      <c r="E39" s="37"/>
      <c r="F39" s="68"/>
      <c r="G39" s="35"/>
      <c r="H39" s="61"/>
      <c r="I39" s="34"/>
      <c r="J39" s="42"/>
      <c r="K39" s="40"/>
      <c r="L39" s="68"/>
      <c r="M39" s="3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" customHeight="1">
      <c r="A40" s="35"/>
      <c r="B40" s="62"/>
      <c r="C40" s="34"/>
      <c r="D40" s="42"/>
      <c r="E40" s="37">
        <v>21</v>
      </c>
      <c r="F40" s="63">
        <v>1415</v>
      </c>
      <c r="G40" s="43" t="s">
        <v>43</v>
      </c>
      <c r="H40" s="65"/>
      <c r="I40" s="34"/>
      <c r="J40" s="42"/>
      <c r="K40" s="40"/>
      <c r="L40" s="68"/>
      <c r="M40" s="3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 customHeight="1">
      <c r="A41" s="35">
        <v>19</v>
      </c>
      <c r="B41" s="58">
        <f>сЮниорки!A25</f>
        <v>1725</v>
      </c>
      <c r="C41" s="36" t="str">
        <f>сЮниорки!B25</f>
        <v>Габбасова Элина</v>
      </c>
      <c r="D41" s="59"/>
      <c r="E41" s="37"/>
      <c r="F41" s="69"/>
      <c r="G41" s="37"/>
      <c r="H41" s="68"/>
      <c r="I41" s="34"/>
      <c r="J41" s="42"/>
      <c r="K41" s="40"/>
      <c r="L41" s="68"/>
      <c r="M41" s="3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 customHeight="1">
      <c r="A42" s="35"/>
      <c r="B42" s="62"/>
      <c r="C42" s="37">
        <v>10</v>
      </c>
      <c r="D42" s="63">
        <v>1725</v>
      </c>
      <c r="E42" s="41" t="s">
        <v>59</v>
      </c>
      <c r="F42" s="70"/>
      <c r="G42" s="37"/>
      <c r="H42" s="68"/>
      <c r="I42" s="34"/>
      <c r="J42" s="42"/>
      <c r="K42" s="40"/>
      <c r="L42" s="68"/>
      <c r="M42" s="3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 customHeight="1">
      <c r="A43" s="35">
        <v>14</v>
      </c>
      <c r="B43" s="58">
        <f>сЮниорки!A20</f>
        <v>1683</v>
      </c>
      <c r="C43" s="39" t="str">
        <f>сЮниорки!B20</f>
        <v>Мусабирова Илина</v>
      </c>
      <c r="D43" s="64"/>
      <c r="E43" s="35"/>
      <c r="F43" s="61"/>
      <c r="G43" s="37"/>
      <c r="H43" s="68"/>
      <c r="I43" s="34"/>
      <c r="J43" s="42"/>
      <c r="K43" s="40"/>
      <c r="L43" s="68"/>
      <c r="M43" s="34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" customHeight="1">
      <c r="A44" s="35"/>
      <c r="B44" s="62"/>
      <c r="C44" s="34"/>
      <c r="D44" s="42"/>
      <c r="E44" s="35"/>
      <c r="F44" s="61"/>
      <c r="G44" s="37">
        <v>27</v>
      </c>
      <c r="H44" s="63">
        <v>1415</v>
      </c>
      <c r="I44" s="38" t="s">
        <v>43</v>
      </c>
      <c r="J44" s="68"/>
      <c r="K44" s="40"/>
      <c r="L44" s="68"/>
      <c r="M44" s="3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" customHeight="1">
      <c r="A45" s="35">
        <v>11</v>
      </c>
      <c r="B45" s="58">
        <f>сЮниорки!A17</f>
        <v>1644</v>
      </c>
      <c r="C45" s="36" t="str">
        <f>сЮниорки!B17</f>
        <v>Султанова Сабина</v>
      </c>
      <c r="D45" s="59"/>
      <c r="E45" s="35"/>
      <c r="F45" s="61"/>
      <c r="G45" s="37"/>
      <c r="H45" s="69"/>
      <c r="I45" s="40"/>
      <c r="J45" s="68"/>
      <c r="K45" s="40"/>
      <c r="L45" s="68"/>
      <c r="M45" s="3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" customHeight="1">
      <c r="A46" s="35"/>
      <c r="B46" s="62"/>
      <c r="C46" s="37">
        <v>11</v>
      </c>
      <c r="D46" s="63">
        <v>1644</v>
      </c>
      <c r="E46" s="43" t="s">
        <v>51</v>
      </c>
      <c r="F46" s="65"/>
      <c r="G46" s="37"/>
      <c r="H46" s="70"/>
      <c r="I46" s="40"/>
      <c r="J46" s="68"/>
      <c r="K46" s="40"/>
      <c r="L46" s="68"/>
      <c r="M46" s="3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 customHeight="1">
      <c r="A47" s="35">
        <v>22</v>
      </c>
      <c r="B47" s="58">
        <f>сЮниорки!A28</f>
        <v>0</v>
      </c>
      <c r="C47" s="39" t="str">
        <f>сЮниорки!B28</f>
        <v>_</v>
      </c>
      <c r="D47" s="64"/>
      <c r="E47" s="37"/>
      <c r="F47" s="68"/>
      <c r="G47" s="37"/>
      <c r="H47" s="70"/>
      <c r="I47" s="40"/>
      <c r="J47" s="68"/>
      <c r="K47" s="40"/>
      <c r="L47" s="68"/>
      <c r="M47" s="3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" customHeight="1">
      <c r="A48" s="35"/>
      <c r="B48" s="62"/>
      <c r="C48" s="34"/>
      <c r="D48" s="42"/>
      <c r="E48" s="37">
        <v>22</v>
      </c>
      <c r="F48" s="63">
        <v>1257</v>
      </c>
      <c r="G48" s="41" t="s">
        <v>46</v>
      </c>
      <c r="H48" s="70"/>
      <c r="I48" s="40"/>
      <c r="J48" s="68"/>
      <c r="K48" s="40"/>
      <c r="L48" s="68"/>
      <c r="M48" s="3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" customHeight="1">
      <c r="A49" s="35">
        <v>27</v>
      </c>
      <c r="B49" s="58">
        <f>сЮниорки!A33</f>
        <v>0</v>
      </c>
      <c r="C49" s="36" t="str">
        <f>сЮниорки!B33</f>
        <v>_</v>
      </c>
      <c r="D49" s="59"/>
      <c r="E49" s="37"/>
      <c r="F49" s="69"/>
      <c r="G49" s="35"/>
      <c r="H49" s="61"/>
      <c r="I49" s="40"/>
      <c r="J49" s="68"/>
      <c r="K49" s="40"/>
      <c r="L49" s="68"/>
      <c r="M49" s="3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" customHeight="1">
      <c r="A50" s="35"/>
      <c r="B50" s="62"/>
      <c r="C50" s="37">
        <v>12</v>
      </c>
      <c r="D50" s="63">
        <v>1257</v>
      </c>
      <c r="E50" s="41" t="s">
        <v>46</v>
      </c>
      <c r="F50" s="70"/>
      <c r="G50" s="35"/>
      <c r="H50" s="61"/>
      <c r="I50" s="40"/>
      <c r="J50" s="68"/>
      <c r="K50" s="40"/>
      <c r="L50" s="68"/>
      <c r="M50" s="3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" customHeight="1">
      <c r="A51" s="35">
        <v>6</v>
      </c>
      <c r="B51" s="58">
        <f>сЮниорки!A12</f>
        <v>1257</v>
      </c>
      <c r="C51" s="39" t="str">
        <f>сЮниорки!B12</f>
        <v>Зверс Виктория</v>
      </c>
      <c r="D51" s="64"/>
      <c r="E51" s="35"/>
      <c r="F51" s="61"/>
      <c r="G51" s="34"/>
      <c r="H51" s="42"/>
      <c r="I51" s="40"/>
      <c r="J51" s="68"/>
      <c r="K51" s="40"/>
      <c r="L51" s="68"/>
      <c r="M51" s="3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" customHeight="1">
      <c r="A52" s="35"/>
      <c r="B52" s="62"/>
      <c r="C52" s="34"/>
      <c r="D52" s="42"/>
      <c r="E52" s="35"/>
      <c r="F52" s="61"/>
      <c r="G52" s="34"/>
      <c r="H52" s="42"/>
      <c r="I52" s="37">
        <v>30</v>
      </c>
      <c r="J52" s="63">
        <v>1536</v>
      </c>
      <c r="K52" s="44" t="s">
        <v>42</v>
      </c>
      <c r="L52" s="68"/>
      <c r="M52" s="3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" customHeight="1">
      <c r="A53" s="35">
        <v>7</v>
      </c>
      <c r="B53" s="58">
        <f>сЮниорки!A13</f>
        <v>1650</v>
      </c>
      <c r="C53" s="36" t="str">
        <f>сЮниорки!B13</f>
        <v>Рахимова Амина</v>
      </c>
      <c r="D53" s="59"/>
      <c r="E53" s="35"/>
      <c r="F53" s="61"/>
      <c r="G53" s="34"/>
      <c r="H53" s="42"/>
      <c r="I53" s="40"/>
      <c r="J53" s="73"/>
      <c r="K53" s="34"/>
      <c r="L53" s="42"/>
      <c r="M53" s="34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" customHeight="1">
      <c r="A54" s="35"/>
      <c r="B54" s="62"/>
      <c r="C54" s="37">
        <v>13</v>
      </c>
      <c r="D54" s="63">
        <v>1650</v>
      </c>
      <c r="E54" s="43" t="s">
        <v>47</v>
      </c>
      <c r="F54" s="65"/>
      <c r="G54" s="34"/>
      <c r="H54" s="42"/>
      <c r="I54" s="40"/>
      <c r="J54" s="56"/>
      <c r="K54" s="34"/>
      <c r="L54" s="42"/>
      <c r="M54" s="3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>
      <c r="A55" s="35">
        <v>26</v>
      </c>
      <c r="B55" s="58">
        <f>сЮниорки!A32</f>
        <v>0</v>
      </c>
      <c r="C55" s="39" t="str">
        <f>сЮниорки!B32</f>
        <v>_</v>
      </c>
      <c r="D55" s="64"/>
      <c r="E55" s="37"/>
      <c r="F55" s="68"/>
      <c r="G55" s="34"/>
      <c r="H55" s="42"/>
      <c r="I55" s="40"/>
      <c r="J55" s="56"/>
      <c r="K55" s="34"/>
      <c r="L55" s="42"/>
      <c r="M55" s="3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>
      <c r="A56" s="35"/>
      <c r="B56" s="62"/>
      <c r="C56" s="34"/>
      <c r="D56" s="42"/>
      <c r="E56" s="37">
        <v>23</v>
      </c>
      <c r="F56" s="63">
        <v>1650</v>
      </c>
      <c r="G56" s="38" t="s">
        <v>47</v>
      </c>
      <c r="H56" s="68"/>
      <c r="I56" s="40"/>
      <c r="J56" s="56"/>
      <c r="K56" s="46">
        <v>-31</v>
      </c>
      <c r="L56" s="58">
        <f>IF(L36=J20,J52,IF(L36=J52,J20,0))</f>
        <v>1536</v>
      </c>
      <c r="M56" s="36" t="str">
        <f>IF(M36=K20,K52,IF(M36=K52,K20,0))</f>
        <v>Абдулганеева Анастасия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" customHeight="1">
      <c r="A57" s="35">
        <v>23</v>
      </c>
      <c r="B57" s="58">
        <f>сЮниорки!A29</f>
        <v>0</v>
      </c>
      <c r="C57" s="36" t="str">
        <f>сЮниорки!B29</f>
        <v>_</v>
      </c>
      <c r="D57" s="59"/>
      <c r="E57" s="40"/>
      <c r="F57" s="69"/>
      <c r="G57" s="40"/>
      <c r="H57" s="68"/>
      <c r="I57" s="40"/>
      <c r="J57" s="56"/>
      <c r="K57" s="34"/>
      <c r="L57" s="42"/>
      <c r="M57" s="45" t="s">
        <v>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 customHeight="1">
      <c r="A58" s="35"/>
      <c r="B58" s="62"/>
      <c r="C58" s="37">
        <v>14</v>
      </c>
      <c r="D58" s="63">
        <v>1643</v>
      </c>
      <c r="E58" s="44" t="s">
        <v>50</v>
      </c>
      <c r="F58" s="70"/>
      <c r="G58" s="40"/>
      <c r="H58" s="68"/>
      <c r="I58" s="40"/>
      <c r="J58" s="56"/>
      <c r="K58" s="34"/>
      <c r="L58" s="42"/>
      <c r="M58" s="3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" customHeight="1">
      <c r="A59" s="35">
        <v>10</v>
      </c>
      <c r="B59" s="58">
        <f>сЮниорки!A16</f>
        <v>1643</v>
      </c>
      <c r="C59" s="39" t="str">
        <f>сЮниорки!B16</f>
        <v>Султанова Карина</v>
      </c>
      <c r="D59" s="64"/>
      <c r="E59" s="34"/>
      <c r="F59" s="61"/>
      <c r="G59" s="40"/>
      <c r="H59" s="68"/>
      <c r="I59" s="40"/>
      <c r="J59" s="56"/>
      <c r="K59" s="34"/>
      <c r="L59" s="42"/>
      <c r="M59" s="3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" customHeight="1">
      <c r="A60" s="35"/>
      <c r="B60" s="62"/>
      <c r="C60" s="34"/>
      <c r="D60" s="42"/>
      <c r="E60" s="34"/>
      <c r="F60" s="61"/>
      <c r="G60" s="37">
        <v>28</v>
      </c>
      <c r="H60" s="63">
        <v>1536</v>
      </c>
      <c r="I60" s="44" t="s">
        <v>42</v>
      </c>
      <c r="J60" s="57"/>
      <c r="K60" s="34"/>
      <c r="L60" s="42"/>
      <c r="M60" s="34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" customHeight="1">
      <c r="A61" s="35">
        <v>15</v>
      </c>
      <c r="B61" s="58">
        <f>сЮниорки!A21</f>
        <v>1638</v>
      </c>
      <c r="C61" s="36" t="str">
        <f>сЮниорки!B21</f>
        <v>Каримова Гульшат</v>
      </c>
      <c r="D61" s="59"/>
      <c r="E61" s="34"/>
      <c r="F61" s="61"/>
      <c r="G61" s="40"/>
      <c r="H61" s="69"/>
      <c r="I61" s="34"/>
      <c r="J61" s="34"/>
      <c r="K61" s="34"/>
      <c r="L61" s="42"/>
      <c r="M61" s="3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" customHeight="1">
      <c r="A62" s="35"/>
      <c r="B62" s="62"/>
      <c r="C62" s="37">
        <v>15</v>
      </c>
      <c r="D62" s="63">
        <v>1641</v>
      </c>
      <c r="E62" s="38" t="s">
        <v>58</v>
      </c>
      <c r="F62" s="65"/>
      <c r="G62" s="40"/>
      <c r="H62" s="70"/>
      <c r="I62" s="35">
        <v>-58</v>
      </c>
      <c r="J62" s="58">
        <f>IF(Юниорки2!N15=Юниорки2!L11,Юниорки2!L19,IF(Юниорки2!N15=Юниорки2!L19,Юниорки2!L11,0))</f>
        <v>1190</v>
      </c>
      <c r="K62" s="36" t="str">
        <f>IF(Юниорки2!O15=Юниорки2!M11,Юниорки2!M19,IF(Юниорки2!O15=Юниорки2!M19,Юниорки2!M11,0))</f>
        <v>Колганова Валерия</v>
      </c>
      <c r="L62" s="59"/>
      <c r="M62" s="3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" customHeight="1">
      <c r="A63" s="35">
        <v>18</v>
      </c>
      <c r="B63" s="58">
        <f>сЮниорки!A24</f>
        <v>1641</v>
      </c>
      <c r="C63" s="39" t="str">
        <f>сЮниорки!B24</f>
        <v>Латыпова Эльнара</v>
      </c>
      <c r="D63" s="64"/>
      <c r="E63" s="40"/>
      <c r="F63" s="68"/>
      <c r="G63" s="40"/>
      <c r="H63" s="70"/>
      <c r="I63" s="35"/>
      <c r="J63" s="61"/>
      <c r="K63" s="37">
        <v>61</v>
      </c>
      <c r="L63" s="60">
        <v>1257</v>
      </c>
      <c r="M63" s="38" t="s">
        <v>46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" customHeight="1">
      <c r="A64" s="35"/>
      <c r="B64" s="62"/>
      <c r="C64" s="34"/>
      <c r="D64" s="42"/>
      <c r="E64" s="37">
        <v>24</v>
      </c>
      <c r="F64" s="63">
        <v>1536</v>
      </c>
      <c r="G64" s="44" t="s">
        <v>42</v>
      </c>
      <c r="H64" s="70"/>
      <c r="I64" s="35">
        <v>-59</v>
      </c>
      <c r="J64" s="58">
        <f>IF(Юниорки2!N31=Юниорки2!L27,Юниорки2!L35,IF(Юниорки2!N31=Юниорки2!L35,Юниорки2!L27,0))</f>
        <v>1257</v>
      </c>
      <c r="K64" s="39" t="str">
        <f>IF(Юниорки2!O31=Юниорки2!M27,Юниорки2!M35,IF(Юниорки2!O31=Юниорки2!M35,Юниорки2!M27,0))</f>
        <v>Зверс Виктория</v>
      </c>
      <c r="L64" s="59"/>
      <c r="M64" s="45" t="s">
        <v>4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" customHeight="1">
      <c r="A65" s="35">
        <v>31</v>
      </c>
      <c r="B65" s="58">
        <f>сЮниорки!A37</f>
        <v>0</v>
      </c>
      <c r="C65" s="36" t="str">
        <f>сЮниорки!B37</f>
        <v>_</v>
      </c>
      <c r="D65" s="59"/>
      <c r="E65" s="40"/>
      <c r="F65" s="69"/>
      <c r="G65" s="34"/>
      <c r="H65" s="42"/>
      <c r="I65" s="34"/>
      <c r="J65" s="42"/>
      <c r="K65" s="35">
        <v>-61</v>
      </c>
      <c r="L65" s="58">
        <f>IF(L63=J62,J64,IF(L63=J64,J62,0))</f>
        <v>1190</v>
      </c>
      <c r="M65" s="36" t="str">
        <f>IF(M63=K62,K64,IF(M63=K64,K62,0))</f>
        <v>Колганова Валерия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" customHeight="1">
      <c r="A66" s="35"/>
      <c r="B66" s="62"/>
      <c r="C66" s="37">
        <v>16</v>
      </c>
      <c r="D66" s="63">
        <v>1536</v>
      </c>
      <c r="E66" s="44" t="s">
        <v>42</v>
      </c>
      <c r="F66" s="70"/>
      <c r="G66" s="34"/>
      <c r="H66" s="42"/>
      <c r="I66" s="34"/>
      <c r="J66" s="42"/>
      <c r="K66" s="34"/>
      <c r="L66" s="42"/>
      <c r="M66" s="45" t="s">
        <v>5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" customHeight="1">
      <c r="A67" s="35">
        <v>2</v>
      </c>
      <c r="B67" s="58">
        <f>сЮниорки!A8</f>
        <v>1536</v>
      </c>
      <c r="C67" s="39" t="str">
        <f>сЮниорки!B8</f>
        <v>Абдулганеева Анастасия</v>
      </c>
      <c r="D67" s="64"/>
      <c r="E67" s="34"/>
      <c r="F67" s="61"/>
      <c r="G67" s="34"/>
      <c r="H67" s="42"/>
      <c r="I67" s="35">
        <v>-56</v>
      </c>
      <c r="J67" s="58">
        <f>IF(Юниорки2!L11=Юниорки2!J7,Юниорки2!J15,IF(Юниорки2!L11=Юниорки2!J15,Юниорки2!J7,0))</f>
        <v>1646</v>
      </c>
      <c r="K67" s="36" t="str">
        <f>IF(Юниорки2!M11=Юниорки2!K7,Юниорки2!K15,IF(Юниорки2!M11=Юниорки2!K15,Юниорки2!K7,0))</f>
        <v>Майтова Елена</v>
      </c>
      <c r="L67" s="59"/>
      <c r="M67" s="3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" customHeight="1">
      <c r="A68" s="35"/>
      <c r="B68" s="62"/>
      <c r="C68" s="34"/>
      <c r="D68" s="42"/>
      <c r="E68" s="34"/>
      <c r="F68" s="61"/>
      <c r="G68" s="34"/>
      <c r="H68" s="42"/>
      <c r="I68" s="35"/>
      <c r="J68" s="61"/>
      <c r="K68" s="37">
        <v>62</v>
      </c>
      <c r="L68" s="60">
        <v>1646</v>
      </c>
      <c r="M68" s="38" t="s">
        <v>49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" customHeight="1">
      <c r="A69" s="35">
        <v>-52</v>
      </c>
      <c r="B69" s="58">
        <f>IF(Юниорки2!J7=Юниорки2!H5,Юниорки2!H9,IF(Юниорки2!J7=Юниорки2!H9,Юниорки2!H5,0))</f>
        <v>1641</v>
      </c>
      <c r="C69" s="36" t="str">
        <f>IF(Юниорки2!K7=Юниорки2!I5,Юниорки2!I9,IF(Юниорки2!K7=Юниорки2!I9,Юниорки2!I5,0))</f>
        <v>Латыпова Эльнара</v>
      </c>
      <c r="D69" s="59"/>
      <c r="E69" s="34"/>
      <c r="F69" s="61"/>
      <c r="G69" s="34"/>
      <c r="H69" s="42"/>
      <c r="I69" s="35">
        <v>-57</v>
      </c>
      <c r="J69" s="58">
        <f>IF(Юниорки2!L27=Юниорки2!J23,Юниорки2!J31,IF(Юниорки2!L27=Юниорки2!J31,Юниорки2!J23,0))</f>
        <v>1494</v>
      </c>
      <c r="K69" s="39" t="str">
        <f>IF(Юниорки2!M27=Юниорки2!K23,Юниорки2!K31,IF(Юниорки2!M27=Юниорки2!K31,Юниорки2!K23,0))</f>
        <v>Лукманова Эльмира</v>
      </c>
      <c r="L69" s="59"/>
      <c r="M69" s="45" t="s">
        <v>7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" customHeight="1">
      <c r="A70" s="35"/>
      <c r="B70" s="62"/>
      <c r="C70" s="37">
        <v>63</v>
      </c>
      <c r="D70" s="60">
        <v>1725</v>
      </c>
      <c r="E70" s="38" t="s">
        <v>59</v>
      </c>
      <c r="F70" s="65"/>
      <c r="G70" s="34"/>
      <c r="H70" s="42"/>
      <c r="I70" s="35"/>
      <c r="J70" s="61"/>
      <c r="K70" s="35">
        <v>-62</v>
      </c>
      <c r="L70" s="58">
        <f>IF(L68=J67,J69,IF(L68=J69,J67,0))</f>
        <v>1494</v>
      </c>
      <c r="M70" s="36" t="str">
        <f>IF(M68=K67,K69,IF(M68=K69,K67,0))</f>
        <v>Лукманова Эльмира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" customHeight="1">
      <c r="A71" s="35">
        <v>-53</v>
      </c>
      <c r="B71" s="58">
        <f>IF(Юниорки2!J15=Юниорки2!H13,Юниорки2!H17,IF(Юниорки2!J15=Юниорки2!H17,Юниорки2!H13,0))</f>
        <v>1725</v>
      </c>
      <c r="C71" s="39" t="str">
        <f>IF(Юниорки2!K15=Юниорки2!I13,Юниорки2!I17,IF(Юниорки2!K15=Юниорки2!I17,Юниорки2!I13,0))</f>
        <v>Габбасова Элина</v>
      </c>
      <c r="D71" s="64"/>
      <c r="E71" s="40"/>
      <c r="F71" s="68"/>
      <c r="G71" s="47"/>
      <c r="H71" s="68"/>
      <c r="I71" s="35"/>
      <c r="J71" s="61"/>
      <c r="K71" s="34"/>
      <c r="L71" s="42"/>
      <c r="M71" s="45" t="s">
        <v>9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" customHeight="1">
      <c r="A72" s="35"/>
      <c r="B72" s="62"/>
      <c r="C72" s="34"/>
      <c r="D72" s="42"/>
      <c r="E72" s="37">
        <v>65</v>
      </c>
      <c r="F72" s="60">
        <v>1725</v>
      </c>
      <c r="G72" s="38" t="s">
        <v>59</v>
      </c>
      <c r="H72" s="68"/>
      <c r="I72" s="35">
        <v>-63</v>
      </c>
      <c r="J72" s="58">
        <f>IF(D70=B69,B71,IF(D70=B71,B69,0))</f>
        <v>1641</v>
      </c>
      <c r="K72" s="36" t="str">
        <f>IF(E70=C69,C71,IF(E70=C71,C69,0))</f>
        <v>Латыпова Эльнара</v>
      </c>
      <c r="L72" s="59"/>
      <c r="M72" s="3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>
      <c r="A73" s="35">
        <v>-54</v>
      </c>
      <c r="B73" s="58">
        <f>IF(Юниорки2!J23=Юниорки2!H21,Юниорки2!H25,IF(Юниорки2!J23=Юниорки2!H25,Юниорки2!H21,0))</f>
        <v>1642</v>
      </c>
      <c r="C73" s="36" t="str">
        <f>IF(Юниорки2!K23=Юниорки2!I21,Юниорки2!I25,IF(Юниорки2!K23=Юниорки2!I25,Юниорки2!I21,0))</f>
        <v>Медведева Виолетта</v>
      </c>
      <c r="D73" s="59"/>
      <c r="E73" s="40"/>
      <c r="F73" s="68"/>
      <c r="G73" s="48" t="s">
        <v>6</v>
      </c>
      <c r="H73" s="71"/>
      <c r="I73" s="35"/>
      <c r="J73" s="61"/>
      <c r="K73" s="37">
        <v>66</v>
      </c>
      <c r="L73" s="60">
        <v>1641</v>
      </c>
      <c r="M73" s="38" t="s">
        <v>58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 customHeight="1">
      <c r="A74" s="35"/>
      <c r="B74" s="62"/>
      <c r="C74" s="37">
        <v>64</v>
      </c>
      <c r="D74" s="60">
        <v>1650</v>
      </c>
      <c r="E74" s="44" t="s">
        <v>47</v>
      </c>
      <c r="F74" s="68"/>
      <c r="G74" s="49"/>
      <c r="H74" s="42"/>
      <c r="I74" s="35">
        <v>-64</v>
      </c>
      <c r="J74" s="58">
        <f>IF(D74=B73,B75,IF(D74=B75,B73,0))</f>
        <v>1642</v>
      </c>
      <c r="K74" s="39" t="str">
        <f>IF(E74=C73,C75,IF(E74=C75,C73,0))</f>
        <v>Медведева Виолетта</v>
      </c>
      <c r="L74" s="59"/>
      <c r="M74" s="45" t="s">
        <v>10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>
      <c r="A75" s="35">
        <v>-55</v>
      </c>
      <c r="B75" s="58">
        <f>IF(Юниорки2!J31=Юниорки2!H29,Юниорки2!H33,IF(Юниорки2!J31=Юниорки2!H33,Юниорки2!H29,0))</f>
        <v>1650</v>
      </c>
      <c r="C75" s="39" t="str">
        <f>IF(Юниорки2!K31=Юниорки2!I29,Юниорки2!I33,IF(Юниорки2!K31=Юниорки2!I33,Юниорки2!I29,0))</f>
        <v>Рахимова Амина</v>
      </c>
      <c r="D75" s="59"/>
      <c r="E75" s="35">
        <v>-65</v>
      </c>
      <c r="F75" s="58">
        <f>IF(F72=D70,D74,IF(F72=D74,D70,0))</f>
        <v>1650</v>
      </c>
      <c r="G75" s="36" t="str">
        <f>IF(G72=E70,E74,IF(G72=E74,E70,0))</f>
        <v>Рахимова Амина</v>
      </c>
      <c r="H75" s="59"/>
      <c r="I75" s="34"/>
      <c r="J75" s="34"/>
      <c r="K75" s="35">
        <v>-66</v>
      </c>
      <c r="L75" s="58">
        <f>IF(L73=J72,J74,IF(L73=J74,J72,0))</f>
        <v>1642</v>
      </c>
      <c r="M75" s="36" t="str">
        <f>IF(M73=K72,K74,IF(M73=K74,K72,0))</f>
        <v>Медведева Виолетта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" customHeight="1">
      <c r="A76" s="35"/>
      <c r="B76" s="50"/>
      <c r="C76" s="34"/>
      <c r="D76" s="42"/>
      <c r="E76" s="34"/>
      <c r="F76" s="42"/>
      <c r="G76" s="45" t="s">
        <v>8</v>
      </c>
      <c r="H76" s="72"/>
      <c r="I76" s="34"/>
      <c r="J76" s="34"/>
      <c r="K76" s="34"/>
      <c r="L76" s="42"/>
      <c r="M76" s="45" t="s">
        <v>11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9" customHeight="1">
      <c r="A77" s="51"/>
      <c r="B77" s="52"/>
      <c r="C77" s="51"/>
      <c r="D77" s="66"/>
      <c r="E77" s="51"/>
      <c r="F77" s="66"/>
      <c r="G77" s="51"/>
      <c r="H77" s="66"/>
      <c r="I77" s="51"/>
      <c r="J77" s="51"/>
      <c r="K77" s="51"/>
      <c r="L77" s="66"/>
      <c r="M77" s="5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9" customHeight="1">
      <c r="A78" s="51"/>
      <c r="B78" s="52"/>
      <c r="C78" s="51"/>
      <c r="D78" s="66"/>
      <c r="E78" s="51"/>
      <c r="F78" s="66"/>
      <c r="G78" s="51"/>
      <c r="H78" s="66"/>
      <c r="I78" s="51"/>
      <c r="J78" s="51"/>
      <c r="K78" s="51"/>
      <c r="L78" s="66"/>
      <c r="M78" s="5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9" customHeight="1">
      <c r="A79" s="53"/>
      <c r="B79" s="54"/>
      <c r="C79" s="53"/>
      <c r="D79" s="67"/>
      <c r="E79" s="53"/>
      <c r="F79" s="67"/>
      <c r="G79" s="53"/>
      <c r="H79" s="67"/>
      <c r="I79" s="53"/>
      <c r="J79" s="53"/>
      <c r="K79" s="53"/>
      <c r="L79" s="67"/>
      <c r="M79" s="5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>
      <c r="A80" s="53"/>
      <c r="B80" s="54"/>
      <c r="C80" s="53"/>
      <c r="D80" s="67"/>
      <c r="E80" s="53"/>
      <c r="F80" s="67"/>
      <c r="G80" s="53"/>
      <c r="H80" s="67"/>
      <c r="I80" s="53"/>
      <c r="J80" s="53"/>
      <c r="K80" s="53"/>
      <c r="L80" s="67"/>
      <c r="M80" s="5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13" ht="12.75">
      <c r="A81" s="51"/>
      <c r="B81" s="52"/>
      <c r="C81" s="51"/>
      <c r="D81" s="66"/>
      <c r="E81" s="51"/>
      <c r="F81" s="66"/>
      <c r="G81" s="51"/>
      <c r="H81" s="66"/>
      <c r="I81" s="51"/>
      <c r="J81" s="51"/>
      <c r="K81" s="51"/>
      <c r="L81" s="66"/>
      <c r="M81" s="51"/>
    </row>
    <row r="82" spans="1:13" ht="12.75">
      <c r="A82" s="51"/>
      <c r="B82" s="51"/>
      <c r="C82" s="51"/>
      <c r="D82" s="66"/>
      <c r="E82" s="51"/>
      <c r="F82" s="66"/>
      <c r="G82" s="51"/>
      <c r="H82" s="66"/>
      <c r="I82" s="51"/>
      <c r="J82" s="51"/>
      <c r="K82" s="51"/>
      <c r="L82" s="66"/>
      <c r="M82" s="51"/>
    </row>
    <row r="83" spans="1:13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1:13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3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1:13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3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3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1:13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1:13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1:13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1:13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1:13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  <row r="102" spans="1:13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</row>
    <row r="103" spans="1:13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</row>
    <row r="105" spans="1:13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</row>
    <row r="107" spans="1:13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</row>
    <row r="108" spans="1:13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</row>
    <row r="109" spans="1:13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</row>
    <row r="110" spans="1:13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</row>
    <row r="111" spans="1:13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</row>
    <row r="112" spans="1:13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</row>
    <row r="113" spans="1:13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</row>
    <row r="114" spans="1:13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3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</sheetData>
  <sheetProtection sheet="1"/>
  <mergeCells count="3">
    <mergeCell ref="A3:M3"/>
    <mergeCell ref="A1:M1"/>
    <mergeCell ref="A2:M2"/>
  </mergeCells>
  <conditionalFormatting sqref="A4:M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I159" sqref="I159"/>
    </sheetView>
  </sheetViews>
  <sheetFormatPr defaultColWidth="9.00390625" defaultRowHeight="12.75"/>
  <cols>
    <col min="1" max="1" width="4.00390625" style="1" customWidth="1"/>
    <col min="2" max="2" width="3.75390625" style="1" customWidth="1"/>
    <col min="3" max="3" width="10.75390625" style="1" customWidth="1"/>
    <col min="4" max="4" width="3.75390625" style="1" customWidth="1"/>
    <col min="5" max="5" width="10.75390625" style="1" customWidth="1"/>
    <col min="6" max="6" width="3.75390625" style="1" customWidth="1"/>
    <col min="7" max="7" width="9.75390625" style="1" customWidth="1"/>
    <col min="8" max="8" width="3.75390625" style="1" customWidth="1"/>
    <col min="9" max="9" width="9.75390625" style="1" customWidth="1"/>
    <col min="10" max="10" width="3.75390625" style="1" customWidth="1"/>
    <col min="11" max="11" width="9.75390625" style="1" customWidth="1"/>
    <col min="12" max="12" width="3.75390625" style="1" customWidth="1"/>
    <col min="13" max="13" width="10.75390625" style="1" customWidth="1"/>
    <col min="14" max="14" width="3.75390625" style="1" customWidth="1"/>
    <col min="15" max="15" width="10.75390625" style="1" customWidth="1"/>
    <col min="16" max="16" width="3.75390625" style="1" customWidth="1"/>
    <col min="17" max="19" width="5.75390625" style="1" customWidth="1"/>
    <col min="20" max="16384" width="9.125" style="1" customWidth="1"/>
  </cols>
  <sheetData>
    <row r="1" spans="1:19" ht="15" customHeight="1">
      <c r="A1" s="104" t="str">
        <f>Юниорки1!A1</f>
        <v>Открытое Юниорское Первенство Орджоникидзевского района Уфы   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15" customHeight="1">
      <c r="A2" s="103" t="str">
        <f>сЮниорки!A2</f>
        <v>Юниорки 1998 г.р. и мл.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5" customHeight="1">
      <c r="A3" s="101">
        <f>сЮниорки!A3</f>
        <v>42488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7" ht="12.75" customHeight="1">
      <c r="A5" s="31">
        <v>-1</v>
      </c>
      <c r="B5" s="77">
        <f>IF(Юниорки1!D6=Юниорки1!B5,Юниорки1!B7,IF(Юниорки1!D6=Юниорки1!B7,Юниорки1!B5,0))</f>
        <v>0</v>
      </c>
      <c r="C5" s="5" t="str">
        <f>IF(Юниорки1!E6=Юниорки1!C5,Юниорки1!C7,IF(Юниорки1!E6=Юниорки1!C7,Юниорки1!C5,0))</f>
        <v>_</v>
      </c>
      <c r="D5" s="78"/>
      <c r="E5" s="4"/>
      <c r="F5" s="4"/>
      <c r="G5" s="31">
        <v>-25</v>
      </c>
      <c r="H5" s="77">
        <f>IF(Юниорки1!H12=Юниорки1!F8,Юниорки1!F16,IF(Юниорки1!H12=Юниорки1!F16,Юниорки1!F8,0))</f>
        <v>1646</v>
      </c>
      <c r="I5" s="5" t="str">
        <f>IF(Юниорки1!I12=Юниорки1!G8,Юниорки1!G16,IF(Юниорки1!I12=Юниорки1!G16,Юниорки1!G8,0))</f>
        <v>Майтова Елена</v>
      </c>
      <c r="J5" s="78"/>
      <c r="K5" s="4"/>
      <c r="L5" s="4"/>
      <c r="M5" s="4"/>
      <c r="N5" s="4"/>
      <c r="O5" s="4"/>
      <c r="P5" s="4"/>
      <c r="Q5" s="4"/>
      <c r="R5" s="4"/>
      <c r="S5" s="4"/>
      <c r="T5"/>
      <c r="U5"/>
      <c r="V5"/>
      <c r="W5"/>
      <c r="X5"/>
      <c r="Y5"/>
      <c r="Z5"/>
      <c r="AA5"/>
    </row>
    <row r="6" spans="1:27" ht="12.75" customHeight="1">
      <c r="A6" s="31"/>
      <c r="B6" s="31"/>
      <c r="C6" s="32">
        <v>32</v>
      </c>
      <c r="D6" s="80">
        <v>1496</v>
      </c>
      <c r="E6" s="9" t="s">
        <v>57</v>
      </c>
      <c r="F6" s="10"/>
      <c r="G6" s="4"/>
      <c r="H6" s="4"/>
      <c r="I6" s="8"/>
      <c r="J6" s="10"/>
      <c r="K6" s="4"/>
      <c r="L6" s="4"/>
      <c r="M6" s="4"/>
      <c r="N6" s="4"/>
      <c r="O6" s="4"/>
      <c r="P6" s="4"/>
      <c r="Q6" s="4"/>
      <c r="R6" s="4"/>
      <c r="S6" s="4"/>
      <c r="T6"/>
      <c r="U6"/>
      <c r="V6"/>
      <c r="W6"/>
      <c r="X6"/>
      <c r="Y6"/>
      <c r="Z6"/>
      <c r="AA6"/>
    </row>
    <row r="7" spans="1:27" ht="12.75" customHeight="1">
      <c r="A7" s="31">
        <v>-2</v>
      </c>
      <c r="B7" s="77">
        <f>IF(Юниорки1!D10=Юниорки1!B9,Юниорки1!B11,IF(Юниорки1!D10=Юниорки1!B11,Юниорки1!B9,0))</f>
        <v>1496</v>
      </c>
      <c r="C7" s="7" t="str">
        <f>IF(Юниорки1!E10=Юниорки1!C9,Юниорки1!C11,IF(Юниорки1!E10=Юниорки1!C11,Юниорки1!C9,0))</f>
        <v>Мухкулова Илина</v>
      </c>
      <c r="D7" s="92"/>
      <c r="E7" s="32">
        <v>40</v>
      </c>
      <c r="F7" s="80">
        <v>1641</v>
      </c>
      <c r="G7" s="9" t="s">
        <v>58</v>
      </c>
      <c r="H7" s="10"/>
      <c r="I7" s="32">
        <v>52</v>
      </c>
      <c r="J7" s="80">
        <v>1646</v>
      </c>
      <c r="K7" s="9" t="s">
        <v>49</v>
      </c>
      <c r="L7" s="10"/>
      <c r="M7" s="4"/>
      <c r="N7" s="4"/>
      <c r="O7" s="4"/>
      <c r="P7" s="4"/>
      <c r="Q7" s="4"/>
      <c r="R7" s="4"/>
      <c r="S7" s="4"/>
      <c r="T7"/>
      <c r="U7"/>
      <c r="V7"/>
      <c r="W7"/>
      <c r="X7"/>
      <c r="Y7"/>
      <c r="Z7"/>
      <c r="AA7"/>
    </row>
    <row r="8" spans="1:27" ht="12.75" customHeight="1">
      <c r="A8" s="31"/>
      <c r="B8" s="31"/>
      <c r="C8" s="31">
        <v>-24</v>
      </c>
      <c r="D8" s="77">
        <f>IF(Юниорки1!F64=Юниорки1!D62,Юниорки1!D66,IF(Юниорки1!F64=Юниорки1!D66,Юниорки1!D62,0))</f>
        <v>1641</v>
      </c>
      <c r="E8" s="7" t="str">
        <f>IF(Юниорки1!G64=Юниорки1!E62,Юниорки1!E66,IF(Юниорки1!G64=Юниорки1!E66,Юниорки1!E62,0))</f>
        <v>Латыпова Эльнара</v>
      </c>
      <c r="F8" s="79"/>
      <c r="G8" s="8"/>
      <c r="H8" s="81"/>
      <c r="I8" s="8"/>
      <c r="J8" s="83"/>
      <c r="K8" s="8"/>
      <c r="L8" s="10"/>
      <c r="M8" s="4"/>
      <c r="N8" s="4"/>
      <c r="O8" s="4"/>
      <c r="P8" s="4"/>
      <c r="Q8" s="4"/>
      <c r="R8" s="4"/>
      <c r="S8" s="4"/>
      <c r="T8"/>
      <c r="U8"/>
      <c r="V8"/>
      <c r="W8"/>
      <c r="X8"/>
      <c r="Y8"/>
      <c r="Z8"/>
      <c r="AA8"/>
    </row>
    <row r="9" spans="1:27" ht="12.75" customHeight="1">
      <c r="A9" s="31">
        <v>-3</v>
      </c>
      <c r="B9" s="77">
        <f>IF(Юниорки1!D14=Юниорки1!B13,Юниорки1!B15,IF(Юниорки1!D14=Юниорки1!B15,Юниорки1!B13,0))</f>
        <v>0</v>
      </c>
      <c r="C9" s="5" t="str">
        <f>IF(Юниорки1!E14=Юниорки1!C13,Юниорки1!C15,IF(Юниорки1!E14=Юниорки1!C15,Юниорки1!C13,0))</f>
        <v>_</v>
      </c>
      <c r="D9" s="93"/>
      <c r="E9" s="4"/>
      <c r="F9" s="4"/>
      <c r="G9" s="32">
        <v>48</v>
      </c>
      <c r="H9" s="82">
        <v>1641</v>
      </c>
      <c r="I9" s="14" t="s">
        <v>58</v>
      </c>
      <c r="J9" s="81"/>
      <c r="K9" s="8"/>
      <c r="L9" s="10"/>
      <c r="M9" s="4"/>
      <c r="N9" s="4"/>
      <c r="O9" s="4"/>
      <c r="P9" s="4"/>
      <c r="Q9" s="4"/>
      <c r="R9" s="4"/>
      <c r="S9" s="4"/>
      <c r="T9"/>
      <c r="U9"/>
      <c r="V9"/>
      <c r="W9"/>
      <c r="X9"/>
      <c r="Y9"/>
      <c r="Z9"/>
      <c r="AA9"/>
    </row>
    <row r="10" spans="1:27" ht="12.75" customHeight="1">
      <c r="A10" s="31"/>
      <c r="B10" s="31"/>
      <c r="C10" s="32">
        <v>33</v>
      </c>
      <c r="D10" s="80"/>
      <c r="E10" s="9"/>
      <c r="F10" s="10"/>
      <c r="G10" s="32"/>
      <c r="H10" s="33"/>
      <c r="I10" s="10"/>
      <c r="J10" s="10"/>
      <c r="K10" s="8"/>
      <c r="L10" s="10"/>
      <c r="M10" s="4"/>
      <c r="N10" s="4"/>
      <c r="O10" s="4"/>
      <c r="P10" s="4"/>
      <c r="Q10" s="4"/>
      <c r="R10" s="4"/>
      <c r="S10" s="4"/>
      <c r="T10"/>
      <c r="U10"/>
      <c r="V10"/>
      <c r="W10"/>
      <c r="X10"/>
      <c r="Y10"/>
      <c r="Z10"/>
      <c r="AA10"/>
    </row>
    <row r="11" spans="1:27" ht="12.75" customHeight="1">
      <c r="A11" s="31">
        <v>-4</v>
      </c>
      <c r="B11" s="77">
        <f>IF(Юниорки1!D18=Юниорки1!B17,Юниорки1!B19,IF(Юниорки1!D18=Юниорки1!B19,Юниорки1!B17,0))</f>
        <v>0</v>
      </c>
      <c r="C11" s="7" t="str">
        <f>IF(Юниорки1!E18=Юниорки1!C17,Юниорки1!C19,IF(Юниорки1!E18=Юниорки1!C19,Юниорки1!C17,0))</f>
        <v>_</v>
      </c>
      <c r="D11" s="92"/>
      <c r="E11" s="32">
        <v>41</v>
      </c>
      <c r="F11" s="80">
        <v>1643</v>
      </c>
      <c r="G11" s="75" t="s">
        <v>50</v>
      </c>
      <c r="H11" s="33"/>
      <c r="I11" s="10"/>
      <c r="J11" s="10"/>
      <c r="K11" s="32">
        <v>56</v>
      </c>
      <c r="L11" s="80">
        <v>1190</v>
      </c>
      <c r="M11" s="9" t="s">
        <v>45</v>
      </c>
      <c r="N11" s="10"/>
      <c r="O11" s="10"/>
      <c r="P11" s="10"/>
      <c r="Q11" s="4"/>
      <c r="R11" s="4"/>
      <c r="S11" s="4"/>
      <c r="T11"/>
      <c r="U11"/>
      <c r="V11"/>
      <c r="W11"/>
      <c r="X11"/>
      <c r="Y11"/>
      <c r="Z11"/>
      <c r="AA11"/>
    </row>
    <row r="12" spans="1:27" ht="12.75" customHeight="1">
      <c r="A12" s="31"/>
      <c r="B12" s="31"/>
      <c r="C12" s="31">
        <v>-23</v>
      </c>
      <c r="D12" s="77">
        <f>IF(Юниорки1!F56=Юниорки1!D54,Юниорки1!D58,IF(Юниорки1!F56=Юниорки1!D58,Юниорки1!D54,0))</f>
        <v>1643</v>
      </c>
      <c r="E12" s="7" t="str">
        <f>IF(Юниорки1!G56=Юниорки1!E54,Юниорки1!E58,IF(Юниорки1!G56=Юниорки1!E58,Юниорки1!E54,0))</f>
        <v>Султанова Карина</v>
      </c>
      <c r="F12" s="79"/>
      <c r="G12" s="31"/>
      <c r="H12" s="31"/>
      <c r="I12" s="10"/>
      <c r="J12" s="10"/>
      <c r="K12" s="8"/>
      <c r="L12" s="83"/>
      <c r="M12" s="8"/>
      <c r="N12" s="10"/>
      <c r="O12" s="10"/>
      <c r="P12" s="10"/>
      <c r="Q12" s="4"/>
      <c r="R12" s="4"/>
      <c r="S12" s="4"/>
      <c r="T12"/>
      <c r="U12"/>
      <c r="V12"/>
      <c r="W12"/>
      <c r="X12"/>
      <c r="Y12"/>
      <c r="Z12"/>
      <c r="AA12"/>
    </row>
    <row r="13" spans="1:27" ht="12.75" customHeight="1">
      <c r="A13" s="31">
        <v>-5</v>
      </c>
      <c r="B13" s="77">
        <f>IF(Юниорки1!D22=Юниорки1!B21,Юниорки1!B23,IF(Юниорки1!D22=Юниорки1!B23,Юниорки1!B21,0))</f>
        <v>0</v>
      </c>
      <c r="C13" s="5" t="str">
        <f>IF(Юниорки1!E22=Юниорки1!C21,Юниорки1!C23,IF(Юниорки1!E22=Юниорки1!C23,Юниорки1!C21,0))</f>
        <v>_</v>
      </c>
      <c r="D13" s="93"/>
      <c r="E13" s="4"/>
      <c r="F13" s="4"/>
      <c r="G13" s="31">
        <v>-26</v>
      </c>
      <c r="H13" s="77">
        <f>IF(Юниорки1!H28=Юниорки1!F24,Юниорки1!F32,IF(Юниорки1!H28=Юниорки1!F32,Юниорки1!F24,0))</f>
        <v>1190</v>
      </c>
      <c r="I13" s="5" t="str">
        <f>IF(Юниорки1!I28=Юниорки1!G24,Юниорки1!G32,IF(Юниорки1!I28=Юниорки1!G32,Юниорки1!G24,0))</f>
        <v>Колганова Валерия</v>
      </c>
      <c r="J13" s="78"/>
      <c r="K13" s="8"/>
      <c r="L13" s="81"/>
      <c r="M13" s="8"/>
      <c r="N13" s="10"/>
      <c r="O13" s="10"/>
      <c r="P13" s="10"/>
      <c r="Q13" s="4"/>
      <c r="R13" s="4"/>
      <c r="S13" s="4"/>
      <c r="T13"/>
      <c r="U13"/>
      <c r="V13"/>
      <c r="W13"/>
      <c r="X13"/>
      <c r="Y13"/>
      <c r="Z13"/>
      <c r="AA13"/>
    </row>
    <row r="14" spans="1:27" ht="12.75" customHeight="1">
      <c r="A14" s="31"/>
      <c r="B14" s="31"/>
      <c r="C14" s="32">
        <v>34</v>
      </c>
      <c r="D14" s="80"/>
      <c r="E14" s="9"/>
      <c r="F14" s="10"/>
      <c r="G14" s="31"/>
      <c r="H14" s="31"/>
      <c r="I14" s="8"/>
      <c r="J14" s="10"/>
      <c r="K14" s="8"/>
      <c r="L14" s="81"/>
      <c r="M14" s="8"/>
      <c r="N14" s="10"/>
      <c r="O14" s="10"/>
      <c r="P14" s="10"/>
      <c r="Q14" s="4"/>
      <c r="R14" s="4"/>
      <c r="S14" s="4"/>
      <c r="T14"/>
      <c r="U14"/>
      <c r="V14"/>
      <c r="W14"/>
      <c r="X14"/>
      <c r="Y14"/>
      <c r="Z14"/>
      <c r="AA14"/>
    </row>
    <row r="15" spans="1:27" ht="12.75" customHeight="1">
      <c r="A15" s="31">
        <v>-6</v>
      </c>
      <c r="B15" s="77">
        <f>IF(Юниорки1!D26=Юниорки1!B25,Юниорки1!B27,IF(Юниорки1!D26=Юниорки1!B27,Юниорки1!B25,0))</f>
        <v>0</v>
      </c>
      <c r="C15" s="7" t="str">
        <f>IF(Юниорки1!E26=Юниорки1!C25,Юниорки1!C27,IF(Юниорки1!E26=Юниорки1!C27,Юниорки1!C25,0))</f>
        <v>_</v>
      </c>
      <c r="D15" s="92"/>
      <c r="E15" s="32">
        <v>42</v>
      </c>
      <c r="F15" s="80">
        <v>1644</v>
      </c>
      <c r="G15" s="76" t="s">
        <v>51</v>
      </c>
      <c r="H15" s="33"/>
      <c r="I15" s="32">
        <v>53</v>
      </c>
      <c r="J15" s="80">
        <v>1190</v>
      </c>
      <c r="K15" s="14" t="s">
        <v>45</v>
      </c>
      <c r="L15" s="81"/>
      <c r="M15" s="32">
        <v>58</v>
      </c>
      <c r="N15" s="80">
        <v>1415</v>
      </c>
      <c r="O15" s="9" t="s">
        <v>43</v>
      </c>
      <c r="P15" s="10"/>
      <c r="Q15" s="4"/>
      <c r="R15" s="4"/>
      <c r="S15" s="4"/>
      <c r="T15"/>
      <c r="U15"/>
      <c r="V15"/>
      <c r="W15"/>
      <c r="X15"/>
      <c r="Y15"/>
      <c r="Z15"/>
      <c r="AA15"/>
    </row>
    <row r="16" spans="1:27" ht="12.75" customHeight="1">
      <c r="A16" s="31"/>
      <c r="B16" s="31"/>
      <c r="C16" s="31">
        <v>-22</v>
      </c>
      <c r="D16" s="77">
        <f>IF(Юниорки1!F48=Юниорки1!D46,Юниорки1!D50,IF(Юниорки1!F48=Юниорки1!D50,Юниорки1!D46,0))</f>
        <v>1644</v>
      </c>
      <c r="E16" s="7" t="str">
        <f>IF(Юниорки1!G48=Юниорки1!E46,Юниорки1!E50,IF(Юниорки1!G48=Юниорки1!E50,Юниорки1!E46,0))</f>
        <v>Султанова Сабина</v>
      </c>
      <c r="F16" s="79"/>
      <c r="G16" s="32"/>
      <c r="H16" s="81"/>
      <c r="I16" s="8"/>
      <c r="J16" s="83"/>
      <c r="K16" s="4"/>
      <c r="L16" s="4"/>
      <c r="M16" s="8"/>
      <c r="N16" s="83"/>
      <c r="O16" s="8"/>
      <c r="P16" s="10"/>
      <c r="Q16" s="4"/>
      <c r="R16" s="4"/>
      <c r="S16" s="4"/>
      <c r="T16"/>
      <c r="U16"/>
      <c r="V16"/>
      <c r="W16"/>
      <c r="X16"/>
      <c r="Y16"/>
      <c r="Z16"/>
      <c r="AA16"/>
    </row>
    <row r="17" spans="1:27" ht="12.75" customHeight="1">
      <c r="A17" s="31">
        <v>-7</v>
      </c>
      <c r="B17" s="77">
        <f>IF(Юниорки1!D30=Юниорки1!B29,Юниорки1!B31,IF(Юниорки1!D30=Юниорки1!B31,Юниорки1!B29,0))</f>
        <v>0</v>
      </c>
      <c r="C17" s="5" t="str">
        <f>IF(Юниорки1!E30=Юниорки1!C29,Юниорки1!C31,IF(Юниорки1!E30=Юниорки1!C31,Юниорки1!C29,0))</f>
        <v>_</v>
      </c>
      <c r="D17" s="93"/>
      <c r="E17" s="4"/>
      <c r="F17" s="4"/>
      <c r="G17" s="32">
        <v>49</v>
      </c>
      <c r="H17" s="82">
        <v>1725</v>
      </c>
      <c r="I17" s="14" t="s">
        <v>59</v>
      </c>
      <c r="J17" s="81"/>
      <c r="K17" s="4"/>
      <c r="L17" s="4"/>
      <c r="M17" s="8"/>
      <c r="N17" s="81"/>
      <c r="O17" s="8"/>
      <c r="P17" s="10"/>
      <c r="Q17" s="4"/>
      <c r="R17" s="4"/>
      <c r="S17" s="4"/>
      <c r="T17"/>
      <c r="U17"/>
      <c r="V17"/>
      <c r="W17"/>
      <c r="X17"/>
      <c r="Y17"/>
      <c r="Z17"/>
      <c r="AA17"/>
    </row>
    <row r="18" spans="1:27" ht="12.75" customHeight="1">
      <c r="A18" s="31"/>
      <c r="B18" s="31"/>
      <c r="C18" s="32">
        <v>35</v>
      </c>
      <c r="D18" s="80"/>
      <c r="E18" s="9"/>
      <c r="F18" s="10"/>
      <c r="G18" s="32"/>
      <c r="H18" s="33"/>
      <c r="I18" s="10"/>
      <c r="J18" s="10"/>
      <c r="K18" s="4"/>
      <c r="L18" s="4"/>
      <c r="M18" s="8"/>
      <c r="N18" s="81"/>
      <c r="O18" s="8"/>
      <c r="P18" s="10"/>
      <c r="Q18" s="4"/>
      <c r="R18" s="4"/>
      <c r="S18" s="4"/>
      <c r="T18"/>
      <c r="U18"/>
      <c r="V18"/>
      <c r="W18"/>
      <c r="X18"/>
      <c r="Y18"/>
      <c r="Z18"/>
      <c r="AA18"/>
    </row>
    <row r="19" spans="1:27" ht="12.75" customHeight="1">
      <c r="A19" s="31">
        <v>-8</v>
      </c>
      <c r="B19" s="77">
        <f>IF(Юниорки1!D34=Юниорки1!B33,Юниорки1!B35,IF(Юниорки1!D34=Юниорки1!B35,Юниорки1!B33,0))</f>
        <v>0</v>
      </c>
      <c r="C19" s="7" t="str">
        <f>IF(Юниорки1!E34=Юниорки1!C33,Юниорки1!C35,IF(Юниорки1!E34=Юниорки1!C35,Юниорки1!C33,0))</f>
        <v>_</v>
      </c>
      <c r="D19" s="92"/>
      <c r="E19" s="32">
        <v>43</v>
      </c>
      <c r="F19" s="80">
        <v>1725</v>
      </c>
      <c r="G19" s="75" t="s">
        <v>59</v>
      </c>
      <c r="H19" s="33"/>
      <c r="I19" s="10"/>
      <c r="J19" s="10"/>
      <c r="K19" s="31">
        <v>-30</v>
      </c>
      <c r="L19" s="77">
        <f>IF(Юниорки1!J52=Юниорки1!H44,Юниорки1!H60,IF(Юниорки1!J52=Юниорки1!H60,Юниорки1!H44,0))</f>
        <v>1415</v>
      </c>
      <c r="M19" s="7" t="str">
        <f>IF(Юниорки1!K52=Юниорки1!I44,Юниорки1!I60,IF(Юниорки1!K52=Юниорки1!I60,Юниорки1!I44,0))</f>
        <v>Шарафиева Ксения</v>
      </c>
      <c r="N19" s="84"/>
      <c r="O19" s="8"/>
      <c r="P19" s="10"/>
      <c r="Q19" s="4"/>
      <c r="R19" s="4"/>
      <c r="S19" s="4"/>
      <c r="T19"/>
      <c r="U19"/>
      <c r="V19"/>
      <c r="W19"/>
      <c r="X19"/>
      <c r="Y19"/>
      <c r="Z19"/>
      <c r="AA19"/>
    </row>
    <row r="20" spans="1:27" ht="12.75" customHeight="1">
      <c r="A20" s="31"/>
      <c r="B20" s="31"/>
      <c r="C20" s="31">
        <v>-21</v>
      </c>
      <c r="D20" s="77">
        <f>IF(Юниорки1!F40=Юниорки1!D38,Юниорки1!D42,IF(Юниорки1!F40=Юниорки1!D42,Юниорки1!D38,0))</f>
        <v>1725</v>
      </c>
      <c r="E20" s="7" t="str">
        <f>IF(Юниорки1!G40=Юниорки1!E38,Юниорки1!E42,IF(Юниорки1!G40=Юниорки1!E42,Юниорки1!E38,0))</f>
        <v>Габбасова Элина</v>
      </c>
      <c r="F20" s="79"/>
      <c r="G20" s="31"/>
      <c r="H20" s="31"/>
      <c r="I20" s="10"/>
      <c r="J20" s="10"/>
      <c r="K20" s="4"/>
      <c r="L20" s="4"/>
      <c r="M20" s="10"/>
      <c r="N20" s="10"/>
      <c r="O20" s="8"/>
      <c r="P20" s="10"/>
      <c r="Q20" s="4"/>
      <c r="R20" s="4"/>
      <c r="S20" s="4"/>
      <c r="T20"/>
      <c r="U20"/>
      <c r="V20"/>
      <c r="W20"/>
      <c r="X20"/>
      <c r="Y20"/>
      <c r="Z20"/>
      <c r="AA20"/>
    </row>
    <row r="21" spans="1:27" ht="12.75" customHeight="1">
      <c r="A21" s="31">
        <v>-9</v>
      </c>
      <c r="B21" s="77">
        <f>IF(Юниорки1!D38=Юниорки1!B37,Юниорки1!B39,IF(Юниорки1!D38=Юниорки1!B39,Юниорки1!B37,0))</f>
        <v>0</v>
      </c>
      <c r="C21" s="5" t="str">
        <f>IF(Юниорки1!E38=Юниорки1!C37,Юниорки1!C39,IF(Юниорки1!E38=Юниорки1!C39,Юниорки1!C37,0))</f>
        <v>_</v>
      </c>
      <c r="D21" s="93"/>
      <c r="E21" s="4"/>
      <c r="F21" s="4"/>
      <c r="G21" s="31">
        <v>-27</v>
      </c>
      <c r="H21" s="77">
        <f>IF(Юниорки1!H44=Юниорки1!F40,Юниорки1!F48,IF(Юниорки1!H44=Юниорки1!F48,Юниорки1!F40,0))</f>
        <v>1257</v>
      </c>
      <c r="I21" s="5" t="str">
        <f>IF(Юниорки1!I44=Юниорки1!G40,Юниорки1!G48,IF(Юниорки1!I44=Юниорки1!G48,Юниорки1!G40,0))</f>
        <v>Зверс Виктория</v>
      </c>
      <c r="J21" s="78"/>
      <c r="K21" s="4"/>
      <c r="L21" s="4"/>
      <c r="M21" s="10"/>
      <c r="N21" s="10"/>
      <c r="O21" s="8"/>
      <c r="P21" s="10"/>
      <c r="Q21" s="4"/>
      <c r="R21" s="4"/>
      <c r="S21" s="4"/>
      <c r="T21"/>
      <c r="U21"/>
      <c r="V21"/>
      <c r="W21"/>
      <c r="X21"/>
      <c r="Y21"/>
      <c r="Z21"/>
      <c r="AA21"/>
    </row>
    <row r="22" spans="1:27" ht="12.75" customHeight="1">
      <c r="A22" s="31"/>
      <c r="B22" s="31"/>
      <c r="C22" s="32">
        <v>36</v>
      </c>
      <c r="D22" s="80">
        <v>1683</v>
      </c>
      <c r="E22" s="9" t="s">
        <v>54</v>
      </c>
      <c r="F22" s="10"/>
      <c r="G22" s="31"/>
      <c r="H22" s="31"/>
      <c r="I22" s="8"/>
      <c r="J22" s="10"/>
      <c r="K22" s="4"/>
      <c r="L22" s="4"/>
      <c r="M22" s="10"/>
      <c r="N22" s="10"/>
      <c r="O22" s="8"/>
      <c r="P22" s="10"/>
      <c r="Q22" s="4"/>
      <c r="R22" s="4"/>
      <c r="S22" s="4"/>
      <c r="T22"/>
      <c r="U22"/>
      <c r="V22"/>
      <c r="W22"/>
      <c r="X22"/>
      <c r="Y22"/>
      <c r="Z22"/>
      <c r="AA22"/>
    </row>
    <row r="23" spans="1:27" ht="12.75" customHeight="1">
      <c r="A23" s="31">
        <v>-10</v>
      </c>
      <c r="B23" s="77">
        <f>IF(Юниорки1!D42=Юниорки1!B41,Юниорки1!B43,IF(Юниорки1!D42=Юниорки1!B43,Юниорки1!B41,0))</f>
        <v>1683</v>
      </c>
      <c r="C23" s="7" t="str">
        <f>IF(Юниорки1!E42=Юниорки1!C41,Юниорки1!C43,IF(Юниорки1!E42=Юниорки1!C43,Юниорки1!C41,0))</f>
        <v>Мусабирова Илина</v>
      </c>
      <c r="D23" s="92"/>
      <c r="E23" s="32">
        <v>44</v>
      </c>
      <c r="F23" s="80">
        <v>1716</v>
      </c>
      <c r="G23" s="76" t="s">
        <v>53</v>
      </c>
      <c r="H23" s="33"/>
      <c r="I23" s="32">
        <v>54</v>
      </c>
      <c r="J23" s="80">
        <v>1257</v>
      </c>
      <c r="K23" s="9" t="s">
        <v>46</v>
      </c>
      <c r="L23" s="10"/>
      <c r="M23" s="10"/>
      <c r="N23" s="10"/>
      <c r="O23" s="32">
        <v>60</v>
      </c>
      <c r="P23" s="82">
        <v>1319</v>
      </c>
      <c r="Q23" s="9" t="s">
        <v>44</v>
      </c>
      <c r="R23" s="9"/>
      <c r="S23" s="9"/>
      <c r="T23"/>
      <c r="U23"/>
      <c r="V23"/>
      <c r="W23"/>
      <c r="X23"/>
      <c r="Y23"/>
      <c r="Z23"/>
      <c r="AA23"/>
    </row>
    <row r="24" spans="1:27" ht="12.75" customHeight="1">
      <c r="A24" s="31"/>
      <c r="B24" s="31"/>
      <c r="C24" s="31">
        <v>-20</v>
      </c>
      <c r="D24" s="77">
        <f>IF(Юниорки1!F32=Юниорки1!D30,Юниорки1!D34,IF(Юниорки1!F32=Юниорки1!D34,Юниорки1!D30,0))</f>
        <v>1716</v>
      </c>
      <c r="E24" s="7" t="str">
        <f>IF(Юниорки1!G32=Юниорки1!E30,Юниорки1!E34,IF(Юниорки1!G32=Юниорки1!E34,Юниорки1!E30,0))</f>
        <v>Шарипова Сабира</v>
      </c>
      <c r="F24" s="79"/>
      <c r="G24" s="32"/>
      <c r="H24" s="81"/>
      <c r="I24" s="8"/>
      <c r="J24" s="83"/>
      <c r="K24" s="8"/>
      <c r="L24" s="10"/>
      <c r="M24" s="10"/>
      <c r="N24" s="10"/>
      <c r="O24" s="8"/>
      <c r="P24" s="10"/>
      <c r="Q24" s="13"/>
      <c r="R24" s="105" t="s">
        <v>2</v>
      </c>
      <c r="S24" s="105"/>
      <c r="T24"/>
      <c r="U24"/>
      <c r="V24"/>
      <c r="W24"/>
      <c r="X24"/>
      <c r="Y24"/>
      <c r="Z24"/>
      <c r="AA24"/>
    </row>
    <row r="25" spans="1:27" ht="12.75" customHeight="1">
      <c r="A25" s="31">
        <v>-11</v>
      </c>
      <c r="B25" s="77">
        <f>IF(Юниорки1!D46=Юниорки1!B45,Юниорки1!B47,IF(Юниорки1!D46=Юниорки1!B47,Юниорки1!B45,0))</f>
        <v>0</v>
      </c>
      <c r="C25" s="5" t="str">
        <f>IF(Юниорки1!E46=Юниорки1!C45,Юниорки1!C47,IF(Юниорки1!E46=Юниорки1!C47,Юниорки1!C45,0))</f>
        <v>_</v>
      </c>
      <c r="D25" s="93"/>
      <c r="E25" s="4"/>
      <c r="F25" s="4"/>
      <c r="G25" s="32">
        <v>50</v>
      </c>
      <c r="H25" s="82">
        <v>1642</v>
      </c>
      <c r="I25" s="14" t="s">
        <v>52</v>
      </c>
      <c r="J25" s="81"/>
      <c r="K25" s="8"/>
      <c r="L25" s="10"/>
      <c r="M25" s="10"/>
      <c r="N25" s="10"/>
      <c r="O25" s="8"/>
      <c r="P25" s="10"/>
      <c r="Q25" s="4"/>
      <c r="R25" s="4"/>
      <c r="S25" s="4"/>
      <c r="T25"/>
      <c r="U25"/>
      <c r="V25"/>
      <c r="W25"/>
      <c r="X25"/>
      <c r="Y25"/>
      <c r="Z25"/>
      <c r="AA25"/>
    </row>
    <row r="26" spans="1:27" ht="12.75" customHeight="1">
      <c r="A26" s="31"/>
      <c r="B26" s="31"/>
      <c r="C26" s="32">
        <v>37</v>
      </c>
      <c r="D26" s="80"/>
      <c r="E26" s="9"/>
      <c r="F26" s="10"/>
      <c r="G26" s="32"/>
      <c r="H26" s="33"/>
      <c r="I26" s="10"/>
      <c r="J26" s="10"/>
      <c r="K26" s="8"/>
      <c r="L26" s="10"/>
      <c r="M26" s="10"/>
      <c r="N26" s="10"/>
      <c r="O26" s="8"/>
      <c r="P26" s="10"/>
      <c r="Q26" s="4"/>
      <c r="R26" s="4"/>
      <c r="S26" s="4"/>
      <c r="T26"/>
      <c r="U26"/>
      <c r="V26"/>
      <c r="W26"/>
      <c r="X26"/>
      <c r="Y26"/>
      <c r="Z26"/>
      <c r="AA26"/>
    </row>
    <row r="27" spans="1:27" ht="12.75" customHeight="1">
      <c r="A27" s="31">
        <v>-12</v>
      </c>
      <c r="B27" s="77">
        <f>IF(Юниорки1!D50=Юниорки1!B49,Юниорки1!B51,IF(Юниорки1!D50=Юниорки1!B51,Юниорки1!B49,0))</f>
        <v>0</v>
      </c>
      <c r="C27" s="7" t="str">
        <f>IF(Юниорки1!E50=Юниорки1!C49,Юниорки1!C51,IF(Юниорки1!E50=Юниорки1!C51,Юниорки1!C49,0))</f>
        <v>_</v>
      </c>
      <c r="D27" s="92"/>
      <c r="E27" s="32">
        <v>45</v>
      </c>
      <c r="F27" s="80">
        <v>1642</v>
      </c>
      <c r="G27" s="75" t="s">
        <v>52</v>
      </c>
      <c r="H27" s="33"/>
      <c r="I27" s="10"/>
      <c r="J27" s="10"/>
      <c r="K27" s="32">
        <v>57</v>
      </c>
      <c r="L27" s="80">
        <v>1257</v>
      </c>
      <c r="M27" s="9" t="s">
        <v>46</v>
      </c>
      <c r="N27" s="10"/>
      <c r="O27" s="8"/>
      <c r="P27" s="10"/>
      <c r="Q27" s="4"/>
      <c r="R27" s="4"/>
      <c r="S27" s="4"/>
      <c r="T27"/>
      <c r="U27"/>
      <c r="V27"/>
      <c r="W27"/>
      <c r="X27"/>
      <c r="Y27"/>
      <c r="Z27"/>
      <c r="AA27"/>
    </row>
    <row r="28" spans="1:27" ht="12.75" customHeight="1">
      <c r="A28" s="31"/>
      <c r="B28" s="31"/>
      <c r="C28" s="31">
        <v>-19</v>
      </c>
      <c r="D28" s="77">
        <f>IF(Юниорки1!F24=Юниорки1!D22,Юниорки1!D26,IF(Юниорки1!F24=Юниорки1!D26,Юниорки1!D22,0))</f>
        <v>1642</v>
      </c>
      <c r="E28" s="7" t="str">
        <f>IF(Юниорки1!G24=Юниорки1!E22,Юниорки1!E26,IF(Юниорки1!G24=Юниорки1!E26,Юниорки1!E22,0))</f>
        <v>Медведева Виолетта</v>
      </c>
      <c r="F28" s="79"/>
      <c r="G28" s="31"/>
      <c r="H28" s="31"/>
      <c r="I28" s="10"/>
      <c r="J28" s="10"/>
      <c r="K28" s="8"/>
      <c r="L28" s="83"/>
      <c r="M28" s="8"/>
      <c r="N28" s="10"/>
      <c r="O28" s="8"/>
      <c r="P28" s="10"/>
      <c r="Q28" s="4"/>
      <c r="R28" s="4"/>
      <c r="S28" s="4"/>
      <c r="T28"/>
      <c r="U28"/>
      <c r="V28"/>
      <c r="W28"/>
      <c r="X28"/>
      <c r="Y28"/>
      <c r="Z28"/>
      <c r="AA28"/>
    </row>
    <row r="29" spans="1:27" ht="12.75" customHeight="1">
      <c r="A29" s="31">
        <v>-13</v>
      </c>
      <c r="B29" s="77">
        <f>IF(Юниорки1!D54=Юниорки1!B53,Юниорки1!B55,IF(Юниорки1!D54=Юниорки1!B55,Юниорки1!B53,0))</f>
        <v>0</v>
      </c>
      <c r="C29" s="5" t="str">
        <f>IF(Юниорки1!E54=Юниорки1!C53,Юниорки1!C55,IF(Юниорки1!E54=Юниорки1!C55,Юниорки1!C53,0))</f>
        <v>_</v>
      </c>
      <c r="D29" s="93"/>
      <c r="E29" s="4"/>
      <c r="F29" s="4"/>
      <c r="G29" s="31">
        <v>-28</v>
      </c>
      <c r="H29" s="77">
        <f>IF(Юниорки1!H60=Юниорки1!F56,Юниорки1!F64,IF(Юниорки1!H60=Юниорки1!F64,Юниорки1!F56,0))</f>
        <v>1650</v>
      </c>
      <c r="I29" s="5" t="str">
        <f>IF(Юниорки1!I60=Юниорки1!G56,Юниорки1!G64,IF(Юниорки1!I60=Юниорки1!G64,Юниорки1!G56,0))</f>
        <v>Рахимова Амина</v>
      </c>
      <c r="J29" s="78"/>
      <c r="K29" s="8"/>
      <c r="L29" s="81"/>
      <c r="M29" s="8"/>
      <c r="N29" s="10"/>
      <c r="O29" s="8"/>
      <c r="P29" s="10"/>
      <c r="Q29" s="4"/>
      <c r="R29" s="4"/>
      <c r="S29" s="4"/>
      <c r="T29"/>
      <c r="U29"/>
      <c r="V29"/>
      <c r="W29"/>
      <c r="X29"/>
      <c r="Y29"/>
      <c r="Z29"/>
      <c r="AA29"/>
    </row>
    <row r="30" spans="1:27" ht="12.75" customHeight="1">
      <c r="A30" s="31"/>
      <c r="B30" s="31"/>
      <c r="C30" s="32">
        <v>38</v>
      </c>
      <c r="D30" s="80"/>
      <c r="E30" s="9"/>
      <c r="F30" s="10"/>
      <c r="G30" s="31"/>
      <c r="H30" s="31"/>
      <c r="I30" s="8"/>
      <c r="J30" s="10"/>
      <c r="K30" s="8"/>
      <c r="L30" s="81"/>
      <c r="M30" s="8"/>
      <c r="N30" s="10"/>
      <c r="O30" s="8"/>
      <c r="P30" s="10"/>
      <c r="Q30" s="4"/>
      <c r="R30" s="4"/>
      <c r="S30" s="4"/>
      <c r="T30"/>
      <c r="U30"/>
      <c r="V30"/>
      <c r="W30"/>
      <c r="X30"/>
      <c r="Y30"/>
      <c r="Z30"/>
      <c r="AA30"/>
    </row>
    <row r="31" spans="1:27" ht="12.75" customHeight="1">
      <c r="A31" s="31">
        <v>-14</v>
      </c>
      <c r="B31" s="77">
        <f>IF(Юниорки1!D58=Юниорки1!B57,Юниорки1!B59,IF(Юниорки1!D58=Юниорки1!B59,Юниорки1!B57,0))</f>
        <v>0</v>
      </c>
      <c r="C31" s="7" t="str">
        <f>IF(Юниорки1!E58=Юниорки1!C57,Юниорки1!C59,IF(Юниорки1!E58=Юниорки1!C59,Юниорки1!C57,0))</f>
        <v>_</v>
      </c>
      <c r="D31" s="92"/>
      <c r="E31" s="32">
        <v>46</v>
      </c>
      <c r="F31" s="80">
        <v>1651</v>
      </c>
      <c r="G31" s="76" t="s">
        <v>48</v>
      </c>
      <c r="H31" s="33"/>
      <c r="I31" s="32">
        <v>55</v>
      </c>
      <c r="J31" s="80">
        <v>1494</v>
      </c>
      <c r="K31" s="14" t="s">
        <v>56</v>
      </c>
      <c r="L31" s="81"/>
      <c r="M31" s="32">
        <v>59</v>
      </c>
      <c r="N31" s="80">
        <v>1319</v>
      </c>
      <c r="O31" s="14" t="s">
        <v>44</v>
      </c>
      <c r="P31" s="10"/>
      <c r="Q31" s="4"/>
      <c r="R31" s="4"/>
      <c r="S31" s="4"/>
      <c r="T31"/>
      <c r="U31"/>
      <c r="V31"/>
      <c r="W31"/>
      <c r="X31"/>
      <c r="Y31"/>
      <c r="Z31"/>
      <c r="AA31"/>
    </row>
    <row r="32" spans="1:27" ht="12.75" customHeight="1">
      <c r="A32" s="31"/>
      <c r="B32" s="31"/>
      <c r="C32" s="31">
        <v>-18</v>
      </c>
      <c r="D32" s="77">
        <f>IF(Юниорки1!F16=Юниорки1!D14,Юниорки1!D18,IF(Юниорки1!F16=Юниорки1!D18,Юниорки1!D14,0))</f>
        <v>1651</v>
      </c>
      <c r="E32" s="7" t="str">
        <f>IF(Юниорки1!G16=Юниорки1!E14,Юниорки1!E18,IF(Юниорки1!G16=Юниорки1!E18,Юниорки1!E14,0))</f>
        <v>Аминева Азалия</v>
      </c>
      <c r="F32" s="79"/>
      <c r="G32" s="32"/>
      <c r="H32" s="81"/>
      <c r="I32" s="8"/>
      <c r="J32" s="83"/>
      <c r="K32" s="4"/>
      <c r="L32" s="4"/>
      <c r="M32" s="8"/>
      <c r="N32" s="83"/>
      <c r="O32" s="4"/>
      <c r="P32" s="4"/>
      <c r="Q32" s="4"/>
      <c r="R32" s="4"/>
      <c r="S32" s="4"/>
      <c r="T32"/>
      <c r="U32"/>
      <c r="V32"/>
      <c r="W32"/>
      <c r="X32"/>
      <c r="Y32"/>
      <c r="Z32"/>
      <c r="AA32"/>
    </row>
    <row r="33" spans="1:27" ht="12.75" customHeight="1">
      <c r="A33" s="31">
        <v>-15</v>
      </c>
      <c r="B33" s="77">
        <f>IF(Юниорки1!D62=Юниорки1!B61,Юниорки1!B63,IF(Юниорки1!D62=Юниорки1!B63,Юниорки1!B61,0))</f>
        <v>1638</v>
      </c>
      <c r="C33" s="5" t="str">
        <f>IF(Юниорки1!E62=Юниорки1!C61,Юниорки1!C63,IF(Юниорки1!E62=Юниорки1!C63,Юниорки1!C61,0))</f>
        <v>Каримова Гульшат</v>
      </c>
      <c r="D33" s="93"/>
      <c r="E33" s="4"/>
      <c r="F33" s="4"/>
      <c r="G33" s="32">
        <v>51</v>
      </c>
      <c r="H33" s="82">
        <v>1494</v>
      </c>
      <c r="I33" s="14" t="s">
        <v>56</v>
      </c>
      <c r="J33" s="81"/>
      <c r="K33" s="4"/>
      <c r="L33" s="4"/>
      <c r="M33" s="8"/>
      <c r="N33" s="81"/>
      <c r="O33" s="31">
        <v>-60</v>
      </c>
      <c r="P33" s="77">
        <f>IF(P23=N15,N31,IF(P23=N31,N15,0))</f>
        <v>1415</v>
      </c>
      <c r="Q33" s="5" t="str">
        <f>IF(Q23=O15,O31,IF(Q23=O31,O15,0))</f>
        <v>Шарафиева Ксения</v>
      </c>
      <c r="R33" s="5"/>
      <c r="S33" s="5"/>
      <c r="T33"/>
      <c r="U33"/>
      <c r="V33"/>
      <c r="W33"/>
      <c r="X33"/>
      <c r="Y33"/>
      <c r="Z33"/>
      <c r="AA33"/>
    </row>
    <row r="34" spans="1:27" ht="12.75" customHeight="1">
      <c r="A34" s="31"/>
      <c r="B34" s="31"/>
      <c r="C34" s="32">
        <v>39</v>
      </c>
      <c r="D34" s="80">
        <v>1638</v>
      </c>
      <c r="E34" s="9" t="s">
        <v>55</v>
      </c>
      <c r="F34" s="10"/>
      <c r="G34" s="8"/>
      <c r="H34" s="33"/>
      <c r="I34" s="10"/>
      <c r="J34" s="10"/>
      <c r="K34" s="4"/>
      <c r="L34" s="4"/>
      <c r="M34" s="8"/>
      <c r="N34" s="81"/>
      <c r="O34" s="4"/>
      <c r="P34" s="4"/>
      <c r="Q34" s="13"/>
      <c r="R34" s="105" t="s">
        <v>3</v>
      </c>
      <c r="S34" s="105"/>
      <c r="T34"/>
      <c r="U34"/>
      <c r="V34"/>
      <c r="W34"/>
      <c r="X34"/>
      <c r="Y34"/>
      <c r="Z34"/>
      <c r="AA34"/>
    </row>
    <row r="35" spans="1:27" ht="12.75" customHeight="1">
      <c r="A35" s="31">
        <v>-16</v>
      </c>
      <c r="B35" s="77">
        <f>IF(Юниорки1!D66=Юниорки1!B65,Юниорки1!B67,IF(Юниорки1!D66=Юниорки1!B67,Юниорки1!B65,0))</f>
        <v>0</v>
      </c>
      <c r="C35" s="7" t="str">
        <f>IF(Юниорки1!E66=Юниорки1!C65,Юниорки1!C67,IF(Юниорки1!E66=Юниорки1!C67,Юниорки1!C65,0))</f>
        <v>_</v>
      </c>
      <c r="D35" s="92"/>
      <c r="E35" s="32">
        <v>47</v>
      </c>
      <c r="F35" s="80">
        <v>1494</v>
      </c>
      <c r="G35" s="14" t="s">
        <v>56</v>
      </c>
      <c r="H35" s="33"/>
      <c r="I35" s="10"/>
      <c r="J35" s="10"/>
      <c r="K35" s="31">
        <v>-29</v>
      </c>
      <c r="L35" s="77">
        <f>IF(Юниорки1!J20=Юниорки1!H12,Юниорки1!H28,IF(Юниорки1!J20=Юниорки1!H28,Юниорки1!H12,0))</f>
        <v>1319</v>
      </c>
      <c r="M35" s="7" t="str">
        <f>IF(Юниорки1!K20=Юниорки1!I12,Юниорки1!I28,IF(Юниорки1!K20=Юниорки1!I28,Юниорки1!I12,0))</f>
        <v>Молодцова Ксения</v>
      </c>
      <c r="N35" s="84"/>
      <c r="O35" s="4"/>
      <c r="P35" s="4"/>
      <c r="Q35" s="4"/>
      <c r="R35" s="4"/>
      <c r="S35" s="4"/>
      <c r="T35"/>
      <c r="U35"/>
      <c r="V35"/>
      <c r="W35"/>
      <c r="X35"/>
      <c r="Y35"/>
      <c r="Z35"/>
      <c r="AA35"/>
    </row>
    <row r="36" spans="1:27" ht="12.75" customHeight="1">
      <c r="A36" s="31"/>
      <c r="B36" s="31"/>
      <c r="C36" s="31">
        <v>-17</v>
      </c>
      <c r="D36" s="77">
        <f>IF(Юниорки1!F8=Юниорки1!D6,Юниорки1!D10,IF(Юниорки1!F8=Юниорки1!D10,Юниорки1!D6,0))</f>
        <v>1494</v>
      </c>
      <c r="E36" s="7" t="str">
        <f>IF(Юниорки1!G8=Юниорки1!E6,Юниорки1!E10,IF(Юниорки1!G8=Юниорки1!E10,Юниорки1!E6,0))</f>
        <v>Лукманова Эльмира</v>
      </c>
      <c r="F36" s="79"/>
      <c r="G36" s="4"/>
      <c r="H36" s="31"/>
      <c r="I36" s="10"/>
      <c r="J36" s="10"/>
      <c r="K36" s="4"/>
      <c r="L36" s="4"/>
      <c r="M36" s="4"/>
      <c r="N36" s="4"/>
      <c r="O36" s="4"/>
      <c r="P36" s="4"/>
      <c r="Q36" s="4"/>
      <c r="R36" s="4"/>
      <c r="S36" s="4"/>
      <c r="T36"/>
      <c r="U36"/>
      <c r="V36"/>
      <c r="W36"/>
      <c r="X36"/>
      <c r="Y36"/>
      <c r="Z36"/>
      <c r="AA36"/>
    </row>
    <row r="37" spans="1:27" ht="12.75" customHeight="1">
      <c r="A37" s="31"/>
      <c r="B37" s="31"/>
      <c r="C37" s="4"/>
      <c r="D37" s="93"/>
      <c r="E37" s="4"/>
      <c r="F37" s="4"/>
      <c r="G37" s="4"/>
      <c r="H37" s="3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/>
      <c r="U37"/>
      <c r="V37"/>
      <c r="W37"/>
      <c r="X37"/>
      <c r="Y37"/>
      <c r="Z37"/>
      <c r="AA37"/>
    </row>
    <row r="38" spans="1:27" ht="12.75" customHeight="1">
      <c r="A38" s="31">
        <v>-40</v>
      </c>
      <c r="B38" s="77">
        <f>IF(F7=D6,D8,IF(F7=D8,D6,0))</f>
        <v>1496</v>
      </c>
      <c r="C38" s="5" t="str">
        <f>IF(G7=E6,E8,IF(G7=E8,E6,0))</f>
        <v>Мухкулова Илина</v>
      </c>
      <c r="D38" s="93"/>
      <c r="E38" s="4"/>
      <c r="F38" s="4"/>
      <c r="G38" s="4"/>
      <c r="H38" s="31"/>
      <c r="I38" s="4"/>
      <c r="J38" s="4"/>
      <c r="K38" s="31">
        <v>-48</v>
      </c>
      <c r="L38" s="77">
        <f>IF(H9=F7,F11,IF(H9=F11,F7,0))</f>
        <v>1643</v>
      </c>
      <c r="M38" s="5" t="str">
        <f>IF(I9=G7,G11,IF(I9=G11,G7,0))</f>
        <v>Султанова Карина</v>
      </c>
      <c r="N38" s="78"/>
      <c r="O38" s="4"/>
      <c r="P38" s="4"/>
      <c r="Q38" s="4"/>
      <c r="R38" s="4"/>
      <c r="S38" s="4"/>
      <c r="T38"/>
      <c r="U38"/>
      <c r="V38"/>
      <c r="W38"/>
      <c r="X38"/>
      <c r="Y38"/>
      <c r="Z38"/>
      <c r="AA38"/>
    </row>
    <row r="39" spans="1:27" ht="12.75" customHeight="1">
      <c r="A39" s="31"/>
      <c r="B39" s="31"/>
      <c r="C39" s="32">
        <v>71</v>
      </c>
      <c r="D39" s="82">
        <v>1496</v>
      </c>
      <c r="E39" s="9" t="s">
        <v>57</v>
      </c>
      <c r="F39" s="10"/>
      <c r="G39" s="4"/>
      <c r="H39" s="33"/>
      <c r="I39" s="4"/>
      <c r="J39" s="4"/>
      <c r="K39" s="31"/>
      <c r="L39" s="31"/>
      <c r="M39" s="32">
        <v>67</v>
      </c>
      <c r="N39" s="82">
        <v>1644</v>
      </c>
      <c r="O39" s="9" t="s">
        <v>51</v>
      </c>
      <c r="P39" s="10"/>
      <c r="Q39" s="4"/>
      <c r="R39" s="4"/>
      <c r="S39" s="4"/>
      <c r="T39"/>
      <c r="U39"/>
      <c r="V39"/>
      <c r="W39"/>
      <c r="X39"/>
      <c r="Y39"/>
      <c r="Z39"/>
      <c r="AA39"/>
    </row>
    <row r="40" spans="1:27" ht="12.75" customHeight="1">
      <c r="A40" s="31">
        <v>-41</v>
      </c>
      <c r="B40" s="77">
        <f>IF(F11=D10,D12,IF(F11=D12,D10,0))</f>
        <v>0</v>
      </c>
      <c r="C40" s="7">
        <f>IF(G11=E10,E12,IF(G11=E12,E10,0))</f>
        <v>0</v>
      </c>
      <c r="D40" s="94"/>
      <c r="E40" s="8"/>
      <c r="F40" s="10"/>
      <c r="G40" s="4"/>
      <c r="H40" s="4"/>
      <c r="I40" s="4"/>
      <c r="J40" s="4"/>
      <c r="K40" s="31">
        <v>-49</v>
      </c>
      <c r="L40" s="77">
        <f>IF(H17=F15,F19,IF(H17=F19,F15,0))</f>
        <v>1644</v>
      </c>
      <c r="M40" s="7" t="str">
        <f>IF(I17=G15,G19,IF(I17=G19,G15,0))</f>
        <v>Султанова Сабина</v>
      </c>
      <c r="N40" s="10"/>
      <c r="O40" s="8"/>
      <c r="P40" s="10"/>
      <c r="Q40" s="10"/>
      <c r="R40" s="4"/>
      <c r="S40" s="10"/>
      <c r="T40"/>
      <c r="U40"/>
      <c r="V40"/>
      <c r="W40"/>
      <c r="X40"/>
      <c r="Y40"/>
      <c r="Z40"/>
      <c r="AA40"/>
    </row>
    <row r="41" spans="1:27" ht="12.75" customHeight="1">
      <c r="A41" s="31"/>
      <c r="B41" s="31"/>
      <c r="C41" s="4"/>
      <c r="D41" s="95"/>
      <c r="E41" s="32">
        <v>75</v>
      </c>
      <c r="F41" s="82">
        <v>1496</v>
      </c>
      <c r="G41" s="9" t="s">
        <v>57</v>
      </c>
      <c r="H41" s="10"/>
      <c r="I41" s="4"/>
      <c r="J41" s="4"/>
      <c r="K41" s="31"/>
      <c r="L41" s="31"/>
      <c r="M41" s="4"/>
      <c r="N41" s="4"/>
      <c r="O41" s="32">
        <v>69</v>
      </c>
      <c r="P41" s="82">
        <v>1644</v>
      </c>
      <c r="Q41" s="6" t="s">
        <v>51</v>
      </c>
      <c r="R41" s="6"/>
      <c r="S41" s="6"/>
      <c r="T41"/>
      <c r="U41"/>
      <c r="V41"/>
      <c r="W41"/>
      <c r="X41"/>
      <c r="Y41"/>
      <c r="Z41"/>
      <c r="AA41"/>
    </row>
    <row r="42" spans="1:27" ht="12.75" customHeight="1">
      <c r="A42" s="31">
        <v>-42</v>
      </c>
      <c r="B42" s="77">
        <f>IF(F15=D14,D16,IF(F15=D16,D14,0))</f>
        <v>0</v>
      </c>
      <c r="C42" s="5">
        <f>IF(G15=E14,E16,IF(G15=E16,E14,0))</f>
        <v>0</v>
      </c>
      <c r="D42" s="93"/>
      <c r="E42" s="8"/>
      <c r="F42" s="83"/>
      <c r="G42" s="8"/>
      <c r="H42" s="10"/>
      <c r="I42" s="4"/>
      <c r="J42" s="4"/>
      <c r="K42" s="31">
        <v>-50</v>
      </c>
      <c r="L42" s="77">
        <f>IF(H25=F23,F27,IF(H25=F27,F23,0))</f>
        <v>1716</v>
      </c>
      <c r="M42" s="5" t="str">
        <f>IF(I25=G23,G27,IF(I25=G27,G23,0))</f>
        <v>Шарипова Сабира</v>
      </c>
      <c r="N42" s="78"/>
      <c r="O42" s="8"/>
      <c r="P42" s="10"/>
      <c r="Q42" s="12"/>
      <c r="R42" s="105" t="s">
        <v>12</v>
      </c>
      <c r="S42" s="105"/>
      <c r="T42"/>
      <c r="U42"/>
      <c r="V42"/>
      <c r="W42"/>
      <c r="X42"/>
      <c r="Y42"/>
      <c r="Z42"/>
      <c r="AA42"/>
    </row>
    <row r="43" spans="1:27" ht="12.75" customHeight="1">
      <c r="A43" s="31"/>
      <c r="B43" s="31"/>
      <c r="C43" s="32">
        <v>72</v>
      </c>
      <c r="D43" s="82"/>
      <c r="E43" s="14"/>
      <c r="F43" s="81"/>
      <c r="G43" s="8"/>
      <c r="H43" s="10"/>
      <c r="I43" s="4"/>
      <c r="J43" s="4"/>
      <c r="K43" s="31"/>
      <c r="L43" s="31"/>
      <c r="M43" s="32">
        <v>68</v>
      </c>
      <c r="N43" s="82">
        <v>1651</v>
      </c>
      <c r="O43" s="14" t="s">
        <v>48</v>
      </c>
      <c r="P43" s="10"/>
      <c r="Q43" s="13"/>
      <c r="R43" s="4"/>
      <c r="S43" s="13"/>
      <c r="T43"/>
      <c r="U43"/>
      <c r="V43"/>
      <c r="W43"/>
      <c r="X43"/>
      <c r="Y43"/>
      <c r="Z43"/>
      <c r="AA43"/>
    </row>
    <row r="44" spans="1:27" ht="12.75" customHeight="1">
      <c r="A44" s="31">
        <v>-43</v>
      </c>
      <c r="B44" s="77">
        <f>IF(F19=D18,D20,IF(F19=D20,D18,0))</f>
        <v>0</v>
      </c>
      <c r="C44" s="7">
        <f>IF(G19=E18,E20,IF(G19=E20,E18,0))</f>
        <v>0</v>
      </c>
      <c r="D44" s="94"/>
      <c r="E44" s="4"/>
      <c r="F44" s="4"/>
      <c r="G44" s="8"/>
      <c r="H44" s="10"/>
      <c r="I44" s="4"/>
      <c r="J44" s="4"/>
      <c r="K44" s="31">
        <v>-51</v>
      </c>
      <c r="L44" s="77">
        <f>IF(H33=F31,F35,IF(H33=F35,F31,0))</f>
        <v>1651</v>
      </c>
      <c r="M44" s="7" t="str">
        <f>IF(I33=G31,G35,IF(I33=G35,G31,0))</f>
        <v>Аминева Азалия</v>
      </c>
      <c r="N44" s="10"/>
      <c r="O44" s="4"/>
      <c r="P44" s="4"/>
      <c r="Q44" s="4"/>
      <c r="R44" s="4"/>
      <c r="S44" s="4"/>
      <c r="T44"/>
      <c r="U44"/>
      <c r="V44"/>
      <c r="W44"/>
      <c r="X44"/>
      <c r="Y44"/>
      <c r="Z44"/>
      <c r="AA44"/>
    </row>
    <row r="45" spans="1:27" ht="12.75" customHeight="1">
      <c r="A45" s="31"/>
      <c r="B45" s="31"/>
      <c r="C45" s="10"/>
      <c r="D45" s="94"/>
      <c r="E45" s="4"/>
      <c r="F45" s="4"/>
      <c r="G45" s="32">
        <v>77</v>
      </c>
      <c r="H45" s="82">
        <v>1496</v>
      </c>
      <c r="I45" s="9" t="s">
        <v>57</v>
      </c>
      <c r="J45" s="10"/>
      <c r="K45" s="31"/>
      <c r="L45" s="31"/>
      <c r="M45" s="4"/>
      <c r="N45" s="4"/>
      <c r="O45" s="31">
        <v>-69</v>
      </c>
      <c r="P45" s="77">
        <f>IF(P41=N39,N43,IF(P41=N43,N39,0))</f>
        <v>1651</v>
      </c>
      <c r="Q45" s="5" t="str">
        <f>IF(Q41=O39,O43,IF(Q41=O43,O39,0))</f>
        <v>Аминева Азалия</v>
      </c>
      <c r="R45" s="9"/>
      <c r="S45" s="9"/>
      <c r="T45"/>
      <c r="U45"/>
      <c r="V45"/>
      <c r="W45"/>
      <c r="X45"/>
      <c r="Y45"/>
      <c r="Z45"/>
      <c r="AA45"/>
    </row>
    <row r="46" spans="1:27" ht="12.75" customHeight="1">
      <c r="A46" s="31">
        <v>-44</v>
      </c>
      <c r="B46" s="77">
        <f>IF(F23=D22,D24,IF(F23=D24,D22,0))</f>
        <v>1683</v>
      </c>
      <c r="C46" s="5" t="str">
        <f>IF(G23=E22,E24,IF(G23=E24,E22,0))</f>
        <v>Мусабирова Илина</v>
      </c>
      <c r="D46" s="93"/>
      <c r="E46" s="4"/>
      <c r="F46" s="4"/>
      <c r="G46" s="8"/>
      <c r="H46" s="83"/>
      <c r="I46" s="11" t="s">
        <v>16</v>
      </c>
      <c r="J46" s="11"/>
      <c r="K46" s="4"/>
      <c r="L46" s="4"/>
      <c r="M46" s="31">
        <v>-67</v>
      </c>
      <c r="N46" s="77">
        <f>IF(N39=L38,L40,IF(N39=L40,L38,0))</f>
        <v>1643</v>
      </c>
      <c r="O46" s="5" t="str">
        <f>IF(O39=M38,M40,IF(O39=M40,M38,0))</f>
        <v>Султанова Карина</v>
      </c>
      <c r="P46" s="78"/>
      <c r="Q46" s="13"/>
      <c r="R46" s="105" t="s">
        <v>14</v>
      </c>
      <c r="S46" s="105"/>
      <c r="T46"/>
      <c r="U46"/>
      <c r="V46"/>
      <c r="W46"/>
      <c r="X46"/>
      <c r="Y46"/>
      <c r="Z46"/>
      <c r="AA46"/>
    </row>
    <row r="47" spans="1:27" ht="12.75" customHeight="1">
      <c r="A47" s="31"/>
      <c r="B47" s="31"/>
      <c r="C47" s="32">
        <v>73</v>
      </c>
      <c r="D47" s="82">
        <v>1683</v>
      </c>
      <c r="E47" s="9" t="s">
        <v>54</v>
      </c>
      <c r="F47" s="10"/>
      <c r="G47" s="8"/>
      <c r="H47" s="81"/>
      <c r="I47" s="4"/>
      <c r="J47" s="4"/>
      <c r="K47" s="4"/>
      <c r="L47" s="4"/>
      <c r="M47" s="31"/>
      <c r="N47" s="31"/>
      <c r="O47" s="32">
        <v>70</v>
      </c>
      <c r="P47" s="82">
        <v>1643</v>
      </c>
      <c r="Q47" s="9" t="s">
        <v>50</v>
      </c>
      <c r="R47" s="9"/>
      <c r="S47" s="9"/>
      <c r="T47"/>
      <c r="U47"/>
      <c r="V47"/>
      <c r="W47"/>
      <c r="X47"/>
      <c r="Y47"/>
      <c r="Z47"/>
      <c r="AA47"/>
    </row>
    <row r="48" spans="1:27" ht="12.75" customHeight="1">
      <c r="A48" s="31">
        <v>-45</v>
      </c>
      <c r="B48" s="77">
        <f>IF(F27=D26,D28,IF(F27=D28,D26,0))</f>
        <v>0</v>
      </c>
      <c r="C48" s="7">
        <f>IF(G27=E26,E28,IF(G27=E28,E26,0))</f>
        <v>0</v>
      </c>
      <c r="D48" s="94"/>
      <c r="E48" s="8"/>
      <c r="F48" s="10"/>
      <c r="G48" s="8"/>
      <c r="H48" s="10"/>
      <c r="I48" s="4"/>
      <c r="J48" s="4"/>
      <c r="K48" s="4"/>
      <c r="L48" s="4"/>
      <c r="M48" s="31">
        <v>-68</v>
      </c>
      <c r="N48" s="77">
        <f>IF(N43=L42,L44,IF(N43=L44,L42,0))</f>
        <v>1716</v>
      </c>
      <c r="O48" s="7" t="str">
        <f>IF(O43=M42,M44,IF(O43=M44,M42,0))</f>
        <v>Шарипова Сабира</v>
      </c>
      <c r="P48" s="10"/>
      <c r="Q48" s="13"/>
      <c r="R48" s="105" t="s">
        <v>13</v>
      </c>
      <c r="S48" s="105"/>
      <c r="T48"/>
      <c r="U48"/>
      <c r="V48"/>
      <c r="W48"/>
      <c r="X48"/>
      <c r="Y48"/>
      <c r="Z48"/>
      <c r="AA48"/>
    </row>
    <row r="49" spans="1:27" ht="12.75" customHeight="1">
      <c r="A49" s="31"/>
      <c r="B49" s="31"/>
      <c r="C49" s="4"/>
      <c r="D49" s="95"/>
      <c r="E49" s="32">
        <v>76</v>
      </c>
      <c r="F49" s="82">
        <v>1638</v>
      </c>
      <c r="G49" s="14" t="s">
        <v>55</v>
      </c>
      <c r="H49" s="10"/>
      <c r="I49" s="4"/>
      <c r="J49" s="4"/>
      <c r="K49" s="4"/>
      <c r="L49" s="4"/>
      <c r="M49" s="4"/>
      <c r="N49" s="4"/>
      <c r="O49" s="31">
        <v>-70</v>
      </c>
      <c r="P49" s="77">
        <f>IF(P47=N46,N48,IF(P47=N48,N46,0))</f>
        <v>1716</v>
      </c>
      <c r="Q49" s="5" t="str">
        <f>IF(Q47=O46,O48,IF(Q47=O48,O46,0))</f>
        <v>Шарипова Сабира</v>
      </c>
      <c r="R49" s="9"/>
      <c r="S49" s="9"/>
      <c r="T49"/>
      <c r="U49"/>
      <c r="V49"/>
      <c r="W49"/>
      <c r="X49"/>
      <c r="Y49"/>
      <c r="Z49"/>
      <c r="AA49"/>
    </row>
    <row r="50" spans="1:27" ht="12.75" customHeight="1">
      <c r="A50" s="31">
        <v>-46</v>
      </c>
      <c r="B50" s="77">
        <f>IF(F31=D30,D32,IF(F31=D32,D30,0))</f>
        <v>0</v>
      </c>
      <c r="C50" s="5">
        <f>IF(G31=E30,E32,IF(G31=E32,E30,0))</f>
        <v>0</v>
      </c>
      <c r="D50" s="93"/>
      <c r="E50" s="8"/>
      <c r="F50" s="83"/>
      <c r="G50" s="4"/>
      <c r="H50" s="4"/>
      <c r="I50" s="4"/>
      <c r="J50" s="4"/>
      <c r="K50" s="4"/>
      <c r="L50" s="4"/>
      <c r="M50" s="10"/>
      <c r="N50" s="10"/>
      <c r="O50" s="4"/>
      <c r="P50" s="4"/>
      <c r="Q50" s="13"/>
      <c r="R50" s="105" t="s">
        <v>15</v>
      </c>
      <c r="S50" s="105"/>
      <c r="T50"/>
      <c r="U50"/>
      <c r="V50"/>
      <c r="W50"/>
      <c r="X50"/>
      <c r="Y50"/>
      <c r="Z50"/>
      <c r="AA50"/>
    </row>
    <row r="51" spans="1:27" ht="12.75" customHeight="1">
      <c r="A51" s="31"/>
      <c r="B51" s="31"/>
      <c r="C51" s="32">
        <v>74</v>
      </c>
      <c r="D51" s="82">
        <v>1638</v>
      </c>
      <c r="E51" s="14" t="s">
        <v>55</v>
      </c>
      <c r="F51" s="81"/>
      <c r="G51" s="31">
        <v>-77</v>
      </c>
      <c r="H51" s="77">
        <f>IF(H45=F41,F49,IF(H45=F49,F41,0))</f>
        <v>1638</v>
      </c>
      <c r="I51" s="5" t="str">
        <f>IF(I45=G41,G49,IF(I45=G49,G41,0))</f>
        <v>Каримова Гульшат</v>
      </c>
      <c r="J51" s="78"/>
      <c r="K51" s="31">
        <v>-71</v>
      </c>
      <c r="L51" s="77">
        <f>IF(D39=B38,B40,IF(D39=B40,B38,0))</f>
        <v>0</v>
      </c>
      <c r="M51" s="5">
        <f>IF(E39=C38,C40,IF(E39=C40,C38,0))</f>
        <v>0</v>
      </c>
      <c r="N51" s="78"/>
      <c r="O51" s="4"/>
      <c r="P51" s="4"/>
      <c r="Q51" s="4"/>
      <c r="R51" s="4"/>
      <c r="S51" s="4"/>
      <c r="T51"/>
      <c r="U51"/>
      <c r="V51"/>
      <c r="W51"/>
      <c r="X51"/>
      <c r="Y51"/>
      <c r="Z51"/>
      <c r="AA51"/>
    </row>
    <row r="52" spans="1:27" ht="12.75" customHeight="1">
      <c r="A52" s="31">
        <v>-47</v>
      </c>
      <c r="B52" s="77">
        <f>IF(F35=D34,D36,IF(F35=D36,D34,0))</f>
        <v>1638</v>
      </c>
      <c r="C52" s="7" t="str">
        <f>IF(G35=E34,E36,IF(G35=E36,E34,0))</f>
        <v>Каримова Гульшат</v>
      </c>
      <c r="D52" s="94"/>
      <c r="E52" s="4"/>
      <c r="F52" s="4"/>
      <c r="G52" s="4"/>
      <c r="H52" s="4"/>
      <c r="I52" s="11" t="s">
        <v>17</v>
      </c>
      <c r="J52" s="11"/>
      <c r="K52" s="31"/>
      <c r="L52" s="31"/>
      <c r="M52" s="32">
        <v>79</v>
      </c>
      <c r="N52" s="82"/>
      <c r="O52" s="9"/>
      <c r="P52" s="10"/>
      <c r="Q52" s="4"/>
      <c r="R52" s="4"/>
      <c r="S52" s="4"/>
      <c r="T52"/>
      <c r="U52"/>
      <c r="V52"/>
      <c r="W52"/>
      <c r="X52"/>
      <c r="Y52"/>
      <c r="Z52"/>
      <c r="AA52"/>
    </row>
    <row r="53" spans="1:27" ht="12.75" customHeight="1">
      <c r="A53" s="31"/>
      <c r="B53" s="31"/>
      <c r="C53" s="4"/>
      <c r="D53" s="95"/>
      <c r="E53" s="31">
        <v>-75</v>
      </c>
      <c r="F53" s="77">
        <f>IF(F41=D39,D43,IF(F41=D43,D39,0))</f>
        <v>0</v>
      </c>
      <c r="G53" s="5">
        <f>IF(G41=E39,E43,IF(G41=E43,E39,0))</f>
        <v>0</v>
      </c>
      <c r="H53" s="78"/>
      <c r="I53" s="13"/>
      <c r="J53" s="13"/>
      <c r="K53" s="31">
        <v>-72</v>
      </c>
      <c r="L53" s="77">
        <f>IF(D43=B42,B44,IF(D43=B44,B42,0))</f>
        <v>0</v>
      </c>
      <c r="M53" s="7">
        <f>IF(E43=C42,C44,IF(E43=C44,C42,0))</f>
        <v>0</v>
      </c>
      <c r="N53" s="10"/>
      <c r="O53" s="8"/>
      <c r="P53" s="10"/>
      <c r="Q53" s="10"/>
      <c r="R53" s="4"/>
      <c r="S53" s="10"/>
      <c r="T53"/>
      <c r="U53"/>
      <c r="V53"/>
      <c r="W53"/>
      <c r="X53"/>
      <c r="Y53"/>
      <c r="Z53"/>
      <c r="AA53"/>
    </row>
    <row r="54" spans="1:27" ht="12.75" customHeight="1">
      <c r="A54" s="31"/>
      <c r="B54" s="31"/>
      <c r="C54" s="4"/>
      <c r="D54" s="95"/>
      <c r="E54" s="31"/>
      <c r="F54" s="31"/>
      <c r="G54" s="32">
        <v>78</v>
      </c>
      <c r="H54" s="82">
        <v>1683</v>
      </c>
      <c r="I54" s="9" t="s">
        <v>54</v>
      </c>
      <c r="J54" s="10"/>
      <c r="K54" s="31"/>
      <c r="L54" s="31"/>
      <c r="M54" s="4"/>
      <c r="N54" s="4"/>
      <c r="O54" s="32">
        <v>81</v>
      </c>
      <c r="P54" s="82"/>
      <c r="Q54" s="6"/>
      <c r="R54" s="6"/>
      <c r="S54" s="6"/>
      <c r="T54"/>
      <c r="U54"/>
      <c r="V54"/>
      <c r="W54"/>
      <c r="X54"/>
      <c r="Y54"/>
      <c r="Z54"/>
      <c r="AA54"/>
    </row>
    <row r="55" spans="1:27" ht="12.75" customHeight="1">
      <c r="A55" s="31"/>
      <c r="B55" s="31"/>
      <c r="C55" s="4"/>
      <c r="D55" s="95"/>
      <c r="E55" s="31">
        <v>-76</v>
      </c>
      <c r="F55" s="77">
        <f>IF(F49=D47,D51,IF(F49=D51,D47,0))</f>
        <v>1683</v>
      </c>
      <c r="G55" s="7" t="str">
        <f>IF(G49=E47,E51,IF(G49=E51,E47,0))</f>
        <v>Мусабирова Илина</v>
      </c>
      <c r="H55" s="10"/>
      <c r="I55" s="11" t="s">
        <v>31</v>
      </c>
      <c r="J55" s="11"/>
      <c r="K55" s="31">
        <v>-73</v>
      </c>
      <c r="L55" s="77">
        <f>IF(D47=B46,B48,IF(D47=B48,B46,0))</f>
        <v>0</v>
      </c>
      <c r="M55" s="5">
        <f>IF(E47=C46,C48,IF(E47=C48,C46,0))</f>
        <v>0</v>
      </c>
      <c r="N55" s="78"/>
      <c r="O55" s="8"/>
      <c r="P55" s="10"/>
      <c r="Q55" s="12"/>
      <c r="R55" s="105" t="s">
        <v>18</v>
      </c>
      <c r="S55" s="105"/>
      <c r="T55"/>
      <c r="U55"/>
      <c r="V55"/>
      <c r="W55"/>
      <c r="X55"/>
      <c r="Y55"/>
      <c r="Z55"/>
      <c r="AA55"/>
    </row>
    <row r="56" spans="1:27" ht="12.75" customHeight="1">
      <c r="A56" s="31"/>
      <c r="B56" s="31"/>
      <c r="C56" s="4"/>
      <c r="D56" s="95"/>
      <c r="E56" s="4"/>
      <c r="F56" s="4"/>
      <c r="G56" s="31">
        <v>-78</v>
      </c>
      <c r="H56" s="77">
        <f>IF(H54=F53,F55,IF(H54=F55,F53,0))</f>
        <v>0</v>
      </c>
      <c r="I56" s="5">
        <f>IF(I54=G53,G55,IF(I54=G55,G53,0))</f>
        <v>0</v>
      </c>
      <c r="J56" s="78"/>
      <c r="K56" s="31"/>
      <c r="L56" s="31"/>
      <c r="M56" s="32">
        <v>80</v>
      </c>
      <c r="N56" s="82"/>
      <c r="O56" s="14"/>
      <c r="P56" s="10"/>
      <c r="Q56" s="13"/>
      <c r="R56" s="4"/>
      <c r="S56" s="13"/>
      <c r="T56"/>
      <c r="U56"/>
      <c r="V56"/>
      <c r="W56"/>
      <c r="X56"/>
      <c r="Y56"/>
      <c r="Z56"/>
      <c r="AA56"/>
    </row>
    <row r="57" spans="1:27" ht="12.75" customHeight="1">
      <c r="A57" s="31">
        <v>-32</v>
      </c>
      <c r="B57" s="77">
        <f>IF(D6=B5,B7,IF(D6=B7,B5,0))</f>
        <v>0</v>
      </c>
      <c r="C57" s="5" t="str">
        <f>IF(E6=C5,C7,IF(E6=C7,C5,0))</f>
        <v>_</v>
      </c>
      <c r="D57" s="93"/>
      <c r="E57" s="10"/>
      <c r="F57" s="10"/>
      <c r="G57" s="4"/>
      <c r="H57" s="4"/>
      <c r="I57" s="11" t="s">
        <v>19</v>
      </c>
      <c r="J57" s="11"/>
      <c r="K57" s="31">
        <v>-74</v>
      </c>
      <c r="L57" s="77">
        <f>IF(D51=B50,B52,IF(D51=B52,B50,0))</f>
        <v>0</v>
      </c>
      <c r="M57" s="7">
        <f>IF(E51=C50,C52,IF(E51=C52,C50,0))</f>
        <v>0</v>
      </c>
      <c r="N57" s="10"/>
      <c r="O57" s="4"/>
      <c r="P57" s="4"/>
      <c r="Q57" s="4"/>
      <c r="R57" s="4"/>
      <c r="S57" s="4"/>
      <c r="T57"/>
      <c r="U57"/>
      <c r="V57"/>
      <c r="W57"/>
      <c r="X57"/>
      <c r="Y57"/>
      <c r="Z57"/>
      <c r="AA57"/>
    </row>
    <row r="58" spans="1:27" ht="12.75" customHeight="1">
      <c r="A58" s="31"/>
      <c r="B58" s="31"/>
      <c r="C58" s="32">
        <v>83</v>
      </c>
      <c r="D58" s="82"/>
      <c r="E58" s="9"/>
      <c r="F58" s="10"/>
      <c r="G58" s="4"/>
      <c r="H58" s="4"/>
      <c r="I58" s="4"/>
      <c r="J58" s="4"/>
      <c r="K58" s="4"/>
      <c r="L58" s="4"/>
      <c r="M58" s="4"/>
      <c r="N58" s="4"/>
      <c r="O58" s="31">
        <v>-81</v>
      </c>
      <c r="P58" s="77">
        <f>IF(P54=N52,N56,IF(P54=N56,N52,0))</f>
        <v>0</v>
      </c>
      <c r="Q58" s="5">
        <f>IF(Q54=O52,O56,IF(Q54=O56,O52,0))</f>
        <v>0</v>
      </c>
      <c r="R58" s="9"/>
      <c r="S58" s="9"/>
      <c r="T58"/>
      <c r="U58"/>
      <c r="V58"/>
      <c r="W58"/>
      <c r="X58"/>
      <c r="Y58"/>
      <c r="Z58"/>
      <c r="AA58"/>
    </row>
    <row r="59" spans="1:27" ht="12.75" customHeight="1">
      <c r="A59" s="31">
        <v>-33</v>
      </c>
      <c r="B59" s="77">
        <f>IF(D10=B9,B11,IF(D10=B11,B9,0))</f>
        <v>0</v>
      </c>
      <c r="C59" s="7">
        <f>IF(E10=C9,C11,IF(E10=C11,C9,0))</f>
        <v>0</v>
      </c>
      <c r="D59" s="96"/>
      <c r="E59" s="8"/>
      <c r="F59" s="10"/>
      <c r="G59" s="4"/>
      <c r="H59" s="4"/>
      <c r="I59" s="4"/>
      <c r="J59" s="4"/>
      <c r="K59" s="4"/>
      <c r="L59" s="4"/>
      <c r="M59" s="31">
        <v>-79</v>
      </c>
      <c r="N59" s="77">
        <f>IF(N52=L51,L53,IF(N52=L53,L51,0))</f>
        <v>0</v>
      </c>
      <c r="O59" s="5">
        <f>IF(O52=M51,M53,IF(O52=M53,M51,0))</f>
        <v>0</v>
      </c>
      <c r="P59" s="78"/>
      <c r="Q59" s="13"/>
      <c r="R59" s="105" t="s">
        <v>20</v>
      </c>
      <c r="S59" s="105"/>
      <c r="T59"/>
      <c r="U59"/>
      <c r="V59"/>
      <c r="W59"/>
      <c r="X59"/>
      <c r="Y59"/>
      <c r="Z59"/>
      <c r="AA59"/>
    </row>
    <row r="60" spans="1:27" ht="12.75" customHeight="1">
      <c r="A60" s="31"/>
      <c r="B60" s="31"/>
      <c r="C60" s="4"/>
      <c r="D60" s="94"/>
      <c r="E60" s="32">
        <v>87</v>
      </c>
      <c r="F60" s="82"/>
      <c r="G60" s="9"/>
      <c r="H60" s="10"/>
      <c r="I60" s="4"/>
      <c r="J60" s="4"/>
      <c r="K60" s="4"/>
      <c r="L60" s="4"/>
      <c r="M60" s="31"/>
      <c r="N60" s="31"/>
      <c r="O60" s="32">
        <v>82</v>
      </c>
      <c r="P60" s="82"/>
      <c r="Q60" s="9"/>
      <c r="R60" s="9"/>
      <c r="S60" s="9"/>
      <c r="T60"/>
      <c r="U60"/>
      <c r="V60"/>
      <c r="W60"/>
      <c r="X60"/>
      <c r="Y60"/>
      <c r="Z60"/>
      <c r="AA60"/>
    </row>
    <row r="61" spans="1:27" ht="12.75" customHeight="1">
      <c r="A61" s="31">
        <v>-34</v>
      </c>
      <c r="B61" s="77">
        <f>IF(D14=B13,B15,IF(D14=B15,B13,0))</f>
        <v>0</v>
      </c>
      <c r="C61" s="5">
        <f>IF(E14=C13,C15,IF(E14=C15,C13,0))</f>
        <v>0</v>
      </c>
      <c r="D61" s="93"/>
      <c r="E61" s="8"/>
      <c r="F61" s="85"/>
      <c r="G61" s="8"/>
      <c r="H61" s="10"/>
      <c r="I61" s="4"/>
      <c r="J61" s="4"/>
      <c r="K61" s="4"/>
      <c r="L61" s="4"/>
      <c r="M61" s="31">
        <v>-80</v>
      </c>
      <c r="N61" s="77">
        <f>IF(N56=L55,L57,IF(N56=L57,L55,0))</f>
        <v>0</v>
      </c>
      <c r="O61" s="7">
        <f>IF(O56=M55,M57,IF(O56=M57,M55,0))</f>
        <v>0</v>
      </c>
      <c r="P61" s="78"/>
      <c r="Q61" s="13"/>
      <c r="R61" s="105" t="s">
        <v>21</v>
      </c>
      <c r="S61" s="105"/>
      <c r="T61"/>
      <c r="U61"/>
      <c r="V61"/>
      <c r="W61"/>
      <c r="X61"/>
      <c r="Y61"/>
      <c r="Z61"/>
      <c r="AA61"/>
    </row>
    <row r="62" spans="1:27" ht="12.75" customHeight="1">
      <c r="A62" s="31"/>
      <c r="B62" s="31"/>
      <c r="C62" s="32">
        <v>84</v>
      </c>
      <c r="D62" s="82"/>
      <c r="E62" s="14"/>
      <c r="F62" s="10"/>
      <c r="G62" s="8"/>
      <c r="H62" s="10"/>
      <c r="I62" s="4"/>
      <c r="J62" s="4"/>
      <c r="K62" s="4"/>
      <c r="L62" s="4"/>
      <c r="M62" s="4"/>
      <c r="N62" s="4"/>
      <c r="O62" s="31">
        <v>-82</v>
      </c>
      <c r="P62" s="77">
        <f>IF(P60=N59,N61,IF(P60=N61,N59,0))</f>
        <v>0</v>
      </c>
      <c r="Q62" s="5">
        <f>IF(Q60=O59,O61,IF(Q60=O61,O59,0))</f>
        <v>0</v>
      </c>
      <c r="R62" s="9"/>
      <c r="S62" s="9"/>
      <c r="T62"/>
      <c r="U62"/>
      <c r="V62"/>
      <c r="W62"/>
      <c r="X62"/>
      <c r="Y62"/>
      <c r="Z62"/>
      <c r="AA62"/>
    </row>
    <row r="63" spans="1:27" ht="12.75" customHeight="1">
      <c r="A63" s="31">
        <v>-35</v>
      </c>
      <c r="B63" s="77">
        <f>IF(D18=B17,B19,IF(D18=B19,B17,0))</f>
        <v>0</v>
      </c>
      <c r="C63" s="7">
        <f>IF(E18=C17,C19,IF(E18=C19,C17,0))</f>
        <v>0</v>
      </c>
      <c r="D63" s="93"/>
      <c r="E63" s="4"/>
      <c r="F63" s="10"/>
      <c r="G63" s="8"/>
      <c r="H63" s="10"/>
      <c r="I63" s="4"/>
      <c r="J63" s="4"/>
      <c r="K63" s="4"/>
      <c r="L63" s="4"/>
      <c r="M63" s="10"/>
      <c r="N63" s="10"/>
      <c r="O63" s="4"/>
      <c r="P63" s="4"/>
      <c r="Q63" s="13"/>
      <c r="R63" s="105" t="s">
        <v>22</v>
      </c>
      <c r="S63" s="105"/>
      <c r="T63"/>
      <c r="U63"/>
      <c r="V63"/>
      <c r="W63"/>
      <c r="X63"/>
      <c r="Y63"/>
      <c r="Z63"/>
      <c r="AA63"/>
    </row>
    <row r="64" spans="1:27" ht="12.75" customHeight="1">
      <c r="A64" s="31"/>
      <c r="B64" s="31"/>
      <c r="C64" s="10"/>
      <c r="D64" s="94"/>
      <c r="E64" s="4"/>
      <c r="F64" s="10"/>
      <c r="G64" s="32">
        <v>89</v>
      </c>
      <c r="H64" s="82"/>
      <c r="I64" s="9"/>
      <c r="J64" s="10"/>
      <c r="K64" s="31">
        <v>-83</v>
      </c>
      <c r="L64" s="77">
        <f>IF(D58=B57,B59,IF(D58=B59,B57,0))</f>
        <v>0</v>
      </c>
      <c r="M64" s="5" t="str">
        <f>IF(E58=C57,C59,IF(E58=C59,C57,0))</f>
        <v>_</v>
      </c>
      <c r="N64" s="78"/>
      <c r="O64" s="4"/>
      <c r="P64" s="4"/>
      <c r="Q64" s="4"/>
      <c r="R64" s="4"/>
      <c r="S64" s="4"/>
      <c r="T64"/>
      <c r="U64"/>
      <c r="V64"/>
      <c r="W64"/>
      <c r="X64"/>
      <c r="Y64"/>
      <c r="Z64"/>
      <c r="AA64"/>
    </row>
    <row r="65" spans="1:27" ht="12.75" customHeight="1">
      <c r="A65" s="31">
        <v>-36</v>
      </c>
      <c r="B65" s="77">
        <f>IF(D22=B21,B23,IF(D22=B23,B21,0))</f>
        <v>0</v>
      </c>
      <c r="C65" s="5" t="str">
        <f>IF(E22=C21,C23,IF(E22=C23,C21,0))</f>
        <v>_</v>
      </c>
      <c r="D65" s="93"/>
      <c r="E65" s="4"/>
      <c r="F65" s="10"/>
      <c r="G65" s="8"/>
      <c r="H65" s="10"/>
      <c r="I65" s="11" t="s">
        <v>23</v>
      </c>
      <c r="J65" s="11"/>
      <c r="K65" s="31"/>
      <c r="L65" s="31"/>
      <c r="M65" s="32">
        <v>91</v>
      </c>
      <c r="N65" s="82"/>
      <c r="O65" s="9"/>
      <c r="P65" s="10"/>
      <c r="Q65" s="4"/>
      <c r="R65" s="4"/>
      <c r="S65" s="4"/>
      <c r="T65"/>
      <c r="U65"/>
      <c r="V65"/>
      <c r="W65"/>
      <c r="X65"/>
      <c r="Y65"/>
      <c r="Z65"/>
      <c r="AA65"/>
    </row>
    <row r="66" spans="1:27" ht="12.75" customHeight="1">
      <c r="A66" s="31"/>
      <c r="B66" s="31"/>
      <c r="C66" s="32">
        <v>85</v>
      </c>
      <c r="D66" s="82"/>
      <c r="E66" s="9"/>
      <c r="F66" s="10"/>
      <c r="G66" s="8"/>
      <c r="H66" s="10"/>
      <c r="I66" s="4"/>
      <c r="J66" s="4"/>
      <c r="K66" s="31">
        <v>-84</v>
      </c>
      <c r="L66" s="77">
        <f>IF(D62=B61,B63,IF(D62=B63,B61,0))</f>
        <v>0</v>
      </c>
      <c r="M66" s="7">
        <f>IF(E62=C61,C63,IF(E62=C63,C61,0))</f>
        <v>0</v>
      </c>
      <c r="N66" s="86"/>
      <c r="O66" s="8"/>
      <c r="P66" s="10"/>
      <c r="Q66" s="10"/>
      <c r="R66" s="4"/>
      <c r="S66" s="10"/>
      <c r="T66"/>
      <c r="U66"/>
      <c r="V66"/>
      <c r="W66"/>
      <c r="X66"/>
      <c r="Y66"/>
      <c r="Z66"/>
      <c r="AA66"/>
    </row>
    <row r="67" spans="1:27" ht="12.75" customHeight="1">
      <c r="A67" s="31">
        <v>-37</v>
      </c>
      <c r="B67" s="77">
        <f>IF(D26=B25,B27,IF(D26=B27,B25,0))</f>
        <v>0</v>
      </c>
      <c r="C67" s="7">
        <f>IF(E26=C25,C27,IF(E26=C27,C25,0))</f>
        <v>0</v>
      </c>
      <c r="D67" s="93"/>
      <c r="E67" s="8"/>
      <c r="F67" s="10"/>
      <c r="G67" s="8"/>
      <c r="H67" s="10"/>
      <c r="I67" s="4"/>
      <c r="J67" s="4"/>
      <c r="K67" s="31"/>
      <c r="L67" s="31"/>
      <c r="M67" s="4"/>
      <c r="N67" s="4"/>
      <c r="O67" s="32">
        <v>93</v>
      </c>
      <c r="P67" s="82"/>
      <c r="Q67" s="6"/>
      <c r="R67" s="6"/>
      <c r="S67" s="6"/>
      <c r="T67"/>
      <c r="U67"/>
      <c r="V67"/>
      <c r="W67"/>
      <c r="X67"/>
      <c r="Y67"/>
      <c r="Z67"/>
      <c r="AA67"/>
    </row>
    <row r="68" spans="1:27" ht="12.75" customHeight="1">
      <c r="A68" s="31"/>
      <c r="B68" s="31"/>
      <c r="C68" s="4"/>
      <c r="D68" s="95"/>
      <c r="E68" s="32">
        <v>88</v>
      </c>
      <c r="F68" s="82"/>
      <c r="G68" s="14"/>
      <c r="H68" s="10"/>
      <c r="I68" s="4"/>
      <c r="J68" s="4"/>
      <c r="K68" s="31">
        <v>-85</v>
      </c>
      <c r="L68" s="77">
        <f>IF(D66=B65,B67,IF(D66=B67,B65,0))</f>
        <v>0</v>
      </c>
      <c r="M68" s="5" t="str">
        <f>IF(E66=C65,C67,IF(E66=C67,C65,0))</f>
        <v>_</v>
      </c>
      <c r="N68" s="78"/>
      <c r="O68" s="8"/>
      <c r="P68" s="10"/>
      <c r="Q68" s="12"/>
      <c r="R68" s="105" t="s">
        <v>24</v>
      </c>
      <c r="S68" s="105"/>
      <c r="T68"/>
      <c r="U68"/>
      <c r="V68"/>
      <c r="W68"/>
      <c r="X68"/>
      <c r="Y68"/>
      <c r="Z68"/>
      <c r="AA68"/>
    </row>
    <row r="69" spans="1:27" ht="12.75" customHeight="1">
      <c r="A69" s="31">
        <v>-38</v>
      </c>
      <c r="B69" s="77">
        <f>IF(D30=B29,B31,IF(D30=B31,B29,0))</f>
        <v>0</v>
      </c>
      <c r="C69" s="5">
        <f>IF(E30=C29,C31,IF(E30=C31,C29,0))</f>
        <v>0</v>
      </c>
      <c r="D69" s="93"/>
      <c r="E69" s="8"/>
      <c r="F69" s="10"/>
      <c r="G69" s="4"/>
      <c r="H69" s="4"/>
      <c r="I69" s="4"/>
      <c r="J69" s="4"/>
      <c r="K69" s="31"/>
      <c r="L69" s="31"/>
      <c r="M69" s="32">
        <v>92</v>
      </c>
      <c r="N69" s="82"/>
      <c r="O69" s="14"/>
      <c r="P69" s="10"/>
      <c r="Q69" s="13"/>
      <c r="R69" s="4"/>
      <c r="S69" s="13"/>
      <c r="T69"/>
      <c r="U69"/>
      <c r="V69"/>
      <c r="W69"/>
      <c r="X69"/>
      <c r="Y69"/>
      <c r="Z69"/>
      <c r="AA69"/>
    </row>
    <row r="70" spans="1:27" ht="12.75" customHeight="1">
      <c r="A70" s="31"/>
      <c r="B70" s="31"/>
      <c r="C70" s="32">
        <v>86</v>
      </c>
      <c r="D70" s="82"/>
      <c r="E70" s="14"/>
      <c r="F70" s="10"/>
      <c r="G70" s="31">
        <v>-89</v>
      </c>
      <c r="H70" s="77">
        <f>IF(H64=F60,F68,IF(H64=F68,F60,0))</f>
        <v>0</v>
      </c>
      <c r="I70" s="5">
        <f>IF(I64=G60,G68,IF(I64=G68,G60,0))</f>
        <v>0</v>
      </c>
      <c r="J70" s="78"/>
      <c r="K70" s="31">
        <v>-86</v>
      </c>
      <c r="L70" s="77">
        <f>IF(D70=B69,B71,IF(D70=B71,B69,0))</f>
        <v>0</v>
      </c>
      <c r="M70" s="7" t="str">
        <f>IF(E70=C69,C71,IF(E70=C71,C69,0))</f>
        <v>_</v>
      </c>
      <c r="N70" s="86"/>
      <c r="O70" s="4"/>
      <c r="P70" s="4"/>
      <c r="Q70" s="4"/>
      <c r="R70" s="4"/>
      <c r="S70" s="4"/>
      <c r="T70"/>
      <c r="U70"/>
      <c r="V70"/>
      <c r="W70"/>
      <c r="X70"/>
      <c r="Y70"/>
      <c r="Z70"/>
      <c r="AA70"/>
    </row>
    <row r="71" spans="1:27" ht="12.75" customHeight="1">
      <c r="A71" s="31">
        <v>-39</v>
      </c>
      <c r="B71" s="77">
        <f>IF(D34=B33,B35,IF(D34=B35,B33,0))</f>
        <v>0</v>
      </c>
      <c r="C71" s="7" t="str">
        <f>IF(E34=C33,C35,IF(E34=C35,C33,0))</f>
        <v>_</v>
      </c>
      <c r="D71" s="93"/>
      <c r="E71" s="4"/>
      <c r="F71" s="4"/>
      <c r="G71" s="4"/>
      <c r="H71" s="4"/>
      <c r="I71" s="11" t="s">
        <v>25</v>
      </c>
      <c r="J71" s="11"/>
      <c r="K71" s="4"/>
      <c r="L71" s="4"/>
      <c r="M71" s="4"/>
      <c r="N71" s="4"/>
      <c r="O71" s="31">
        <v>-93</v>
      </c>
      <c r="P71" s="77">
        <f>IF(P67=N65,N69,IF(P67=N69,N65,0))</f>
        <v>0</v>
      </c>
      <c r="Q71" s="5">
        <f>IF(Q67=O65,O69,IF(Q67=O69,O65,0))</f>
        <v>0</v>
      </c>
      <c r="R71" s="9"/>
      <c r="S71" s="9"/>
      <c r="T71"/>
      <c r="U71"/>
      <c r="V71"/>
      <c r="W71"/>
      <c r="X71"/>
      <c r="Y71"/>
      <c r="Z71"/>
      <c r="AA71"/>
    </row>
    <row r="72" spans="1:27" ht="12.75" customHeight="1">
      <c r="A72" s="31"/>
      <c r="B72" s="31"/>
      <c r="C72" s="4"/>
      <c r="D72" s="95"/>
      <c r="E72" s="31">
        <v>-87</v>
      </c>
      <c r="F72" s="77">
        <f>IF(F60=D58,D62,IF(F60=D62,D58,0))</f>
        <v>0</v>
      </c>
      <c r="G72" s="5">
        <f>IF(G60=E58,E62,IF(G60=E62,E58,0))</f>
        <v>0</v>
      </c>
      <c r="H72" s="78"/>
      <c r="I72" s="13"/>
      <c r="J72" s="13"/>
      <c r="K72" s="4"/>
      <c r="L72" s="4"/>
      <c r="M72" s="31">
        <v>-91</v>
      </c>
      <c r="N72" s="77">
        <f>IF(N65=L64,L66,IF(N65=L66,L64,0))</f>
        <v>0</v>
      </c>
      <c r="O72" s="5" t="str">
        <f>IF(O65=M64,M66,IF(O65=M66,M64,0))</f>
        <v>_</v>
      </c>
      <c r="P72" s="78"/>
      <c r="Q72" s="13"/>
      <c r="R72" s="105" t="s">
        <v>26</v>
      </c>
      <c r="S72" s="105"/>
      <c r="T72"/>
      <c r="U72"/>
      <c r="V72"/>
      <c r="W72"/>
      <c r="X72"/>
      <c r="Y72"/>
      <c r="Z72"/>
      <c r="AA72"/>
    </row>
    <row r="73" spans="1:27" ht="12.75" customHeight="1">
      <c r="A73" s="31"/>
      <c r="B73" s="31"/>
      <c r="C73" s="4"/>
      <c r="D73" s="95"/>
      <c r="E73" s="31"/>
      <c r="F73" s="31"/>
      <c r="G73" s="32">
        <v>90</v>
      </c>
      <c r="H73" s="82"/>
      <c r="I73" s="9"/>
      <c r="J73" s="10"/>
      <c r="K73" s="4"/>
      <c r="L73" s="4"/>
      <c r="M73" s="31"/>
      <c r="N73" s="31"/>
      <c r="O73" s="32">
        <v>94</v>
      </c>
      <c r="P73" s="82"/>
      <c r="Q73" s="9"/>
      <c r="R73" s="9"/>
      <c r="S73" s="9"/>
      <c r="T73"/>
      <c r="U73"/>
      <c r="V73"/>
      <c r="W73"/>
      <c r="X73"/>
      <c r="Y73"/>
      <c r="Z73"/>
      <c r="AA73"/>
    </row>
    <row r="74" spans="1:27" ht="12.75" customHeight="1">
      <c r="A74" s="4"/>
      <c r="B74" s="4"/>
      <c r="C74" s="4"/>
      <c r="D74" s="95"/>
      <c r="E74" s="31">
        <v>-88</v>
      </c>
      <c r="F74" s="77">
        <f>IF(F68=D66,D70,IF(F68=D70,D66,0))</f>
        <v>0</v>
      </c>
      <c r="G74" s="7">
        <f>IF(G68=E66,E70,IF(G68=E70,E66,0))</f>
        <v>0</v>
      </c>
      <c r="H74" s="78"/>
      <c r="I74" s="11" t="s">
        <v>27</v>
      </c>
      <c r="J74" s="11"/>
      <c r="K74" s="4"/>
      <c r="L74" s="4"/>
      <c r="M74" s="31">
        <v>-92</v>
      </c>
      <c r="N74" s="77">
        <f>IF(N69=L68,L70,IF(N69=L70,L68,0))</f>
        <v>0</v>
      </c>
      <c r="O74" s="7">
        <f>IF(O69=M68,M70,IF(O69=M70,M68,0))</f>
        <v>0</v>
      </c>
      <c r="P74" s="78"/>
      <c r="Q74" s="13"/>
      <c r="R74" s="105" t="s">
        <v>28</v>
      </c>
      <c r="S74" s="105"/>
      <c r="T74"/>
      <c r="U74"/>
      <c r="V74"/>
      <c r="W74"/>
      <c r="X74"/>
      <c r="Y74"/>
      <c r="Z74"/>
      <c r="AA74"/>
    </row>
    <row r="75" spans="1:27" ht="12.75" customHeight="1">
      <c r="A75" s="4"/>
      <c r="B75" s="4"/>
      <c r="C75" s="4"/>
      <c r="D75" s="4"/>
      <c r="E75" s="4"/>
      <c r="F75" s="4"/>
      <c r="G75" s="31">
        <v>-90</v>
      </c>
      <c r="H75" s="77">
        <f>IF(H73=F72,F74,IF(H73=F74,F72,0))</f>
        <v>0</v>
      </c>
      <c r="I75" s="5">
        <f>IF(I73=G72,G74,IF(I73=G74,G72,0))</f>
        <v>0</v>
      </c>
      <c r="J75" s="78"/>
      <c r="K75" s="4"/>
      <c r="L75" s="4"/>
      <c r="M75" s="4"/>
      <c r="N75" s="4"/>
      <c r="O75" s="31">
        <v>-94</v>
      </c>
      <c r="P75" s="77">
        <f>IF(P73=N72,N74,IF(P73=N74,N72,0))</f>
        <v>0</v>
      </c>
      <c r="Q75" s="5" t="str">
        <f>IF(Q73=O72,O74,IF(Q73=O74,O72,0))</f>
        <v>_</v>
      </c>
      <c r="R75" s="9"/>
      <c r="S75" s="9"/>
      <c r="T75"/>
      <c r="U75"/>
      <c r="V75"/>
      <c r="W75"/>
      <c r="X75"/>
      <c r="Y75"/>
      <c r="Z75"/>
      <c r="AA75"/>
    </row>
    <row r="76" spans="1:27" ht="12.75" customHeight="1">
      <c r="A76" s="4"/>
      <c r="B76" s="4"/>
      <c r="C76" s="4"/>
      <c r="D76" s="4"/>
      <c r="E76" s="10"/>
      <c r="F76" s="10"/>
      <c r="G76" s="4"/>
      <c r="H76" s="4"/>
      <c r="I76" s="11" t="s">
        <v>29</v>
      </c>
      <c r="J76" s="11"/>
      <c r="K76" s="4"/>
      <c r="L76" s="4"/>
      <c r="M76" s="10"/>
      <c r="N76" s="10"/>
      <c r="O76" s="4"/>
      <c r="P76" s="4"/>
      <c r="Q76" s="13"/>
      <c r="R76" s="105" t="s">
        <v>30</v>
      </c>
      <c r="S76" s="105"/>
      <c r="T76"/>
      <c r="U76"/>
      <c r="V76"/>
      <c r="W76"/>
      <c r="X76"/>
      <c r="Y76"/>
      <c r="Z76"/>
      <c r="AA76"/>
    </row>
    <row r="77" spans="1:2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7">
    <mergeCell ref="R55:S55"/>
    <mergeCell ref="R76:S76"/>
    <mergeCell ref="R59:S59"/>
    <mergeCell ref="R61:S61"/>
    <mergeCell ref="R63:S63"/>
    <mergeCell ref="R68:S68"/>
    <mergeCell ref="R74:S74"/>
    <mergeCell ref="R72:S72"/>
    <mergeCell ref="R42:S42"/>
    <mergeCell ref="R50:S50"/>
    <mergeCell ref="R48:S48"/>
    <mergeCell ref="R46:S46"/>
    <mergeCell ref="A1:S1"/>
    <mergeCell ref="A3:S3"/>
    <mergeCell ref="R24:S24"/>
    <mergeCell ref="R34:S34"/>
    <mergeCell ref="A2:S2"/>
  </mergeCells>
  <conditionalFormatting sqref="C5:S77 A2:A77 B3:B77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1">
      <selection activeCell="A2" sqref="A2:E95"/>
    </sheetView>
  </sheetViews>
  <sheetFormatPr defaultColWidth="9.00390625" defaultRowHeight="12.75"/>
  <cols>
    <col min="1" max="1" width="9.125" style="22" customWidth="1"/>
    <col min="2" max="2" width="5.75390625" style="22" customWidth="1"/>
    <col min="3" max="4" width="25.75390625" style="0" customWidth="1"/>
    <col min="5" max="5" width="5.75390625" style="0" customWidth="1"/>
  </cols>
  <sheetData>
    <row r="1" spans="1:5" ht="12.75">
      <c r="A1" s="90" t="s">
        <v>37</v>
      </c>
      <c r="B1" s="108" t="s">
        <v>35</v>
      </c>
      <c r="C1" s="109"/>
      <c r="D1" s="106" t="s">
        <v>36</v>
      </c>
      <c r="E1" s="107"/>
    </row>
    <row r="2" spans="1:5" ht="12.75">
      <c r="A2" s="91">
        <v>1</v>
      </c>
      <c r="B2" s="88">
        <f>Юниорки1!D6</f>
        <v>1222</v>
      </c>
      <c r="C2" s="23" t="str">
        <f>Юниорки1!E6</f>
        <v>Лончакова Юлия</v>
      </c>
      <c r="D2" s="24" t="str">
        <f>Юниорки2!C5</f>
        <v>_</v>
      </c>
      <c r="E2" s="89">
        <f>Юниорки2!B5</f>
        <v>0</v>
      </c>
    </row>
    <row r="3" spans="1:5" ht="12.75">
      <c r="A3" s="91">
        <v>2</v>
      </c>
      <c r="B3" s="88">
        <f>Юниорки1!D10</f>
        <v>1494</v>
      </c>
      <c r="C3" s="23" t="str">
        <f>Юниорки1!E10</f>
        <v>Лукманова Эльмира</v>
      </c>
      <c r="D3" s="24" t="str">
        <f>Юниорки2!C7</f>
        <v>Мухкулова Илина</v>
      </c>
      <c r="E3" s="89">
        <f>Юниорки2!B7</f>
        <v>1496</v>
      </c>
    </row>
    <row r="4" spans="1:5" ht="12.75">
      <c r="A4" s="91">
        <v>3</v>
      </c>
      <c r="B4" s="88">
        <f>Юниорки1!D14</f>
        <v>1646</v>
      </c>
      <c r="C4" s="23" t="str">
        <f>Юниорки1!E14</f>
        <v>Майтова Елена</v>
      </c>
      <c r="D4" s="24" t="str">
        <f>Юниорки2!C9</f>
        <v>_</v>
      </c>
      <c r="E4" s="89">
        <f>Юниорки2!B9</f>
        <v>0</v>
      </c>
    </row>
    <row r="5" spans="1:5" ht="12.75">
      <c r="A5" s="91">
        <v>4</v>
      </c>
      <c r="B5" s="88">
        <f>Юниорки1!D18</f>
        <v>1651</v>
      </c>
      <c r="C5" s="23" t="str">
        <f>Юниорки1!E18</f>
        <v>Аминева Азалия</v>
      </c>
      <c r="D5" s="24" t="str">
        <f>Юниорки2!C11</f>
        <v>_</v>
      </c>
      <c r="E5" s="89">
        <f>Юниорки2!B11</f>
        <v>0</v>
      </c>
    </row>
    <row r="6" spans="1:5" ht="12.75">
      <c r="A6" s="91">
        <v>5</v>
      </c>
      <c r="B6" s="88">
        <f>Юниорки1!D22</f>
        <v>1190</v>
      </c>
      <c r="C6" s="23" t="str">
        <f>Юниорки1!E22</f>
        <v>Колганова Валерия</v>
      </c>
      <c r="D6" s="24" t="str">
        <f>Юниорки2!C13</f>
        <v>_</v>
      </c>
      <c r="E6" s="89">
        <f>Юниорки2!B13</f>
        <v>0</v>
      </c>
    </row>
    <row r="7" spans="1:5" ht="12.75">
      <c r="A7" s="91">
        <v>6</v>
      </c>
      <c r="B7" s="88">
        <f>Юниорки1!D26</f>
        <v>1642</v>
      </c>
      <c r="C7" s="23" t="str">
        <f>Юниорки1!E26</f>
        <v>Медведева Виолетта</v>
      </c>
      <c r="D7" s="24" t="str">
        <f>Юниорки2!C15</f>
        <v>_</v>
      </c>
      <c r="E7" s="89">
        <f>Юниорки2!B15</f>
        <v>0</v>
      </c>
    </row>
    <row r="8" spans="1:5" ht="12.75">
      <c r="A8" s="91">
        <v>7</v>
      </c>
      <c r="B8" s="88">
        <f>Юниорки1!D30</f>
        <v>1716</v>
      </c>
      <c r="C8" s="23" t="str">
        <f>Юниорки1!E30</f>
        <v>Шарипова Сабира</v>
      </c>
      <c r="D8" s="24" t="str">
        <f>Юниорки2!C17</f>
        <v>_</v>
      </c>
      <c r="E8" s="89">
        <f>Юниорки2!B17</f>
        <v>0</v>
      </c>
    </row>
    <row r="9" spans="1:5" ht="12.75">
      <c r="A9" s="91">
        <v>8</v>
      </c>
      <c r="B9" s="88">
        <f>Юниорки1!D34</f>
        <v>1319</v>
      </c>
      <c r="C9" s="23" t="str">
        <f>Юниорки1!E34</f>
        <v>Молодцова Ксения</v>
      </c>
      <c r="D9" s="24" t="str">
        <f>Юниорки2!C19</f>
        <v>_</v>
      </c>
      <c r="E9" s="89">
        <f>Юниорки2!B19</f>
        <v>0</v>
      </c>
    </row>
    <row r="10" spans="1:5" ht="12.75">
      <c r="A10" s="91">
        <v>9</v>
      </c>
      <c r="B10" s="88">
        <f>Юниорки1!D38</f>
        <v>1415</v>
      </c>
      <c r="C10" s="23" t="str">
        <f>Юниорки1!E38</f>
        <v>Шарафиева Ксения</v>
      </c>
      <c r="D10" s="24" t="str">
        <f>Юниорки2!C21</f>
        <v>_</v>
      </c>
      <c r="E10" s="89">
        <f>Юниорки2!B21</f>
        <v>0</v>
      </c>
    </row>
    <row r="11" spans="1:5" ht="12.75">
      <c r="A11" s="91">
        <v>10</v>
      </c>
      <c r="B11" s="88">
        <f>Юниорки1!D42</f>
        <v>1725</v>
      </c>
      <c r="C11" s="23" t="str">
        <f>Юниорки1!E42</f>
        <v>Габбасова Элина</v>
      </c>
      <c r="D11" s="24" t="str">
        <f>Юниорки2!C23</f>
        <v>Мусабирова Илина</v>
      </c>
      <c r="E11" s="89">
        <f>Юниорки2!B23</f>
        <v>1683</v>
      </c>
    </row>
    <row r="12" spans="1:5" ht="12.75">
      <c r="A12" s="91">
        <v>11</v>
      </c>
      <c r="B12" s="88">
        <f>Юниорки1!D46</f>
        <v>1644</v>
      </c>
      <c r="C12" s="23" t="str">
        <f>Юниорки1!E46</f>
        <v>Султанова Сабина</v>
      </c>
      <c r="D12" s="24" t="str">
        <f>Юниорки2!C25</f>
        <v>_</v>
      </c>
      <c r="E12" s="89">
        <f>Юниорки2!B25</f>
        <v>0</v>
      </c>
    </row>
    <row r="13" spans="1:5" ht="12.75">
      <c r="A13" s="91">
        <v>12</v>
      </c>
      <c r="B13" s="88">
        <f>Юниорки1!D50</f>
        <v>1257</v>
      </c>
      <c r="C13" s="23" t="str">
        <f>Юниорки1!E50</f>
        <v>Зверс Виктория</v>
      </c>
      <c r="D13" s="24" t="str">
        <f>Юниорки2!C27</f>
        <v>_</v>
      </c>
      <c r="E13" s="89">
        <f>Юниорки2!B27</f>
        <v>0</v>
      </c>
    </row>
    <row r="14" spans="1:5" ht="12.75">
      <c r="A14" s="91">
        <v>13</v>
      </c>
      <c r="B14" s="88">
        <f>Юниорки1!D54</f>
        <v>1650</v>
      </c>
      <c r="C14" s="23" t="str">
        <f>Юниорки1!E54</f>
        <v>Рахимова Амина</v>
      </c>
      <c r="D14" s="24" t="str">
        <f>Юниорки2!C29</f>
        <v>_</v>
      </c>
      <c r="E14" s="89">
        <f>Юниорки2!B29</f>
        <v>0</v>
      </c>
    </row>
    <row r="15" spans="1:5" ht="12.75">
      <c r="A15" s="91">
        <v>14</v>
      </c>
      <c r="B15" s="88">
        <f>Юниорки1!D58</f>
        <v>1643</v>
      </c>
      <c r="C15" s="23" t="str">
        <f>Юниорки1!E58</f>
        <v>Султанова Карина</v>
      </c>
      <c r="D15" s="24" t="str">
        <f>Юниорки2!C31</f>
        <v>_</v>
      </c>
      <c r="E15" s="89">
        <f>Юниорки2!B31</f>
        <v>0</v>
      </c>
    </row>
    <row r="16" spans="1:5" ht="12.75">
      <c r="A16" s="91">
        <v>15</v>
      </c>
      <c r="B16" s="88">
        <f>Юниорки1!D62</f>
        <v>1641</v>
      </c>
      <c r="C16" s="23" t="str">
        <f>Юниорки1!E62</f>
        <v>Латыпова Эльнара</v>
      </c>
      <c r="D16" s="24" t="str">
        <f>Юниорки2!C33</f>
        <v>Каримова Гульшат</v>
      </c>
      <c r="E16" s="89">
        <f>Юниорки2!B33</f>
        <v>1638</v>
      </c>
    </row>
    <row r="17" spans="1:5" ht="12.75">
      <c r="A17" s="91">
        <v>16</v>
      </c>
      <c r="B17" s="88">
        <f>Юниорки1!D66</f>
        <v>1536</v>
      </c>
      <c r="C17" s="23" t="str">
        <f>Юниорки1!E66</f>
        <v>Абдулганеева Анастасия</v>
      </c>
      <c r="D17" s="24" t="str">
        <f>Юниорки2!C35</f>
        <v>_</v>
      </c>
      <c r="E17" s="89">
        <f>Юниорки2!B35</f>
        <v>0</v>
      </c>
    </row>
    <row r="18" spans="1:5" ht="12.75">
      <c r="A18" s="91">
        <v>17</v>
      </c>
      <c r="B18" s="88">
        <f>Юниорки1!F8</f>
        <v>1222</v>
      </c>
      <c r="C18" s="23" t="str">
        <f>Юниорки1!G8</f>
        <v>Лончакова Юлия</v>
      </c>
      <c r="D18" s="24" t="str">
        <f>Юниорки2!E36</f>
        <v>Лукманова Эльмира</v>
      </c>
      <c r="E18" s="89">
        <f>Юниорки2!D36</f>
        <v>1494</v>
      </c>
    </row>
    <row r="19" spans="1:5" ht="12.75">
      <c r="A19" s="91">
        <v>18</v>
      </c>
      <c r="B19" s="88">
        <f>Юниорки1!F16</f>
        <v>1646</v>
      </c>
      <c r="C19" s="23" t="str">
        <f>Юниорки1!G16</f>
        <v>Майтова Елена</v>
      </c>
      <c r="D19" s="24" t="str">
        <f>Юниорки2!E32</f>
        <v>Аминева Азалия</v>
      </c>
      <c r="E19" s="89">
        <f>Юниорки2!D32</f>
        <v>1651</v>
      </c>
    </row>
    <row r="20" spans="1:5" ht="12.75">
      <c r="A20" s="91">
        <v>19</v>
      </c>
      <c r="B20" s="88">
        <f>Юниорки1!F24</f>
        <v>1190</v>
      </c>
      <c r="C20" s="23" t="str">
        <f>Юниорки1!G24</f>
        <v>Колганова Валерия</v>
      </c>
      <c r="D20" s="24" t="str">
        <f>Юниорки2!E28</f>
        <v>Медведева Виолетта</v>
      </c>
      <c r="E20" s="89">
        <f>Юниорки2!D28</f>
        <v>1642</v>
      </c>
    </row>
    <row r="21" spans="1:5" ht="12.75">
      <c r="A21" s="91">
        <v>20</v>
      </c>
      <c r="B21" s="88">
        <f>Юниорки1!F32</f>
        <v>1319</v>
      </c>
      <c r="C21" s="23" t="str">
        <f>Юниорки1!G32</f>
        <v>Молодцова Ксения</v>
      </c>
      <c r="D21" s="24" t="str">
        <f>Юниорки2!E24</f>
        <v>Шарипова Сабира</v>
      </c>
      <c r="E21" s="89">
        <f>Юниорки2!D24</f>
        <v>1716</v>
      </c>
    </row>
    <row r="22" spans="1:5" ht="12.75">
      <c r="A22" s="91">
        <v>21</v>
      </c>
      <c r="B22" s="88">
        <f>Юниорки1!F40</f>
        <v>1415</v>
      </c>
      <c r="C22" s="23" t="str">
        <f>Юниорки1!G40</f>
        <v>Шарафиева Ксения</v>
      </c>
      <c r="D22" s="24" t="str">
        <f>Юниорки2!E20</f>
        <v>Габбасова Элина</v>
      </c>
      <c r="E22" s="89">
        <f>Юниорки2!D20</f>
        <v>1725</v>
      </c>
    </row>
    <row r="23" spans="1:5" ht="12.75">
      <c r="A23" s="91">
        <v>22</v>
      </c>
      <c r="B23" s="88">
        <f>Юниорки1!F48</f>
        <v>1257</v>
      </c>
      <c r="C23" s="23" t="str">
        <f>Юниорки1!G48</f>
        <v>Зверс Виктория</v>
      </c>
      <c r="D23" s="24" t="str">
        <f>Юниорки2!E16</f>
        <v>Султанова Сабина</v>
      </c>
      <c r="E23" s="89">
        <f>Юниорки2!D16</f>
        <v>1644</v>
      </c>
    </row>
    <row r="24" spans="1:5" ht="12.75">
      <c r="A24" s="91">
        <v>23</v>
      </c>
      <c r="B24" s="88">
        <f>Юниорки1!F56</f>
        <v>1650</v>
      </c>
      <c r="C24" s="23" t="str">
        <f>Юниорки1!G56</f>
        <v>Рахимова Амина</v>
      </c>
      <c r="D24" s="24" t="str">
        <f>Юниорки2!E12</f>
        <v>Султанова Карина</v>
      </c>
      <c r="E24" s="89">
        <f>Юниорки2!D12</f>
        <v>1643</v>
      </c>
    </row>
    <row r="25" spans="1:5" ht="12.75">
      <c r="A25" s="91">
        <v>24</v>
      </c>
      <c r="B25" s="88">
        <f>Юниорки1!F64</f>
        <v>1536</v>
      </c>
      <c r="C25" s="23" t="str">
        <f>Юниорки1!G64</f>
        <v>Абдулганеева Анастасия</v>
      </c>
      <c r="D25" s="24" t="str">
        <f>Юниорки2!E8</f>
        <v>Латыпова Эльнара</v>
      </c>
      <c r="E25" s="89">
        <f>Юниорки2!D8</f>
        <v>1641</v>
      </c>
    </row>
    <row r="26" spans="1:5" ht="12.75">
      <c r="A26" s="91">
        <v>25</v>
      </c>
      <c r="B26" s="88">
        <f>Юниорки1!H12</f>
        <v>1222</v>
      </c>
      <c r="C26" s="23" t="str">
        <f>Юниорки1!I12</f>
        <v>Лончакова Юлия</v>
      </c>
      <c r="D26" s="24" t="str">
        <f>Юниорки2!I5</f>
        <v>Майтова Елена</v>
      </c>
      <c r="E26" s="89">
        <f>Юниорки2!H5</f>
        <v>1646</v>
      </c>
    </row>
    <row r="27" spans="1:5" ht="12.75">
      <c r="A27" s="91">
        <v>26</v>
      </c>
      <c r="B27" s="88">
        <f>Юниорки1!H28</f>
        <v>1319</v>
      </c>
      <c r="C27" s="23" t="str">
        <f>Юниорки1!I28</f>
        <v>Молодцова Ксения</v>
      </c>
      <c r="D27" s="24" t="str">
        <f>Юниорки2!I13</f>
        <v>Колганова Валерия</v>
      </c>
      <c r="E27" s="89">
        <f>Юниорки2!H13</f>
        <v>1190</v>
      </c>
    </row>
    <row r="28" spans="1:5" ht="12.75">
      <c r="A28" s="91">
        <v>27</v>
      </c>
      <c r="B28" s="88">
        <f>Юниорки1!H44</f>
        <v>1415</v>
      </c>
      <c r="C28" s="23" t="str">
        <f>Юниорки1!I44</f>
        <v>Шарафиева Ксения</v>
      </c>
      <c r="D28" s="24" t="str">
        <f>Юниорки2!I21</f>
        <v>Зверс Виктория</v>
      </c>
      <c r="E28" s="89">
        <f>Юниорки2!H21</f>
        <v>1257</v>
      </c>
    </row>
    <row r="29" spans="1:5" ht="12.75">
      <c r="A29" s="91">
        <v>28</v>
      </c>
      <c r="B29" s="88">
        <f>Юниорки1!H60</f>
        <v>1536</v>
      </c>
      <c r="C29" s="23" t="str">
        <f>Юниорки1!I60</f>
        <v>Абдулганеева Анастасия</v>
      </c>
      <c r="D29" s="24" t="str">
        <f>Юниорки2!I29</f>
        <v>Рахимова Амина</v>
      </c>
      <c r="E29" s="89">
        <f>Юниорки2!H29</f>
        <v>1650</v>
      </c>
    </row>
    <row r="30" spans="1:5" ht="12.75">
      <c r="A30" s="91">
        <v>29</v>
      </c>
      <c r="B30" s="88">
        <f>Юниорки1!J20</f>
        <v>1222</v>
      </c>
      <c r="C30" s="23" t="str">
        <f>Юниорки1!K20</f>
        <v>Лончакова Юлия</v>
      </c>
      <c r="D30" s="24" t="str">
        <f>Юниорки2!M35</f>
        <v>Молодцова Ксения</v>
      </c>
      <c r="E30" s="89">
        <f>Юниорки2!L35</f>
        <v>1319</v>
      </c>
    </row>
    <row r="31" spans="1:5" ht="12.75">
      <c r="A31" s="91">
        <v>30</v>
      </c>
      <c r="B31" s="88">
        <f>Юниорки1!J52</f>
        <v>1536</v>
      </c>
      <c r="C31" s="23" t="str">
        <f>Юниорки1!K52</f>
        <v>Абдулганеева Анастасия</v>
      </c>
      <c r="D31" s="24" t="str">
        <f>Юниорки2!M19</f>
        <v>Шарафиева Ксения</v>
      </c>
      <c r="E31" s="89">
        <f>Юниорки2!L19</f>
        <v>1415</v>
      </c>
    </row>
    <row r="32" spans="1:5" ht="12.75">
      <c r="A32" s="91">
        <v>31</v>
      </c>
      <c r="B32" s="88">
        <f>Юниорки1!L36</f>
        <v>1222</v>
      </c>
      <c r="C32" s="23" t="str">
        <f>Юниорки1!M36</f>
        <v>Лончакова Юлия</v>
      </c>
      <c r="D32" s="24" t="str">
        <f>Юниорки1!M56</f>
        <v>Абдулганеева Анастасия</v>
      </c>
      <c r="E32" s="89">
        <f>Юниорки1!L56</f>
        <v>1536</v>
      </c>
    </row>
    <row r="33" spans="1:5" ht="12.75">
      <c r="A33" s="91">
        <v>32</v>
      </c>
      <c r="B33" s="88">
        <f>Юниорки2!D6</f>
        <v>1496</v>
      </c>
      <c r="C33" s="23" t="str">
        <f>Юниорки2!E6</f>
        <v>Мухкулова Илина</v>
      </c>
      <c r="D33" s="24" t="str">
        <f>Юниорки2!C57</f>
        <v>_</v>
      </c>
      <c r="E33" s="89">
        <f>Юниорки2!B57</f>
        <v>0</v>
      </c>
    </row>
    <row r="34" spans="1:5" ht="12.75">
      <c r="A34" s="91">
        <v>33</v>
      </c>
      <c r="B34" s="88">
        <f>Юниорки2!D10</f>
        <v>0</v>
      </c>
      <c r="C34" s="23">
        <f>Юниорки2!E10</f>
        <v>0</v>
      </c>
      <c r="D34" s="24">
        <f>Юниорки2!C59</f>
        <v>0</v>
      </c>
      <c r="E34" s="89">
        <f>Юниорки2!B59</f>
        <v>0</v>
      </c>
    </row>
    <row r="35" spans="1:5" ht="12.75">
      <c r="A35" s="91">
        <v>34</v>
      </c>
      <c r="B35" s="88">
        <f>Юниорки2!D14</f>
        <v>0</v>
      </c>
      <c r="C35" s="23">
        <f>Юниорки2!E14</f>
        <v>0</v>
      </c>
      <c r="D35" s="24">
        <f>Юниорки2!C61</f>
        <v>0</v>
      </c>
      <c r="E35" s="89">
        <f>Юниорки2!B61</f>
        <v>0</v>
      </c>
    </row>
    <row r="36" spans="1:5" ht="12.75">
      <c r="A36" s="91">
        <v>35</v>
      </c>
      <c r="B36" s="88">
        <f>Юниорки2!D18</f>
        <v>0</v>
      </c>
      <c r="C36" s="23">
        <f>Юниорки2!E18</f>
        <v>0</v>
      </c>
      <c r="D36" s="24">
        <f>Юниорки2!C63</f>
        <v>0</v>
      </c>
      <c r="E36" s="89">
        <f>Юниорки2!B63</f>
        <v>0</v>
      </c>
    </row>
    <row r="37" spans="1:5" ht="12.75">
      <c r="A37" s="91">
        <v>36</v>
      </c>
      <c r="B37" s="88">
        <f>Юниорки2!D22</f>
        <v>1683</v>
      </c>
      <c r="C37" s="23" t="str">
        <f>Юниорки2!E22</f>
        <v>Мусабирова Илина</v>
      </c>
      <c r="D37" s="24" t="str">
        <f>Юниорки2!C65</f>
        <v>_</v>
      </c>
      <c r="E37" s="89">
        <f>Юниорки2!B65</f>
        <v>0</v>
      </c>
    </row>
    <row r="38" spans="1:5" ht="12.75">
      <c r="A38" s="91">
        <v>37</v>
      </c>
      <c r="B38" s="88">
        <f>Юниорки2!D26</f>
        <v>0</v>
      </c>
      <c r="C38" s="23">
        <f>Юниорки2!E26</f>
        <v>0</v>
      </c>
      <c r="D38" s="24">
        <f>Юниорки2!C67</f>
        <v>0</v>
      </c>
      <c r="E38" s="89">
        <f>Юниорки2!B67</f>
        <v>0</v>
      </c>
    </row>
    <row r="39" spans="1:5" ht="12.75">
      <c r="A39" s="91">
        <v>38</v>
      </c>
      <c r="B39" s="88">
        <f>Юниорки2!D30</f>
        <v>0</v>
      </c>
      <c r="C39" s="23">
        <f>Юниорки2!E30</f>
        <v>0</v>
      </c>
      <c r="D39" s="24">
        <f>Юниорки2!C69</f>
        <v>0</v>
      </c>
      <c r="E39" s="89">
        <f>Юниорки2!B69</f>
        <v>0</v>
      </c>
    </row>
    <row r="40" spans="1:5" ht="12.75">
      <c r="A40" s="91">
        <v>39</v>
      </c>
      <c r="B40" s="88">
        <f>Юниорки2!D34</f>
        <v>1638</v>
      </c>
      <c r="C40" s="23" t="str">
        <f>Юниорки2!E34</f>
        <v>Каримова Гульшат</v>
      </c>
      <c r="D40" s="24" t="str">
        <f>Юниорки2!C71</f>
        <v>_</v>
      </c>
      <c r="E40" s="89">
        <f>Юниорки2!B71</f>
        <v>0</v>
      </c>
    </row>
    <row r="41" spans="1:5" ht="12.75">
      <c r="A41" s="91">
        <v>40</v>
      </c>
      <c r="B41" s="88">
        <f>Юниорки2!F7</f>
        <v>1641</v>
      </c>
      <c r="C41" s="23" t="str">
        <f>Юниорки2!G7</f>
        <v>Латыпова Эльнара</v>
      </c>
      <c r="D41" s="24" t="str">
        <f>Юниорки2!C38</f>
        <v>Мухкулова Илина</v>
      </c>
      <c r="E41" s="89">
        <f>Юниорки2!B38</f>
        <v>1496</v>
      </c>
    </row>
    <row r="42" spans="1:5" ht="12.75">
      <c r="A42" s="91">
        <v>41</v>
      </c>
      <c r="B42" s="88">
        <f>Юниорки2!F11</f>
        <v>1643</v>
      </c>
      <c r="C42" s="23" t="str">
        <f>Юниорки2!G11</f>
        <v>Султанова Карина</v>
      </c>
      <c r="D42" s="24">
        <f>Юниорки2!C40</f>
        <v>0</v>
      </c>
      <c r="E42" s="89">
        <f>Юниорки2!B40</f>
        <v>0</v>
      </c>
    </row>
    <row r="43" spans="1:5" ht="12.75">
      <c r="A43" s="91">
        <v>42</v>
      </c>
      <c r="B43" s="88">
        <f>Юниорки2!F15</f>
        <v>1644</v>
      </c>
      <c r="C43" s="23" t="str">
        <f>Юниорки2!G15</f>
        <v>Султанова Сабина</v>
      </c>
      <c r="D43" s="24">
        <f>Юниорки2!C42</f>
        <v>0</v>
      </c>
      <c r="E43" s="89">
        <f>Юниорки2!B42</f>
        <v>0</v>
      </c>
    </row>
    <row r="44" spans="1:5" ht="12.75">
      <c r="A44" s="91">
        <v>43</v>
      </c>
      <c r="B44" s="88">
        <f>Юниорки2!F19</f>
        <v>1725</v>
      </c>
      <c r="C44" s="23" t="str">
        <f>Юниорки2!G19</f>
        <v>Габбасова Элина</v>
      </c>
      <c r="D44" s="24">
        <f>Юниорки2!C44</f>
        <v>0</v>
      </c>
      <c r="E44" s="89">
        <f>Юниорки2!B44</f>
        <v>0</v>
      </c>
    </row>
    <row r="45" spans="1:5" ht="12.75">
      <c r="A45" s="91">
        <v>44</v>
      </c>
      <c r="B45" s="88">
        <f>Юниорки2!F23</f>
        <v>1716</v>
      </c>
      <c r="C45" s="23" t="str">
        <f>Юниорки2!G23</f>
        <v>Шарипова Сабира</v>
      </c>
      <c r="D45" s="24" t="str">
        <f>Юниорки2!C46</f>
        <v>Мусабирова Илина</v>
      </c>
      <c r="E45" s="89">
        <f>Юниорки2!B46</f>
        <v>1683</v>
      </c>
    </row>
    <row r="46" spans="1:5" ht="12.75">
      <c r="A46" s="91">
        <v>45</v>
      </c>
      <c r="B46" s="88">
        <f>Юниорки2!F27</f>
        <v>1642</v>
      </c>
      <c r="C46" s="23" t="str">
        <f>Юниорки2!G27</f>
        <v>Медведева Виолетта</v>
      </c>
      <c r="D46" s="24">
        <f>Юниорки2!C48</f>
        <v>0</v>
      </c>
      <c r="E46" s="89">
        <f>Юниорки2!B48</f>
        <v>0</v>
      </c>
    </row>
    <row r="47" spans="1:5" ht="12.75">
      <c r="A47" s="91">
        <v>46</v>
      </c>
      <c r="B47" s="88">
        <f>Юниорки2!F31</f>
        <v>1651</v>
      </c>
      <c r="C47" s="23" t="str">
        <f>Юниорки2!G31</f>
        <v>Аминева Азалия</v>
      </c>
      <c r="D47" s="24">
        <f>Юниорки2!C50</f>
        <v>0</v>
      </c>
      <c r="E47" s="89">
        <f>Юниорки2!B50</f>
        <v>0</v>
      </c>
    </row>
    <row r="48" spans="1:5" ht="12.75">
      <c r="A48" s="91">
        <v>47</v>
      </c>
      <c r="B48" s="88">
        <f>Юниорки2!F35</f>
        <v>1494</v>
      </c>
      <c r="C48" s="23" t="str">
        <f>Юниорки2!G35</f>
        <v>Лукманова Эльмира</v>
      </c>
      <c r="D48" s="24" t="str">
        <f>Юниорки2!C52</f>
        <v>Каримова Гульшат</v>
      </c>
      <c r="E48" s="89">
        <f>Юниорки2!B52</f>
        <v>1638</v>
      </c>
    </row>
    <row r="49" spans="1:5" ht="12.75">
      <c r="A49" s="91">
        <v>48</v>
      </c>
      <c r="B49" s="88">
        <f>Юниорки2!H9</f>
        <v>1641</v>
      </c>
      <c r="C49" s="23" t="str">
        <f>Юниорки2!I9</f>
        <v>Латыпова Эльнара</v>
      </c>
      <c r="D49" s="24" t="str">
        <f>Юниорки2!M38</f>
        <v>Султанова Карина</v>
      </c>
      <c r="E49" s="89">
        <f>Юниорки2!L38</f>
        <v>1643</v>
      </c>
    </row>
    <row r="50" spans="1:5" ht="12.75">
      <c r="A50" s="91">
        <v>49</v>
      </c>
      <c r="B50" s="88">
        <f>Юниорки2!H17</f>
        <v>1725</v>
      </c>
      <c r="C50" s="23" t="str">
        <f>Юниорки2!I17</f>
        <v>Габбасова Элина</v>
      </c>
      <c r="D50" s="24" t="str">
        <f>Юниорки2!M40</f>
        <v>Султанова Сабина</v>
      </c>
      <c r="E50" s="89">
        <f>Юниорки2!L40</f>
        <v>1644</v>
      </c>
    </row>
    <row r="51" spans="1:5" ht="12.75">
      <c r="A51" s="91">
        <v>50</v>
      </c>
      <c r="B51" s="88">
        <f>Юниорки2!H25</f>
        <v>1642</v>
      </c>
      <c r="C51" s="23" t="str">
        <f>Юниорки2!I25</f>
        <v>Медведева Виолетта</v>
      </c>
      <c r="D51" s="24" t="str">
        <f>Юниорки2!M42</f>
        <v>Шарипова Сабира</v>
      </c>
      <c r="E51" s="89">
        <f>Юниорки2!L42</f>
        <v>1716</v>
      </c>
    </row>
    <row r="52" spans="1:5" ht="12.75">
      <c r="A52" s="91">
        <v>51</v>
      </c>
      <c r="B52" s="88">
        <f>Юниорки2!H33</f>
        <v>1494</v>
      </c>
      <c r="C52" s="23" t="str">
        <f>Юниорки2!I33</f>
        <v>Лукманова Эльмира</v>
      </c>
      <c r="D52" s="24" t="str">
        <f>Юниорки2!M44</f>
        <v>Аминева Азалия</v>
      </c>
      <c r="E52" s="89">
        <f>Юниорки2!L44</f>
        <v>1651</v>
      </c>
    </row>
    <row r="53" spans="1:5" ht="12.75">
      <c r="A53" s="91">
        <v>52</v>
      </c>
      <c r="B53" s="88">
        <f>Юниорки2!J7</f>
        <v>1646</v>
      </c>
      <c r="C53" s="23" t="str">
        <f>Юниорки2!K7</f>
        <v>Майтова Елена</v>
      </c>
      <c r="D53" s="24" t="str">
        <f>Юниорки1!C69</f>
        <v>Латыпова Эльнара</v>
      </c>
      <c r="E53" s="89">
        <f>Юниорки1!B69</f>
        <v>1641</v>
      </c>
    </row>
    <row r="54" spans="1:5" ht="12.75">
      <c r="A54" s="91">
        <v>53</v>
      </c>
      <c r="B54" s="88">
        <f>Юниорки2!J15</f>
        <v>1190</v>
      </c>
      <c r="C54" s="23" t="str">
        <f>Юниорки2!K15</f>
        <v>Колганова Валерия</v>
      </c>
      <c r="D54" s="24" t="str">
        <f>Юниорки1!C71</f>
        <v>Габбасова Элина</v>
      </c>
      <c r="E54" s="89">
        <f>Юниорки1!B71</f>
        <v>1725</v>
      </c>
    </row>
    <row r="55" spans="1:5" ht="12.75">
      <c r="A55" s="91">
        <v>54</v>
      </c>
      <c r="B55" s="88">
        <f>Юниорки2!J23</f>
        <v>1257</v>
      </c>
      <c r="C55" s="23" t="str">
        <f>Юниорки2!K23</f>
        <v>Зверс Виктория</v>
      </c>
      <c r="D55" s="24" t="str">
        <f>Юниорки1!C73</f>
        <v>Медведева Виолетта</v>
      </c>
      <c r="E55" s="89">
        <f>Юниорки1!B73</f>
        <v>1642</v>
      </c>
    </row>
    <row r="56" spans="1:5" ht="12.75">
      <c r="A56" s="91">
        <v>55</v>
      </c>
      <c r="B56" s="88">
        <f>Юниорки2!J31</f>
        <v>1494</v>
      </c>
      <c r="C56" s="23" t="str">
        <f>Юниорки2!K31</f>
        <v>Лукманова Эльмира</v>
      </c>
      <c r="D56" s="24" t="str">
        <f>Юниорки1!C75</f>
        <v>Рахимова Амина</v>
      </c>
      <c r="E56" s="89">
        <f>Юниорки1!B75</f>
        <v>1650</v>
      </c>
    </row>
    <row r="57" spans="1:5" ht="12.75">
      <c r="A57" s="91">
        <v>56</v>
      </c>
      <c r="B57" s="88">
        <f>Юниорки2!L11</f>
        <v>1190</v>
      </c>
      <c r="C57" s="23" t="str">
        <f>Юниорки2!M11</f>
        <v>Колганова Валерия</v>
      </c>
      <c r="D57" s="24" t="str">
        <f>Юниорки1!K67</f>
        <v>Майтова Елена</v>
      </c>
      <c r="E57" s="89">
        <f>Юниорки1!J67</f>
        <v>1646</v>
      </c>
    </row>
    <row r="58" spans="1:5" ht="12.75">
      <c r="A58" s="91">
        <v>57</v>
      </c>
      <c r="B58" s="88">
        <f>Юниорки2!L27</f>
        <v>1257</v>
      </c>
      <c r="C58" s="23" t="str">
        <f>Юниорки2!M27</f>
        <v>Зверс Виктория</v>
      </c>
      <c r="D58" s="24" t="str">
        <f>Юниорки1!K69</f>
        <v>Лукманова Эльмира</v>
      </c>
      <c r="E58" s="89">
        <f>Юниорки1!J69</f>
        <v>1494</v>
      </c>
    </row>
    <row r="59" spans="1:5" ht="12.75">
      <c r="A59" s="91">
        <v>58</v>
      </c>
      <c r="B59" s="88">
        <f>Юниорки2!N15</f>
        <v>1415</v>
      </c>
      <c r="C59" s="23" t="str">
        <f>Юниорки2!O15</f>
        <v>Шарафиева Ксения</v>
      </c>
      <c r="D59" s="24" t="str">
        <f>Юниорки1!K62</f>
        <v>Колганова Валерия</v>
      </c>
      <c r="E59" s="89">
        <f>Юниорки1!J62</f>
        <v>1190</v>
      </c>
    </row>
    <row r="60" spans="1:5" ht="12.75">
      <c r="A60" s="91">
        <v>59</v>
      </c>
      <c r="B60" s="88">
        <f>Юниорки2!N31</f>
        <v>1319</v>
      </c>
      <c r="C60" s="23" t="str">
        <f>Юниорки2!O31</f>
        <v>Молодцова Ксения</v>
      </c>
      <c r="D60" s="24" t="str">
        <f>Юниорки1!K64</f>
        <v>Зверс Виктория</v>
      </c>
      <c r="E60" s="89">
        <f>Юниорки1!J64</f>
        <v>1257</v>
      </c>
    </row>
    <row r="61" spans="1:5" ht="12.75">
      <c r="A61" s="91">
        <v>60</v>
      </c>
      <c r="B61" s="88">
        <f>Юниорки2!P23</f>
        <v>1319</v>
      </c>
      <c r="C61" s="23" t="str">
        <f>Юниорки2!Q23</f>
        <v>Молодцова Ксения</v>
      </c>
      <c r="D61" s="24" t="str">
        <f>Юниорки2!Q33</f>
        <v>Шарафиева Ксения</v>
      </c>
      <c r="E61" s="89">
        <f>Юниорки2!P33</f>
        <v>1415</v>
      </c>
    </row>
    <row r="62" spans="1:5" ht="12.75">
      <c r="A62" s="91">
        <v>61</v>
      </c>
      <c r="B62" s="88">
        <f>Юниорки1!L63</f>
        <v>1257</v>
      </c>
      <c r="C62" s="23" t="str">
        <f>Юниорки1!M63</f>
        <v>Зверс Виктория</v>
      </c>
      <c r="D62" s="24" t="str">
        <f>Юниорки1!M65</f>
        <v>Колганова Валерия</v>
      </c>
      <c r="E62" s="89">
        <f>Юниорки1!L65</f>
        <v>1190</v>
      </c>
    </row>
    <row r="63" spans="1:5" ht="12.75">
      <c r="A63" s="91">
        <v>62</v>
      </c>
      <c r="B63" s="88">
        <f>Юниорки1!L68</f>
        <v>1646</v>
      </c>
      <c r="C63" s="23" t="str">
        <f>Юниорки1!M68</f>
        <v>Майтова Елена</v>
      </c>
      <c r="D63" s="24" t="str">
        <f>Юниорки1!M70</f>
        <v>Лукманова Эльмира</v>
      </c>
      <c r="E63" s="89">
        <f>Юниорки1!L70</f>
        <v>1494</v>
      </c>
    </row>
    <row r="64" spans="1:5" ht="12.75">
      <c r="A64" s="91">
        <v>63</v>
      </c>
      <c r="B64" s="88">
        <f>Юниорки1!D70</f>
        <v>1725</v>
      </c>
      <c r="C64" s="23" t="str">
        <f>Юниорки1!E70</f>
        <v>Габбасова Элина</v>
      </c>
      <c r="D64" s="24" t="str">
        <f>Юниорки1!K72</f>
        <v>Латыпова Эльнара</v>
      </c>
      <c r="E64" s="89">
        <f>Юниорки1!J72</f>
        <v>1641</v>
      </c>
    </row>
    <row r="65" spans="1:5" ht="12.75">
      <c r="A65" s="91">
        <v>64</v>
      </c>
      <c r="B65" s="88">
        <f>Юниорки1!D74</f>
        <v>1650</v>
      </c>
      <c r="C65" s="23" t="str">
        <f>Юниорки1!E74</f>
        <v>Рахимова Амина</v>
      </c>
      <c r="D65" s="24" t="str">
        <f>Юниорки1!K74</f>
        <v>Медведева Виолетта</v>
      </c>
      <c r="E65" s="89">
        <f>Юниорки1!J74</f>
        <v>1642</v>
      </c>
    </row>
    <row r="66" spans="1:5" ht="12.75">
      <c r="A66" s="91">
        <v>65</v>
      </c>
      <c r="B66" s="88">
        <f>Юниорки1!F72</f>
        <v>1725</v>
      </c>
      <c r="C66" s="23" t="str">
        <f>Юниорки1!G72</f>
        <v>Габбасова Элина</v>
      </c>
      <c r="D66" s="24" t="str">
        <f>Юниорки1!G75</f>
        <v>Рахимова Амина</v>
      </c>
      <c r="E66" s="89">
        <f>Юниорки1!F75</f>
        <v>1650</v>
      </c>
    </row>
    <row r="67" spans="1:5" ht="12.75">
      <c r="A67" s="91">
        <v>66</v>
      </c>
      <c r="B67" s="88">
        <f>Юниорки1!L73</f>
        <v>1641</v>
      </c>
      <c r="C67" s="23" t="str">
        <f>Юниорки1!M73</f>
        <v>Латыпова Эльнара</v>
      </c>
      <c r="D67" s="24" t="str">
        <f>Юниорки1!M75</f>
        <v>Медведева Виолетта</v>
      </c>
      <c r="E67" s="89">
        <f>Юниорки1!L75</f>
        <v>1642</v>
      </c>
    </row>
    <row r="68" spans="1:5" ht="12.75">
      <c r="A68" s="91">
        <v>67</v>
      </c>
      <c r="B68" s="88">
        <f>Юниорки2!N39</f>
        <v>1644</v>
      </c>
      <c r="C68" s="23" t="str">
        <f>Юниорки2!O39</f>
        <v>Султанова Сабина</v>
      </c>
      <c r="D68" s="24" t="str">
        <f>Юниорки2!O46</f>
        <v>Султанова Карина</v>
      </c>
      <c r="E68" s="89">
        <f>Юниорки2!N46</f>
        <v>1643</v>
      </c>
    </row>
    <row r="69" spans="1:5" ht="12.75">
      <c r="A69" s="91">
        <v>68</v>
      </c>
      <c r="B69" s="88">
        <f>Юниорки2!N43</f>
        <v>1651</v>
      </c>
      <c r="C69" s="23" t="str">
        <f>Юниорки2!O43</f>
        <v>Аминева Азалия</v>
      </c>
      <c r="D69" s="24" t="str">
        <f>Юниорки2!O48</f>
        <v>Шарипова Сабира</v>
      </c>
      <c r="E69" s="89">
        <f>Юниорки2!N48</f>
        <v>1716</v>
      </c>
    </row>
    <row r="70" spans="1:5" ht="12.75">
      <c r="A70" s="91">
        <v>69</v>
      </c>
      <c r="B70" s="88">
        <f>Юниорки2!P41</f>
        <v>1644</v>
      </c>
      <c r="C70" s="23" t="str">
        <f>Юниорки2!Q41</f>
        <v>Султанова Сабина</v>
      </c>
      <c r="D70" s="24" t="str">
        <f>Юниорки2!Q45</f>
        <v>Аминева Азалия</v>
      </c>
      <c r="E70" s="89">
        <f>Юниорки2!P45</f>
        <v>1651</v>
      </c>
    </row>
    <row r="71" spans="1:5" ht="12.75">
      <c r="A71" s="91">
        <v>70</v>
      </c>
      <c r="B71" s="88">
        <f>Юниорки2!P47</f>
        <v>1643</v>
      </c>
      <c r="C71" s="23" t="str">
        <f>Юниорки2!Q47</f>
        <v>Султанова Карина</v>
      </c>
      <c r="D71" s="24" t="str">
        <f>Юниорки2!Q49</f>
        <v>Шарипова Сабира</v>
      </c>
      <c r="E71" s="89">
        <f>Юниорки2!P49</f>
        <v>1716</v>
      </c>
    </row>
    <row r="72" spans="1:5" ht="12.75">
      <c r="A72" s="91">
        <v>71</v>
      </c>
      <c r="B72" s="88">
        <f>Юниорки2!D39</f>
        <v>1496</v>
      </c>
      <c r="C72" s="23" t="str">
        <f>Юниорки2!E39</f>
        <v>Мухкулова Илина</v>
      </c>
      <c r="D72" s="24">
        <f>Юниорки2!M51</f>
        <v>0</v>
      </c>
      <c r="E72" s="89">
        <f>Юниорки2!L51</f>
        <v>0</v>
      </c>
    </row>
    <row r="73" spans="1:5" ht="12.75">
      <c r="A73" s="91">
        <v>72</v>
      </c>
      <c r="B73" s="88">
        <f>Юниорки2!D43</f>
        <v>0</v>
      </c>
      <c r="C73" s="23">
        <f>Юниорки2!E43</f>
        <v>0</v>
      </c>
      <c r="D73" s="24">
        <f>Юниорки2!M53</f>
        <v>0</v>
      </c>
      <c r="E73" s="89">
        <f>Юниорки2!L53</f>
        <v>0</v>
      </c>
    </row>
    <row r="74" spans="1:5" ht="12.75">
      <c r="A74" s="91">
        <v>73</v>
      </c>
      <c r="B74" s="88">
        <f>Юниорки2!D47</f>
        <v>1683</v>
      </c>
      <c r="C74" s="23" t="str">
        <f>Юниорки2!E47</f>
        <v>Мусабирова Илина</v>
      </c>
      <c r="D74" s="24">
        <f>Юниорки2!M55</f>
        <v>0</v>
      </c>
      <c r="E74" s="89">
        <f>Юниорки2!L55</f>
        <v>0</v>
      </c>
    </row>
    <row r="75" spans="1:5" ht="12.75">
      <c r="A75" s="91">
        <v>74</v>
      </c>
      <c r="B75" s="88">
        <f>Юниорки2!D51</f>
        <v>1638</v>
      </c>
      <c r="C75" s="23" t="str">
        <f>Юниорки2!E51</f>
        <v>Каримова Гульшат</v>
      </c>
      <c r="D75" s="24">
        <f>Юниорки2!M57</f>
        <v>0</v>
      </c>
      <c r="E75" s="89">
        <f>Юниорки2!L57</f>
        <v>0</v>
      </c>
    </row>
    <row r="76" spans="1:5" ht="12.75">
      <c r="A76" s="91">
        <v>75</v>
      </c>
      <c r="B76" s="88">
        <f>Юниорки2!F41</f>
        <v>1496</v>
      </c>
      <c r="C76" s="23" t="str">
        <f>Юниорки2!G41</f>
        <v>Мухкулова Илина</v>
      </c>
      <c r="D76" s="24">
        <f>Юниорки2!G53</f>
        <v>0</v>
      </c>
      <c r="E76" s="89">
        <f>Юниорки2!F53</f>
        <v>0</v>
      </c>
    </row>
    <row r="77" spans="1:5" ht="12.75">
      <c r="A77" s="91">
        <v>76</v>
      </c>
      <c r="B77" s="88">
        <f>Юниорки2!F49</f>
        <v>1638</v>
      </c>
      <c r="C77" s="23" t="str">
        <f>Юниорки2!G49</f>
        <v>Каримова Гульшат</v>
      </c>
      <c r="D77" s="24" t="str">
        <f>Юниорки2!G55</f>
        <v>Мусабирова Илина</v>
      </c>
      <c r="E77" s="89">
        <f>Юниорки2!F55</f>
        <v>1683</v>
      </c>
    </row>
    <row r="78" spans="1:5" ht="12.75">
      <c r="A78" s="91">
        <v>77</v>
      </c>
      <c r="B78" s="88">
        <f>Юниорки2!H45</f>
        <v>1496</v>
      </c>
      <c r="C78" s="23" t="str">
        <f>Юниорки2!I45</f>
        <v>Мухкулова Илина</v>
      </c>
      <c r="D78" s="24" t="str">
        <f>Юниорки2!I51</f>
        <v>Каримова Гульшат</v>
      </c>
      <c r="E78" s="89">
        <f>Юниорки2!H51</f>
        <v>1638</v>
      </c>
    </row>
    <row r="79" spans="1:5" ht="12.75">
      <c r="A79" s="91">
        <v>78</v>
      </c>
      <c r="B79" s="88">
        <f>Юниорки2!H54</f>
        <v>1683</v>
      </c>
      <c r="C79" s="23" t="str">
        <f>Юниорки2!I54</f>
        <v>Мусабирова Илина</v>
      </c>
      <c r="D79" s="24">
        <f>Юниорки2!I56</f>
        <v>0</v>
      </c>
      <c r="E79" s="89">
        <f>Юниорки2!H56</f>
        <v>0</v>
      </c>
    </row>
    <row r="80" spans="1:5" ht="12.75">
      <c r="A80" s="91">
        <v>79</v>
      </c>
      <c r="B80" s="88">
        <f>Юниорки2!N52</f>
        <v>0</v>
      </c>
      <c r="C80" s="23">
        <f>Юниорки2!O52</f>
        <v>0</v>
      </c>
      <c r="D80" s="24">
        <f>Юниорки2!O59</f>
        <v>0</v>
      </c>
      <c r="E80" s="89">
        <f>Юниорки2!N59</f>
        <v>0</v>
      </c>
    </row>
    <row r="81" spans="1:5" ht="12.75">
      <c r="A81" s="91">
        <v>80</v>
      </c>
      <c r="B81" s="88">
        <f>Юниорки2!N56</f>
        <v>0</v>
      </c>
      <c r="C81" s="23">
        <f>Юниорки2!O56</f>
        <v>0</v>
      </c>
      <c r="D81" s="24">
        <f>Юниорки2!O61</f>
        <v>0</v>
      </c>
      <c r="E81" s="89">
        <f>Юниорки2!N61</f>
        <v>0</v>
      </c>
    </row>
    <row r="82" spans="1:5" ht="12.75">
      <c r="A82" s="91">
        <v>81</v>
      </c>
      <c r="B82" s="88">
        <f>Юниорки2!P54</f>
        <v>0</v>
      </c>
      <c r="C82" s="23">
        <f>Юниорки2!Q54</f>
        <v>0</v>
      </c>
      <c r="D82" s="24">
        <f>Юниорки2!Q58</f>
        <v>0</v>
      </c>
      <c r="E82" s="89">
        <f>Юниорки2!P58</f>
        <v>0</v>
      </c>
    </row>
    <row r="83" spans="1:5" ht="12.75">
      <c r="A83" s="91">
        <v>82</v>
      </c>
      <c r="B83" s="88">
        <f>Юниорки2!P60</f>
        <v>0</v>
      </c>
      <c r="C83" s="23">
        <f>Юниорки2!Q60</f>
        <v>0</v>
      </c>
      <c r="D83" s="24">
        <f>Юниорки2!Q62</f>
        <v>0</v>
      </c>
      <c r="E83" s="89">
        <f>Юниорки2!P62</f>
        <v>0</v>
      </c>
    </row>
    <row r="84" spans="1:5" ht="12.75">
      <c r="A84" s="91">
        <v>83</v>
      </c>
      <c r="B84" s="88">
        <f>Юниорки2!D58</f>
        <v>0</v>
      </c>
      <c r="C84" s="23">
        <f>Юниорки2!E58</f>
        <v>0</v>
      </c>
      <c r="D84" s="24" t="str">
        <f>Юниорки2!M64</f>
        <v>_</v>
      </c>
      <c r="E84" s="89">
        <f>Юниорки2!L64</f>
        <v>0</v>
      </c>
    </row>
    <row r="85" spans="1:5" ht="12.75">
      <c r="A85" s="91">
        <v>84</v>
      </c>
      <c r="B85" s="88">
        <f>Юниорки2!D62</f>
        <v>0</v>
      </c>
      <c r="C85" s="23">
        <f>Юниорки2!E62</f>
        <v>0</v>
      </c>
      <c r="D85" s="24">
        <f>Юниорки2!M66</f>
        <v>0</v>
      </c>
      <c r="E85" s="89">
        <f>Юниорки2!L66</f>
        <v>0</v>
      </c>
    </row>
    <row r="86" spans="1:5" ht="12.75">
      <c r="A86" s="91">
        <v>85</v>
      </c>
      <c r="B86" s="88">
        <f>Юниорки2!D66</f>
        <v>0</v>
      </c>
      <c r="C86" s="23">
        <f>Юниорки2!E66</f>
        <v>0</v>
      </c>
      <c r="D86" s="24" t="str">
        <f>Юниорки2!M68</f>
        <v>_</v>
      </c>
      <c r="E86" s="89">
        <f>Юниорки2!L68</f>
        <v>0</v>
      </c>
    </row>
    <row r="87" spans="1:5" ht="12.75">
      <c r="A87" s="91">
        <v>86</v>
      </c>
      <c r="B87" s="88">
        <f>Юниорки2!D70</f>
        <v>0</v>
      </c>
      <c r="C87" s="23">
        <f>Юниорки2!E70</f>
        <v>0</v>
      </c>
      <c r="D87" s="24" t="str">
        <f>Юниорки2!M70</f>
        <v>_</v>
      </c>
      <c r="E87" s="89">
        <f>Юниорки2!L70</f>
        <v>0</v>
      </c>
    </row>
    <row r="88" spans="1:5" ht="12.75">
      <c r="A88" s="91">
        <v>87</v>
      </c>
      <c r="B88" s="88">
        <f>Юниорки2!F60</f>
        <v>0</v>
      </c>
      <c r="C88" s="23">
        <f>Юниорки2!G60</f>
        <v>0</v>
      </c>
      <c r="D88" s="24">
        <f>Юниорки2!G72</f>
        <v>0</v>
      </c>
      <c r="E88" s="89">
        <f>Юниорки2!F72</f>
        <v>0</v>
      </c>
    </row>
    <row r="89" spans="1:5" ht="12.75">
      <c r="A89" s="91">
        <v>88</v>
      </c>
      <c r="B89" s="88">
        <f>Юниорки2!F68</f>
        <v>0</v>
      </c>
      <c r="C89" s="23">
        <f>Юниорки2!G68</f>
        <v>0</v>
      </c>
      <c r="D89" s="24">
        <f>Юниорки2!G74</f>
        <v>0</v>
      </c>
      <c r="E89" s="89">
        <f>Юниорки2!F74</f>
        <v>0</v>
      </c>
    </row>
    <row r="90" spans="1:5" ht="12.75">
      <c r="A90" s="91">
        <v>89</v>
      </c>
      <c r="B90" s="88">
        <f>Юниорки2!H64</f>
        <v>0</v>
      </c>
      <c r="C90" s="23">
        <f>Юниорки2!I64</f>
        <v>0</v>
      </c>
      <c r="D90" s="24">
        <f>Юниорки2!I70</f>
        <v>0</v>
      </c>
      <c r="E90" s="89">
        <f>Юниорки2!H70</f>
        <v>0</v>
      </c>
    </row>
    <row r="91" spans="1:5" ht="12.75">
      <c r="A91" s="91">
        <v>90</v>
      </c>
      <c r="B91" s="88">
        <f>Юниорки2!H73</f>
        <v>0</v>
      </c>
      <c r="C91" s="23">
        <f>Юниорки2!I73</f>
        <v>0</v>
      </c>
      <c r="D91" s="24">
        <f>Юниорки2!I75</f>
        <v>0</v>
      </c>
      <c r="E91" s="89">
        <f>Юниорки2!H75</f>
        <v>0</v>
      </c>
    </row>
    <row r="92" spans="1:5" ht="12.75">
      <c r="A92" s="91">
        <v>91</v>
      </c>
      <c r="B92" s="88">
        <f>Юниорки2!N65</f>
        <v>0</v>
      </c>
      <c r="C92" s="23">
        <f>Юниорки2!O65</f>
        <v>0</v>
      </c>
      <c r="D92" s="24" t="str">
        <f>Юниорки2!O72</f>
        <v>_</v>
      </c>
      <c r="E92" s="89">
        <f>Юниорки2!N72</f>
        <v>0</v>
      </c>
    </row>
    <row r="93" spans="1:5" ht="12.75">
      <c r="A93" s="91">
        <v>92</v>
      </c>
      <c r="B93" s="88">
        <f>Юниорки2!N69</f>
        <v>0</v>
      </c>
      <c r="C93" s="23">
        <f>Юниорки2!O69</f>
        <v>0</v>
      </c>
      <c r="D93" s="24">
        <f>Юниорки2!O74</f>
        <v>0</v>
      </c>
      <c r="E93" s="89">
        <f>Юниорки2!N74</f>
        <v>0</v>
      </c>
    </row>
    <row r="94" spans="1:5" ht="12.75">
      <c r="A94" s="91">
        <v>93</v>
      </c>
      <c r="B94" s="88">
        <f>Юниорки2!P67</f>
        <v>0</v>
      </c>
      <c r="C94" s="23">
        <f>Юниорки2!Q67</f>
        <v>0</v>
      </c>
      <c r="D94" s="24">
        <f>Юниорки2!Q71</f>
        <v>0</v>
      </c>
      <c r="E94" s="89">
        <f>Юниорки2!P71</f>
        <v>0</v>
      </c>
    </row>
    <row r="95" spans="1:5" ht="12.75">
      <c r="A95" s="91">
        <v>94</v>
      </c>
      <c r="B95" s="88">
        <f>Юниорки2!P73</f>
        <v>0</v>
      </c>
      <c r="C95" s="23">
        <f>Юниорки2!Q73</f>
        <v>0</v>
      </c>
      <c r="D95" s="24" t="str">
        <f>Юниорки2!Q75</f>
        <v>_</v>
      </c>
      <c r="E95" s="89">
        <f>Юниорки2!P75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2016-04-19T07:19:00Z</cp:lastPrinted>
  <dcterms:created xsi:type="dcterms:W3CDTF">2008-02-03T08:28:10Z</dcterms:created>
  <dcterms:modified xsi:type="dcterms:W3CDTF">2016-04-28T12:50:43Z</dcterms:modified>
  <cp:category/>
  <cp:version/>
  <cp:contentType/>
  <cp:contentStatus/>
</cp:coreProperties>
</file>