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ет" sheetId="1" r:id="rId1"/>
    <sheet name="Сп2001д" sheetId="2" r:id="rId2"/>
    <sheet name="2001д" sheetId="3" r:id="rId3"/>
    <sheet name="Сп2001ю" sheetId="4" r:id="rId4"/>
    <sheet name="2001ю1с" sheetId="5" r:id="rId5"/>
    <sheet name="2001ю2с" sheetId="6" r:id="rId6"/>
    <sheet name="2001ю3с" sheetId="7" r:id="rId7"/>
    <sheet name="2001ю4с" sheetId="8" r:id="rId8"/>
  </sheets>
  <definedNames>
    <definedName name="_xlnm.Print_Area" localSheetId="2">'2001д'!$A$1:$O$72</definedName>
    <definedName name="_xlnm.Print_Area" localSheetId="4">'2001ю1с'!$A$1:$O$68</definedName>
    <definedName name="_xlnm.Print_Area" localSheetId="5">'2001ю2с'!$A$1:$O$67</definedName>
    <definedName name="_xlnm.Print_Area" localSheetId="6">'2001ю3с'!$A$1:$S$91</definedName>
    <definedName name="_xlnm.Print_Area" localSheetId="7">'2001ю4с'!$A$1:$S$95</definedName>
    <definedName name="_xlnm.Print_Area" localSheetId="0">'Отчет'!$A$1:$BV$58</definedName>
    <definedName name="_xlnm.Print_Area" localSheetId="1">'Сп2001д'!$A$1:$I$22</definedName>
    <definedName name="_xlnm.Print_Area" localSheetId="3">'Сп2001ю'!$A$1:$I$70</definedName>
  </definedNames>
  <calcPr fullCalcOnLoad="1"/>
</workbook>
</file>

<file path=xl/sharedStrings.xml><?xml version="1.0" encoding="utf-8"?>
<sst xmlns="http://schemas.openxmlformats.org/spreadsheetml/2006/main" count="441" uniqueCount="169">
  <si>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</si>
  <si>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</si>
  <si>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</si>
  <si>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</si>
  <si>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</si>
  <si>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</si>
  <si>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</si>
  <si>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</si>
  <si>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</si>
  <si>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</si>
  <si>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</si>
  <si>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</si>
  <si>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</si>
  <si>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</si>
  <si>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</si>
  <si>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</si>
  <si>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</si>
  <si>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</si>
  <si>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</si>
  <si>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</si>
  <si>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</si>
  <si>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</si>
  <si>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</si>
  <si>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</si>
  <si>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</si>
  <si>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</si>
  <si>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</si>
  <si>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</si>
  <si>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</si>
  <si>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</si>
  <si>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</si>
  <si>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Список в соответствии с рейтингом</t>
  </si>
  <si>
    <t>№</t>
  </si>
  <si>
    <t>Список согласно занятым местам</t>
  </si>
  <si>
    <t>_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</si>
  <si>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</si>
  <si>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</si>
  <si>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</si>
  <si>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</si>
  <si>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</si>
  <si>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</si>
  <si>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</si>
  <si>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</si>
  <si>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</si>
  <si>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</si>
  <si>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</si>
  <si>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</si>
  <si>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</si>
  <si>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</si>
  <si>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</si>
  <si>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</si>
  <si>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</si>
  <si>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</si>
  <si>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</si>
  <si>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</si>
  <si>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</si>
  <si>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</si>
  <si>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</si>
  <si>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</si>
  <si>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</si>
  <si>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</si>
  <si>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</si>
  <si>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</si>
  <si>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</si>
  <si>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</si>
  <si>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</si>
  <si>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</si>
  <si>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</si>
  <si>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 xml:space="preserve">                     ОТЧЕТ О РЕСПУБЛИКАНСКИХ СОРЕВНОВАНИЯХ ПО НАСТОЛЬНОМУ ТЕННИСУ</t>
  </si>
  <si>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</si>
  <si>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</si>
  <si>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2. ОРГАНИЗАТОРЫ СОРЕВНОВАНИЙ</t>
  </si>
  <si>
    <t xml:space="preserve">            - Министерство молодежной политики и спорта Республики Башкортостан,</t>
  </si>
  <si>
    <t xml:space="preserve">            - Федерация настольного тенниса Республики Башкортостан.</t>
  </si>
  <si>
    <t xml:space="preserve">         3. ВИД СОРЕВНОВАНИЙ - лично-командные.</t>
  </si>
  <si>
    <t xml:space="preserve">         7. РЕЗУЛЬТАТЫ СОРЕВНОВАНИЙ</t>
  </si>
  <si>
    <t xml:space="preserve">            Положением  о Единой всероссийской спортивной классификации и Положением о сорев-</t>
  </si>
  <si>
    <t xml:space="preserve">            нованиях Министерством молодежной политики и спорта Республики Башкортостан.</t>
  </si>
  <si>
    <t xml:space="preserve">         5. МЕСТО ПРОВЕДЕНИЯ - спорткомплекс Башкирского аграрного университета.</t>
  </si>
  <si>
    <t>Аксенов Артем, УФА</t>
  </si>
  <si>
    <t>Исянбаев Тагир, СИБ</t>
  </si>
  <si>
    <t>Суюндуков Фанис, СИБ</t>
  </si>
  <si>
    <t>Насыров Эмиль, УФА</t>
  </si>
  <si>
    <t>Гумеров Мансур, СИБ</t>
  </si>
  <si>
    <t>Абулаев Салават, РГА</t>
  </si>
  <si>
    <t xml:space="preserve">                 2-е место - г.Уфа</t>
  </si>
  <si>
    <t xml:space="preserve">                 3-е место - г.Сибай</t>
  </si>
  <si>
    <t xml:space="preserve">                           ЮНОШЕСКОЕ ПЕРВЕНСТВО РЕСПУБЛИКИ БАШКОРТОСТАН 2016</t>
  </si>
  <si>
    <t xml:space="preserve">         4. СРОКИ ПРОВЕДЕНИЯ - 3-4 января 2016 г.</t>
  </si>
  <si>
    <t xml:space="preserve">         6. К СОРЕВНОВАНИЯМ ДОПУСКАЛИСЬ игроки 2001-2003 г.г.р.</t>
  </si>
  <si>
    <t xml:space="preserve">            КОЛИЧЕСТВО УЧАСТНИКОВ - 52 юноши и 15 девушек, всего 67 человек.</t>
  </si>
  <si>
    <t xml:space="preserve">            7.1. Юноши 2001-2003 г.г.р.</t>
  </si>
  <si>
    <t xml:space="preserve">            7.2. Девушки 2001-2003 г.г.р.</t>
  </si>
  <si>
    <t xml:space="preserve">            7.3. Команды юношей</t>
  </si>
  <si>
    <t xml:space="preserve">            7.4. Команды девушек</t>
  </si>
  <si>
    <t xml:space="preserve">                 1-е место - Герасев Михаил, Благовещенский р-н</t>
  </si>
  <si>
    <t xml:space="preserve">                 2-е место - Рогачев Дмитрий, г.Салават</t>
  </si>
  <si>
    <t xml:space="preserve">                 3-е место - Аксенов Артем, г.Уфа</t>
  </si>
  <si>
    <t xml:space="preserve">                 1-е место - Васюкова Виктория, г.Нефтекамск</t>
  </si>
  <si>
    <t xml:space="preserve">                 2-е место - Шакирова Арина, Благовещенский р-н</t>
  </si>
  <si>
    <t xml:space="preserve">                 3-е место - Кириллова Анастасия, г.Уфа</t>
  </si>
  <si>
    <t xml:space="preserve">                 1-е место - г.Уфа</t>
  </si>
  <si>
    <t xml:space="preserve">                 2-е место - Благовещенский р-н</t>
  </si>
  <si>
    <t xml:space="preserve">                 1-е место - г.Нефтекамск</t>
  </si>
  <si>
    <t xml:space="preserve">                 3-е место - Благовещенский р-н</t>
  </si>
  <si>
    <t>Юношеское Первенство Республики Башкортостан</t>
  </si>
  <si>
    <t>Девушки 2001-2003 г.г.р.</t>
  </si>
  <si>
    <t>Шакирова Арина, РБЩ</t>
  </si>
  <si>
    <t>Галимуллина Алина, САЛ</t>
  </si>
  <si>
    <t>Тараканова Ангелина, УФА</t>
  </si>
  <si>
    <t>Кириллова Анастасия, УФА</t>
  </si>
  <si>
    <t>Мохова Ирина, РБЩ</t>
  </si>
  <si>
    <t>Абдрафикова Диана, УФА</t>
  </si>
  <si>
    <t>Якупова Елена, РБЩ</t>
  </si>
  <si>
    <t>Баранова Светлана, УФА</t>
  </si>
  <si>
    <t>Рахимова Амина, УФА</t>
  </si>
  <si>
    <t>Сергеева Ярослава, УФА</t>
  </si>
  <si>
    <t>Васюкова Виктория, НЕФ</t>
  </si>
  <si>
    <t>Башмакова Эвелина, УФА</t>
  </si>
  <si>
    <t>Ковязина Екатерина, УФА</t>
  </si>
  <si>
    <t>Хамадеева Ленара, УФА</t>
  </si>
  <si>
    <t>Искакова Карина, СИБ</t>
  </si>
  <si>
    <t>Юноши 2001-2003 г.г.р.</t>
  </si>
  <si>
    <t>Рогачев Дмитрий, САЛ</t>
  </si>
  <si>
    <t>Герасев Михаил, РБЩ</t>
  </si>
  <si>
    <t>Пехенько Кирилл, РБЩ</t>
  </si>
  <si>
    <t>Маннанов Руслан, РГА</t>
  </si>
  <si>
    <t>Насретдинов Рамиль, РБЩ</t>
  </si>
  <si>
    <t>Хафизов Булат, УФА</t>
  </si>
  <si>
    <t>Сагидуллин Радмир, УФА</t>
  </si>
  <si>
    <t>Байназаров Азамат, СИБ</t>
  </si>
  <si>
    <t>Золотихин Филипп, РИШ</t>
  </si>
  <si>
    <t>Гумеров Ильсур, СИБ</t>
  </si>
  <si>
    <t>Шакиров Сабур, УФА</t>
  </si>
  <si>
    <t>Неджера Богдан, УФА</t>
  </si>
  <si>
    <t>Мансуров Данар, УФА</t>
  </si>
  <si>
    <t>Трофимов Ярослав, РБК</t>
  </si>
  <si>
    <t>Артемьев Василий, РГА</t>
  </si>
  <si>
    <t>Матвеев Антон, РБК</t>
  </si>
  <si>
    <t>Суюндуков Гайса, СИБ</t>
  </si>
  <si>
    <t>Маркечко Егор, УФА</t>
  </si>
  <si>
    <t>Якупов Марат, УФА</t>
  </si>
  <si>
    <t>Давлетов Айдар, УФА</t>
  </si>
  <si>
    <t>Карлышев Алексей, НЕФ</t>
  </si>
  <si>
    <t>Хайбрахманов Данил, УФА</t>
  </si>
  <si>
    <t>Жадигеров Батыржан, УФА</t>
  </si>
  <si>
    <t>Галеев Айнур, РИШ</t>
  </si>
  <si>
    <t>Русских Данил, УФА</t>
  </si>
  <si>
    <t>Балберов Илья, РИШ</t>
  </si>
  <si>
    <t>Исянбаев Ильсур, СИБ</t>
  </si>
  <si>
    <t>Юнусов Искандар, РИШ</t>
  </si>
  <si>
    <t>Селезнев Владислав, РИШ</t>
  </si>
  <si>
    <t>Ильясов Ренат, УФА</t>
  </si>
  <si>
    <t>Макаров Константин, УФА</t>
  </si>
  <si>
    <t>Бареев Руслан, НЕФ</t>
  </si>
  <si>
    <t>Хайрисламов Александр, НЕФ</t>
  </si>
  <si>
    <t>Воронин Олег, РБЩ</t>
  </si>
  <si>
    <t>Маркелов Радмир, УФА</t>
  </si>
  <si>
    <t>Анисимов Алексей, УФА</t>
  </si>
  <si>
    <t>Асдуллин Салават, НЕФ</t>
  </si>
  <si>
    <t>Магзумов Раиль, РБУ</t>
  </si>
  <si>
    <t>Назмутдинов Михаил, НЕФ</t>
  </si>
  <si>
    <t>Шеф Максим, УФА</t>
  </si>
  <si>
    <t>Хатымов Марат, УФА</t>
  </si>
  <si>
    <t>Кисилев Елисей, УФА</t>
  </si>
  <si>
    <t>Хисматов Тимур, УФА</t>
  </si>
  <si>
    <t>Нуретдинов Наиль, НЕФ</t>
  </si>
  <si>
    <t>Идрисов Данил, УФА</t>
  </si>
  <si>
    <t>Зотов Дмитрий, УФА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</si>
</sst>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.0"/>
    <numFmt numFmtId="208" formatCode="0.000"/>
    <numFmt numFmtId="209" formatCode="0.0000"/>
    <numFmt numFmtId="210" formatCode="[$-F800]dddd\,\ mmmm\ dd\,\ 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b/>
      <sz val="10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Courier New"/>
      <family val="0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4"/>
      <color indexed="21"/>
      <name val="Verdana"/>
      <family val="2"/>
    </font>
    <font>
      <b/>
      <sz val="12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 Narrow"/>
      <family val="2"/>
    </font>
    <font>
      <b/>
      <sz val="12"/>
      <color indexed="56"/>
      <name val="Arial"/>
      <family val="2"/>
    </font>
    <font>
      <sz val="6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15" borderId="0" xfId="0" applyFont="1" applyFill="1" applyAlignment="1" applyProtection="1">
      <alignment/>
      <protection/>
    </xf>
    <xf numFmtId="0" fontId="9" fillId="15" borderId="10" xfId="0" applyFont="1" applyFill="1" applyBorder="1" applyAlignment="1" applyProtection="1">
      <alignment horizontal="left"/>
      <protection/>
    </xf>
    <xf numFmtId="0" fontId="9" fillId="15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1" fillId="15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center"/>
      <protection/>
    </xf>
    <xf numFmtId="0" fontId="1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5" fillId="19" borderId="12" xfId="0" applyFont="1" applyFill="1" applyBorder="1" applyAlignment="1" applyProtection="1">
      <alignment horizontal="right"/>
      <protection locked="0"/>
    </xf>
    <xf numFmtId="0" fontId="10" fillId="15" borderId="0" xfId="0" applyFont="1" applyFill="1" applyAlignment="1" applyProtection="1">
      <alignment horizontal="left"/>
      <protection/>
    </xf>
    <xf numFmtId="0" fontId="8" fillId="15" borderId="0" xfId="0" applyFont="1" applyFill="1" applyAlignment="1" applyProtection="1">
      <alignment/>
      <protection/>
    </xf>
    <xf numFmtId="0" fontId="6" fillId="15" borderId="0" xfId="0" applyFont="1" applyFill="1" applyAlignment="1" applyProtection="1">
      <alignment horizontal="right" vertical="center"/>
      <protection/>
    </xf>
    <xf numFmtId="0" fontId="9" fillId="15" borderId="10" xfId="0" applyFont="1" applyFill="1" applyBorder="1" applyAlignment="1" applyProtection="1">
      <alignment horizontal="left" vertical="center"/>
      <protection/>
    </xf>
    <xf numFmtId="0" fontId="7" fillId="15" borderId="13" xfId="0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 horizontal="left" vertical="center"/>
      <protection/>
    </xf>
    <xf numFmtId="0" fontId="9" fillId="15" borderId="11" xfId="0" applyFont="1" applyFill="1" applyBorder="1" applyAlignment="1" applyProtection="1">
      <alignment horizontal="left" vertical="center"/>
      <protection/>
    </xf>
    <xf numFmtId="0" fontId="6" fillId="15" borderId="13" xfId="0" applyFont="1" applyFill="1" applyBorder="1" applyAlignment="1" applyProtection="1">
      <alignment horizontal="right" vertical="center"/>
      <protection/>
    </xf>
    <xf numFmtId="0" fontId="6" fillId="15" borderId="11" xfId="0" applyFont="1" applyFill="1" applyBorder="1" applyAlignment="1" applyProtection="1">
      <alignment horizontal="left" vertical="center"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7" fillId="15" borderId="0" xfId="0" applyFont="1" applyFill="1" applyAlignment="1" applyProtection="1">
      <alignment horizontal="right" vertical="center"/>
      <protection/>
    </xf>
    <xf numFmtId="0" fontId="6" fillId="15" borderId="0" xfId="0" applyFont="1" applyFill="1" applyAlignment="1" applyProtection="1">
      <alignment horizontal="left" vertical="center"/>
      <protection/>
    </xf>
    <xf numFmtId="0" fontId="7" fillId="15" borderId="0" xfId="0" applyFont="1" applyFill="1" applyAlignment="1" applyProtection="1">
      <alignment horizontal="left" vertical="center"/>
      <protection/>
    </xf>
    <xf numFmtId="0" fontId="6" fillId="15" borderId="14" xfId="0" applyFont="1" applyFill="1" applyBorder="1" applyAlignment="1" applyProtection="1">
      <alignment horizontal="right" vertical="center"/>
      <protection/>
    </xf>
    <xf numFmtId="0" fontId="16" fillId="15" borderId="0" xfId="0" applyFont="1" applyFill="1" applyAlignment="1" applyProtection="1">
      <alignment vertical="center"/>
      <protection/>
    </xf>
    <xf numFmtId="0" fontId="17" fillId="15" borderId="0" xfId="0" applyFont="1" applyFill="1" applyAlignment="1" applyProtection="1">
      <alignment horizontal="right" vertical="center"/>
      <protection/>
    </xf>
    <xf numFmtId="0" fontId="18" fillId="15" borderId="0" xfId="0" applyFont="1" applyFill="1" applyAlignment="1" applyProtection="1">
      <alignment horizontal="right" vertical="center"/>
      <protection/>
    </xf>
    <xf numFmtId="0" fontId="18" fillId="15" borderId="10" xfId="0" applyFont="1" applyFill="1" applyBorder="1" applyAlignment="1" applyProtection="1">
      <alignment horizontal="left" vertical="center"/>
      <protection/>
    </xf>
    <xf numFmtId="0" fontId="18" fillId="15" borderId="13" xfId="0" applyFont="1" applyFill="1" applyBorder="1" applyAlignment="1" applyProtection="1">
      <alignment horizontal="right" vertical="center"/>
      <protection/>
    </xf>
    <xf numFmtId="0" fontId="18" fillId="15" borderId="0" xfId="0" applyFont="1" applyFill="1" applyBorder="1" applyAlignment="1" applyProtection="1">
      <alignment horizontal="right" vertical="center"/>
      <protection/>
    </xf>
    <xf numFmtId="0" fontId="18" fillId="15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right" vertical="center"/>
      <protection/>
    </xf>
    <xf numFmtId="0" fontId="7" fillId="15" borderId="0" xfId="0" applyFont="1" applyFill="1" applyBorder="1" applyAlignment="1" applyProtection="1">
      <alignment horizontal="right" vertical="center"/>
      <protection/>
    </xf>
    <xf numFmtId="0" fontId="7" fillId="15" borderId="13" xfId="0" applyFont="1" applyFill="1" applyBorder="1" applyAlignment="1" applyProtection="1">
      <alignment horizontal="left" vertical="center"/>
      <protection/>
    </xf>
    <xf numFmtId="0" fontId="19" fillId="15" borderId="0" xfId="0" applyFont="1" applyFill="1" applyAlignment="1" applyProtection="1">
      <alignment vertical="center"/>
      <protection/>
    </xf>
    <xf numFmtId="0" fontId="18" fillId="15" borderId="10" xfId="0" applyFont="1" applyFill="1" applyBorder="1" applyAlignment="1" applyProtection="1">
      <alignment vertical="center"/>
      <protection/>
    </xf>
    <xf numFmtId="0" fontId="18" fillId="15" borderId="11" xfId="0" applyFont="1" applyFill="1" applyBorder="1" applyAlignment="1" applyProtection="1">
      <alignment vertical="center"/>
      <protection/>
    </xf>
    <xf numFmtId="0" fontId="21" fillId="15" borderId="0" xfId="0" applyFont="1" applyFill="1" applyAlignment="1" applyProtection="1">
      <alignment vertical="center"/>
      <protection/>
    </xf>
    <xf numFmtId="0" fontId="22" fillId="15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6" fillId="15" borderId="0" xfId="53" applyFont="1" applyFill="1">
      <alignment/>
      <protection/>
    </xf>
    <xf numFmtId="0" fontId="36" fillId="15" borderId="0" xfId="53" applyFill="1">
      <alignment/>
      <protection/>
    </xf>
    <xf numFmtId="0" fontId="42" fillId="15" borderId="0" xfId="53" applyFont="1" applyFill="1">
      <alignment/>
      <protection/>
    </xf>
    <xf numFmtId="0" fontId="43" fillId="15" borderId="0" xfId="53" applyFont="1" applyFill="1">
      <alignment/>
      <protection/>
    </xf>
    <xf numFmtId="49" fontId="36" fillId="15" borderId="0" xfId="53" applyNumberFormat="1" applyFill="1" applyAlignment="1">
      <alignment horizontal="left" vertical="center"/>
      <protection/>
    </xf>
    <xf numFmtId="49" fontId="36" fillId="15" borderId="0" xfId="53" applyNumberFormat="1" applyFont="1" applyFill="1" applyAlignment="1">
      <alignment horizontal="left" vertical="center"/>
      <protection/>
    </xf>
    <xf numFmtId="49" fontId="36" fillId="15" borderId="0" xfId="53" applyNumberFormat="1" applyFont="1" applyFill="1" applyAlignment="1">
      <alignment horizontal="right" vertical="center"/>
      <protection/>
    </xf>
    <xf numFmtId="0" fontId="44" fillId="15" borderId="0" xfId="53" applyFont="1" applyFill="1">
      <alignment/>
      <protection/>
    </xf>
    <xf numFmtId="0" fontId="28" fillId="15" borderId="0" xfId="42" applyFill="1" applyAlignment="1">
      <alignment/>
    </xf>
    <xf numFmtId="0" fontId="14" fillId="15" borderId="0" xfId="0" applyFont="1" applyFill="1" applyAlignment="1" applyProtection="1">
      <alignment horizontal="left"/>
      <protection/>
    </xf>
    <xf numFmtId="0" fontId="13" fillId="15" borderId="0" xfId="0" applyFont="1" applyFill="1" applyAlignment="1" applyProtection="1">
      <alignment horizontal="left"/>
      <protection locked="0"/>
    </xf>
    <xf numFmtId="189" fontId="13" fillId="15" borderId="0" xfId="0" applyNumberFormat="1" applyFont="1" applyFill="1" applyAlignment="1" applyProtection="1">
      <alignment horizontal="left"/>
      <protection locked="0"/>
    </xf>
    <xf numFmtId="0" fontId="6" fillId="15" borderId="0" xfId="0" applyFont="1" applyFill="1" applyBorder="1" applyAlignment="1" applyProtection="1">
      <alignment vertical="center"/>
      <protection/>
    </xf>
    <xf numFmtId="0" fontId="18" fillId="15" borderId="13" xfId="0" applyFont="1" applyFill="1" applyBorder="1" applyAlignment="1" applyProtection="1">
      <alignment vertical="center"/>
      <protection/>
    </xf>
    <xf numFmtId="0" fontId="47" fillId="10" borderId="12" xfId="0" applyFont="1" applyFill="1" applyBorder="1" applyAlignment="1" applyProtection="1">
      <alignment horizontal="center"/>
      <protection/>
    </xf>
    <xf numFmtId="0" fontId="48" fillId="15" borderId="10" xfId="0" applyFont="1" applyFill="1" applyBorder="1" applyAlignment="1" applyProtection="1">
      <alignment horizontal="center" vertical="center"/>
      <protection/>
    </xf>
    <xf numFmtId="0" fontId="9" fillId="15" borderId="0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 horizontal="left" vertical="center"/>
      <protection/>
    </xf>
    <xf numFmtId="0" fontId="9" fillId="15" borderId="15" xfId="0" applyFont="1" applyFill="1" applyBorder="1" applyAlignment="1" applyProtection="1">
      <alignment horizontal="left" vertical="center"/>
      <protection/>
    </xf>
    <xf numFmtId="0" fontId="6" fillId="15" borderId="14" xfId="0" applyFont="1" applyFill="1" applyBorder="1" applyAlignment="1" applyProtection="1">
      <alignment horizontal="left" vertical="center"/>
      <protection/>
    </xf>
    <xf numFmtId="0" fontId="48" fillId="15" borderId="16" xfId="0" applyFont="1" applyFill="1" applyBorder="1" applyAlignment="1" applyProtection="1">
      <alignment horizontal="center" vertical="center"/>
      <protection/>
    </xf>
    <xf numFmtId="0" fontId="48" fillId="15" borderId="0" xfId="0" applyFont="1" applyFill="1" applyBorder="1" applyAlignment="1" applyProtection="1">
      <alignment horizontal="center"/>
      <protection/>
    </xf>
    <xf numFmtId="0" fontId="18" fillId="15" borderId="0" xfId="0" applyFont="1" applyFill="1" applyBorder="1" applyAlignment="1" applyProtection="1">
      <alignment horizontal="left" vertical="center"/>
      <protection/>
    </xf>
    <xf numFmtId="0" fontId="6" fillId="15" borderId="0" xfId="0" applyFont="1" applyFill="1" applyAlignment="1" applyProtection="1">
      <alignment vertical="center"/>
      <protection/>
    </xf>
    <xf numFmtId="0" fontId="6" fillId="15" borderId="13" xfId="0" applyFont="1" applyFill="1" applyBorder="1" applyAlignment="1" applyProtection="1">
      <alignment vertical="center"/>
      <protection/>
    </xf>
    <xf numFmtId="0" fontId="6" fillId="15" borderId="10" xfId="0" applyFont="1" applyFill="1" applyBorder="1" applyAlignment="1" applyProtection="1">
      <alignment vertical="center"/>
      <protection/>
    </xf>
    <xf numFmtId="0" fontId="48" fillId="15" borderId="10" xfId="0" applyFont="1" applyFill="1" applyBorder="1" applyAlignment="1" applyProtection="1">
      <alignment horizontal="center"/>
      <protection/>
    </xf>
    <xf numFmtId="0" fontId="6" fillId="15" borderId="14" xfId="0" applyFont="1" applyFill="1" applyBorder="1" applyAlignment="1" applyProtection="1">
      <alignment vertical="center"/>
      <protection/>
    </xf>
    <xf numFmtId="0" fontId="6" fillId="15" borderId="15" xfId="0" applyFont="1" applyFill="1" applyBorder="1" applyAlignment="1" applyProtection="1">
      <alignment vertical="center"/>
      <protection/>
    </xf>
    <xf numFmtId="0" fontId="18" fillId="15" borderId="14" xfId="0" applyFont="1" applyFill="1" applyBorder="1" applyAlignment="1" applyProtection="1">
      <alignment horizontal="right" vertical="center"/>
      <protection/>
    </xf>
    <xf numFmtId="0" fontId="6" fillId="15" borderId="11" xfId="0" applyFont="1" applyFill="1" applyBorder="1" applyAlignment="1" applyProtection="1">
      <alignment vertical="center"/>
      <protection/>
    </xf>
    <xf numFmtId="0" fontId="18" fillId="15" borderId="15" xfId="0" applyFont="1" applyFill="1" applyBorder="1" applyAlignment="1" applyProtection="1">
      <alignment horizontal="right" vertical="center"/>
      <protection/>
    </xf>
    <xf numFmtId="0" fontId="18" fillId="15" borderId="14" xfId="0" applyFont="1" applyFill="1" applyBorder="1" applyAlignment="1" applyProtection="1">
      <alignment horizontal="left" vertical="center"/>
      <protection/>
    </xf>
    <xf numFmtId="0" fontId="9" fillId="15" borderId="14" xfId="0" applyFont="1" applyFill="1" applyBorder="1" applyAlignment="1" applyProtection="1">
      <alignment horizontal="left" vertical="center"/>
      <protection/>
    </xf>
    <xf numFmtId="0" fontId="18" fillId="15" borderId="17" xfId="0" applyFont="1" applyFill="1" applyBorder="1" applyAlignment="1" applyProtection="1">
      <alignment horizontal="right" vertical="center"/>
      <protection/>
    </xf>
    <xf numFmtId="0" fontId="18" fillId="15" borderId="0" xfId="0" applyFont="1" applyFill="1" applyBorder="1" applyAlignment="1" applyProtection="1">
      <alignment vertical="center"/>
      <protection/>
    </xf>
    <xf numFmtId="0" fontId="7" fillId="15" borderId="17" xfId="0" applyFont="1" applyFill="1" applyBorder="1" applyAlignment="1" applyProtection="1">
      <alignment horizontal="left" vertical="center"/>
      <protection/>
    </xf>
    <xf numFmtId="0" fontId="7" fillId="15" borderId="0" xfId="0" applyFont="1" applyFill="1" applyBorder="1" applyAlignment="1" applyProtection="1">
      <alignment horizontal="left" vertical="center"/>
      <protection/>
    </xf>
    <xf numFmtId="0" fontId="18" fillId="15" borderId="0" xfId="0" applyFont="1" applyFill="1" applyAlignment="1" applyProtection="1">
      <alignment horizontal="left" vertical="center"/>
      <protection/>
    </xf>
    <xf numFmtId="0" fontId="9" fillId="15" borderId="0" xfId="0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15" borderId="11" xfId="0" applyFont="1" applyFill="1" applyBorder="1" applyAlignment="1" applyProtection="1">
      <alignment horizontal="right" vertical="center"/>
      <protection/>
    </xf>
    <xf numFmtId="0" fontId="50" fillId="15" borderId="0" xfId="0" applyFont="1" applyFill="1" applyBorder="1" applyAlignment="1" applyProtection="1">
      <alignment horizontal="left"/>
      <protection/>
    </xf>
    <xf numFmtId="0" fontId="50" fillId="15" borderId="15" xfId="0" applyFont="1" applyFill="1" applyBorder="1" applyAlignment="1" applyProtection="1">
      <alignment/>
      <protection/>
    </xf>
    <xf numFmtId="0" fontId="6" fillId="15" borderId="11" xfId="0" applyFont="1" applyFill="1" applyBorder="1" applyAlignment="1" applyProtection="1">
      <alignment horizontal="left"/>
      <protection/>
    </xf>
    <xf numFmtId="49" fontId="36" fillId="15" borderId="0" xfId="53" applyNumberFormat="1" applyFont="1" applyFill="1" applyAlignment="1">
      <alignment horizontal="right" vertical="center"/>
      <protection/>
    </xf>
    <xf numFmtId="0" fontId="36" fillId="15" borderId="0" xfId="53" applyFont="1" applyFill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 horizontal="left"/>
      <protection/>
    </xf>
    <xf numFmtId="0" fontId="45" fillId="15" borderId="0" xfId="0" applyFont="1" applyFill="1" applyAlignment="1" applyProtection="1">
      <alignment horizontal="left"/>
      <protection/>
    </xf>
    <xf numFmtId="210" fontId="46" fillId="15" borderId="0" xfId="0" applyNumberFormat="1" applyFont="1" applyFill="1" applyAlignment="1" applyProtection="1">
      <alignment horizontal="left"/>
      <protection/>
    </xf>
    <xf numFmtId="189" fontId="15" fillId="15" borderId="0" xfId="0" applyNumberFormat="1" applyFont="1" applyFill="1" applyAlignment="1" applyProtection="1">
      <alignment horizontal="center" vertical="center"/>
      <protection/>
    </xf>
    <xf numFmtId="0" fontId="15" fillId="15" borderId="0" xfId="0" applyFont="1" applyFill="1" applyAlignment="1" applyProtection="1">
      <alignment horizontal="center" vertical="center"/>
      <protection/>
    </xf>
    <xf numFmtId="189" fontId="20" fillId="15" borderId="0" xfId="0" applyNumberFormat="1" applyFont="1" applyFill="1" applyAlignment="1" applyProtection="1">
      <alignment horizontal="center" vertical="center"/>
      <protection/>
    </xf>
    <xf numFmtId="0" fontId="20" fillId="15" borderId="0" xfId="0" applyFont="1" applyFill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left"/>
      <protection/>
    </xf>
    <xf numFmtId="0" fontId="49" fillId="15" borderId="0" xfId="0" applyFont="1" applyFill="1" applyAlignment="1" applyProtection="1">
      <alignment horizontal="center"/>
      <protection/>
    </xf>
    <xf numFmtId="0" fontId="49" fillId="15" borderId="0" xfId="0" applyFont="1" applyFill="1" applyAlignment="1" applyProtection="1">
      <alignment horizontal="center"/>
      <protection/>
    </xf>
    <xf numFmtId="0" fontId="6" fillId="15" borderId="0" xfId="0" applyFont="1" applyFill="1" applyAlignment="1">
      <alignment/>
    </xf>
    <xf numFmtId="189" fontId="49" fillId="15" borderId="0" xfId="0" applyNumberFormat="1" applyFont="1" applyFill="1" applyAlignment="1" applyProtection="1">
      <alignment horizontal="center"/>
      <protection/>
    </xf>
    <xf numFmtId="189" fontId="49" fillId="15" borderId="0" xfId="0" applyNumberFormat="1" applyFont="1" applyFill="1" applyAlignment="1" applyProtection="1">
      <alignment horizontal="center"/>
      <protection/>
    </xf>
    <xf numFmtId="0" fontId="6" fillId="15" borderId="0" xfId="0" applyFont="1" applyFill="1" applyAlignment="1" applyProtection="1">
      <alignment/>
      <protection/>
    </xf>
    <xf numFmtId="0" fontId="18" fillId="15" borderId="0" xfId="0" applyFont="1" applyFill="1" applyAlignment="1" applyProtection="1">
      <alignment/>
      <protection/>
    </xf>
    <xf numFmtId="0" fontId="50" fillId="15" borderId="10" xfId="0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left"/>
      <protection/>
    </xf>
    <xf numFmtId="0" fontId="50" fillId="15" borderId="0" xfId="0" applyFont="1" applyFill="1" applyAlignment="1" applyProtection="1">
      <alignment/>
      <protection/>
    </xf>
    <xf numFmtId="0" fontId="18" fillId="15" borderId="13" xfId="0" applyFont="1" applyFill="1" applyBorder="1" applyAlignment="1" applyProtection="1">
      <alignment/>
      <protection/>
    </xf>
    <xf numFmtId="0" fontId="50" fillId="15" borderId="16" xfId="0" applyFont="1" applyFill="1" applyBorder="1" applyAlignment="1" applyProtection="1">
      <alignment/>
      <protection/>
    </xf>
    <xf numFmtId="0" fontId="6" fillId="15" borderId="10" xfId="0" applyFont="1" applyFill="1" applyBorder="1" applyAlignment="1" applyProtection="1">
      <alignment horizontal="left"/>
      <protection/>
    </xf>
    <xf numFmtId="0" fontId="6" fillId="15" borderId="0" xfId="0" applyFont="1" applyFill="1" applyBorder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0" fontId="50" fillId="15" borderId="15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50" fillId="15" borderId="14" xfId="0" applyFont="1" applyFill="1" applyBorder="1" applyAlignment="1" applyProtection="1">
      <alignment horizontal="left"/>
      <protection/>
    </xf>
    <xf numFmtId="0" fontId="6" fillId="15" borderId="0" xfId="0" applyFont="1" applyFill="1" applyAlignment="1" applyProtection="1">
      <alignment horizontal="center"/>
      <protection/>
    </xf>
    <xf numFmtId="0" fontId="6" fillId="15" borderId="10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/>
      <protection/>
    </xf>
    <xf numFmtId="0" fontId="50" fillId="15" borderId="14" xfId="0" applyFont="1" applyFill="1" applyBorder="1" applyAlignment="1" applyProtection="1">
      <alignment/>
      <protection/>
    </xf>
    <xf numFmtId="0" fontId="6" fillId="15" borderId="15" xfId="0" applyFont="1" applyFill="1" applyBorder="1" applyAlignment="1" applyProtection="1">
      <alignment/>
      <protection/>
    </xf>
    <xf numFmtId="0" fontId="7" fillId="15" borderId="17" xfId="0" applyFont="1" applyFill="1" applyBorder="1" applyAlignment="1" applyProtection="1">
      <alignment horizontal="right"/>
      <protection/>
    </xf>
    <xf numFmtId="0" fontId="18" fillId="15" borderId="14" xfId="0" applyFont="1" applyFill="1" applyBorder="1" applyAlignment="1" applyProtection="1">
      <alignment horizontal="left"/>
      <protection/>
    </xf>
    <xf numFmtId="0" fontId="6" fillId="15" borderId="14" xfId="0" applyFont="1" applyFill="1" applyBorder="1" applyAlignment="1" applyProtection="1">
      <alignment/>
      <protection/>
    </xf>
    <xf numFmtId="0" fontId="50" fillId="15" borderId="10" xfId="0" applyFont="1" applyFill="1" applyBorder="1" applyAlignment="1" applyProtection="1">
      <alignment horizontal="left"/>
      <protection/>
    </xf>
    <xf numFmtId="0" fontId="6" fillId="15" borderId="14" xfId="0" applyFont="1" applyFill="1" applyBorder="1" applyAlignment="1" applyProtection="1">
      <alignment horizontal="left"/>
      <protection/>
    </xf>
    <xf numFmtId="0" fontId="9" fillId="15" borderId="15" xfId="0" applyFont="1" applyFill="1" applyBorder="1" applyAlignment="1" applyProtection="1">
      <alignment horizontal="left"/>
      <protection/>
    </xf>
    <xf numFmtId="0" fontId="18" fillId="15" borderId="10" xfId="0" applyFont="1" applyFill="1" applyBorder="1" applyAlignment="1" applyProtection="1">
      <alignment horizontal="left"/>
      <protection/>
    </xf>
    <xf numFmtId="0" fontId="18" fillId="15" borderId="0" xfId="0" applyFont="1" applyFill="1" applyBorder="1" applyAlignment="1" applyProtection="1">
      <alignment horizontal="left"/>
      <protection/>
    </xf>
    <xf numFmtId="0" fontId="18" fillId="15" borderId="11" xfId="0" applyFont="1" applyFill="1" applyBorder="1" applyAlignment="1" applyProtection="1">
      <alignment horizontal="left"/>
      <protection/>
    </xf>
    <xf numFmtId="0" fontId="7" fillId="15" borderId="13" xfId="0" applyFont="1" applyFill="1" applyBorder="1" applyAlignment="1" applyProtection="1">
      <alignment/>
      <protection/>
    </xf>
    <xf numFmtId="0" fontId="18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/>
      <protection/>
    </xf>
    <xf numFmtId="0" fontId="7" fillId="15" borderId="0" xfId="0" applyFont="1" applyFill="1" applyAlignment="1" applyProtection="1">
      <alignment horizontal="right"/>
      <protection/>
    </xf>
    <xf numFmtId="0" fontId="6" fillId="15" borderId="0" xfId="0" applyFont="1" applyFill="1" applyAlignment="1" applyProtection="1">
      <alignment horizontal="right"/>
      <protection/>
    </xf>
    <xf numFmtId="0" fontId="7" fillId="15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TQ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28575</xdr:rowOff>
    </xdr:from>
    <xdr:to>
      <xdr:col>16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28575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57150</xdr:rowOff>
    </xdr:from>
    <xdr:to>
      <xdr:col>8</xdr:col>
      <xdr:colOff>638175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15175" y="57150"/>
          <a:ext cx="1323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0</xdr:row>
      <xdr:rowOff>38100</xdr:rowOff>
    </xdr:from>
    <xdr:to>
      <xdr:col>14</xdr:col>
      <xdr:colOff>409575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0" y="3810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38100</xdr:rowOff>
    </xdr:from>
    <xdr:to>
      <xdr:col>8</xdr:col>
      <xdr:colOff>676275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38100"/>
          <a:ext cx="1323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38100</xdr:rowOff>
    </xdr:from>
    <xdr:to>
      <xdr:col>14</xdr:col>
      <xdr:colOff>409575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0" y="3810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97" zoomScaleNormal="97" zoomScaleSheetLayoutView="113" workbookViewId="0" topLeftCell="A1">
      <selection activeCell="X111" sqref="X111"/>
    </sheetView>
  </sheetViews>
  <sheetFormatPr defaultColWidth="12.625" defaultRowHeight="15" customHeight="1"/>
  <cols>
    <col min="1" max="16384" width="1.75390625" style="44" customWidth="1"/>
  </cols>
  <sheetData>
    <row r="1" ht="15" customHeight="1">
      <c r="A1" s="43" t="s">
        <v>68</v>
      </c>
    </row>
    <row r="4" ht="15" customHeight="1">
      <c r="A4" s="45" t="s">
        <v>87</v>
      </c>
    </row>
    <row r="5" ht="15" customHeight="1">
      <c r="A5" s="45"/>
    </row>
    <row r="7" ht="15" customHeight="1">
      <c r="A7" s="43" t="s">
        <v>69</v>
      </c>
    </row>
    <row r="8" ht="15" customHeight="1">
      <c r="A8" s="43" t="s">
        <v>70</v>
      </c>
    </row>
    <row r="9" ht="15" customHeight="1">
      <c r="A9" s="43" t="s">
        <v>76</v>
      </c>
    </row>
    <row r="10" ht="15" customHeight="1">
      <c r="A10" s="43" t="s">
        <v>77</v>
      </c>
    </row>
    <row r="11" ht="15" customHeight="1">
      <c r="A11" s="43"/>
    </row>
    <row r="12" ht="15" customHeight="1">
      <c r="A12" s="44" t="s">
        <v>71</v>
      </c>
    </row>
    <row r="13" ht="15" customHeight="1">
      <c r="A13" s="43" t="s">
        <v>72</v>
      </c>
    </row>
    <row r="14" ht="15" customHeight="1">
      <c r="A14" s="43" t="s">
        <v>73</v>
      </c>
    </row>
    <row r="15" ht="15" customHeight="1">
      <c r="A15" s="43"/>
    </row>
    <row r="16" ht="15" customHeight="1">
      <c r="A16" s="43" t="s">
        <v>74</v>
      </c>
    </row>
    <row r="17" ht="15" customHeight="1">
      <c r="A17" s="43"/>
    </row>
    <row r="18" ht="15" customHeight="1">
      <c r="A18" s="43" t="s">
        <v>88</v>
      </c>
    </row>
    <row r="19" ht="15" customHeight="1">
      <c r="A19" s="43"/>
    </row>
    <row r="20" ht="15" customHeight="1">
      <c r="A20" s="43" t="s">
        <v>78</v>
      </c>
    </row>
    <row r="21" ht="15" customHeight="1">
      <c r="A21" s="43"/>
    </row>
    <row r="22" ht="15" customHeight="1">
      <c r="A22" s="43" t="s">
        <v>89</v>
      </c>
    </row>
    <row r="23" ht="15" customHeight="1">
      <c r="A23" s="43" t="s">
        <v>90</v>
      </c>
    </row>
    <row r="24" ht="15" customHeight="1">
      <c r="A24" s="43"/>
    </row>
    <row r="25" ht="15" customHeight="1">
      <c r="A25" s="43" t="s">
        <v>75</v>
      </c>
    </row>
    <row r="26" ht="15" customHeight="1">
      <c r="A26" s="46" t="s">
        <v>91</v>
      </c>
    </row>
    <row r="27" ht="15" customHeight="1">
      <c r="A27" s="46" t="s">
        <v>95</v>
      </c>
    </row>
    <row r="28" spans="1:38" ht="15" customHeight="1">
      <c r="A28" s="46" t="s">
        <v>96</v>
      </c>
      <c r="U28" s="47"/>
      <c r="V28" s="48"/>
      <c r="X28" s="43"/>
      <c r="AC28" s="43"/>
      <c r="AD28" s="43"/>
      <c r="AE28" s="49"/>
      <c r="AF28" s="49"/>
      <c r="AG28" s="49"/>
      <c r="AH28" s="49"/>
      <c r="AI28" s="43"/>
      <c r="AJ28" s="43"/>
      <c r="AK28" s="43"/>
      <c r="AL28" s="43"/>
    </row>
    <row r="29" spans="1:38" ht="15" customHeight="1">
      <c r="A29" s="46" t="s">
        <v>97</v>
      </c>
      <c r="V29" s="48"/>
      <c r="X29" s="43"/>
      <c r="AC29" s="43"/>
      <c r="AE29" s="49"/>
      <c r="AF29" s="49"/>
      <c r="AG29" s="49"/>
      <c r="AH29" s="49"/>
      <c r="AI29" s="43"/>
      <c r="AJ29" s="43"/>
      <c r="AK29" s="43"/>
      <c r="AL29" s="43"/>
    </row>
    <row r="30" ht="15" customHeight="1">
      <c r="A30" s="46" t="s">
        <v>92</v>
      </c>
    </row>
    <row r="31" ht="15" customHeight="1">
      <c r="A31" s="46" t="s">
        <v>98</v>
      </c>
    </row>
    <row r="32" spans="1:38" ht="15" customHeight="1">
      <c r="A32" s="46" t="s">
        <v>99</v>
      </c>
      <c r="U32" s="47"/>
      <c r="V32" s="48"/>
      <c r="X32" s="43"/>
      <c r="AC32" s="43"/>
      <c r="AD32" s="43"/>
      <c r="AE32" s="49"/>
      <c r="AF32" s="49"/>
      <c r="AG32" s="49"/>
      <c r="AH32" s="49"/>
      <c r="AI32" s="43"/>
      <c r="AJ32" s="43"/>
      <c r="AK32" s="43"/>
      <c r="AL32" s="43"/>
    </row>
    <row r="33" spans="1:38" ht="15" customHeight="1">
      <c r="A33" s="46" t="s">
        <v>100</v>
      </c>
      <c r="V33" s="48"/>
      <c r="X33" s="43"/>
      <c r="AC33" s="43"/>
      <c r="AE33" s="49"/>
      <c r="AF33" s="49"/>
      <c r="AG33" s="49"/>
      <c r="AH33" s="49"/>
      <c r="AI33" s="43"/>
      <c r="AJ33" s="43"/>
      <c r="AK33" s="43"/>
      <c r="AL33" s="43"/>
    </row>
    <row r="34" spans="1:38" ht="15" customHeight="1">
      <c r="A34" s="46" t="s">
        <v>93</v>
      </c>
      <c r="V34" s="48"/>
      <c r="X34" s="43"/>
      <c r="AC34" s="43"/>
      <c r="AE34" s="49"/>
      <c r="AF34" s="49"/>
      <c r="AG34" s="49"/>
      <c r="AH34" s="49"/>
      <c r="AI34" s="43"/>
      <c r="AJ34" s="43"/>
      <c r="AK34" s="43"/>
      <c r="AL34" s="43"/>
    </row>
    <row r="35" spans="1:38" ht="15" customHeight="1">
      <c r="A35" s="46" t="s">
        <v>101</v>
      </c>
      <c r="V35" s="48"/>
      <c r="X35" s="43"/>
      <c r="AC35" s="43"/>
      <c r="AE35" s="49"/>
      <c r="AF35" s="49"/>
      <c r="AG35" s="49"/>
      <c r="AH35" s="49"/>
      <c r="AI35" s="43"/>
      <c r="AJ35" s="43"/>
      <c r="AK35" s="43"/>
      <c r="AL35" s="43"/>
    </row>
    <row r="36" spans="1:38" ht="15" customHeight="1">
      <c r="A36" s="46" t="s">
        <v>102</v>
      </c>
      <c r="V36" s="48"/>
      <c r="X36" s="43"/>
      <c r="AC36" s="43"/>
      <c r="AE36" s="49"/>
      <c r="AF36" s="49"/>
      <c r="AG36" s="49"/>
      <c r="AH36" s="49"/>
      <c r="AI36" s="43"/>
      <c r="AJ36" s="43"/>
      <c r="AK36" s="43"/>
      <c r="AL36" s="43"/>
    </row>
    <row r="37" spans="1:38" ht="15" customHeight="1">
      <c r="A37" s="46" t="s">
        <v>86</v>
      </c>
      <c r="V37" s="48"/>
      <c r="X37" s="43"/>
      <c r="AC37" s="43"/>
      <c r="AE37" s="49"/>
      <c r="AF37" s="49"/>
      <c r="AG37" s="49"/>
      <c r="AH37" s="49"/>
      <c r="AI37" s="43"/>
      <c r="AJ37" s="43"/>
      <c r="AK37" s="43"/>
      <c r="AL37" s="43"/>
    </row>
    <row r="38" spans="1:38" ht="15" customHeight="1">
      <c r="A38" s="46" t="s">
        <v>94</v>
      </c>
      <c r="V38" s="48"/>
      <c r="X38" s="43"/>
      <c r="AC38" s="43"/>
      <c r="AE38" s="49"/>
      <c r="AF38" s="49"/>
      <c r="AG38" s="49"/>
      <c r="AH38" s="49"/>
      <c r="AI38" s="43"/>
      <c r="AJ38" s="43"/>
      <c r="AK38" s="43"/>
      <c r="AL38" s="43"/>
    </row>
    <row r="39" spans="1:38" ht="15" customHeight="1">
      <c r="A39" s="46" t="s">
        <v>103</v>
      </c>
      <c r="V39" s="48"/>
      <c r="X39" s="43"/>
      <c r="AC39" s="43"/>
      <c r="AE39" s="49"/>
      <c r="AF39" s="49"/>
      <c r="AG39" s="49"/>
      <c r="AH39" s="49"/>
      <c r="AI39" s="43"/>
      <c r="AJ39" s="43"/>
      <c r="AK39" s="43"/>
      <c r="AL39" s="43"/>
    </row>
    <row r="40" spans="1:38" ht="15" customHeight="1">
      <c r="A40" s="46" t="s">
        <v>85</v>
      </c>
      <c r="V40" s="48"/>
      <c r="X40" s="43"/>
      <c r="AC40" s="43"/>
      <c r="AE40" s="49"/>
      <c r="AF40" s="49"/>
      <c r="AG40" s="49"/>
      <c r="AH40" s="49"/>
      <c r="AI40" s="43"/>
      <c r="AJ40" s="43"/>
      <c r="AK40" s="43"/>
      <c r="AL40" s="43"/>
    </row>
    <row r="41" spans="1:38" ht="15" customHeight="1">
      <c r="A41" s="46" t="s">
        <v>104</v>
      </c>
      <c r="V41" s="48"/>
      <c r="X41" s="43"/>
      <c r="AC41" s="43"/>
      <c r="AE41" s="49"/>
      <c r="AF41" s="49"/>
      <c r="AG41" s="49"/>
      <c r="AH41" s="49"/>
      <c r="AI41" s="43"/>
      <c r="AJ41" s="43"/>
      <c r="AK41" s="43"/>
      <c r="AL41" s="43"/>
    </row>
    <row r="42" spans="1:38" ht="15" customHeight="1">
      <c r="A42" s="46"/>
      <c r="V42" s="48"/>
      <c r="X42" s="43"/>
      <c r="AC42" s="43"/>
      <c r="AE42" s="49"/>
      <c r="AF42" s="49"/>
      <c r="AG42" s="49"/>
      <c r="AH42" s="49"/>
      <c r="AI42" s="43"/>
      <c r="AJ42" s="43"/>
      <c r="AK42" s="43"/>
      <c r="AL42" s="43"/>
    </row>
    <row r="43" spans="1:38" ht="15" customHeight="1">
      <c r="A43" s="46"/>
      <c r="V43" s="48"/>
      <c r="X43" s="43"/>
      <c r="AC43" s="43"/>
      <c r="AE43" s="49"/>
      <c r="AF43" s="49"/>
      <c r="AG43" s="49"/>
      <c r="AH43" s="49"/>
      <c r="AI43" s="43"/>
      <c r="AJ43" s="43"/>
      <c r="AK43" s="43"/>
      <c r="AL43" s="43"/>
    </row>
    <row r="44" spans="1:38" ht="15" customHeight="1">
      <c r="A44" s="46"/>
      <c r="V44" s="48"/>
      <c r="X44" s="43"/>
      <c r="AC44" s="43"/>
      <c r="AE44" s="49"/>
      <c r="AF44" s="49"/>
      <c r="AG44" s="49"/>
      <c r="AH44" s="49"/>
      <c r="AI44" s="43"/>
      <c r="AJ44" s="43"/>
      <c r="AK44" s="43"/>
      <c r="AL44" s="43"/>
    </row>
    <row r="45" spans="1:38" ht="15" customHeight="1">
      <c r="A45" s="46"/>
      <c r="V45" s="48"/>
      <c r="X45" s="43"/>
      <c r="AC45" s="43"/>
      <c r="AE45" s="49"/>
      <c r="AF45" s="49"/>
      <c r="AG45" s="49"/>
      <c r="AH45" s="49"/>
      <c r="AI45" s="43"/>
      <c r="AJ45" s="43"/>
      <c r="AK45" s="43"/>
      <c r="AL45" s="43"/>
    </row>
    <row r="46" spans="1:38" ht="15" customHeight="1">
      <c r="A46" s="46"/>
      <c r="V46" s="48"/>
      <c r="X46" s="43"/>
      <c r="AC46" s="43"/>
      <c r="AE46" s="49"/>
      <c r="AF46" s="49"/>
      <c r="AG46" s="49"/>
      <c r="AH46" s="49"/>
      <c r="AI46" s="43"/>
      <c r="AJ46" s="43"/>
      <c r="AK46" s="43"/>
      <c r="AL46" s="43"/>
    </row>
    <row r="47" spans="1:38" ht="15" customHeight="1">
      <c r="A47" s="46"/>
      <c r="V47" s="48"/>
      <c r="X47" s="43"/>
      <c r="AC47" s="43"/>
      <c r="AE47" s="49"/>
      <c r="AF47" s="49"/>
      <c r="AG47" s="49"/>
      <c r="AH47" s="49"/>
      <c r="AI47" s="43"/>
      <c r="AJ47" s="43"/>
      <c r="AK47" s="43"/>
      <c r="AL47" s="43"/>
    </row>
    <row r="48" spans="1:38" ht="15" customHeight="1">
      <c r="A48" s="46"/>
      <c r="V48" s="48"/>
      <c r="X48" s="43"/>
      <c r="AC48" s="43"/>
      <c r="AE48" s="49"/>
      <c r="AF48" s="49"/>
      <c r="AG48" s="49"/>
      <c r="AH48" s="49"/>
      <c r="AI48" s="43"/>
      <c r="AJ48" s="43"/>
      <c r="AK48" s="43"/>
      <c r="AL48" s="43"/>
    </row>
    <row r="49" spans="1:38" ht="15" customHeight="1">
      <c r="A49" s="46"/>
      <c r="V49" s="48"/>
      <c r="X49" s="43"/>
      <c r="AC49" s="43"/>
      <c r="AE49" s="49"/>
      <c r="AF49" s="49"/>
      <c r="AG49" s="49"/>
      <c r="AH49" s="49"/>
      <c r="AI49" s="43"/>
      <c r="AJ49" s="43"/>
      <c r="AK49" s="43"/>
      <c r="AL49" s="43"/>
    </row>
    <row r="50" spans="1:38" ht="15" customHeight="1">
      <c r="A50" s="46"/>
      <c r="V50" s="48"/>
      <c r="X50" s="43"/>
      <c r="AC50" s="43"/>
      <c r="AE50" s="49"/>
      <c r="AF50" s="49"/>
      <c r="AG50" s="49"/>
      <c r="AH50" s="49"/>
      <c r="AI50" s="43"/>
      <c r="AJ50" s="43"/>
      <c r="AK50" s="43"/>
      <c r="AL50" s="43"/>
    </row>
    <row r="51" spans="1:38" ht="15" customHeight="1">
      <c r="A51" s="43"/>
      <c r="V51" s="48"/>
      <c r="X51" s="43"/>
      <c r="AC51" s="43"/>
      <c r="AE51" s="49"/>
      <c r="AF51" s="49"/>
      <c r="AG51" s="49"/>
      <c r="AH51" s="49"/>
      <c r="AI51" s="43"/>
      <c r="AJ51" s="43"/>
      <c r="AK51" s="43"/>
      <c r="AL51" s="43"/>
    </row>
    <row r="52" spans="1:38" ht="15" customHeight="1">
      <c r="A52" s="46"/>
      <c r="V52" s="48"/>
      <c r="X52" s="43"/>
      <c r="AC52" s="43"/>
      <c r="AE52" s="49"/>
      <c r="AF52" s="49"/>
      <c r="AG52" s="49"/>
      <c r="AH52" s="49"/>
      <c r="AI52" s="43"/>
      <c r="AJ52" s="43"/>
      <c r="AK52" s="43"/>
      <c r="AL52" s="43"/>
    </row>
    <row r="53" spans="1:38" ht="15" customHeight="1">
      <c r="A53" s="46"/>
      <c r="V53" s="48"/>
      <c r="X53" s="43"/>
      <c r="AC53" s="43"/>
      <c r="AE53" s="49"/>
      <c r="AF53" s="49"/>
      <c r="AG53" s="49"/>
      <c r="AH53" s="49"/>
      <c r="AI53" s="43"/>
      <c r="AJ53" s="43"/>
      <c r="AK53" s="43"/>
      <c r="AL53" s="43"/>
    </row>
    <row r="54" spans="1:38" ht="15" customHeight="1">
      <c r="A54" s="46"/>
      <c r="V54" s="48"/>
      <c r="X54" s="43"/>
      <c r="AC54" s="43"/>
      <c r="AE54" s="49"/>
      <c r="AF54" s="49"/>
      <c r="AG54" s="49"/>
      <c r="AH54" s="49"/>
      <c r="AI54" s="43"/>
      <c r="AJ54" s="43"/>
      <c r="AK54" s="43"/>
      <c r="AL54" s="43"/>
    </row>
    <row r="55" spans="1:38" ht="15" customHeight="1">
      <c r="A55" s="46"/>
      <c r="V55" s="48"/>
      <c r="X55" s="43"/>
      <c r="AC55" s="43"/>
      <c r="AE55" s="49"/>
      <c r="AF55" s="49"/>
      <c r="AG55" s="49"/>
      <c r="AH55" s="49"/>
      <c r="AI55" s="43"/>
      <c r="AJ55" s="43"/>
      <c r="AK55" s="43"/>
      <c r="AL55" s="43"/>
    </row>
    <row r="56" spans="1:38" ht="15" customHeight="1">
      <c r="A56" s="46"/>
      <c r="V56" s="48"/>
      <c r="X56" s="43"/>
      <c r="AC56" s="43"/>
      <c r="AE56" s="49"/>
      <c r="AF56" s="49"/>
      <c r="AG56" s="49"/>
      <c r="AH56" s="49"/>
      <c r="AI56" s="43"/>
      <c r="AJ56" s="43"/>
      <c r="AK56" s="43"/>
      <c r="AL56" s="43"/>
    </row>
    <row r="57" spans="1:38" ht="15" customHeight="1">
      <c r="A57" s="46"/>
      <c r="V57" s="48"/>
      <c r="X57" s="43"/>
      <c r="AC57" s="43"/>
      <c r="AE57" s="49"/>
      <c r="AF57" s="49"/>
      <c r="AG57" s="49"/>
      <c r="AH57" s="49"/>
      <c r="AI57" s="43"/>
      <c r="AJ57" s="43"/>
      <c r="AK57" s="43"/>
      <c r="AL57" s="43"/>
    </row>
    <row r="58" spans="1:38" ht="15" customHeight="1">
      <c r="A58" s="46"/>
      <c r="V58" s="48"/>
      <c r="X58" s="43"/>
      <c r="AC58" s="43"/>
      <c r="AE58" s="49"/>
      <c r="AF58" s="49"/>
      <c r="AG58" s="49"/>
      <c r="AH58" s="49"/>
      <c r="AI58" s="43"/>
      <c r="AJ58" s="43"/>
      <c r="AK58" s="43"/>
      <c r="AL58" s="43"/>
    </row>
    <row r="59" spans="1:38" ht="15" customHeight="1">
      <c r="A59" s="46"/>
      <c r="V59" s="48"/>
      <c r="X59" s="43"/>
      <c r="AC59" s="43"/>
      <c r="AE59" s="49"/>
      <c r="AF59" s="49"/>
      <c r="AG59" s="49"/>
      <c r="AH59" s="49"/>
      <c r="AI59" s="43"/>
      <c r="AJ59" s="43"/>
      <c r="AK59" s="43"/>
      <c r="AL59" s="43"/>
    </row>
    <row r="60" spans="1:38" ht="15" customHeight="1">
      <c r="A60" s="46"/>
      <c r="V60" s="48"/>
      <c r="X60" s="43"/>
      <c r="AC60" s="43"/>
      <c r="AE60" s="49"/>
      <c r="AF60" s="49"/>
      <c r="AG60" s="49"/>
      <c r="AH60" s="49"/>
      <c r="AI60" s="43"/>
      <c r="AJ60" s="43"/>
      <c r="AK60" s="43"/>
      <c r="AL60" s="43"/>
    </row>
    <row r="61" spans="1:38" ht="15" customHeight="1">
      <c r="A61" s="46"/>
      <c r="V61" s="48"/>
      <c r="X61" s="43"/>
      <c r="AC61" s="43"/>
      <c r="AE61" s="49"/>
      <c r="AF61" s="49"/>
      <c r="AG61" s="49"/>
      <c r="AH61" s="49"/>
      <c r="AI61" s="43"/>
      <c r="AJ61" s="43"/>
      <c r="AK61" s="43"/>
      <c r="AL61" s="43"/>
    </row>
    <row r="62" ht="15" customHeight="1">
      <c r="A62" s="46"/>
    </row>
    <row r="63" spans="1:38" ht="15" customHeight="1">
      <c r="A63" s="46"/>
      <c r="U63" s="47"/>
      <c r="V63" s="48"/>
      <c r="X63" s="43"/>
      <c r="AC63" s="43"/>
      <c r="AD63" s="43"/>
      <c r="AE63" s="49"/>
      <c r="AF63" s="49"/>
      <c r="AG63" s="49"/>
      <c r="AH63" s="49"/>
      <c r="AI63" s="43"/>
      <c r="AJ63" s="43"/>
      <c r="AK63" s="43"/>
      <c r="AL63" s="43"/>
    </row>
    <row r="64" spans="1:38" ht="15" customHeight="1">
      <c r="A64" s="46"/>
      <c r="V64" s="48"/>
      <c r="X64" s="43"/>
      <c r="AC64" s="43"/>
      <c r="AE64" s="49"/>
      <c r="AF64" s="49"/>
      <c r="AG64" s="49"/>
      <c r="AH64" s="49"/>
      <c r="AI64" s="43"/>
      <c r="AJ64" s="43"/>
      <c r="AK64" s="43"/>
      <c r="AL64" s="43"/>
    </row>
    <row r="65" spans="1:38" ht="15" customHeight="1">
      <c r="A65" s="46"/>
      <c r="V65" s="48"/>
      <c r="X65" s="43"/>
      <c r="AC65" s="43"/>
      <c r="AE65" s="49"/>
      <c r="AF65" s="49"/>
      <c r="AG65" s="49"/>
      <c r="AH65" s="49"/>
      <c r="AI65" s="43"/>
      <c r="AJ65" s="43"/>
      <c r="AK65" s="43"/>
      <c r="AL65" s="43"/>
    </row>
    <row r="66" spans="1:38" ht="15" customHeight="1">
      <c r="A66" s="46"/>
      <c r="V66" s="48"/>
      <c r="X66" s="43"/>
      <c r="AC66" s="43"/>
      <c r="AE66" s="49"/>
      <c r="AF66" s="49"/>
      <c r="AG66" s="49"/>
      <c r="AH66" s="49"/>
      <c r="AI66" s="43"/>
      <c r="AJ66" s="43"/>
      <c r="AK66" s="43"/>
      <c r="AL66" s="43"/>
    </row>
    <row r="67" spans="1:38" ht="15" customHeight="1">
      <c r="A67" s="46"/>
      <c r="V67" s="48"/>
      <c r="X67" s="43"/>
      <c r="AC67" s="43"/>
      <c r="AE67" s="49"/>
      <c r="AF67" s="49"/>
      <c r="AG67" s="49"/>
      <c r="AH67" s="49"/>
      <c r="AI67" s="43"/>
      <c r="AJ67" s="43"/>
      <c r="AK67" s="43"/>
      <c r="AL67" s="43"/>
    </row>
    <row r="68" spans="1:38" ht="15" customHeight="1">
      <c r="A68" s="46"/>
      <c r="V68" s="48"/>
      <c r="X68" s="43"/>
      <c r="AC68" s="43"/>
      <c r="AE68" s="49"/>
      <c r="AF68" s="49"/>
      <c r="AG68" s="49"/>
      <c r="AH68" s="49"/>
      <c r="AI68" s="43"/>
      <c r="AJ68" s="43"/>
      <c r="AK68" s="43"/>
      <c r="AL68" s="43"/>
    </row>
    <row r="69" spans="1:38" ht="15" customHeight="1">
      <c r="A69" s="46"/>
      <c r="V69" s="48"/>
      <c r="X69" s="43"/>
      <c r="AC69" s="43"/>
      <c r="AE69" s="49"/>
      <c r="AF69" s="49"/>
      <c r="AG69" s="49"/>
      <c r="AH69" s="49"/>
      <c r="AI69" s="43"/>
      <c r="AJ69" s="43"/>
      <c r="AK69" s="43"/>
      <c r="AL69" s="43"/>
    </row>
    <row r="70" spans="1:38" ht="15" customHeight="1">
      <c r="A70" s="46"/>
      <c r="V70" s="48"/>
      <c r="X70" s="43"/>
      <c r="AC70" s="43"/>
      <c r="AE70" s="49"/>
      <c r="AF70" s="49"/>
      <c r="AG70" s="49"/>
      <c r="AH70" s="49"/>
      <c r="AI70" s="43"/>
      <c r="AJ70" s="43"/>
      <c r="AK70" s="43"/>
      <c r="AL70" s="43"/>
    </row>
    <row r="71" spans="1:38" ht="15" customHeight="1">
      <c r="A71" s="46"/>
      <c r="V71" s="48"/>
      <c r="X71" s="43"/>
      <c r="AC71" s="43"/>
      <c r="AE71" s="49"/>
      <c r="AF71" s="49"/>
      <c r="AG71" s="49"/>
      <c r="AH71" s="49"/>
      <c r="AI71" s="43"/>
      <c r="AJ71" s="43"/>
      <c r="AK71" s="43"/>
      <c r="AL71" s="43"/>
    </row>
    <row r="72" spans="1:38" ht="15" customHeight="1">
      <c r="A72" s="46"/>
      <c r="V72" s="48"/>
      <c r="X72" s="43"/>
      <c r="AC72" s="43"/>
      <c r="AE72" s="49"/>
      <c r="AF72" s="49"/>
      <c r="AG72" s="49"/>
      <c r="AH72" s="49"/>
      <c r="AI72" s="43"/>
      <c r="AJ72" s="43"/>
      <c r="AK72" s="43"/>
      <c r="AL72" s="43"/>
    </row>
    <row r="73" spans="1:38" ht="15" customHeight="1">
      <c r="A73" s="46"/>
      <c r="V73" s="48"/>
      <c r="X73" s="43"/>
      <c r="AC73" s="43"/>
      <c r="AE73" s="49"/>
      <c r="AF73" s="49"/>
      <c r="AG73" s="49"/>
      <c r="AH73" s="49"/>
      <c r="AI73" s="43"/>
      <c r="AJ73" s="43"/>
      <c r="AK73" s="43"/>
      <c r="AL73" s="43"/>
    </row>
    <row r="74" spans="1:38" ht="15" customHeight="1">
      <c r="A74" s="46"/>
      <c r="V74" s="48"/>
      <c r="X74" s="43"/>
      <c r="AC74" s="43"/>
      <c r="AE74" s="49"/>
      <c r="AF74" s="49"/>
      <c r="AG74" s="49"/>
      <c r="AH74" s="49"/>
      <c r="AI74" s="43"/>
      <c r="AJ74" s="43"/>
      <c r="AK74" s="43"/>
      <c r="AL74" s="43"/>
    </row>
    <row r="75" spans="1:38" ht="15" customHeight="1">
      <c r="A75" s="46"/>
      <c r="V75" s="48"/>
      <c r="X75" s="43"/>
      <c r="AC75" s="43"/>
      <c r="AE75" s="49"/>
      <c r="AF75" s="49"/>
      <c r="AG75" s="49"/>
      <c r="AH75" s="49"/>
      <c r="AI75" s="43"/>
      <c r="AJ75" s="43"/>
      <c r="AK75" s="43"/>
      <c r="AL75" s="43"/>
    </row>
    <row r="76" spans="1:38" ht="15" customHeight="1">
      <c r="A76" s="46"/>
      <c r="V76" s="48"/>
      <c r="X76" s="43"/>
      <c r="AC76" s="43"/>
      <c r="AE76" s="49"/>
      <c r="AF76" s="49"/>
      <c r="AG76" s="49"/>
      <c r="AH76" s="49"/>
      <c r="AI76" s="43"/>
      <c r="AJ76" s="43"/>
      <c r="AK76" s="43"/>
      <c r="AL76" s="43"/>
    </row>
    <row r="77" spans="1:38" ht="15" customHeight="1">
      <c r="A77" s="46"/>
      <c r="V77" s="48"/>
      <c r="X77" s="43"/>
      <c r="AC77" s="43"/>
      <c r="AE77" s="49"/>
      <c r="AF77" s="49"/>
      <c r="AG77" s="49"/>
      <c r="AH77" s="49"/>
      <c r="AI77" s="43"/>
      <c r="AJ77" s="43"/>
      <c r="AK77" s="43"/>
      <c r="AL77" s="43"/>
    </row>
    <row r="78" spans="1:38" ht="15" customHeight="1">
      <c r="A78" s="46"/>
      <c r="V78" s="48"/>
      <c r="X78" s="43"/>
      <c r="AC78" s="43"/>
      <c r="AE78" s="49"/>
      <c r="AF78" s="49"/>
      <c r="AG78" s="49"/>
      <c r="AH78" s="49"/>
      <c r="AI78" s="43"/>
      <c r="AJ78" s="43"/>
      <c r="AK78" s="43"/>
      <c r="AL78" s="43"/>
    </row>
    <row r="79" spans="1:38" ht="15" customHeight="1">
      <c r="A79" s="46"/>
      <c r="V79" s="48"/>
      <c r="X79" s="43"/>
      <c r="AC79" s="43"/>
      <c r="AE79" s="49"/>
      <c r="AF79" s="49"/>
      <c r="AG79" s="49"/>
      <c r="AH79" s="49"/>
      <c r="AI79" s="43"/>
      <c r="AJ79" s="43"/>
      <c r="AK79" s="43"/>
      <c r="AL79" s="43"/>
    </row>
    <row r="80" spans="1:38" ht="15" customHeight="1">
      <c r="A80" s="46"/>
      <c r="V80" s="48"/>
      <c r="X80" s="43"/>
      <c r="AC80" s="43"/>
      <c r="AE80" s="90"/>
      <c r="AF80" s="90"/>
      <c r="AG80" s="90"/>
      <c r="AH80" s="90"/>
      <c r="AI80" s="91"/>
      <c r="AJ80" s="91"/>
      <c r="AK80" s="91"/>
      <c r="AL80" s="43"/>
    </row>
    <row r="81" spans="1:38" ht="15" customHeight="1">
      <c r="A81" s="46"/>
      <c r="V81" s="48"/>
      <c r="X81" s="43"/>
      <c r="AC81" s="43"/>
      <c r="AE81" s="90"/>
      <c r="AF81" s="90"/>
      <c r="AG81" s="90"/>
      <c r="AH81" s="90"/>
      <c r="AI81" s="91"/>
      <c r="AJ81" s="91"/>
      <c r="AK81" s="91"/>
      <c r="AL81" s="43"/>
    </row>
    <row r="82" spans="1:38" ht="15" customHeight="1">
      <c r="A82" s="46"/>
      <c r="V82" s="48"/>
      <c r="X82" s="43"/>
      <c r="AC82" s="43"/>
      <c r="AE82" s="90"/>
      <c r="AF82" s="90"/>
      <c r="AG82" s="90"/>
      <c r="AH82" s="90"/>
      <c r="AI82" s="91"/>
      <c r="AJ82" s="91"/>
      <c r="AK82" s="91"/>
      <c r="AL82" s="43"/>
    </row>
    <row r="83" spans="1:38" ht="15" customHeight="1">
      <c r="A83" s="46"/>
      <c r="V83" s="48"/>
      <c r="X83" s="43"/>
      <c r="AC83" s="43"/>
      <c r="AE83" s="90"/>
      <c r="AF83" s="90"/>
      <c r="AG83" s="90"/>
      <c r="AH83" s="90"/>
      <c r="AI83" s="91"/>
      <c r="AJ83" s="91"/>
      <c r="AK83" s="91"/>
      <c r="AL83" s="43"/>
    </row>
    <row r="84" spans="1:38" ht="15" customHeight="1">
      <c r="A84" s="46"/>
      <c r="V84" s="48"/>
      <c r="X84" s="43"/>
      <c r="AC84" s="43"/>
      <c r="AE84" s="90"/>
      <c r="AF84" s="90"/>
      <c r="AG84" s="90"/>
      <c r="AH84" s="90"/>
      <c r="AI84" s="91"/>
      <c r="AJ84" s="91"/>
      <c r="AK84" s="91"/>
      <c r="AL84" s="43"/>
    </row>
    <row r="85" spans="1:38" ht="15" customHeight="1">
      <c r="A85" s="46"/>
      <c r="V85" s="48"/>
      <c r="X85" s="43"/>
      <c r="AC85" s="43"/>
      <c r="AE85" s="90"/>
      <c r="AF85" s="90"/>
      <c r="AG85" s="90"/>
      <c r="AH85" s="90"/>
      <c r="AI85" s="91"/>
      <c r="AJ85" s="91"/>
      <c r="AK85" s="91"/>
      <c r="AL85" s="43"/>
    </row>
    <row r="86" spans="1:38" ht="15" customHeight="1">
      <c r="A86" s="46"/>
      <c r="V86" s="48"/>
      <c r="X86" s="43"/>
      <c r="AC86" s="43"/>
      <c r="AE86" s="90"/>
      <c r="AF86" s="90"/>
      <c r="AG86" s="90"/>
      <c r="AH86" s="90"/>
      <c r="AI86" s="91"/>
      <c r="AJ86" s="91"/>
      <c r="AK86" s="91"/>
      <c r="AL86" s="43"/>
    </row>
    <row r="87" spans="1:38" ht="15" customHeight="1">
      <c r="A87" s="46"/>
      <c r="V87" s="48"/>
      <c r="X87" s="43"/>
      <c r="AC87" s="43"/>
      <c r="AE87" s="90"/>
      <c r="AF87" s="90"/>
      <c r="AG87" s="90"/>
      <c r="AH87" s="90"/>
      <c r="AI87" s="91"/>
      <c r="AJ87" s="91"/>
      <c r="AK87" s="91"/>
      <c r="AL87" s="43"/>
    </row>
    <row r="88" spans="1:38" ht="15" customHeight="1">
      <c r="A88" s="46"/>
      <c r="V88" s="48"/>
      <c r="X88" s="43"/>
      <c r="AC88" s="43"/>
      <c r="AE88" s="90"/>
      <c r="AF88" s="90"/>
      <c r="AG88" s="90"/>
      <c r="AH88" s="90"/>
      <c r="AI88" s="91"/>
      <c r="AJ88" s="91"/>
      <c r="AK88" s="91"/>
      <c r="AL88" s="43"/>
    </row>
    <row r="89" spans="1:38" ht="15" customHeight="1">
      <c r="A89" s="46"/>
      <c r="V89" s="48"/>
      <c r="X89" s="43"/>
      <c r="AC89" s="43"/>
      <c r="AE89" s="90"/>
      <c r="AF89" s="90"/>
      <c r="AG89" s="90"/>
      <c r="AH89" s="90"/>
      <c r="AI89" s="91"/>
      <c r="AJ89" s="91"/>
      <c r="AK89" s="91"/>
      <c r="AL89" s="43"/>
    </row>
    <row r="90" spans="1:38" ht="15" customHeight="1">
      <c r="A90" s="46"/>
      <c r="V90" s="48"/>
      <c r="X90" s="43"/>
      <c r="AC90" s="43"/>
      <c r="AE90" s="90"/>
      <c r="AF90" s="90"/>
      <c r="AG90" s="90"/>
      <c r="AH90" s="90"/>
      <c r="AI90" s="91"/>
      <c r="AJ90" s="91"/>
      <c r="AK90" s="91"/>
      <c r="AL90" s="43"/>
    </row>
    <row r="91" spans="1:38" ht="15" customHeight="1">
      <c r="A91" s="46"/>
      <c r="V91" s="48"/>
      <c r="X91" s="43"/>
      <c r="AC91" s="43"/>
      <c r="AE91" s="90"/>
      <c r="AF91" s="90"/>
      <c r="AG91" s="90"/>
      <c r="AH91" s="90"/>
      <c r="AI91" s="91"/>
      <c r="AJ91" s="91"/>
      <c r="AK91" s="91"/>
      <c r="AL91" s="43"/>
    </row>
    <row r="92" spans="1:38" ht="15" customHeight="1">
      <c r="A92" s="46"/>
      <c r="V92" s="48"/>
      <c r="X92" s="43"/>
      <c r="AC92" s="43"/>
      <c r="AE92" s="90"/>
      <c r="AF92" s="90"/>
      <c r="AG92" s="90"/>
      <c r="AH92" s="90"/>
      <c r="AI92" s="91"/>
      <c r="AJ92" s="91"/>
      <c r="AK92" s="91"/>
      <c r="AL92" s="43"/>
    </row>
    <row r="93" spans="1:38" ht="15" customHeight="1">
      <c r="A93" s="46"/>
      <c r="V93" s="48"/>
      <c r="X93" s="43"/>
      <c r="AC93" s="43"/>
      <c r="AE93" s="90"/>
      <c r="AF93" s="90"/>
      <c r="AG93" s="90"/>
      <c r="AH93" s="90"/>
      <c r="AI93" s="91"/>
      <c r="AJ93" s="91"/>
      <c r="AK93" s="91"/>
      <c r="AL93" s="43"/>
    </row>
    <row r="94" spans="1:38" ht="15" customHeight="1">
      <c r="A94" s="46"/>
      <c r="V94" s="48"/>
      <c r="X94" s="43"/>
      <c r="AC94" s="43"/>
      <c r="AE94" s="90"/>
      <c r="AF94" s="90"/>
      <c r="AG94" s="90"/>
      <c r="AH94" s="90"/>
      <c r="AI94" s="91"/>
      <c r="AJ94" s="91"/>
      <c r="AK94" s="91"/>
      <c r="AL94" s="43"/>
    </row>
    <row r="95" spans="1:38" ht="15" customHeight="1">
      <c r="A95" s="46"/>
      <c r="V95" s="48"/>
      <c r="X95" s="43"/>
      <c r="AC95" s="43"/>
      <c r="AE95" s="90"/>
      <c r="AF95" s="90"/>
      <c r="AG95" s="90"/>
      <c r="AH95" s="90"/>
      <c r="AI95" s="91"/>
      <c r="AJ95" s="91"/>
      <c r="AK95" s="91"/>
      <c r="AL95" s="43"/>
    </row>
    <row r="96" spans="1:38" ht="15" customHeight="1">
      <c r="A96" s="46"/>
      <c r="V96" s="48"/>
      <c r="X96" s="43"/>
      <c r="AC96" s="43"/>
      <c r="AE96" s="90"/>
      <c r="AF96" s="90"/>
      <c r="AG96" s="90"/>
      <c r="AH96" s="90"/>
      <c r="AI96" s="91"/>
      <c r="AJ96" s="91"/>
      <c r="AK96" s="91"/>
      <c r="AL96" s="43"/>
    </row>
    <row r="97" spans="1:38" ht="15" customHeight="1">
      <c r="A97" s="46"/>
      <c r="V97" s="48"/>
      <c r="X97" s="43"/>
      <c r="AC97" s="43"/>
      <c r="AE97" s="90"/>
      <c r="AF97" s="90"/>
      <c r="AG97" s="90"/>
      <c r="AH97" s="90"/>
      <c r="AI97" s="91"/>
      <c r="AJ97" s="91"/>
      <c r="AK97" s="91"/>
      <c r="AL97" s="43"/>
    </row>
    <row r="98" spans="1:38" ht="15" customHeight="1">
      <c r="A98" s="46"/>
      <c r="V98" s="48"/>
      <c r="X98" s="43"/>
      <c r="AC98" s="43"/>
      <c r="AE98" s="90"/>
      <c r="AF98" s="90"/>
      <c r="AG98" s="90"/>
      <c r="AH98" s="90"/>
      <c r="AI98" s="91"/>
      <c r="AJ98" s="91"/>
      <c r="AK98" s="91"/>
      <c r="AL98" s="43"/>
    </row>
    <row r="99" spans="1:38" ht="15" customHeight="1">
      <c r="A99" s="46"/>
      <c r="V99" s="48"/>
      <c r="X99" s="43"/>
      <c r="AC99" s="43"/>
      <c r="AE99" s="90"/>
      <c r="AF99" s="90"/>
      <c r="AG99" s="90"/>
      <c r="AH99" s="90"/>
      <c r="AI99" s="91"/>
      <c r="AJ99" s="91"/>
      <c r="AK99" s="91"/>
      <c r="AL99" s="43"/>
    </row>
    <row r="100" spans="1:38" ht="15" customHeight="1">
      <c r="A100" s="46"/>
      <c r="V100" s="48"/>
      <c r="X100" s="43"/>
      <c r="AC100" s="43"/>
      <c r="AE100" s="90"/>
      <c r="AF100" s="90"/>
      <c r="AG100" s="90"/>
      <c r="AH100" s="90"/>
      <c r="AI100" s="91"/>
      <c r="AJ100" s="91"/>
      <c r="AK100" s="91"/>
      <c r="AL100" s="43"/>
    </row>
    <row r="101" spans="1:38" ht="15" customHeight="1">
      <c r="A101" s="46"/>
      <c r="V101" s="48"/>
      <c r="X101" s="43"/>
      <c r="AC101" s="43"/>
      <c r="AE101" s="90"/>
      <c r="AF101" s="90"/>
      <c r="AG101" s="90"/>
      <c r="AH101" s="90"/>
      <c r="AI101" s="91"/>
      <c r="AJ101" s="91"/>
      <c r="AK101" s="91"/>
      <c r="AL101" s="43"/>
    </row>
    <row r="102" spans="1:38" ht="15" customHeight="1">
      <c r="A102" s="46"/>
      <c r="V102" s="48"/>
      <c r="X102" s="43"/>
      <c r="AC102" s="43"/>
      <c r="AE102" s="90"/>
      <c r="AF102" s="90"/>
      <c r="AG102" s="90"/>
      <c r="AH102" s="90"/>
      <c r="AI102" s="91"/>
      <c r="AJ102" s="91"/>
      <c r="AK102" s="91"/>
      <c r="AL102" s="43"/>
    </row>
    <row r="103" spans="1:38" ht="15" customHeight="1">
      <c r="A103" s="46"/>
      <c r="V103" s="48"/>
      <c r="X103" s="43"/>
      <c r="AC103" s="43"/>
      <c r="AE103" s="90"/>
      <c r="AF103" s="90"/>
      <c r="AG103" s="90"/>
      <c r="AH103" s="90"/>
      <c r="AI103" s="91"/>
      <c r="AJ103" s="91"/>
      <c r="AK103" s="91"/>
      <c r="AL103" s="43"/>
    </row>
    <row r="104" spans="1:38" ht="15" customHeight="1">
      <c r="A104" s="46"/>
      <c r="V104" s="48"/>
      <c r="X104" s="43"/>
      <c r="AC104" s="43"/>
      <c r="AE104" s="90"/>
      <c r="AF104" s="90"/>
      <c r="AG104" s="90"/>
      <c r="AH104" s="90"/>
      <c r="AI104" s="91"/>
      <c r="AJ104" s="91"/>
      <c r="AK104" s="91"/>
      <c r="AL104" s="43"/>
    </row>
    <row r="105" spans="1:38" ht="15" customHeight="1">
      <c r="A105" s="46"/>
      <c r="V105" s="48"/>
      <c r="X105" s="43"/>
      <c r="AC105" s="43"/>
      <c r="AE105" s="90"/>
      <c r="AF105" s="90"/>
      <c r="AG105" s="90"/>
      <c r="AH105" s="90"/>
      <c r="AI105" s="91"/>
      <c r="AJ105" s="91"/>
      <c r="AK105" s="91"/>
      <c r="AL105" s="43"/>
    </row>
    <row r="106" ht="15" customHeight="1">
      <c r="A106" s="46"/>
    </row>
    <row r="107" ht="15" customHeight="1">
      <c r="A107" s="46"/>
    </row>
    <row r="108" ht="15" customHeight="1">
      <c r="A108" s="46"/>
    </row>
    <row r="109" ht="15" customHeight="1">
      <c r="A109" s="46"/>
    </row>
    <row r="110" ht="15" customHeight="1">
      <c r="A110" s="46"/>
    </row>
    <row r="111" ht="15" customHeight="1">
      <c r="A111" s="46"/>
    </row>
    <row r="112" ht="15" customHeight="1">
      <c r="A112" s="46"/>
    </row>
    <row r="113" ht="15" customHeight="1">
      <c r="A113" s="46"/>
    </row>
    <row r="114" ht="15" customHeight="1">
      <c r="A114" s="46"/>
    </row>
    <row r="115" ht="15" customHeight="1">
      <c r="A115" s="46"/>
    </row>
    <row r="116" ht="15" customHeight="1">
      <c r="A116" s="46"/>
    </row>
    <row r="117" ht="15" customHeight="1">
      <c r="A117" s="46"/>
    </row>
    <row r="118" ht="15" customHeight="1">
      <c r="A118" s="46"/>
    </row>
    <row r="119" ht="15" customHeight="1">
      <c r="A119" s="46"/>
    </row>
    <row r="120" ht="15" customHeight="1">
      <c r="A120" s="46"/>
    </row>
    <row r="121" ht="15" customHeight="1">
      <c r="A121" s="46"/>
    </row>
    <row r="122" ht="15" customHeight="1">
      <c r="A122" s="46"/>
    </row>
    <row r="123" ht="15" customHeight="1">
      <c r="A123" s="46"/>
    </row>
    <row r="124" ht="15" customHeight="1">
      <c r="A124" s="46"/>
    </row>
    <row r="125" ht="15" customHeight="1">
      <c r="A125" s="46"/>
    </row>
    <row r="126" ht="15" customHeight="1">
      <c r="A126" s="46"/>
    </row>
    <row r="127" ht="15" customHeight="1">
      <c r="A127" s="46"/>
    </row>
    <row r="128" ht="15" customHeight="1">
      <c r="A128" s="46"/>
    </row>
    <row r="129" ht="15" customHeight="1">
      <c r="A129" s="46"/>
    </row>
    <row r="130" ht="15" customHeight="1">
      <c r="A130" s="46"/>
    </row>
    <row r="131" ht="15" customHeight="1">
      <c r="A131" s="46"/>
    </row>
    <row r="132" ht="15" customHeight="1">
      <c r="A132" s="46"/>
    </row>
    <row r="133" ht="15" customHeight="1">
      <c r="A133" s="46"/>
    </row>
    <row r="134" ht="15" customHeight="1">
      <c r="A134" s="46"/>
    </row>
    <row r="135" ht="15" customHeight="1">
      <c r="A135" s="46"/>
    </row>
    <row r="136" ht="15" customHeight="1">
      <c r="A136" s="46"/>
    </row>
    <row r="137" ht="15" customHeight="1">
      <c r="A137" s="50"/>
    </row>
    <row r="138" ht="15" customHeight="1">
      <c r="A138" s="46"/>
    </row>
    <row r="139" ht="15" customHeight="1">
      <c r="A139" s="51"/>
    </row>
    <row r="140" ht="15" customHeight="1">
      <c r="A140" s="46"/>
    </row>
    <row r="141" ht="15" customHeight="1">
      <c r="A141" s="46"/>
    </row>
    <row r="142" ht="15" customHeight="1">
      <c r="A142" s="46"/>
    </row>
    <row r="143" ht="15" customHeight="1">
      <c r="A143" s="46"/>
    </row>
    <row r="144" ht="15" customHeight="1">
      <c r="A144" s="46"/>
    </row>
    <row r="145" ht="15" customHeight="1">
      <c r="A145" s="46"/>
    </row>
    <row r="146" ht="15" customHeight="1">
      <c r="A146" s="46"/>
    </row>
    <row r="147" ht="15" customHeight="1">
      <c r="A147" s="46"/>
    </row>
    <row r="148" ht="15" customHeight="1">
      <c r="A148" s="46"/>
    </row>
    <row r="149" ht="15" customHeight="1">
      <c r="A149" s="46"/>
    </row>
    <row r="150" ht="15" customHeight="1">
      <c r="A150" s="46"/>
    </row>
    <row r="151" ht="15" customHeight="1">
      <c r="A151" s="46"/>
    </row>
    <row r="152" ht="15" customHeight="1">
      <c r="A152" s="46"/>
    </row>
    <row r="153" ht="15" customHeight="1">
      <c r="A153" s="46"/>
    </row>
    <row r="154" ht="15" customHeight="1">
      <c r="A154" s="46"/>
    </row>
  </sheetData>
  <sheetProtection sheet="1" objects="1" scenarios="1"/>
  <mergeCells count="52">
    <mergeCell ref="AE104:AH104"/>
    <mergeCell ref="AI104:AK104"/>
    <mergeCell ref="AE105:AH105"/>
    <mergeCell ref="AI105:AK105"/>
    <mergeCell ref="AE102:AH102"/>
    <mergeCell ref="AI102:AK102"/>
    <mergeCell ref="AE103:AH103"/>
    <mergeCell ref="AI103:AK103"/>
    <mergeCell ref="AE100:AH100"/>
    <mergeCell ref="AI100:AK100"/>
    <mergeCell ref="AE101:AH101"/>
    <mergeCell ref="AI101:AK101"/>
    <mergeCell ref="AE98:AH98"/>
    <mergeCell ref="AI98:AK98"/>
    <mergeCell ref="AE99:AH99"/>
    <mergeCell ref="AI99:AK99"/>
    <mergeCell ref="AE96:AH96"/>
    <mergeCell ref="AI96:AK96"/>
    <mergeCell ref="AE97:AH97"/>
    <mergeCell ref="AI97:AK97"/>
    <mergeCell ref="AE94:AH94"/>
    <mergeCell ref="AI94:AK94"/>
    <mergeCell ref="AE95:AH95"/>
    <mergeCell ref="AI95:AK95"/>
    <mergeCell ref="AE92:AH92"/>
    <mergeCell ref="AI92:AK92"/>
    <mergeCell ref="AE93:AH93"/>
    <mergeCell ref="AI93:AK93"/>
    <mergeCell ref="AE90:AH90"/>
    <mergeCell ref="AI90:AK90"/>
    <mergeCell ref="AE91:AH91"/>
    <mergeCell ref="AI91:AK91"/>
    <mergeCell ref="AE88:AH88"/>
    <mergeCell ref="AI88:AK88"/>
    <mergeCell ref="AE89:AH89"/>
    <mergeCell ref="AI89:AK89"/>
    <mergeCell ref="AE86:AH86"/>
    <mergeCell ref="AI86:AK86"/>
    <mergeCell ref="AE87:AH87"/>
    <mergeCell ref="AI87:AK87"/>
    <mergeCell ref="AE84:AH84"/>
    <mergeCell ref="AI84:AK84"/>
    <mergeCell ref="AE85:AH85"/>
    <mergeCell ref="AI85:AK85"/>
    <mergeCell ref="AE82:AH82"/>
    <mergeCell ref="AI82:AK82"/>
    <mergeCell ref="AE83:AH83"/>
    <mergeCell ref="AI83:AK83"/>
    <mergeCell ref="AE80:AH80"/>
    <mergeCell ref="AI80:AK80"/>
    <mergeCell ref="AE81:AH81"/>
    <mergeCell ref="AI81:AK81"/>
  </mergeCells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B89" sqref="B89"/>
    </sheetView>
  </sheetViews>
  <sheetFormatPr defaultColWidth="9.00390625" defaultRowHeight="12.75"/>
  <cols>
    <col min="1" max="1" width="5.75390625" style="5" customWidth="1"/>
    <col min="2" max="2" width="41.875" style="5" customWidth="1"/>
    <col min="3" max="16384" width="9.125" style="5" customWidth="1"/>
  </cols>
  <sheetData>
    <row r="1" spans="1:10" ht="19.5">
      <c r="A1" s="93" t="s">
        <v>105</v>
      </c>
      <c r="B1" s="93"/>
      <c r="C1" s="93"/>
      <c r="D1" s="93"/>
      <c r="E1" s="93"/>
      <c r="F1" s="93"/>
      <c r="G1" s="93"/>
      <c r="H1" s="93"/>
      <c r="I1" s="93"/>
      <c r="J1" s="52"/>
    </row>
    <row r="2" spans="1:10" ht="15.75">
      <c r="A2" s="100" t="s">
        <v>106</v>
      </c>
      <c r="B2" s="100"/>
      <c r="C2" s="100"/>
      <c r="D2" s="100"/>
      <c r="E2" s="100"/>
      <c r="F2" s="100"/>
      <c r="G2" s="100"/>
      <c r="H2" s="100"/>
      <c r="I2" s="100"/>
      <c r="J2" s="53"/>
    </row>
    <row r="3" spans="1:10" ht="15.75">
      <c r="A3" s="95">
        <v>42373</v>
      </c>
      <c r="B3" s="95"/>
      <c r="C3" s="95"/>
      <c r="D3" s="95"/>
      <c r="E3" s="95"/>
      <c r="F3" s="95"/>
      <c r="G3" s="95"/>
      <c r="H3" s="95"/>
      <c r="I3" s="95"/>
      <c r="J3" s="54"/>
    </row>
    <row r="4" spans="1:10" ht="15.75">
      <c r="A4" s="92"/>
      <c r="B4" s="92"/>
      <c r="C4" s="92"/>
      <c r="D4" s="92"/>
      <c r="E4" s="92"/>
      <c r="F4" s="92"/>
      <c r="G4" s="92"/>
      <c r="H4" s="92"/>
      <c r="I4" s="92"/>
      <c r="J4" s="13"/>
    </row>
    <row r="5" spans="1:10" ht="15.7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6"/>
      <c r="B6" s="10" t="s">
        <v>31</v>
      </c>
      <c r="C6" s="11" t="s">
        <v>32</v>
      </c>
      <c r="D6" s="6" t="s">
        <v>33</v>
      </c>
      <c r="E6" s="6"/>
      <c r="F6" s="6"/>
      <c r="G6" s="6"/>
      <c r="H6" s="6"/>
      <c r="I6" s="6"/>
      <c r="J6" s="6"/>
    </row>
    <row r="7" spans="1:10" ht="18">
      <c r="A7" s="57">
        <v>1362</v>
      </c>
      <c r="B7" s="12" t="s">
        <v>107</v>
      </c>
      <c r="C7" s="8">
        <v>1</v>
      </c>
      <c r="D7" s="7" t="str">
        <f>'2001д'!K20</f>
        <v>Васюкова Виктория, НЕФ</v>
      </c>
      <c r="E7" s="6"/>
      <c r="F7" s="6"/>
      <c r="G7" s="6"/>
      <c r="H7" s="6"/>
      <c r="I7" s="6"/>
      <c r="J7" s="6"/>
    </row>
    <row r="8" spans="1:10" ht="18">
      <c r="A8" s="57">
        <v>1559</v>
      </c>
      <c r="B8" s="12" t="s">
        <v>108</v>
      </c>
      <c r="C8" s="8">
        <v>2</v>
      </c>
      <c r="D8" s="7" t="str">
        <f>'2001д'!K31</f>
        <v>Шакирова Арина, РБЩ</v>
      </c>
      <c r="E8" s="6"/>
      <c r="F8" s="6"/>
      <c r="G8" s="6"/>
      <c r="H8" s="6"/>
      <c r="I8" s="6"/>
      <c r="J8" s="6"/>
    </row>
    <row r="9" spans="1:10" ht="18">
      <c r="A9" s="57">
        <v>1448</v>
      </c>
      <c r="B9" s="12" t="s">
        <v>109</v>
      </c>
      <c r="C9" s="8">
        <v>3</v>
      </c>
      <c r="D9" s="7" t="str">
        <f>'2001д'!M43</f>
        <v>Кириллова Анастасия, УФА</v>
      </c>
      <c r="E9" s="6"/>
      <c r="F9" s="6"/>
      <c r="G9" s="6"/>
      <c r="H9" s="6"/>
      <c r="I9" s="6"/>
      <c r="J9" s="6"/>
    </row>
    <row r="10" spans="1:10" ht="18">
      <c r="A10" s="57">
        <v>1384</v>
      </c>
      <c r="B10" s="12" t="s">
        <v>110</v>
      </c>
      <c r="C10" s="8">
        <v>4</v>
      </c>
      <c r="D10" s="7" t="str">
        <f>'2001д'!M51</f>
        <v>Галимуллина Алина, САЛ</v>
      </c>
      <c r="E10" s="6"/>
      <c r="F10" s="6"/>
      <c r="G10" s="6"/>
      <c r="H10" s="6"/>
      <c r="I10" s="6"/>
      <c r="J10" s="6"/>
    </row>
    <row r="11" spans="1:10" ht="18">
      <c r="A11" s="57">
        <v>1347</v>
      </c>
      <c r="B11" s="12" t="s">
        <v>111</v>
      </c>
      <c r="C11" s="8">
        <v>5</v>
      </c>
      <c r="D11" s="7" t="str">
        <f>'2001д'!E55</f>
        <v>Искакова Карина, СИБ</v>
      </c>
      <c r="E11" s="6"/>
      <c r="F11" s="6"/>
      <c r="G11" s="6"/>
      <c r="H11" s="6"/>
      <c r="I11" s="6"/>
      <c r="J11" s="6"/>
    </row>
    <row r="12" spans="1:10" ht="18">
      <c r="A12" s="57">
        <v>1284</v>
      </c>
      <c r="B12" s="12" t="s">
        <v>112</v>
      </c>
      <c r="C12" s="8">
        <v>6</v>
      </c>
      <c r="D12" s="7" t="str">
        <f>'2001д'!E57</f>
        <v>Тараканова Ангелина, УФА</v>
      </c>
      <c r="E12" s="6"/>
      <c r="F12" s="6"/>
      <c r="G12" s="6"/>
      <c r="H12" s="6"/>
      <c r="I12" s="6"/>
      <c r="J12" s="6"/>
    </row>
    <row r="13" spans="1:10" ht="18">
      <c r="A13" s="57">
        <v>1364</v>
      </c>
      <c r="B13" s="12" t="s">
        <v>113</v>
      </c>
      <c r="C13" s="8">
        <v>7</v>
      </c>
      <c r="D13" s="7" t="str">
        <f>'2001д'!E60</f>
        <v>Якупова Елена, РБЩ</v>
      </c>
      <c r="E13" s="6"/>
      <c r="F13" s="6"/>
      <c r="G13" s="6"/>
      <c r="H13" s="6"/>
      <c r="I13" s="6"/>
      <c r="J13" s="6"/>
    </row>
    <row r="14" spans="1:10" ht="18">
      <c r="A14" s="57">
        <v>1502</v>
      </c>
      <c r="B14" s="12" t="s">
        <v>114</v>
      </c>
      <c r="C14" s="8">
        <v>8</v>
      </c>
      <c r="D14" s="7" t="str">
        <f>'2001д'!E62</f>
        <v>Абдрафикова Диана, УФА</v>
      </c>
      <c r="E14" s="6"/>
      <c r="F14" s="6"/>
      <c r="G14" s="6"/>
      <c r="H14" s="6"/>
      <c r="I14" s="6"/>
      <c r="J14" s="6"/>
    </row>
    <row r="15" spans="1:10" ht="18">
      <c r="A15" s="57">
        <v>1650</v>
      </c>
      <c r="B15" s="12" t="s">
        <v>115</v>
      </c>
      <c r="C15" s="8">
        <v>9</v>
      </c>
      <c r="D15" s="7" t="str">
        <f>'2001д'!M57</f>
        <v>Мохова Ирина, РБЩ</v>
      </c>
      <c r="E15" s="6"/>
      <c r="F15" s="6"/>
      <c r="G15" s="6"/>
      <c r="H15" s="6"/>
      <c r="I15" s="6"/>
      <c r="J15" s="6"/>
    </row>
    <row r="16" spans="1:10" ht="18">
      <c r="A16" s="57">
        <v>1648</v>
      </c>
      <c r="B16" s="12" t="s">
        <v>116</v>
      </c>
      <c r="C16" s="8">
        <v>10</v>
      </c>
      <c r="D16" s="7" t="str">
        <f>'2001д'!M60</f>
        <v>Ковязина Екатерина, УФА</v>
      </c>
      <c r="E16" s="6"/>
      <c r="F16" s="6"/>
      <c r="G16" s="6"/>
      <c r="H16" s="6"/>
      <c r="I16" s="6"/>
      <c r="J16" s="6"/>
    </row>
    <row r="17" spans="1:10" ht="18">
      <c r="A17" s="57">
        <v>1386</v>
      </c>
      <c r="B17" s="12" t="s">
        <v>117</v>
      </c>
      <c r="C17" s="8">
        <v>11</v>
      </c>
      <c r="D17" s="7" t="str">
        <f>'2001д'!M64</f>
        <v>Баранова Светлана, УФА</v>
      </c>
      <c r="E17" s="6"/>
      <c r="F17" s="6"/>
      <c r="G17" s="6"/>
      <c r="H17" s="6"/>
      <c r="I17" s="6"/>
      <c r="J17" s="6"/>
    </row>
    <row r="18" spans="1:10" ht="18">
      <c r="A18" s="57">
        <v>1661</v>
      </c>
      <c r="B18" s="12" t="s">
        <v>118</v>
      </c>
      <c r="C18" s="8">
        <v>12</v>
      </c>
      <c r="D18" s="7" t="str">
        <f>'2001д'!M66</f>
        <v>Рахимова Амина, УФА</v>
      </c>
      <c r="E18" s="6"/>
      <c r="F18" s="6"/>
      <c r="G18" s="6"/>
      <c r="H18" s="6"/>
      <c r="I18" s="6"/>
      <c r="J18" s="6"/>
    </row>
    <row r="19" spans="1:10" ht="18">
      <c r="A19" s="57">
        <v>1645</v>
      </c>
      <c r="B19" s="12" t="s">
        <v>119</v>
      </c>
      <c r="C19" s="8">
        <v>13</v>
      </c>
      <c r="D19" s="7" t="str">
        <f>'2001д'!G67</f>
        <v>Сергеева Ярослава, УФА</v>
      </c>
      <c r="E19" s="6"/>
      <c r="F19" s="6"/>
      <c r="G19" s="6"/>
      <c r="H19" s="6"/>
      <c r="I19" s="6"/>
      <c r="J19" s="6"/>
    </row>
    <row r="20" spans="1:10" ht="18">
      <c r="A20" s="57">
        <v>1705</v>
      </c>
      <c r="B20" s="12" t="s">
        <v>120</v>
      </c>
      <c r="C20" s="8">
        <v>14</v>
      </c>
      <c r="D20" s="7" t="str">
        <f>'2001д'!G70</f>
        <v>Башмакова Эвелина, УФА</v>
      </c>
      <c r="E20" s="6"/>
      <c r="F20" s="6"/>
      <c r="G20" s="6"/>
      <c r="H20" s="6"/>
      <c r="I20" s="6"/>
      <c r="J20" s="6"/>
    </row>
    <row r="21" spans="1:10" ht="18">
      <c r="A21" s="57">
        <v>1706</v>
      </c>
      <c r="B21" s="12" t="s">
        <v>121</v>
      </c>
      <c r="C21" s="8">
        <v>15</v>
      </c>
      <c r="D21" s="7" t="str">
        <f>'2001д'!M69</f>
        <v>Хамадеева Ленара, УФА</v>
      </c>
      <c r="E21" s="6"/>
      <c r="F21" s="6"/>
      <c r="G21" s="6"/>
      <c r="H21" s="6"/>
      <c r="I21" s="6"/>
      <c r="J21" s="6"/>
    </row>
    <row r="22" spans="1:10" ht="18">
      <c r="A22" s="57"/>
      <c r="B22" s="12" t="s">
        <v>34</v>
      </c>
      <c r="C22" s="8">
        <v>16</v>
      </c>
      <c r="D22" s="7" t="str">
        <f>'2001д'!M71</f>
        <v>_</v>
      </c>
      <c r="E22" s="6"/>
      <c r="F22" s="6"/>
      <c r="G22" s="6"/>
      <c r="H22" s="6"/>
      <c r="I22" s="6"/>
      <c r="J22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F116" sqref="F116"/>
    </sheetView>
  </sheetViews>
  <sheetFormatPr defaultColWidth="9.00390625" defaultRowHeight="12.75"/>
  <cols>
    <col min="1" max="1" width="6.00390625" style="103" customWidth="1"/>
    <col min="2" max="2" width="3.75390625" style="103" customWidth="1"/>
    <col min="3" max="3" width="14.75390625" style="103" customWidth="1"/>
    <col min="4" max="4" width="3.75390625" style="103" customWidth="1"/>
    <col min="5" max="5" width="14.75390625" style="103" customWidth="1"/>
    <col min="6" max="6" width="3.75390625" style="103" customWidth="1"/>
    <col min="7" max="7" width="14.75390625" style="103" customWidth="1"/>
    <col min="8" max="8" width="3.75390625" style="103" customWidth="1"/>
    <col min="9" max="9" width="13.75390625" style="103" customWidth="1"/>
    <col min="10" max="10" width="3.75390625" style="103" customWidth="1"/>
    <col min="11" max="11" width="11.75390625" style="103" customWidth="1"/>
    <col min="12" max="12" width="3.75390625" style="103" customWidth="1"/>
    <col min="13" max="15" width="5.75390625" style="103" customWidth="1"/>
    <col min="16" max="16384" width="9.125" style="103" customWidth="1"/>
  </cols>
  <sheetData>
    <row r="1" spans="1:16" ht="15.75">
      <c r="A1" s="101" t="str">
        <f>Сп2001д!A1</f>
        <v>Юношеское Первенство Республики Башкортостан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ht="15.75">
      <c r="A2" s="101" t="str">
        <f>Сп2001д!A2</f>
        <v>Девушки 2001-2003 г.г.р.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15.75">
      <c r="A3" s="104">
        <f>Сп2001д!A3</f>
        <v>42373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5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2.75">
      <c r="A5" s="107">
        <v>1</v>
      </c>
      <c r="B5" s="108">
        <f>Сп2001д!A7</f>
        <v>1362</v>
      </c>
      <c r="C5" s="3" t="str">
        <f>Сп2001д!B7</f>
        <v>Шакирова Арина, РБЩ</v>
      </c>
      <c r="D5" s="10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2.75">
      <c r="A6" s="107"/>
      <c r="B6" s="110"/>
      <c r="C6" s="111">
        <v>1</v>
      </c>
      <c r="D6" s="112">
        <v>1362</v>
      </c>
      <c r="E6" s="113" t="s">
        <v>107</v>
      </c>
      <c r="F6" s="114"/>
      <c r="G6" s="106"/>
      <c r="H6" s="106"/>
      <c r="I6" s="115"/>
      <c r="J6" s="115"/>
      <c r="K6" s="106"/>
      <c r="L6" s="106"/>
      <c r="M6" s="106"/>
      <c r="N6" s="106"/>
      <c r="O6" s="106"/>
    </row>
    <row r="7" spans="1:15" ht="12.75">
      <c r="A7" s="107">
        <v>16</v>
      </c>
      <c r="B7" s="108">
        <f>Сп2001д!A22</f>
        <v>0</v>
      </c>
      <c r="C7" s="4" t="str">
        <f>Сп2001д!B22</f>
        <v>_</v>
      </c>
      <c r="D7" s="116"/>
      <c r="E7" s="117"/>
      <c r="F7" s="118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2.75">
      <c r="A8" s="107"/>
      <c r="B8" s="110"/>
      <c r="C8" s="106"/>
      <c r="D8" s="110"/>
      <c r="E8" s="111">
        <v>9</v>
      </c>
      <c r="F8" s="112">
        <v>1362</v>
      </c>
      <c r="G8" s="113" t="s">
        <v>107</v>
      </c>
      <c r="H8" s="114"/>
      <c r="I8" s="106"/>
      <c r="J8" s="106"/>
      <c r="K8" s="106"/>
      <c r="L8" s="106"/>
      <c r="M8" s="106"/>
      <c r="N8" s="106"/>
      <c r="O8" s="106"/>
    </row>
    <row r="9" spans="1:15" ht="12.75">
      <c r="A9" s="107">
        <v>9</v>
      </c>
      <c r="B9" s="108">
        <f>Сп2001д!A15</f>
        <v>1650</v>
      </c>
      <c r="C9" s="3" t="str">
        <f>Сп2001д!B15</f>
        <v>Рахимова Амина, УФА</v>
      </c>
      <c r="D9" s="87"/>
      <c r="E9" s="117"/>
      <c r="F9" s="88"/>
      <c r="G9" s="117"/>
      <c r="H9" s="118"/>
      <c r="I9" s="106"/>
      <c r="J9" s="106"/>
      <c r="K9" s="106"/>
      <c r="L9" s="106"/>
      <c r="M9" s="106"/>
      <c r="N9" s="106"/>
      <c r="O9" s="106"/>
    </row>
    <row r="10" spans="1:15" ht="12.75">
      <c r="A10" s="107"/>
      <c r="B10" s="110"/>
      <c r="C10" s="111">
        <v>2</v>
      </c>
      <c r="D10" s="112">
        <v>1502</v>
      </c>
      <c r="E10" s="89" t="s">
        <v>114</v>
      </c>
      <c r="F10" s="119"/>
      <c r="G10" s="117"/>
      <c r="H10" s="118"/>
      <c r="I10" s="106"/>
      <c r="J10" s="106"/>
      <c r="K10" s="106"/>
      <c r="L10" s="106"/>
      <c r="M10" s="106"/>
      <c r="N10" s="106"/>
      <c r="O10" s="106"/>
    </row>
    <row r="11" spans="1:15" ht="12.75">
      <c r="A11" s="107">
        <v>8</v>
      </c>
      <c r="B11" s="108">
        <f>Сп2001д!A14</f>
        <v>1502</v>
      </c>
      <c r="C11" s="4" t="str">
        <f>Сп2001д!B14</f>
        <v>Баранова Светлана, УФА</v>
      </c>
      <c r="D11" s="116"/>
      <c r="E11" s="106"/>
      <c r="F11" s="110"/>
      <c r="G11" s="117"/>
      <c r="H11" s="118"/>
      <c r="I11" s="106"/>
      <c r="J11" s="106"/>
      <c r="K11" s="106"/>
      <c r="L11" s="106"/>
      <c r="M11" s="120"/>
      <c r="N11" s="106"/>
      <c r="O11" s="106"/>
    </row>
    <row r="12" spans="1:15" ht="12.75">
      <c r="A12" s="107"/>
      <c r="B12" s="110"/>
      <c r="C12" s="106"/>
      <c r="D12" s="110"/>
      <c r="E12" s="106"/>
      <c r="F12" s="110"/>
      <c r="G12" s="111">
        <v>13</v>
      </c>
      <c r="H12" s="112">
        <v>1362</v>
      </c>
      <c r="I12" s="113" t="s">
        <v>107</v>
      </c>
      <c r="J12" s="114"/>
      <c r="K12" s="106"/>
      <c r="L12" s="106"/>
      <c r="M12" s="120"/>
      <c r="N12" s="106"/>
      <c r="O12" s="106"/>
    </row>
    <row r="13" spans="1:15" ht="12.75">
      <c r="A13" s="107">
        <v>5</v>
      </c>
      <c r="B13" s="108">
        <f>Сп2001д!A11</f>
        <v>1347</v>
      </c>
      <c r="C13" s="3" t="str">
        <f>Сп2001д!B11</f>
        <v>Мохова Ирина, РБЩ</v>
      </c>
      <c r="D13" s="87"/>
      <c r="E13" s="106"/>
      <c r="F13" s="110"/>
      <c r="G13" s="117"/>
      <c r="H13" s="88"/>
      <c r="I13" s="117"/>
      <c r="J13" s="118"/>
      <c r="K13" s="106"/>
      <c r="L13" s="106"/>
      <c r="M13" s="120"/>
      <c r="N13" s="106"/>
      <c r="O13" s="106"/>
    </row>
    <row r="14" spans="1:15" ht="12.75">
      <c r="A14" s="107"/>
      <c r="B14" s="110"/>
      <c r="C14" s="111">
        <v>3</v>
      </c>
      <c r="D14" s="112">
        <v>1347</v>
      </c>
      <c r="E14" s="121" t="s">
        <v>111</v>
      </c>
      <c r="F14" s="122"/>
      <c r="G14" s="117"/>
      <c r="H14" s="123"/>
      <c r="I14" s="117"/>
      <c r="J14" s="118"/>
      <c r="K14" s="106"/>
      <c r="L14" s="106"/>
      <c r="M14" s="120"/>
      <c r="N14" s="106"/>
      <c r="O14" s="106"/>
    </row>
    <row r="15" spans="1:15" ht="12.75">
      <c r="A15" s="107">
        <v>12</v>
      </c>
      <c r="B15" s="108">
        <f>Сп2001д!A18</f>
        <v>1661</v>
      </c>
      <c r="C15" s="4" t="str">
        <f>Сп2001д!B18</f>
        <v>Башмакова Эвелина, УФА</v>
      </c>
      <c r="D15" s="116"/>
      <c r="E15" s="117"/>
      <c r="F15" s="122"/>
      <c r="G15" s="117"/>
      <c r="H15" s="123"/>
      <c r="I15" s="117"/>
      <c r="J15" s="118"/>
      <c r="K15" s="106"/>
      <c r="L15" s="106"/>
      <c r="M15" s="120"/>
      <c r="N15" s="106"/>
      <c r="O15" s="106"/>
    </row>
    <row r="16" spans="1:15" ht="12.75">
      <c r="A16" s="107"/>
      <c r="B16" s="110"/>
      <c r="C16" s="106"/>
      <c r="D16" s="110"/>
      <c r="E16" s="111">
        <v>10</v>
      </c>
      <c r="F16" s="112">
        <v>1384</v>
      </c>
      <c r="G16" s="89" t="s">
        <v>110</v>
      </c>
      <c r="H16" s="119"/>
      <c r="I16" s="117"/>
      <c r="J16" s="118"/>
      <c r="K16" s="106"/>
      <c r="L16" s="106"/>
      <c r="M16" s="106"/>
      <c r="N16" s="106"/>
      <c r="O16" s="106"/>
    </row>
    <row r="17" spans="1:15" ht="12.75">
      <c r="A17" s="107">
        <v>13</v>
      </c>
      <c r="B17" s="108">
        <f>Сп2001д!A19</f>
        <v>1645</v>
      </c>
      <c r="C17" s="3" t="str">
        <f>Сп2001д!B19</f>
        <v>Ковязина Екатерина, УФА</v>
      </c>
      <c r="D17" s="87"/>
      <c r="E17" s="117"/>
      <c r="F17" s="88"/>
      <c r="G17" s="106"/>
      <c r="H17" s="110"/>
      <c r="I17" s="117"/>
      <c r="J17" s="118"/>
      <c r="K17" s="106"/>
      <c r="L17" s="106"/>
      <c r="M17" s="106"/>
      <c r="N17" s="106"/>
      <c r="O17" s="106"/>
    </row>
    <row r="18" spans="1:15" ht="12.75">
      <c r="A18" s="107"/>
      <c r="B18" s="110"/>
      <c r="C18" s="111">
        <v>4</v>
      </c>
      <c r="D18" s="112">
        <v>1384</v>
      </c>
      <c r="E18" s="89" t="s">
        <v>110</v>
      </c>
      <c r="F18" s="119"/>
      <c r="G18" s="106"/>
      <c r="H18" s="110"/>
      <c r="I18" s="117"/>
      <c r="J18" s="118"/>
      <c r="K18" s="106"/>
      <c r="L18" s="106"/>
      <c r="M18" s="106"/>
      <c r="N18" s="106"/>
      <c r="O18" s="106"/>
    </row>
    <row r="19" spans="1:15" ht="12.75">
      <c r="A19" s="107">
        <v>4</v>
      </c>
      <c r="B19" s="108">
        <f>Сп2001д!A10</f>
        <v>1384</v>
      </c>
      <c r="C19" s="4" t="str">
        <f>Сп2001д!B10</f>
        <v>Кириллова Анастасия, УФА</v>
      </c>
      <c r="D19" s="116"/>
      <c r="E19" s="106"/>
      <c r="F19" s="110"/>
      <c r="G19" s="106"/>
      <c r="H19" s="110"/>
      <c r="I19" s="117"/>
      <c r="J19" s="118"/>
      <c r="K19" s="106"/>
      <c r="L19" s="106"/>
      <c r="M19" s="106"/>
      <c r="N19" s="106"/>
      <c r="O19" s="106"/>
    </row>
    <row r="20" spans="1:15" ht="12.75">
      <c r="A20" s="107"/>
      <c r="B20" s="110"/>
      <c r="C20" s="106"/>
      <c r="D20" s="110"/>
      <c r="E20" s="106"/>
      <c r="F20" s="110"/>
      <c r="G20" s="106"/>
      <c r="H20" s="110"/>
      <c r="I20" s="111">
        <v>15</v>
      </c>
      <c r="J20" s="112">
        <v>1386</v>
      </c>
      <c r="K20" s="113" t="s">
        <v>117</v>
      </c>
      <c r="L20" s="113"/>
      <c r="M20" s="113"/>
      <c r="N20" s="113"/>
      <c r="O20" s="113"/>
    </row>
    <row r="21" spans="1:15" ht="12.75">
      <c r="A21" s="107">
        <v>3</v>
      </c>
      <c r="B21" s="108">
        <f>Сп2001д!A9</f>
        <v>1448</v>
      </c>
      <c r="C21" s="3" t="str">
        <f>Сп2001д!B9</f>
        <v>Тараканова Ангелина, УФА</v>
      </c>
      <c r="D21" s="87"/>
      <c r="E21" s="106"/>
      <c r="F21" s="110"/>
      <c r="G21" s="106"/>
      <c r="H21" s="110"/>
      <c r="I21" s="117"/>
      <c r="J21" s="124"/>
      <c r="K21" s="118"/>
      <c r="L21" s="118"/>
      <c r="M21" s="106"/>
      <c r="N21" s="125" t="s">
        <v>0</v>
      </c>
      <c r="O21" s="125"/>
    </row>
    <row r="22" spans="1:15" ht="12.75">
      <c r="A22" s="107"/>
      <c r="B22" s="110"/>
      <c r="C22" s="111">
        <v>5</v>
      </c>
      <c r="D22" s="112">
        <v>1448</v>
      </c>
      <c r="E22" s="113" t="s">
        <v>109</v>
      </c>
      <c r="F22" s="87"/>
      <c r="G22" s="106"/>
      <c r="H22" s="110"/>
      <c r="I22" s="117"/>
      <c r="J22" s="126"/>
      <c r="K22" s="118"/>
      <c r="L22" s="118"/>
      <c r="M22" s="106"/>
      <c r="N22" s="106"/>
      <c r="O22" s="106"/>
    </row>
    <row r="23" spans="1:15" ht="12.75">
      <c r="A23" s="107">
        <v>14</v>
      </c>
      <c r="B23" s="108">
        <f>Сп2001д!A20</f>
        <v>1705</v>
      </c>
      <c r="C23" s="4" t="str">
        <f>Сп2001д!B20</f>
        <v>Хамадеева Ленара, УФА</v>
      </c>
      <c r="D23" s="116"/>
      <c r="E23" s="117"/>
      <c r="F23" s="122"/>
      <c r="G23" s="106"/>
      <c r="H23" s="110"/>
      <c r="I23" s="117"/>
      <c r="J23" s="118"/>
      <c r="K23" s="118"/>
      <c r="L23" s="118"/>
      <c r="M23" s="106"/>
      <c r="N23" s="106"/>
      <c r="O23" s="106"/>
    </row>
    <row r="24" spans="1:15" ht="12.75">
      <c r="A24" s="107"/>
      <c r="B24" s="110"/>
      <c r="C24" s="106"/>
      <c r="D24" s="110"/>
      <c r="E24" s="111">
        <v>11</v>
      </c>
      <c r="F24" s="112">
        <v>1386</v>
      </c>
      <c r="G24" s="113" t="s">
        <v>117</v>
      </c>
      <c r="H24" s="87"/>
      <c r="I24" s="117"/>
      <c r="J24" s="118"/>
      <c r="K24" s="118"/>
      <c r="L24" s="118"/>
      <c r="M24" s="106"/>
      <c r="N24" s="106"/>
      <c r="O24" s="106"/>
    </row>
    <row r="25" spans="1:15" ht="12.75">
      <c r="A25" s="107">
        <v>11</v>
      </c>
      <c r="B25" s="108">
        <f>Сп2001д!A17</f>
        <v>1386</v>
      </c>
      <c r="C25" s="3" t="str">
        <f>Сп2001д!B17</f>
        <v>Васюкова Виктория, НЕФ</v>
      </c>
      <c r="D25" s="87"/>
      <c r="E25" s="117"/>
      <c r="F25" s="88"/>
      <c r="G25" s="117"/>
      <c r="H25" s="122"/>
      <c r="I25" s="117"/>
      <c r="J25" s="118"/>
      <c r="K25" s="118"/>
      <c r="L25" s="118"/>
      <c r="M25" s="106"/>
      <c r="N25" s="106"/>
      <c r="O25" s="106"/>
    </row>
    <row r="26" spans="1:15" ht="12.75">
      <c r="A26" s="107"/>
      <c r="B26" s="110"/>
      <c r="C26" s="111">
        <v>6</v>
      </c>
      <c r="D26" s="112">
        <v>1386</v>
      </c>
      <c r="E26" s="89" t="s">
        <v>117</v>
      </c>
      <c r="F26" s="119"/>
      <c r="G26" s="117"/>
      <c r="H26" s="122"/>
      <c r="I26" s="117"/>
      <c r="J26" s="118"/>
      <c r="K26" s="118"/>
      <c r="L26" s="118"/>
      <c r="M26" s="106"/>
      <c r="N26" s="106"/>
      <c r="O26" s="106"/>
    </row>
    <row r="27" spans="1:15" ht="12.75">
      <c r="A27" s="107">
        <v>6</v>
      </c>
      <c r="B27" s="108">
        <f>Сп2001д!A12</f>
        <v>1284</v>
      </c>
      <c r="C27" s="4" t="str">
        <f>Сп2001д!B12</f>
        <v>Абдрафикова Диана, УФА</v>
      </c>
      <c r="D27" s="116"/>
      <c r="E27" s="106"/>
      <c r="F27" s="110"/>
      <c r="G27" s="117"/>
      <c r="H27" s="122"/>
      <c r="I27" s="117"/>
      <c r="J27" s="118"/>
      <c r="K27" s="118"/>
      <c r="L27" s="118"/>
      <c r="M27" s="106"/>
      <c r="N27" s="106"/>
      <c r="O27" s="106"/>
    </row>
    <row r="28" spans="1:15" ht="12.75">
      <c r="A28" s="107"/>
      <c r="B28" s="110"/>
      <c r="C28" s="106"/>
      <c r="D28" s="110"/>
      <c r="E28" s="106"/>
      <c r="F28" s="110"/>
      <c r="G28" s="111">
        <v>14</v>
      </c>
      <c r="H28" s="112">
        <v>1386</v>
      </c>
      <c r="I28" s="89" t="s">
        <v>117</v>
      </c>
      <c r="J28" s="114"/>
      <c r="K28" s="118"/>
      <c r="L28" s="118"/>
      <c r="M28" s="106"/>
      <c r="N28" s="106"/>
      <c r="O28" s="106"/>
    </row>
    <row r="29" spans="1:15" ht="12.75">
      <c r="A29" s="107">
        <v>7</v>
      </c>
      <c r="B29" s="108">
        <f>Сп2001д!A13</f>
        <v>1364</v>
      </c>
      <c r="C29" s="3" t="str">
        <f>Сп2001д!B13</f>
        <v>Якупова Елена, РБЩ</v>
      </c>
      <c r="D29" s="87"/>
      <c r="E29" s="106"/>
      <c r="F29" s="110"/>
      <c r="G29" s="117"/>
      <c r="H29" s="124"/>
      <c r="I29" s="106"/>
      <c r="J29" s="106"/>
      <c r="K29" s="118"/>
      <c r="L29" s="118"/>
      <c r="M29" s="106"/>
      <c r="N29" s="106"/>
      <c r="O29" s="106"/>
    </row>
    <row r="30" spans="1:15" ht="12.75">
      <c r="A30" s="107"/>
      <c r="B30" s="110"/>
      <c r="C30" s="111">
        <v>7</v>
      </c>
      <c r="D30" s="112">
        <v>1364</v>
      </c>
      <c r="E30" s="113" t="s">
        <v>113</v>
      </c>
      <c r="F30" s="87"/>
      <c r="G30" s="117"/>
      <c r="H30" s="127"/>
      <c r="I30" s="106"/>
      <c r="J30" s="106"/>
      <c r="K30" s="118"/>
      <c r="L30" s="118"/>
      <c r="M30" s="106"/>
      <c r="N30" s="106"/>
      <c r="O30" s="106"/>
    </row>
    <row r="31" spans="1:15" ht="12.75">
      <c r="A31" s="107">
        <v>10</v>
      </c>
      <c r="B31" s="108">
        <f>Сп2001д!A16</f>
        <v>1648</v>
      </c>
      <c r="C31" s="4" t="str">
        <f>Сп2001д!B16</f>
        <v>Сергеева Ярослава, УФА</v>
      </c>
      <c r="D31" s="116"/>
      <c r="E31" s="117"/>
      <c r="F31" s="122"/>
      <c r="G31" s="117"/>
      <c r="H31" s="127"/>
      <c r="I31" s="107">
        <v>-15</v>
      </c>
      <c r="J31" s="128">
        <f>IF(J20=H12,H28,IF(J20=H28,H12,0))</f>
        <v>1362</v>
      </c>
      <c r="K31" s="3" t="str">
        <f>IF(K20=I12,I28,IF(K20=I28,I12,0))</f>
        <v>Шакирова Арина, РБЩ</v>
      </c>
      <c r="L31" s="3"/>
      <c r="M31" s="121"/>
      <c r="N31" s="121"/>
      <c r="O31" s="121"/>
    </row>
    <row r="32" spans="1:15" ht="12.75">
      <c r="A32" s="107"/>
      <c r="B32" s="110"/>
      <c r="C32" s="106"/>
      <c r="D32" s="110"/>
      <c r="E32" s="111">
        <v>12</v>
      </c>
      <c r="F32" s="112">
        <v>1559</v>
      </c>
      <c r="G32" s="89" t="s">
        <v>108</v>
      </c>
      <c r="H32" s="129"/>
      <c r="I32" s="106"/>
      <c r="J32" s="106"/>
      <c r="K32" s="118"/>
      <c r="L32" s="118"/>
      <c r="M32" s="106"/>
      <c r="N32" s="125" t="s">
        <v>1</v>
      </c>
      <c r="O32" s="125"/>
    </row>
    <row r="33" spans="1:15" ht="12.75">
      <c r="A33" s="107">
        <v>15</v>
      </c>
      <c r="B33" s="108">
        <f>Сп2001д!A21</f>
        <v>1706</v>
      </c>
      <c r="C33" s="3" t="str">
        <f>Сп2001д!B21</f>
        <v>Искакова Карина, СИБ</v>
      </c>
      <c r="D33" s="87"/>
      <c r="E33" s="117"/>
      <c r="F33" s="124"/>
      <c r="G33" s="106"/>
      <c r="H33" s="106"/>
      <c r="I33" s="106"/>
      <c r="J33" s="106"/>
      <c r="K33" s="118"/>
      <c r="L33" s="118"/>
      <c r="M33" s="106"/>
      <c r="N33" s="106"/>
      <c r="O33" s="106"/>
    </row>
    <row r="34" spans="1:15" ht="12.75">
      <c r="A34" s="107"/>
      <c r="B34" s="110"/>
      <c r="C34" s="111">
        <v>8</v>
      </c>
      <c r="D34" s="112">
        <v>1559</v>
      </c>
      <c r="E34" s="89" t="s">
        <v>108</v>
      </c>
      <c r="F34" s="129"/>
      <c r="G34" s="106"/>
      <c r="H34" s="106"/>
      <c r="I34" s="106"/>
      <c r="J34" s="106"/>
      <c r="K34" s="118"/>
      <c r="L34" s="118"/>
      <c r="M34" s="106"/>
      <c r="N34" s="106"/>
      <c r="O34" s="106"/>
    </row>
    <row r="35" spans="1:15" ht="12.75">
      <c r="A35" s="107">
        <v>2</v>
      </c>
      <c r="B35" s="108">
        <f>Сп2001д!A8</f>
        <v>1559</v>
      </c>
      <c r="C35" s="4" t="str">
        <f>Сп2001д!B8</f>
        <v>Галимуллина Алина, САЛ</v>
      </c>
      <c r="D35" s="130"/>
      <c r="E35" s="106"/>
      <c r="F35" s="106"/>
      <c r="G35" s="106"/>
      <c r="H35" s="106"/>
      <c r="I35" s="106"/>
      <c r="J35" s="106"/>
      <c r="K35" s="118"/>
      <c r="L35" s="118"/>
      <c r="M35" s="106"/>
      <c r="N35" s="106"/>
      <c r="O35" s="106"/>
    </row>
    <row r="36" spans="1:15" ht="12.75">
      <c r="A36" s="107"/>
      <c r="B36" s="107"/>
      <c r="C36" s="106"/>
      <c r="D36" s="106"/>
      <c r="E36" s="106"/>
      <c r="F36" s="106"/>
      <c r="G36" s="106"/>
      <c r="H36" s="106"/>
      <c r="I36" s="106"/>
      <c r="J36" s="106"/>
      <c r="K36" s="118"/>
      <c r="L36" s="118"/>
      <c r="M36" s="106"/>
      <c r="N36" s="106"/>
      <c r="O36" s="106"/>
    </row>
    <row r="37" spans="1:15" ht="12.75">
      <c r="A37" s="107">
        <v>-1</v>
      </c>
      <c r="B37" s="128">
        <f>IF(D6=B5,B7,IF(D6=B7,B5,0))</f>
        <v>0</v>
      </c>
      <c r="C37" s="3" t="str">
        <f>IF(E6=C5,C7,IF(E6=C7,C5,0))</f>
        <v>_</v>
      </c>
      <c r="D37" s="109"/>
      <c r="E37" s="106"/>
      <c r="F37" s="106"/>
      <c r="G37" s="107">
        <v>-13</v>
      </c>
      <c r="H37" s="128">
        <f>IF(H12=F8,F16,IF(H12=F16,F8,0))</f>
        <v>1384</v>
      </c>
      <c r="I37" s="3" t="str">
        <f>IF(I12=G8,G16,IF(I12=G16,G8,0))</f>
        <v>Кириллова Анастасия, УФА</v>
      </c>
      <c r="J37" s="109"/>
      <c r="K37" s="106"/>
      <c r="L37" s="106"/>
      <c r="M37" s="106"/>
      <c r="N37" s="106"/>
      <c r="O37" s="106"/>
    </row>
    <row r="38" spans="1:15" ht="12.75">
      <c r="A38" s="107"/>
      <c r="B38" s="107"/>
      <c r="C38" s="111">
        <v>16</v>
      </c>
      <c r="D38" s="112">
        <v>1650</v>
      </c>
      <c r="E38" s="131" t="s">
        <v>115</v>
      </c>
      <c r="F38" s="132"/>
      <c r="G38" s="106"/>
      <c r="H38" s="106"/>
      <c r="I38" s="117"/>
      <c r="J38" s="118"/>
      <c r="K38" s="106"/>
      <c r="L38" s="106"/>
      <c r="M38" s="106"/>
      <c r="N38" s="106"/>
      <c r="O38" s="106"/>
    </row>
    <row r="39" spans="1:15" ht="12.75">
      <c r="A39" s="107">
        <v>-2</v>
      </c>
      <c r="B39" s="128">
        <f>IF(D10=B9,B11,IF(D10=B11,B9,0))</f>
        <v>1650</v>
      </c>
      <c r="C39" s="4" t="str">
        <f>IF(E10=C9,C11,IF(E10=C11,C9,0))</f>
        <v>Рахимова Амина, УФА</v>
      </c>
      <c r="D39" s="130"/>
      <c r="E39" s="111">
        <v>20</v>
      </c>
      <c r="F39" s="112">
        <v>1364</v>
      </c>
      <c r="G39" s="131" t="s">
        <v>113</v>
      </c>
      <c r="H39" s="132"/>
      <c r="I39" s="111">
        <v>26</v>
      </c>
      <c r="J39" s="112">
        <v>1384</v>
      </c>
      <c r="K39" s="131" t="s">
        <v>110</v>
      </c>
      <c r="L39" s="132"/>
      <c r="M39" s="106"/>
      <c r="N39" s="106"/>
      <c r="O39" s="106"/>
    </row>
    <row r="40" spans="1:15" ht="12.75">
      <c r="A40" s="107"/>
      <c r="B40" s="107"/>
      <c r="C40" s="107">
        <v>-12</v>
      </c>
      <c r="D40" s="128">
        <f>IF(F32=D30,D34,IF(F32=D34,D30,0))</f>
        <v>1364</v>
      </c>
      <c r="E40" s="4" t="str">
        <f>IF(G32=E30,E34,IF(G32=E34,E30,0))</f>
        <v>Якупова Елена, РБЩ</v>
      </c>
      <c r="F40" s="130"/>
      <c r="G40" s="117"/>
      <c r="H40" s="127"/>
      <c r="I40" s="117"/>
      <c r="J40" s="124"/>
      <c r="K40" s="117"/>
      <c r="L40" s="118"/>
      <c r="M40" s="106"/>
      <c r="N40" s="106"/>
      <c r="O40" s="106"/>
    </row>
    <row r="41" spans="1:15" ht="12.75">
      <c r="A41" s="107">
        <v>-3</v>
      </c>
      <c r="B41" s="128">
        <f>IF(D14=B13,B15,IF(D14=B15,B13,0))</f>
        <v>1661</v>
      </c>
      <c r="C41" s="3" t="str">
        <f>IF(E14=C13,C15,IF(E14=C15,C13,0))</f>
        <v>Башмакова Эвелина, УФА</v>
      </c>
      <c r="D41" s="109"/>
      <c r="E41" s="106"/>
      <c r="F41" s="106"/>
      <c r="G41" s="111">
        <v>24</v>
      </c>
      <c r="H41" s="112">
        <v>1448</v>
      </c>
      <c r="I41" s="133" t="s">
        <v>109</v>
      </c>
      <c r="J41" s="126"/>
      <c r="K41" s="117"/>
      <c r="L41" s="118"/>
      <c r="M41" s="106"/>
      <c r="N41" s="106"/>
      <c r="O41" s="106"/>
    </row>
    <row r="42" spans="1:15" ht="12.75">
      <c r="A42" s="107"/>
      <c r="B42" s="107"/>
      <c r="C42" s="111">
        <v>17</v>
      </c>
      <c r="D42" s="112">
        <v>1645</v>
      </c>
      <c r="E42" s="131" t="s">
        <v>119</v>
      </c>
      <c r="F42" s="132"/>
      <c r="G42" s="117"/>
      <c r="H42" s="118"/>
      <c r="I42" s="118"/>
      <c r="J42" s="118"/>
      <c r="K42" s="117"/>
      <c r="L42" s="118"/>
      <c r="M42" s="106"/>
      <c r="N42" s="106"/>
      <c r="O42" s="106"/>
    </row>
    <row r="43" spans="1:15" ht="12.75">
      <c r="A43" s="107">
        <v>-4</v>
      </c>
      <c r="B43" s="128">
        <f>IF(D18=B17,B19,IF(D18=B19,B17,0))</f>
        <v>1645</v>
      </c>
      <c r="C43" s="4" t="str">
        <f>IF(E18=C17,C19,IF(E18=C19,C17,0))</f>
        <v>Ковязина Екатерина, УФА</v>
      </c>
      <c r="D43" s="130"/>
      <c r="E43" s="111">
        <v>21</v>
      </c>
      <c r="F43" s="112">
        <v>1448</v>
      </c>
      <c r="G43" s="133" t="s">
        <v>109</v>
      </c>
      <c r="H43" s="132"/>
      <c r="I43" s="118"/>
      <c r="J43" s="118"/>
      <c r="K43" s="111">
        <v>28</v>
      </c>
      <c r="L43" s="112">
        <v>1384</v>
      </c>
      <c r="M43" s="131" t="s">
        <v>110</v>
      </c>
      <c r="N43" s="121"/>
      <c r="O43" s="121"/>
    </row>
    <row r="44" spans="1:15" ht="12.75">
      <c r="A44" s="107"/>
      <c r="B44" s="107"/>
      <c r="C44" s="107">
        <v>-11</v>
      </c>
      <c r="D44" s="128">
        <f>IF(F24=D22,D26,IF(F24=D26,D22,0))</f>
        <v>1448</v>
      </c>
      <c r="E44" s="4" t="str">
        <f>IF(G24=E22,E26,IF(G24=E26,E22,0))</f>
        <v>Тараканова Ангелина, УФА</v>
      </c>
      <c r="F44" s="130"/>
      <c r="G44" s="106"/>
      <c r="H44" s="106"/>
      <c r="I44" s="118"/>
      <c r="J44" s="118"/>
      <c r="K44" s="117"/>
      <c r="L44" s="118"/>
      <c r="M44" s="106"/>
      <c r="N44" s="125" t="s">
        <v>2</v>
      </c>
      <c r="O44" s="125"/>
    </row>
    <row r="45" spans="1:15" ht="12.75">
      <c r="A45" s="107">
        <v>-5</v>
      </c>
      <c r="B45" s="128">
        <f>IF(D22=B21,B23,IF(D22=B23,B21,0))</f>
        <v>1705</v>
      </c>
      <c r="C45" s="3" t="str">
        <f>IF(E22=C21,C23,IF(E22=C23,C21,0))</f>
        <v>Хамадеева Ленара, УФА</v>
      </c>
      <c r="D45" s="109"/>
      <c r="E45" s="106"/>
      <c r="F45" s="106"/>
      <c r="G45" s="107">
        <v>-14</v>
      </c>
      <c r="H45" s="128">
        <f>IF(H28=F24,F32,IF(H28=F32,F24,0))</f>
        <v>1559</v>
      </c>
      <c r="I45" s="3" t="str">
        <f>IF(I28=G24,G32,IF(I28=G32,G24,0))</f>
        <v>Галимуллина Алина, САЛ</v>
      </c>
      <c r="J45" s="109"/>
      <c r="K45" s="117"/>
      <c r="L45" s="118"/>
      <c r="M45" s="118"/>
      <c r="N45" s="106"/>
      <c r="O45" s="106"/>
    </row>
    <row r="46" spans="1:15" ht="12.75">
      <c r="A46" s="107"/>
      <c r="B46" s="107"/>
      <c r="C46" s="111">
        <v>18</v>
      </c>
      <c r="D46" s="112">
        <v>1284</v>
      </c>
      <c r="E46" s="131" t="s">
        <v>112</v>
      </c>
      <c r="F46" s="132"/>
      <c r="G46" s="106"/>
      <c r="H46" s="106"/>
      <c r="I46" s="134"/>
      <c r="J46" s="118"/>
      <c r="K46" s="117"/>
      <c r="L46" s="118"/>
      <c r="M46" s="118"/>
      <c r="N46" s="106"/>
      <c r="O46" s="106"/>
    </row>
    <row r="47" spans="1:15" ht="12.75">
      <c r="A47" s="107">
        <v>-6</v>
      </c>
      <c r="B47" s="128">
        <f>IF(D26=B25,B27,IF(D26=B27,B25,0))</f>
        <v>1284</v>
      </c>
      <c r="C47" s="4" t="str">
        <f>IF(E26=C25,C27,IF(E26=C27,C25,0))</f>
        <v>Абдрафикова Диана, УФА</v>
      </c>
      <c r="D47" s="130"/>
      <c r="E47" s="111">
        <v>22</v>
      </c>
      <c r="F47" s="112">
        <v>1284</v>
      </c>
      <c r="G47" s="131" t="s">
        <v>112</v>
      </c>
      <c r="H47" s="132"/>
      <c r="I47" s="111">
        <v>27</v>
      </c>
      <c r="J47" s="112">
        <v>1559</v>
      </c>
      <c r="K47" s="133" t="s">
        <v>108</v>
      </c>
      <c r="L47" s="132"/>
      <c r="M47" s="118"/>
      <c r="N47" s="106"/>
      <c r="O47" s="106"/>
    </row>
    <row r="48" spans="1:15" ht="12.75">
      <c r="A48" s="107"/>
      <c r="B48" s="107"/>
      <c r="C48" s="107">
        <v>-10</v>
      </c>
      <c r="D48" s="128">
        <f>IF(F16=D14,D18,IF(F16=D18,D14,0))</f>
        <v>1347</v>
      </c>
      <c r="E48" s="4" t="str">
        <f>IF(G16=E14,E18,IF(G16=E18,E14,0))</f>
        <v>Мохова Ирина, РБЩ</v>
      </c>
      <c r="F48" s="130"/>
      <c r="G48" s="117"/>
      <c r="H48" s="127"/>
      <c r="I48" s="117"/>
      <c r="J48" s="124"/>
      <c r="K48" s="106"/>
      <c r="L48" s="106"/>
      <c r="M48" s="118"/>
      <c r="N48" s="106"/>
      <c r="O48" s="106"/>
    </row>
    <row r="49" spans="1:15" ht="12.75">
      <c r="A49" s="107">
        <v>-7</v>
      </c>
      <c r="B49" s="128">
        <f>IF(D30=B29,B31,IF(D30=B31,B29,0))</f>
        <v>1648</v>
      </c>
      <c r="C49" s="3" t="str">
        <f>IF(E30=C29,C31,IF(E30=C31,C29,0))</f>
        <v>Сергеева Ярослава, УФА</v>
      </c>
      <c r="D49" s="109"/>
      <c r="E49" s="106"/>
      <c r="F49" s="106"/>
      <c r="G49" s="111">
        <v>25</v>
      </c>
      <c r="H49" s="112">
        <v>1706</v>
      </c>
      <c r="I49" s="133" t="s">
        <v>121</v>
      </c>
      <c r="J49" s="126"/>
      <c r="K49" s="106"/>
      <c r="L49" s="106"/>
      <c r="M49" s="118"/>
      <c r="N49" s="106"/>
      <c r="O49" s="106"/>
    </row>
    <row r="50" spans="1:15" ht="12.75">
      <c r="A50" s="107"/>
      <c r="B50" s="107"/>
      <c r="C50" s="111">
        <v>19</v>
      </c>
      <c r="D50" s="112">
        <v>1706</v>
      </c>
      <c r="E50" s="131" t="s">
        <v>121</v>
      </c>
      <c r="F50" s="132"/>
      <c r="G50" s="117"/>
      <c r="H50" s="118"/>
      <c r="I50" s="118"/>
      <c r="J50" s="118"/>
      <c r="K50" s="106"/>
      <c r="L50" s="106"/>
      <c r="M50" s="118"/>
      <c r="N50" s="106"/>
      <c r="O50" s="106"/>
    </row>
    <row r="51" spans="1:15" ht="12.75">
      <c r="A51" s="107">
        <v>-8</v>
      </c>
      <c r="B51" s="128">
        <f>IF(D34=B33,B35,IF(D34=B35,B33,0))</f>
        <v>1706</v>
      </c>
      <c r="C51" s="4" t="str">
        <f>IF(E34=C33,C35,IF(E34=C35,C33,0))</f>
        <v>Искакова Карина, СИБ</v>
      </c>
      <c r="D51" s="130"/>
      <c r="E51" s="111">
        <v>23</v>
      </c>
      <c r="F51" s="112">
        <v>1706</v>
      </c>
      <c r="G51" s="133" t="s">
        <v>121</v>
      </c>
      <c r="H51" s="132"/>
      <c r="I51" s="118"/>
      <c r="J51" s="118"/>
      <c r="K51" s="107">
        <v>-28</v>
      </c>
      <c r="L51" s="128">
        <f>IF(L43=J39,J47,IF(L43=J47,J39,0))</f>
        <v>1559</v>
      </c>
      <c r="M51" s="3" t="str">
        <f>IF(M43=K39,K47,IF(M43=K47,K39,0))</f>
        <v>Галимуллина Алина, САЛ</v>
      </c>
      <c r="N51" s="121"/>
      <c r="O51" s="121"/>
    </row>
    <row r="52" spans="1:15" ht="12.75">
      <c r="A52" s="107"/>
      <c r="B52" s="107"/>
      <c r="C52" s="135">
        <v>-9</v>
      </c>
      <c r="D52" s="128">
        <f>IF(F8=D6,D10,IF(F8=D10,D6,0))</f>
        <v>1502</v>
      </c>
      <c r="E52" s="4" t="str">
        <f>IF(G8=E6,E10,IF(G8=E10,E6,0))</f>
        <v>Баранова Светлана, УФА</v>
      </c>
      <c r="F52" s="130"/>
      <c r="G52" s="106"/>
      <c r="H52" s="106"/>
      <c r="I52" s="118"/>
      <c r="J52" s="118"/>
      <c r="K52" s="106"/>
      <c r="L52" s="106"/>
      <c r="M52" s="136"/>
      <c r="N52" s="125" t="s">
        <v>3</v>
      </c>
      <c r="O52" s="125"/>
    </row>
    <row r="53" spans="1:15" ht="12.75">
      <c r="A53" s="107"/>
      <c r="B53" s="10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 ht="12.75">
      <c r="A54" s="107">
        <v>-26</v>
      </c>
      <c r="B54" s="128">
        <f>IF(J39=H37,H41,IF(J39=H41,H37,0))</f>
        <v>1448</v>
      </c>
      <c r="C54" s="3" t="str">
        <f>IF(K39=I37,I41,IF(K39=I41,I37,0))</f>
        <v>Тараканова Ангелина, УФА</v>
      </c>
      <c r="D54" s="109"/>
      <c r="E54" s="106"/>
      <c r="F54" s="106"/>
      <c r="G54" s="107">
        <v>-20</v>
      </c>
      <c r="H54" s="128">
        <f>IF(F39=D38,D40,IF(F39=D40,D38,0))</f>
        <v>1650</v>
      </c>
      <c r="I54" s="3" t="str">
        <f>IF(G39=E38,E40,IF(G39=E40,E38,0))</f>
        <v>Рахимова Амина, УФА</v>
      </c>
      <c r="J54" s="109"/>
      <c r="K54" s="106"/>
      <c r="L54" s="106"/>
      <c r="M54" s="106"/>
      <c r="N54" s="106"/>
      <c r="O54" s="106"/>
    </row>
    <row r="55" spans="1:15" ht="12.75">
      <c r="A55" s="107"/>
      <c r="B55" s="110"/>
      <c r="C55" s="111">
        <v>29</v>
      </c>
      <c r="D55" s="112">
        <v>1706</v>
      </c>
      <c r="E55" s="113" t="s">
        <v>121</v>
      </c>
      <c r="F55" s="114"/>
      <c r="G55" s="107"/>
      <c r="H55" s="107"/>
      <c r="I55" s="111">
        <v>31</v>
      </c>
      <c r="J55" s="112">
        <v>1645</v>
      </c>
      <c r="K55" s="113" t="s">
        <v>119</v>
      </c>
      <c r="L55" s="114"/>
      <c r="M55" s="106"/>
      <c r="N55" s="106"/>
      <c r="O55" s="106"/>
    </row>
    <row r="56" spans="1:15" ht="12.75">
      <c r="A56" s="107">
        <v>-27</v>
      </c>
      <c r="B56" s="128">
        <f>IF(J47=H45,H49,IF(J47=H49,H45,0))</f>
        <v>1706</v>
      </c>
      <c r="C56" s="4" t="str">
        <f>IF(K47=I45,I49,IF(K47=I49,I45,0))</f>
        <v>Искакова Карина, СИБ</v>
      </c>
      <c r="D56" s="130"/>
      <c r="E56" s="137" t="s">
        <v>4</v>
      </c>
      <c r="F56" s="137"/>
      <c r="G56" s="107">
        <v>-21</v>
      </c>
      <c r="H56" s="128">
        <f>IF(F43=D42,D44,IF(F43=D44,D42,0))</f>
        <v>1645</v>
      </c>
      <c r="I56" s="4" t="str">
        <f>IF(G43=E42,E44,IF(G43=E44,E42,0))</f>
        <v>Ковязина Екатерина, УФА</v>
      </c>
      <c r="J56" s="130"/>
      <c r="K56" s="117"/>
      <c r="L56" s="118"/>
      <c r="M56" s="118"/>
      <c r="N56" s="106"/>
      <c r="O56" s="106"/>
    </row>
    <row r="57" spans="1:15" ht="12.75">
      <c r="A57" s="107"/>
      <c r="B57" s="107"/>
      <c r="C57" s="107">
        <v>-29</v>
      </c>
      <c r="D57" s="128">
        <f>IF(D55=B54,B56,IF(D55=B56,B54,0))</f>
        <v>1448</v>
      </c>
      <c r="E57" s="3" t="str">
        <f>IF(E55=C54,C56,IF(E55=C56,C54,0))</f>
        <v>Тараканова Ангелина, УФА</v>
      </c>
      <c r="F57" s="109"/>
      <c r="G57" s="107"/>
      <c r="H57" s="107"/>
      <c r="I57" s="106"/>
      <c r="J57" s="106"/>
      <c r="K57" s="111">
        <v>33</v>
      </c>
      <c r="L57" s="112">
        <v>1347</v>
      </c>
      <c r="M57" s="113" t="s">
        <v>111</v>
      </c>
      <c r="N57" s="121"/>
      <c r="O57" s="121"/>
    </row>
    <row r="58" spans="1:15" ht="12.75">
      <c r="A58" s="107"/>
      <c r="B58" s="107"/>
      <c r="C58" s="106"/>
      <c r="D58" s="106"/>
      <c r="E58" s="137" t="s">
        <v>5</v>
      </c>
      <c r="F58" s="137"/>
      <c r="G58" s="107">
        <v>-22</v>
      </c>
      <c r="H58" s="128">
        <f>IF(F47=D46,D48,IF(F47=D48,D46,0))</f>
        <v>1347</v>
      </c>
      <c r="I58" s="3" t="str">
        <f>IF(G47=E46,E48,IF(G47=E48,E46,0))</f>
        <v>Мохова Ирина, РБЩ</v>
      </c>
      <c r="J58" s="109"/>
      <c r="K58" s="117"/>
      <c r="L58" s="118"/>
      <c r="M58" s="106"/>
      <c r="N58" s="125" t="s">
        <v>6</v>
      </c>
      <c r="O58" s="125"/>
    </row>
    <row r="59" spans="1:15" ht="12.75">
      <c r="A59" s="107">
        <v>-24</v>
      </c>
      <c r="B59" s="128">
        <f>IF(H41=F39,F43,IF(H41=F43,F39,0))</f>
        <v>1364</v>
      </c>
      <c r="C59" s="3" t="str">
        <f>IF(I41=G39,G43,IF(I41=G43,G39,0))</f>
        <v>Якупова Елена, РБЩ</v>
      </c>
      <c r="D59" s="109"/>
      <c r="E59" s="106"/>
      <c r="F59" s="106"/>
      <c r="G59" s="107"/>
      <c r="H59" s="107"/>
      <c r="I59" s="111">
        <v>32</v>
      </c>
      <c r="J59" s="112">
        <v>1347</v>
      </c>
      <c r="K59" s="89" t="s">
        <v>111</v>
      </c>
      <c r="L59" s="114"/>
      <c r="M59" s="138"/>
      <c r="N59" s="106"/>
      <c r="O59" s="106"/>
    </row>
    <row r="60" spans="1:15" ht="12.75">
      <c r="A60" s="107"/>
      <c r="B60" s="107"/>
      <c r="C60" s="111">
        <v>30</v>
      </c>
      <c r="D60" s="112">
        <v>1364</v>
      </c>
      <c r="E60" s="113" t="s">
        <v>113</v>
      </c>
      <c r="F60" s="114"/>
      <c r="G60" s="107">
        <v>-23</v>
      </c>
      <c r="H60" s="128">
        <f>IF(F51=D50,D52,IF(F51=D52,D50,0))</f>
        <v>1502</v>
      </c>
      <c r="I60" s="4" t="str">
        <f>IF(G51=E50,E52,IF(G51=E52,E50,0))</f>
        <v>Баранова Светлана, УФА</v>
      </c>
      <c r="J60" s="130"/>
      <c r="K60" s="107">
        <v>-33</v>
      </c>
      <c r="L60" s="128">
        <f>IF(L57=J55,J59,IF(L57=J59,J55,0))</f>
        <v>1645</v>
      </c>
      <c r="M60" s="3" t="str">
        <f>IF(M57=K55,K59,IF(M57=K59,K55,0))</f>
        <v>Ковязина Екатерина, УФА</v>
      </c>
      <c r="N60" s="121"/>
      <c r="O60" s="121"/>
    </row>
    <row r="61" spans="1:15" ht="12.75">
      <c r="A61" s="107">
        <v>-25</v>
      </c>
      <c r="B61" s="128">
        <f>IF(H49=F47,F51,IF(H49=F51,F47,0))</f>
        <v>1284</v>
      </c>
      <c r="C61" s="4" t="str">
        <f>IF(I49=G47,G51,IF(I49=G51,G47,0))</f>
        <v>Абдрафикова Диана, УФА</v>
      </c>
      <c r="D61" s="130"/>
      <c r="E61" s="137" t="s">
        <v>7</v>
      </c>
      <c r="F61" s="137"/>
      <c r="G61" s="106"/>
      <c r="H61" s="106"/>
      <c r="I61" s="106"/>
      <c r="J61" s="106"/>
      <c r="K61" s="106"/>
      <c r="L61" s="106"/>
      <c r="M61" s="106"/>
      <c r="N61" s="125" t="s">
        <v>8</v>
      </c>
      <c r="O61" s="125"/>
    </row>
    <row r="62" spans="1:15" ht="12.75">
      <c r="A62" s="107"/>
      <c r="B62" s="107"/>
      <c r="C62" s="107">
        <v>-30</v>
      </c>
      <c r="D62" s="128">
        <f>IF(D60=B59,B61,IF(D60=B61,B59,0))</f>
        <v>1284</v>
      </c>
      <c r="E62" s="3" t="str">
        <f>IF(E60=C59,C61,IF(E60=C61,C59,0))</f>
        <v>Абдрафикова Диана, УФА</v>
      </c>
      <c r="F62" s="109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1:15" ht="12.75">
      <c r="A63" s="107"/>
      <c r="B63" s="107"/>
      <c r="C63" s="106"/>
      <c r="D63" s="106"/>
      <c r="E63" s="137" t="s">
        <v>9</v>
      </c>
      <c r="F63" s="137"/>
      <c r="G63" s="106"/>
      <c r="H63" s="106"/>
      <c r="I63" s="107">
        <v>-31</v>
      </c>
      <c r="J63" s="128">
        <f>IF(J55=H54,H56,IF(J55=H56,H54,0))</f>
        <v>1650</v>
      </c>
      <c r="K63" s="3" t="str">
        <f>IF(K55=I54,I56,IF(K55=I56,I54,0))</f>
        <v>Рахимова Амина, УФА</v>
      </c>
      <c r="L63" s="109"/>
      <c r="M63" s="106"/>
      <c r="N63" s="106"/>
      <c r="O63" s="106"/>
    </row>
    <row r="64" spans="1:15" ht="12.75">
      <c r="A64" s="107">
        <v>-16</v>
      </c>
      <c r="B64" s="128">
        <f>IF(D38=B37,B39,IF(D38=B39,B37,0))</f>
        <v>0</v>
      </c>
      <c r="C64" s="3" t="str">
        <f>IF(E38=C37,C39,IF(E38=C39,C37,0))</f>
        <v>_</v>
      </c>
      <c r="D64" s="109"/>
      <c r="E64" s="106"/>
      <c r="F64" s="106"/>
      <c r="G64" s="106"/>
      <c r="H64" s="106"/>
      <c r="I64" s="106"/>
      <c r="J64" s="106"/>
      <c r="K64" s="111">
        <v>34</v>
      </c>
      <c r="L64" s="112">
        <v>1502</v>
      </c>
      <c r="M64" s="113" t="s">
        <v>114</v>
      </c>
      <c r="N64" s="121"/>
      <c r="O64" s="121"/>
    </row>
    <row r="65" spans="1:15" ht="12.75">
      <c r="A65" s="107"/>
      <c r="B65" s="107"/>
      <c r="C65" s="111">
        <v>35</v>
      </c>
      <c r="D65" s="112">
        <v>1661</v>
      </c>
      <c r="E65" s="113" t="s">
        <v>118</v>
      </c>
      <c r="F65" s="114"/>
      <c r="G65" s="106"/>
      <c r="H65" s="106"/>
      <c r="I65" s="107">
        <v>-32</v>
      </c>
      <c r="J65" s="128">
        <f>IF(J59=H58,H60,IF(J59=H60,H58,0))</f>
        <v>1502</v>
      </c>
      <c r="K65" s="4" t="str">
        <f>IF(K59=I58,I60,IF(K59=I60,I58,0))</f>
        <v>Баранова Светлана, УФА</v>
      </c>
      <c r="L65" s="109"/>
      <c r="M65" s="106"/>
      <c r="N65" s="125" t="s">
        <v>10</v>
      </c>
      <c r="O65" s="125"/>
    </row>
    <row r="66" spans="1:15" ht="12.75">
      <c r="A66" s="107">
        <v>-17</v>
      </c>
      <c r="B66" s="128">
        <f>IF(D42=B41,B43,IF(D42=B43,B41,0))</f>
        <v>1661</v>
      </c>
      <c r="C66" s="4" t="str">
        <f>IF(E42=C41,C43,IF(E42=C43,C41,0))</f>
        <v>Башмакова Эвелина, УФА</v>
      </c>
      <c r="D66" s="130"/>
      <c r="E66" s="117"/>
      <c r="F66" s="118"/>
      <c r="G66" s="118"/>
      <c r="H66" s="118"/>
      <c r="I66" s="107"/>
      <c r="J66" s="107"/>
      <c r="K66" s="107">
        <v>-34</v>
      </c>
      <c r="L66" s="128">
        <f>IF(L64=J63,J65,IF(L64=J65,J63,0))</f>
        <v>1650</v>
      </c>
      <c r="M66" s="3" t="str">
        <f>IF(M64=K63,K65,IF(M64=K65,K63,0))</f>
        <v>Рахимова Амина, УФА</v>
      </c>
      <c r="N66" s="121"/>
      <c r="O66" s="121"/>
    </row>
    <row r="67" spans="1:15" ht="12.75">
      <c r="A67" s="107"/>
      <c r="B67" s="107"/>
      <c r="C67" s="106"/>
      <c r="D67" s="106"/>
      <c r="E67" s="111">
        <v>37</v>
      </c>
      <c r="F67" s="112">
        <v>1648</v>
      </c>
      <c r="G67" s="113" t="s">
        <v>116</v>
      </c>
      <c r="H67" s="114"/>
      <c r="I67" s="107"/>
      <c r="J67" s="107"/>
      <c r="K67" s="106"/>
      <c r="L67" s="106"/>
      <c r="M67" s="106"/>
      <c r="N67" s="125" t="s">
        <v>11</v>
      </c>
      <c r="O67" s="125"/>
    </row>
    <row r="68" spans="1:15" ht="12.75">
      <c r="A68" s="107">
        <v>-18</v>
      </c>
      <c r="B68" s="128">
        <f>IF(D46=B45,B47,IF(D46=B47,B45,0))</f>
        <v>1705</v>
      </c>
      <c r="C68" s="3" t="str">
        <f>IF(E46=C45,C47,IF(E46=C47,C45,0))</f>
        <v>Хамадеева Ленара, УФА</v>
      </c>
      <c r="D68" s="109"/>
      <c r="E68" s="117"/>
      <c r="F68" s="118"/>
      <c r="G68" s="139" t="s">
        <v>12</v>
      </c>
      <c r="H68" s="139"/>
      <c r="I68" s="107">
        <v>-35</v>
      </c>
      <c r="J68" s="128">
        <f>IF(D65=B64,B66,IF(D65=B66,B64,0))</f>
        <v>0</v>
      </c>
      <c r="K68" s="3" t="str">
        <f>IF(E65=C64,C66,IF(E65=C66,C64,0))</f>
        <v>_</v>
      </c>
      <c r="L68" s="109"/>
      <c r="M68" s="106"/>
      <c r="N68" s="106"/>
      <c r="O68" s="106"/>
    </row>
    <row r="69" spans="1:15" ht="12.75">
      <c r="A69" s="107"/>
      <c r="B69" s="107"/>
      <c r="C69" s="111">
        <v>36</v>
      </c>
      <c r="D69" s="112">
        <v>1648</v>
      </c>
      <c r="E69" s="89" t="s">
        <v>116</v>
      </c>
      <c r="F69" s="114"/>
      <c r="G69" s="138"/>
      <c r="H69" s="138"/>
      <c r="I69" s="107"/>
      <c r="J69" s="107"/>
      <c r="K69" s="111">
        <v>38</v>
      </c>
      <c r="L69" s="112">
        <v>1705</v>
      </c>
      <c r="M69" s="113" t="s">
        <v>120</v>
      </c>
      <c r="N69" s="121"/>
      <c r="O69" s="121"/>
    </row>
    <row r="70" spans="1:15" ht="12.75">
      <c r="A70" s="107">
        <v>-19</v>
      </c>
      <c r="B70" s="128">
        <f>IF(D50=B49,B51,IF(D50=B51,B49,0))</f>
        <v>1648</v>
      </c>
      <c r="C70" s="4" t="str">
        <f>IF(E50=C49,C51,IF(E50=C51,C49,0))</f>
        <v>Сергеева Ярослава, УФА</v>
      </c>
      <c r="D70" s="130"/>
      <c r="E70" s="107">
        <v>-37</v>
      </c>
      <c r="F70" s="128">
        <f>IF(F67=D65,D69,IF(F67=D69,D65,0))</f>
        <v>1661</v>
      </c>
      <c r="G70" s="3" t="str">
        <f>IF(G67=E65,E69,IF(G67=E69,E65,0))</f>
        <v>Башмакова Эвелина, УФА</v>
      </c>
      <c r="H70" s="109"/>
      <c r="I70" s="107">
        <v>-36</v>
      </c>
      <c r="J70" s="128">
        <f>IF(D69=B68,B70,IF(D69=B70,B68,0))</f>
        <v>1705</v>
      </c>
      <c r="K70" s="4" t="str">
        <f>IF(E69=C68,C70,IF(E69=C70,C68,0))</f>
        <v>Хамадеева Ленара, УФА</v>
      </c>
      <c r="L70" s="109"/>
      <c r="M70" s="106"/>
      <c r="N70" s="125" t="s">
        <v>13</v>
      </c>
      <c r="O70" s="125"/>
    </row>
    <row r="71" spans="1:15" ht="12.75">
      <c r="A71" s="106"/>
      <c r="B71" s="106"/>
      <c r="C71" s="106"/>
      <c r="D71" s="106"/>
      <c r="E71" s="106"/>
      <c r="F71" s="106"/>
      <c r="G71" s="137" t="s">
        <v>14</v>
      </c>
      <c r="H71" s="137"/>
      <c r="I71" s="106"/>
      <c r="J71" s="106"/>
      <c r="K71" s="107">
        <v>-38</v>
      </c>
      <c r="L71" s="128">
        <f>IF(L69=J68,J70,IF(L69=J70,J68,0))</f>
        <v>0</v>
      </c>
      <c r="M71" s="3" t="str">
        <f>IF(M69=K68,K70,IF(M69=K70,K68,0))</f>
        <v>_</v>
      </c>
      <c r="N71" s="121"/>
      <c r="O71" s="121"/>
    </row>
    <row r="72" spans="1:15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25" t="s">
        <v>15</v>
      </c>
      <c r="O72" s="125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97" zoomScaleSheetLayoutView="97" workbookViewId="0" topLeftCell="A1">
      <selection activeCell="B160" sqref="B160"/>
    </sheetView>
  </sheetViews>
  <sheetFormatPr defaultColWidth="9.00390625" defaultRowHeight="12.75"/>
  <cols>
    <col min="1" max="1" width="5.75390625" style="5" customWidth="1"/>
    <col min="2" max="2" width="41.875" style="5" customWidth="1"/>
    <col min="3" max="16384" width="9.125" style="5" customWidth="1"/>
  </cols>
  <sheetData>
    <row r="1" spans="1:10" ht="19.5">
      <c r="A1" s="93" t="s">
        <v>105</v>
      </c>
      <c r="B1" s="93"/>
      <c r="C1" s="93"/>
      <c r="D1" s="93"/>
      <c r="E1" s="93"/>
      <c r="F1" s="93"/>
      <c r="G1" s="93"/>
      <c r="H1" s="52"/>
      <c r="I1" s="52"/>
      <c r="J1" s="52"/>
    </row>
    <row r="2" spans="1:10" ht="18">
      <c r="A2" s="94" t="s">
        <v>122</v>
      </c>
      <c r="B2" s="94"/>
      <c r="C2" s="94"/>
      <c r="D2" s="94"/>
      <c r="E2" s="94"/>
      <c r="F2" s="94"/>
      <c r="G2" s="94"/>
      <c r="H2" s="53"/>
      <c r="I2" s="53"/>
      <c r="J2" s="53"/>
    </row>
    <row r="3" spans="1:10" ht="15.75">
      <c r="A3" s="95">
        <v>42373</v>
      </c>
      <c r="B3" s="95"/>
      <c r="C3" s="95"/>
      <c r="D3" s="95"/>
      <c r="E3" s="95"/>
      <c r="F3" s="95"/>
      <c r="G3" s="95"/>
      <c r="H3" s="54"/>
      <c r="I3" s="54"/>
      <c r="J3" s="54"/>
    </row>
    <row r="4" spans="1:10" ht="15.75">
      <c r="A4" s="92"/>
      <c r="B4" s="92"/>
      <c r="C4" s="92"/>
      <c r="D4" s="92"/>
      <c r="E4" s="92"/>
      <c r="F4" s="92"/>
      <c r="G4" s="92"/>
      <c r="H4" s="13"/>
      <c r="I4" s="13"/>
      <c r="J4" s="13"/>
    </row>
    <row r="5" spans="1:10" ht="15.75">
      <c r="A5" s="92"/>
      <c r="B5" s="92"/>
      <c r="C5" s="92"/>
      <c r="D5" s="92"/>
      <c r="E5" s="92"/>
      <c r="F5" s="92"/>
      <c r="G5" s="92"/>
      <c r="H5" s="9"/>
      <c r="I5" s="9"/>
      <c r="J5" s="9"/>
    </row>
    <row r="6" spans="1:10" ht="12.75">
      <c r="A6" s="6"/>
      <c r="B6" s="10" t="s">
        <v>31</v>
      </c>
      <c r="C6" s="11" t="s">
        <v>32</v>
      </c>
      <c r="D6" s="6" t="s">
        <v>33</v>
      </c>
      <c r="E6" s="6"/>
      <c r="F6" s="6"/>
      <c r="G6" s="6"/>
      <c r="H6" s="6"/>
      <c r="I6" s="6"/>
      <c r="J6" s="6"/>
    </row>
    <row r="7" spans="1:10" ht="18">
      <c r="A7" s="57">
        <v>4800</v>
      </c>
      <c r="B7" s="12" t="s">
        <v>123</v>
      </c>
      <c r="C7" s="8">
        <v>1</v>
      </c>
      <c r="D7" s="7" t="str">
        <f>'2001ю1с'!K67</f>
        <v>Герасев Михаил, РБЩ</v>
      </c>
      <c r="E7" s="6"/>
      <c r="F7" s="6"/>
      <c r="G7" s="6"/>
      <c r="H7" s="6"/>
      <c r="I7" s="6"/>
      <c r="J7" s="6"/>
    </row>
    <row r="8" spans="1:10" ht="18">
      <c r="A8" s="57">
        <v>3469</v>
      </c>
      <c r="B8" s="12" t="s">
        <v>124</v>
      </c>
      <c r="C8" s="8">
        <v>2</v>
      </c>
      <c r="D8" s="7" t="str">
        <f>'2001ю2с'!K7</f>
        <v>Рогачев Дмитрий, САЛ</v>
      </c>
      <c r="E8" s="6"/>
      <c r="F8" s="6"/>
      <c r="G8" s="6"/>
      <c r="H8" s="6"/>
      <c r="I8" s="6"/>
      <c r="J8" s="6"/>
    </row>
    <row r="9" spans="1:10" ht="18">
      <c r="A9" s="57">
        <v>4465</v>
      </c>
      <c r="B9" s="12" t="s">
        <v>125</v>
      </c>
      <c r="C9" s="8">
        <v>3</v>
      </c>
      <c r="D9" s="7" t="str">
        <f>'2001ю3с'!S30</f>
        <v>Аксенов Артем, УФА</v>
      </c>
      <c r="E9" s="6"/>
      <c r="F9" s="6"/>
      <c r="G9" s="6"/>
      <c r="H9" s="6"/>
      <c r="I9" s="6"/>
      <c r="J9" s="6"/>
    </row>
    <row r="10" spans="1:10" ht="18">
      <c r="A10" s="57">
        <v>5268</v>
      </c>
      <c r="B10" s="12" t="s">
        <v>126</v>
      </c>
      <c r="C10" s="8">
        <v>4</v>
      </c>
      <c r="D10" s="7" t="str">
        <f>'2001ю3с'!S35</f>
        <v>Пехенько Кирилл, РБЩ</v>
      </c>
      <c r="E10" s="6"/>
      <c r="F10" s="6"/>
      <c r="G10" s="6"/>
      <c r="H10" s="6"/>
      <c r="I10" s="6"/>
      <c r="J10" s="6"/>
    </row>
    <row r="11" spans="1:10" ht="18">
      <c r="A11" s="57">
        <v>5465</v>
      </c>
      <c r="B11" s="12" t="s">
        <v>127</v>
      </c>
      <c r="C11" s="8">
        <v>5</v>
      </c>
      <c r="D11" s="7" t="str">
        <f>'2001ю3с'!S66</f>
        <v>Шакиров Сабур, УФА</v>
      </c>
      <c r="E11" s="6"/>
      <c r="F11" s="6"/>
      <c r="G11" s="6"/>
      <c r="H11" s="6"/>
      <c r="I11" s="6"/>
      <c r="J11" s="6"/>
    </row>
    <row r="12" spans="1:10" ht="18">
      <c r="A12" s="57">
        <v>4693</v>
      </c>
      <c r="B12" s="12" t="s">
        <v>79</v>
      </c>
      <c r="C12" s="8">
        <v>6</v>
      </c>
      <c r="D12" s="7" t="str">
        <f>'2001ю3с'!S68</f>
        <v>Хафизов Булат, УФА</v>
      </c>
      <c r="E12" s="6"/>
      <c r="F12" s="6"/>
      <c r="G12" s="6"/>
      <c r="H12" s="6"/>
      <c r="I12" s="6"/>
      <c r="J12" s="6"/>
    </row>
    <row r="13" spans="1:10" ht="18">
      <c r="A13" s="57">
        <v>4556</v>
      </c>
      <c r="B13" s="12" t="s">
        <v>128</v>
      </c>
      <c r="C13" s="8">
        <v>7</v>
      </c>
      <c r="D13" s="7" t="str">
        <f>'2001ю3с'!S70</f>
        <v>Насретдинов Рамиль, РБЩ</v>
      </c>
      <c r="E13" s="6"/>
      <c r="F13" s="6"/>
      <c r="G13" s="6"/>
      <c r="H13" s="6"/>
      <c r="I13" s="6"/>
      <c r="J13" s="6"/>
    </row>
    <row r="14" spans="1:10" ht="18">
      <c r="A14" s="57">
        <v>4847</v>
      </c>
      <c r="B14" s="12" t="s">
        <v>129</v>
      </c>
      <c r="C14" s="8">
        <v>8</v>
      </c>
      <c r="D14" s="7" t="str">
        <f>'2001ю3с'!S72</f>
        <v>Золотихин Филипп, РИШ</v>
      </c>
      <c r="E14" s="6"/>
      <c r="F14" s="6"/>
      <c r="G14" s="6"/>
      <c r="H14" s="6"/>
      <c r="I14" s="6"/>
      <c r="J14" s="6"/>
    </row>
    <row r="15" spans="1:10" ht="18">
      <c r="A15" s="57">
        <v>5346</v>
      </c>
      <c r="B15" s="12" t="s">
        <v>130</v>
      </c>
      <c r="C15" s="8">
        <v>9</v>
      </c>
      <c r="D15" s="7" t="str">
        <f>'2001ю3с'!G72</f>
        <v>Сагидуллин Радмир, УФА</v>
      </c>
      <c r="E15" s="6"/>
      <c r="F15" s="6"/>
      <c r="G15" s="6"/>
      <c r="H15" s="6"/>
      <c r="I15" s="6"/>
      <c r="J15" s="6"/>
    </row>
    <row r="16" spans="1:10" ht="18">
      <c r="A16" s="57">
        <v>5149</v>
      </c>
      <c r="B16" s="12" t="s">
        <v>131</v>
      </c>
      <c r="C16" s="8">
        <v>10</v>
      </c>
      <c r="D16" s="7" t="str">
        <f>'2001ю3с'!G75</f>
        <v>Байназаров Азамат, СИБ</v>
      </c>
      <c r="E16" s="6"/>
      <c r="F16" s="6"/>
      <c r="G16" s="6"/>
      <c r="H16" s="6"/>
      <c r="I16" s="6"/>
      <c r="J16" s="6"/>
    </row>
    <row r="17" spans="1:10" ht="18">
      <c r="A17" s="57">
        <v>5705</v>
      </c>
      <c r="B17" s="12" t="s">
        <v>80</v>
      </c>
      <c r="C17" s="8">
        <v>11</v>
      </c>
      <c r="D17" s="7" t="str">
        <f>'2001ю3с'!M70</f>
        <v>Артемьев Василий, РГА</v>
      </c>
      <c r="E17" s="6"/>
      <c r="F17" s="6"/>
      <c r="G17" s="6"/>
      <c r="H17" s="6"/>
      <c r="I17" s="6"/>
      <c r="J17" s="6"/>
    </row>
    <row r="18" spans="1:10" ht="18">
      <c r="A18" s="57">
        <v>5732</v>
      </c>
      <c r="B18" s="12" t="s">
        <v>132</v>
      </c>
      <c r="C18" s="8">
        <v>12</v>
      </c>
      <c r="D18" s="7" t="str">
        <f>'2001ю3с'!M72</f>
        <v>Гумеров Мансур, СИБ</v>
      </c>
      <c r="E18" s="6"/>
      <c r="F18" s="6"/>
      <c r="G18" s="6"/>
      <c r="H18" s="6"/>
      <c r="I18" s="6"/>
      <c r="J18" s="6"/>
    </row>
    <row r="19" spans="1:10" ht="18">
      <c r="A19" s="57">
        <v>5263</v>
      </c>
      <c r="B19" s="12" t="s">
        <v>133</v>
      </c>
      <c r="C19" s="8">
        <v>13</v>
      </c>
      <c r="D19" s="7" t="str">
        <f>'2001ю3с'!O76</f>
        <v>Исянбаев Тагир, СИБ</v>
      </c>
      <c r="E19" s="6"/>
      <c r="F19" s="6"/>
      <c r="G19" s="6"/>
      <c r="H19" s="6"/>
      <c r="I19" s="6"/>
      <c r="J19" s="6"/>
    </row>
    <row r="20" spans="1:10" ht="18">
      <c r="A20" s="57">
        <v>5702</v>
      </c>
      <c r="B20" s="12" t="s">
        <v>83</v>
      </c>
      <c r="C20" s="8">
        <v>14</v>
      </c>
      <c r="D20" s="7" t="str">
        <f>'2001ю3с'!O79</f>
        <v>Мансуров Данар, УФА</v>
      </c>
      <c r="E20" s="6"/>
      <c r="F20" s="6"/>
      <c r="G20" s="6"/>
      <c r="H20" s="6"/>
      <c r="I20" s="6"/>
      <c r="J20" s="6"/>
    </row>
    <row r="21" spans="1:10" ht="18">
      <c r="A21" s="57">
        <v>5047</v>
      </c>
      <c r="B21" s="12" t="s">
        <v>134</v>
      </c>
      <c r="C21" s="8">
        <v>15</v>
      </c>
      <c r="D21" s="7" t="str">
        <f>'2001ю3с'!S74</f>
        <v>Суюндуков Фанис, СИБ</v>
      </c>
      <c r="E21" s="6"/>
      <c r="F21" s="6"/>
      <c r="G21" s="6"/>
      <c r="H21" s="6"/>
      <c r="I21" s="6"/>
      <c r="J21" s="6"/>
    </row>
    <row r="22" spans="1:10" ht="18">
      <c r="A22" s="57">
        <v>5703</v>
      </c>
      <c r="B22" s="12" t="s">
        <v>81</v>
      </c>
      <c r="C22" s="8">
        <v>16</v>
      </c>
      <c r="D22" s="7" t="str">
        <f>'2001ю3с'!S76</f>
        <v>Хайбрахманов Данил, УФА</v>
      </c>
      <c r="E22" s="6"/>
      <c r="F22" s="6"/>
      <c r="G22" s="6"/>
      <c r="H22" s="6"/>
      <c r="I22" s="6"/>
      <c r="J22" s="6"/>
    </row>
    <row r="23" spans="1:10" ht="18">
      <c r="A23" s="57">
        <v>3431</v>
      </c>
      <c r="B23" s="12" t="s">
        <v>135</v>
      </c>
      <c r="C23" s="8">
        <v>17</v>
      </c>
      <c r="D23" s="7" t="str">
        <f>'2001ю3с'!I84</f>
        <v>Маннанов Руслан, РГА</v>
      </c>
      <c r="E23" s="6"/>
      <c r="F23" s="6"/>
      <c r="G23" s="6"/>
      <c r="H23" s="6"/>
      <c r="I23" s="6"/>
      <c r="J23" s="6"/>
    </row>
    <row r="24" spans="1:10" ht="18">
      <c r="A24" s="57">
        <v>5159</v>
      </c>
      <c r="B24" s="12" t="s">
        <v>136</v>
      </c>
      <c r="C24" s="8">
        <v>18</v>
      </c>
      <c r="D24" s="7" t="str">
        <f>'2001ю3с'!I90</f>
        <v>Трофимов Ярослав, РБК</v>
      </c>
      <c r="E24" s="6"/>
      <c r="F24" s="6"/>
      <c r="G24" s="6"/>
      <c r="H24" s="6"/>
      <c r="I24" s="6"/>
      <c r="J24" s="6"/>
    </row>
    <row r="25" spans="1:10" ht="18">
      <c r="A25" s="57">
        <v>5173</v>
      </c>
      <c r="B25" s="12" t="s">
        <v>137</v>
      </c>
      <c r="C25" s="8">
        <v>19</v>
      </c>
      <c r="D25" s="7" t="str">
        <f>'2001ю3с'!Q82</f>
        <v>Хайрисламов Александр, НЕФ</v>
      </c>
      <c r="E25" s="6"/>
      <c r="F25" s="6"/>
      <c r="G25" s="6"/>
      <c r="H25" s="6"/>
      <c r="I25" s="6"/>
      <c r="J25" s="6"/>
    </row>
    <row r="26" spans="1:10" ht="18">
      <c r="A26" s="57">
        <v>5700</v>
      </c>
      <c r="B26" s="12" t="s">
        <v>82</v>
      </c>
      <c r="C26" s="8">
        <v>20</v>
      </c>
      <c r="D26" s="7" t="str">
        <f>'2001ю3с'!Q84</f>
        <v>Суюндуков Гайса, СИБ</v>
      </c>
      <c r="E26" s="6"/>
      <c r="F26" s="6"/>
      <c r="G26" s="6"/>
      <c r="H26" s="6"/>
      <c r="I26" s="6"/>
      <c r="J26" s="6"/>
    </row>
    <row r="27" spans="1:10" ht="18">
      <c r="A27" s="57">
        <v>5606</v>
      </c>
      <c r="B27" s="12" t="s">
        <v>138</v>
      </c>
      <c r="C27" s="8">
        <v>21</v>
      </c>
      <c r="D27" s="7" t="str">
        <f>'2001ю3с'!Q87</f>
        <v>Гумеров Ильсур, СИБ</v>
      </c>
      <c r="E27" s="6"/>
      <c r="F27" s="6"/>
      <c r="G27" s="6"/>
      <c r="H27" s="6"/>
      <c r="I27" s="6"/>
      <c r="J27" s="6"/>
    </row>
    <row r="28" spans="1:10" ht="18">
      <c r="A28" s="57">
        <v>5704</v>
      </c>
      <c r="B28" s="12" t="s">
        <v>139</v>
      </c>
      <c r="C28" s="8">
        <v>22</v>
      </c>
      <c r="D28" s="7" t="str">
        <f>'2001ю3с'!Q90</f>
        <v>Назмутдинов Михаил, НЕФ</v>
      </c>
      <c r="E28" s="6"/>
      <c r="F28" s="6"/>
      <c r="G28" s="6"/>
      <c r="H28" s="6"/>
      <c r="I28" s="6"/>
      <c r="J28" s="6"/>
    </row>
    <row r="29" spans="1:10" ht="18">
      <c r="A29" s="57">
        <v>5962</v>
      </c>
      <c r="B29" s="12" t="s">
        <v>84</v>
      </c>
      <c r="C29" s="8">
        <v>23</v>
      </c>
      <c r="D29" s="7" t="str">
        <f>'2001ю4с'!K6</f>
        <v>Неджера Богдан, УФА</v>
      </c>
      <c r="E29" s="6"/>
      <c r="F29" s="6"/>
      <c r="G29" s="6"/>
      <c r="H29" s="6"/>
      <c r="I29" s="6"/>
      <c r="J29" s="6"/>
    </row>
    <row r="30" spans="1:10" ht="18">
      <c r="A30" s="57">
        <v>5791</v>
      </c>
      <c r="B30" s="12" t="s">
        <v>140</v>
      </c>
      <c r="C30" s="8">
        <v>24</v>
      </c>
      <c r="D30" s="7" t="str">
        <f>'2001ю4с'!K8</f>
        <v>Маркечко Егор, УФА</v>
      </c>
      <c r="E30" s="6"/>
      <c r="F30" s="6"/>
      <c r="G30" s="6"/>
      <c r="H30" s="6"/>
      <c r="I30" s="6"/>
      <c r="J30" s="6"/>
    </row>
    <row r="31" spans="1:10" ht="18">
      <c r="A31" s="57">
        <v>5654</v>
      </c>
      <c r="B31" s="12" t="s">
        <v>141</v>
      </c>
      <c r="C31" s="8">
        <v>25</v>
      </c>
      <c r="D31" s="7" t="str">
        <f>'2001ю4с'!I12</f>
        <v>Абулаев Салават, РГА</v>
      </c>
      <c r="E31" s="6"/>
      <c r="F31" s="6"/>
      <c r="G31" s="6"/>
      <c r="H31" s="6"/>
      <c r="I31" s="6"/>
      <c r="J31" s="6"/>
    </row>
    <row r="32" spans="1:10" ht="18">
      <c r="A32" s="57">
        <v>5041</v>
      </c>
      <c r="B32" s="12" t="s">
        <v>142</v>
      </c>
      <c r="C32" s="8">
        <v>26</v>
      </c>
      <c r="D32" s="7" t="str">
        <f>'2001ю4с'!I18</f>
        <v>Исянбаев Ильсур, СИБ</v>
      </c>
      <c r="E32" s="6"/>
      <c r="F32" s="6"/>
      <c r="G32" s="6"/>
      <c r="H32" s="6"/>
      <c r="I32" s="6"/>
      <c r="J32" s="6"/>
    </row>
    <row r="33" spans="1:10" ht="18">
      <c r="A33" s="57">
        <v>5308</v>
      </c>
      <c r="B33" s="12" t="s">
        <v>143</v>
      </c>
      <c r="C33" s="8">
        <v>27</v>
      </c>
      <c r="D33" s="7" t="str">
        <f>'2001ю4с'!Q5</f>
        <v>Карлышев Алексей, НЕФ</v>
      </c>
      <c r="E33" s="6"/>
      <c r="F33" s="6"/>
      <c r="G33" s="6"/>
      <c r="H33" s="6"/>
      <c r="I33" s="6"/>
      <c r="J33" s="6"/>
    </row>
    <row r="34" spans="1:10" ht="18">
      <c r="A34" s="57">
        <v>5459</v>
      </c>
      <c r="B34" s="12" t="s">
        <v>144</v>
      </c>
      <c r="C34" s="8">
        <v>28</v>
      </c>
      <c r="D34" s="7" t="str">
        <f>'2001ю4с'!Q7</f>
        <v>Галеев Айнур, РИШ</v>
      </c>
      <c r="E34" s="6"/>
      <c r="F34" s="6"/>
      <c r="G34" s="6"/>
      <c r="H34" s="6"/>
      <c r="I34" s="6"/>
      <c r="J34" s="6"/>
    </row>
    <row r="35" spans="1:10" ht="18">
      <c r="A35" s="57">
        <v>5955</v>
      </c>
      <c r="B35" s="12" t="s">
        <v>145</v>
      </c>
      <c r="C35" s="8">
        <v>29</v>
      </c>
      <c r="D35" s="7" t="str">
        <f>'2001ю4с'!S12</f>
        <v>Селезнев Владислав, РИШ</v>
      </c>
      <c r="E35" s="6"/>
      <c r="F35" s="6"/>
      <c r="G35" s="6"/>
      <c r="H35" s="6"/>
      <c r="I35" s="6"/>
      <c r="J35" s="6"/>
    </row>
    <row r="36" spans="1:10" ht="18">
      <c r="A36" s="57">
        <v>5539</v>
      </c>
      <c r="B36" s="12" t="s">
        <v>146</v>
      </c>
      <c r="C36" s="8">
        <v>30</v>
      </c>
      <c r="D36" s="7" t="str">
        <f>'2001ю4с'!S15</f>
        <v>Асдуллин Салават, НЕФ</v>
      </c>
      <c r="E36" s="6"/>
      <c r="F36" s="6"/>
      <c r="G36" s="6"/>
      <c r="H36" s="6"/>
      <c r="I36" s="6"/>
      <c r="J36" s="6"/>
    </row>
    <row r="37" spans="1:10" ht="18">
      <c r="A37" s="57">
        <v>4369</v>
      </c>
      <c r="B37" s="12" t="s">
        <v>147</v>
      </c>
      <c r="C37" s="8">
        <v>31</v>
      </c>
      <c r="D37" s="7" t="str">
        <f>'2001ю4с'!O17</f>
        <v>Юнусов Искандар, РИШ</v>
      </c>
      <c r="E37" s="6"/>
      <c r="F37" s="6"/>
      <c r="G37" s="6"/>
      <c r="H37" s="6"/>
      <c r="I37" s="6"/>
      <c r="J37" s="6"/>
    </row>
    <row r="38" spans="1:10" ht="18">
      <c r="A38" s="57">
        <v>5537</v>
      </c>
      <c r="B38" s="12" t="s">
        <v>148</v>
      </c>
      <c r="C38" s="8">
        <v>32</v>
      </c>
      <c r="D38" s="7" t="str">
        <f>'2001ю4с'!O19</f>
        <v>Якупов Марат, УФА</v>
      </c>
      <c r="E38" s="6"/>
      <c r="F38" s="6"/>
      <c r="G38" s="6"/>
      <c r="H38" s="6"/>
      <c r="I38" s="6"/>
      <c r="J38" s="6"/>
    </row>
    <row r="39" spans="1:10" ht="18">
      <c r="A39" s="57">
        <v>5731</v>
      </c>
      <c r="B39" s="12" t="s">
        <v>149</v>
      </c>
      <c r="C39" s="8">
        <v>33</v>
      </c>
      <c r="D39" s="7" t="str">
        <f>'2001ю4с'!I35</f>
        <v>Матвеев Антон, РБК</v>
      </c>
      <c r="E39" s="6"/>
      <c r="F39" s="6"/>
      <c r="G39" s="6"/>
      <c r="H39" s="6"/>
      <c r="I39" s="6"/>
      <c r="J39" s="6"/>
    </row>
    <row r="40" spans="1:10" ht="18">
      <c r="A40" s="57">
        <v>5352</v>
      </c>
      <c r="B40" s="12" t="s">
        <v>150</v>
      </c>
      <c r="C40" s="8">
        <v>34</v>
      </c>
      <c r="D40" s="7" t="str">
        <f>'2001ю4с'!I38</f>
        <v>Русских Данил, УФА</v>
      </c>
      <c r="E40" s="6"/>
      <c r="F40" s="6"/>
      <c r="G40" s="6"/>
      <c r="H40" s="6"/>
      <c r="I40" s="6"/>
      <c r="J40" s="6"/>
    </row>
    <row r="41" spans="1:10" ht="18">
      <c r="A41" s="57">
        <v>5737</v>
      </c>
      <c r="B41" s="12" t="s">
        <v>151</v>
      </c>
      <c r="C41" s="8">
        <v>35</v>
      </c>
      <c r="D41" s="7" t="str">
        <f>'2001ю4с'!S22</f>
        <v>Воронин Олег, РБЩ</v>
      </c>
      <c r="E41" s="6"/>
      <c r="F41" s="6"/>
      <c r="G41" s="6"/>
      <c r="H41" s="6"/>
      <c r="I41" s="6"/>
      <c r="J41" s="6"/>
    </row>
    <row r="42" spans="1:10" ht="18">
      <c r="A42" s="57">
        <v>5808</v>
      </c>
      <c r="B42" s="12" t="s">
        <v>152</v>
      </c>
      <c r="C42" s="8">
        <v>36</v>
      </c>
      <c r="D42" s="7" t="str">
        <f>'2001ю4с'!S24</f>
        <v>Бареев Руслан, НЕФ</v>
      </c>
      <c r="E42" s="6"/>
      <c r="F42" s="6"/>
      <c r="G42" s="6"/>
      <c r="H42" s="6"/>
      <c r="I42" s="6"/>
      <c r="J42" s="6"/>
    </row>
    <row r="43" spans="1:10" ht="18">
      <c r="A43" s="57">
        <v>5026</v>
      </c>
      <c r="B43" s="12" t="s">
        <v>153</v>
      </c>
      <c r="C43" s="8">
        <v>37</v>
      </c>
      <c r="D43" s="7" t="str">
        <f>'2001ю4с'!S28</f>
        <v>Насыров Эмиль, УФА</v>
      </c>
      <c r="E43" s="6"/>
      <c r="F43" s="6"/>
      <c r="G43" s="6"/>
      <c r="H43" s="6"/>
      <c r="I43" s="6"/>
      <c r="J43" s="6"/>
    </row>
    <row r="44" spans="1:10" ht="18">
      <c r="A44" s="57">
        <v>5970</v>
      </c>
      <c r="B44" s="12" t="s">
        <v>154</v>
      </c>
      <c r="C44" s="8">
        <v>38</v>
      </c>
      <c r="D44" s="7" t="str">
        <f>'2001ю4с'!S31</f>
        <v>Жадигеров Батыржан, УФА</v>
      </c>
      <c r="E44" s="6"/>
      <c r="F44" s="6"/>
      <c r="G44" s="6"/>
      <c r="H44" s="6"/>
      <c r="I44" s="6"/>
      <c r="J44" s="6"/>
    </row>
    <row r="45" spans="1:10" ht="18">
      <c r="A45" s="57">
        <v>4817</v>
      </c>
      <c r="B45" s="12" t="s">
        <v>155</v>
      </c>
      <c r="C45" s="8">
        <v>39</v>
      </c>
      <c r="D45" s="7" t="str">
        <f>'2001ю4с'!O33</f>
        <v>Давлетов Айдар, УФА</v>
      </c>
      <c r="E45" s="6"/>
      <c r="F45" s="6"/>
      <c r="G45" s="6"/>
      <c r="H45" s="6"/>
      <c r="I45" s="6"/>
      <c r="J45" s="6"/>
    </row>
    <row r="46" spans="1:10" ht="18">
      <c r="A46" s="57">
        <v>5902</v>
      </c>
      <c r="B46" s="12" t="s">
        <v>156</v>
      </c>
      <c r="C46" s="8">
        <v>40</v>
      </c>
      <c r="D46" s="7" t="str">
        <f>'2001ю4с'!O35</f>
        <v>Кисилев Елисей, УФА</v>
      </c>
      <c r="E46" s="6"/>
      <c r="F46" s="6"/>
      <c r="G46" s="6"/>
      <c r="H46" s="6"/>
      <c r="I46" s="6"/>
      <c r="J46" s="6"/>
    </row>
    <row r="47" spans="1:10" ht="18">
      <c r="A47" s="57">
        <v>5941</v>
      </c>
      <c r="B47" s="12" t="s">
        <v>157</v>
      </c>
      <c r="C47" s="8">
        <v>41</v>
      </c>
      <c r="D47" s="7" t="str">
        <f>'2001ю4с'!S43</f>
        <v>Макаров Константин, УФА</v>
      </c>
      <c r="E47" s="6"/>
      <c r="F47" s="6"/>
      <c r="G47" s="6"/>
      <c r="H47" s="6"/>
      <c r="I47" s="6"/>
      <c r="J47" s="6"/>
    </row>
    <row r="48" spans="1:10" ht="18">
      <c r="A48" s="57">
        <v>6050</v>
      </c>
      <c r="B48" s="12" t="s">
        <v>158</v>
      </c>
      <c r="C48" s="8">
        <v>42</v>
      </c>
      <c r="D48" s="7" t="str">
        <f>'2001ю4с'!S49</f>
        <v>Хатымов Марат, УФА</v>
      </c>
      <c r="E48" s="6"/>
      <c r="F48" s="6"/>
      <c r="G48" s="6"/>
      <c r="H48" s="6"/>
      <c r="I48" s="6"/>
      <c r="J48" s="6"/>
    </row>
    <row r="49" spans="1:10" ht="18">
      <c r="A49" s="57">
        <v>5718</v>
      </c>
      <c r="B49" s="12" t="s">
        <v>159</v>
      </c>
      <c r="C49" s="8">
        <v>43</v>
      </c>
      <c r="D49" s="7" t="str">
        <f>'2001ю4с'!S52</f>
        <v>Балберов Илья, РИШ</v>
      </c>
      <c r="E49" s="6"/>
      <c r="F49" s="6"/>
      <c r="G49" s="6"/>
      <c r="H49" s="6"/>
      <c r="I49" s="6"/>
      <c r="J49" s="6"/>
    </row>
    <row r="50" spans="1:10" ht="18">
      <c r="A50" s="57">
        <v>5964</v>
      </c>
      <c r="B50" s="12" t="s">
        <v>160</v>
      </c>
      <c r="C50" s="8">
        <v>44</v>
      </c>
      <c r="D50" s="7" t="str">
        <f>'2001ю4с'!S54</f>
        <v>Магзумов Раиль, РБУ</v>
      </c>
      <c r="E50" s="6"/>
      <c r="F50" s="6"/>
      <c r="G50" s="6"/>
      <c r="H50" s="6"/>
      <c r="I50" s="6"/>
      <c r="J50" s="6"/>
    </row>
    <row r="51" spans="1:10" ht="18">
      <c r="A51" s="57">
        <v>5349</v>
      </c>
      <c r="B51" s="12" t="s">
        <v>161</v>
      </c>
      <c r="C51" s="8">
        <v>45</v>
      </c>
      <c r="D51" s="7" t="str">
        <f>'2001ю4с'!M53</f>
        <v>Анисимов Алексей, УФА</v>
      </c>
      <c r="E51" s="6"/>
      <c r="F51" s="6"/>
      <c r="G51" s="6"/>
      <c r="H51" s="6"/>
      <c r="I51" s="6"/>
      <c r="J51" s="6"/>
    </row>
    <row r="52" spans="1:10" ht="18">
      <c r="A52" s="57">
        <v>6129</v>
      </c>
      <c r="B52" s="12" t="s">
        <v>162</v>
      </c>
      <c r="C52" s="8">
        <v>46</v>
      </c>
      <c r="D52" s="7" t="str">
        <f>'2001ю4с'!M56</f>
        <v>Маркелов Радмир, УФА</v>
      </c>
      <c r="E52" s="6"/>
      <c r="F52" s="6"/>
      <c r="G52" s="6"/>
      <c r="H52" s="6"/>
      <c r="I52" s="6"/>
      <c r="J52" s="6"/>
    </row>
    <row r="53" spans="1:10" ht="18">
      <c r="A53" s="57">
        <v>6130</v>
      </c>
      <c r="B53" s="12" t="s">
        <v>163</v>
      </c>
      <c r="C53" s="8">
        <v>47</v>
      </c>
      <c r="D53" s="7" t="str">
        <f>'2001ю4с'!S56</f>
        <v>Шеф Максим, УФА</v>
      </c>
      <c r="E53" s="6"/>
      <c r="F53" s="6"/>
      <c r="G53" s="6"/>
      <c r="H53" s="6"/>
      <c r="I53" s="6"/>
      <c r="J53" s="6"/>
    </row>
    <row r="54" spans="1:10" ht="18">
      <c r="A54" s="57">
        <v>6131</v>
      </c>
      <c r="B54" s="12" t="s">
        <v>164</v>
      </c>
      <c r="C54" s="8">
        <v>48</v>
      </c>
      <c r="D54" s="7" t="str">
        <f>'2001ю4с'!S58</f>
        <v>Ильясов Ренат, УФА</v>
      </c>
      <c r="E54" s="6"/>
      <c r="F54" s="6"/>
      <c r="G54" s="6"/>
      <c r="H54" s="6"/>
      <c r="I54" s="6"/>
      <c r="J54" s="6"/>
    </row>
    <row r="55" spans="1:10" ht="18">
      <c r="A55" s="57">
        <v>6132</v>
      </c>
      <c r="B55" s="12" t="s">
        <v>165</v>
      </c>
      <c r="C55" s="8">
        <v>49</v>
      </c>
      <c r="D55" s="7" t="str">
        <f>'2001ю4с'!I68</f>
        <v>Хисматов Тимур, УФА</v>
      </c>
      <c r="E55" s="6"/>
      <c r="F55" s="6"/>
      <c r="G55" s="6"/>
      <c r="H55" s="6"/>
      <c r="I55" s="6"/>
      <c r="J55" s="6"/>
    </row>
    <row r="56" spans="1:10" ht="18">
      <c r="A56" s="57">
        <v>6133</v>
      </c>
      <c r="B56" s="12" t="s">
        <v>166</v>
      </c>
      <c r="C56" s="8">
        <v>50</v>
      </c>
      <c r="D56" s="7" t="str">
        <f>'2001ю4с'!I71</f>
        <v>Нуретдинов Наиль, НЕФ</v>
      </c>
      <c r="E56" s="6"/>
      <c r="F56" s="6"/>
      <c r="G56" s="6"/>
      <c r="H56" s="6"/>
      <c r="I56" s="6"/>
      <c r="J56" s="6"/>
    </row>
    <row r="57" spans="1:10" ht="18">
      <c r="A57" s="57">
        <v>6134</v>
      </c>
      <c r="B57" s="12" t="s">
        <v>167</v>
      </c>
      <c r="C57" s="8">
        <v>51</v>
      </c>
      <c r="D57" s="7" t="str">
        <f>'2001ю4с'!M59</f>
        <v>Зотов Дмитрий, УФА</v>
      </c>
      <c r="E57" s="6"/>
      <c r="F57" s="6"/>
      <c r="G57" s="6"/>
      <c r="H57" s="6"/>
      <c r="I57" s="6"/>
      <c r="J57" s="6"/>
    </row>
    <row r="58" spans="1:10" ht="18">
      <c r="A58" s="57">
        <v>6135</v>
      </c>
      <c r="B58" s="12" t="s">
        <v>168</v>
      </c>
      <c r="C58" s="8">
        <v>52</v>
      </c>
      <c r="D58" s="7" t="str">
        <f>'2001ю4с'!M61</f>
        <v>Идрисов Данил, УФА</v>
      </c>
      <c r="E58" s="6"/>
      <c r="F58" s="6"/>
      <c r="G58" s="6"/>
      <c r="H58" s="6"/>
      <c r="I58" s="6"/>
      <c r="J58" s="6"/>
    </row>
    <row r="59" spans="1:10" ht="18">
      <c r="A59" s="57"/>
      <c r="B59" s="12" t="s">
        <v>34</v>
      </c>
      <c r="C59" s="8">
        <v>53</v>
      </c>
      <c r="D59" s="7">
        <f>'2001ю4с'!S67</f>
        <v>0</v>
      </c>
      <c r="E59" s="6"/>
      <c r="F59" s="6"/>
      <c r="G59" s="6"/>
      <c r="H59" s="6"/>
      <c r="I59" s="6"/>
      <c r="J59" s="6"/>
    </row>
    <row r="60" spans="1:10" ht="18">
      <c r="A60" s="57"/>
      <c r="B60" s="12" t="s">
        <v>34</v>
      </c>
      <c r="C60" s="8">
        <v>54</v>
      </c>
      <c r="D60" s="7">
        <f>'2001ю4с'!S70</f>
        <v>0</v>
      </c>
      <c r="E60" s="6"/>
      <c r="F60" s="6"/>
      <c r="G60" s="6"/>
      <c r="H60" s="6"/>
      <c r="I60" s="6"/>
      <c r="J60" s="6"/>
    </row>
    <row r="61" spans="1:10" ht="18">
      <c r="A61" s="57"/>
      <c r="B61" s="12" t="s">
        <v>34</v>
      </c>
      <c r="C61" s="8">
        <v>55</v>
      </c>
      <c r="D61" s="7">
        <f>'2001ю4с'!K86</f>
        <v>0</v>
      </c>
      <c r="E61" s="6"/>
      <c r="F61" s="6"/>
      <c r="G61" s="6"/>
      <c r="H61" s="6"/>
      <c r="I61" s="6"/>
      <c r="J61" s="6"/>
    </row>
    <row r="62" spans="1:10" ht="18">
      <c r="A62" s="57"/>
      <c r="B62" s="12" t="s">
        <v>34</v>
      </c>
      <c r="C62" s="8">
        <v>56</v>
      </c>
      <c r="D62" s="7">
        <f>'2001ю4с'!K88</f>
        <v>0</v>
      </c>
      <c r="E62" s="6"/>
      <c r="F62" s="6"/>
      <c r="G62" s="6"/>
      <c r="H62" s="6"/>
      <c r="I62" s="6"/>
      <c r="J62" s="6"/>
    </row>
    <row r="63" spans="1:10" ht="18">
      <c r="A63" s="57"/>
      <c r="B63" s="12" t="s">
        <v>34</v>
      </c>
      <c r="C63" s="8">
        <v>57</v>
      </c>
      <c r="D63" s="7">
        <f>'2001ю4с'!S78</f>
        <v>0</v>
      </c>
      <c r="E63" s="6"/>
      <c r="F63" s="6"/>
      <c r="G63" s="6"/>
      <c r="H63" s="6"/>
      <c r="I63" s="6"/>
      <c r="J63" s="6"/>
    </row>
    <row r="64" spans="1:10" ht="18">
      <c r="A64" s="57"/>
      <c r="B64" s="12" t="s">
        <v>34</v>
      </c>
      <c r="C64" s="8">
        <v>58</v>
      </c>
      <c r="D64" s="7">
        <f>'2001ю4с'!S84</f>
        <v>0</v>
      </c>
      <c r="E64" s="6"/>
      <c r="F64" s="6"/>
      <c r="G64" s="6"/>
      <c r="H64" s="6"/>
      <c r="I64" s="6"/>
      <c r="J64" s="6"/>
    </row>
    <row r="65" spans="1:10" ht="18">
      <c r="A65" s="57"/>
      <c r="B65" s="12" t="s">
        <v>34</v>
      </c>
      <c r="C65" s="8">
        <v>59</v>
      </c>
      <c r="D65" s="7">
        <f>'2001ю4с'!S88</f>
        <v>0</v>
      </c>
      <c r="E65" s="6"/>
      <c r="F65" s="6"/>
      <c r="G65" s="6"/>
      <c r="H65" s="6"/>
      <c r="I65" s="6"/>
      <c r="J65" s="6"/>
    </row>
    <row r="66" spans="1:10" ht="18">
      <c r="A66" s="57"/>
      <c r="B66" s="12" t="s">
        <v>34</v>
      </c>
      <c r="C66" s="8">
        <v>60</v>
      </c>
      <c r="D66" s="7">
        <f>'2001ю4с'!S90</f>
        <v>0</v>
      </c>
      <c r="E66" s="6"/>
      <c r="F66" s="6"/>
      <c r="G66" s="6"/>
      <c r="H66" s="6"/>
      <c r="I66" s="6"/>
      <c r="J66" s="6"/>
    </row>
    <row r="67" spans="1:10" ht="18">
      <c r="A67" s="57"/>
      <c r="B67" s="12" t="s">
        <v>34</v>
      </c>
      <c r="C67" s="8">
        <v>61</v>
      </c>
      <c r="D67" s="7">
        <f>'2001ю4с'!G89</f>
        <v>0</v>
      </c>
      <c r="E67" s="6"/>
      <c r="F67" s="6"/>
      <c r="G67" s="6"/>
      <c r="H67" s="6"/>
      <c r="I67" s="6"/>
      <c r="J67" s="6"/>
    </row>
    <row r="68" spans="1:10" ht="18">
      <c r="A68" s="57"/>
      <c r="B68" s="12" t="s">
        <v>34</v>
      </c>
      <c r="C68" s="8">
        <v>62</v>
      </c>
      <c r="D68" s="7">
        <f>'2001ю4с'!G92</f>
        <v>0</v>
      </c>
      <c r="E68" s="6"/>
      <c r="F68" s="6"/>
      <c r="G68" s="6"/>
      <c r="H68" s="6"/>
      <c r="I68" s="6"/>
      <c r="J68" s="6"/>
    </row>
    <row r="69" spans="1:10" ht="18">
      <c r="A69" s="57"/>
      <c r="B69" s="12" t="s">
        <v>34</v>
      </c>
      <c r="C69" s="8">
        <v>63</v>
      </c>
      <c r="D69" s="7">
        <f>'2001ю4с'!M92</f>
        <v>0</v>
      </c>
      <c r="E69" s="6"/>
      <c r="F69" s="6"/>
      <c r="G69" s="6"/>
      <c r="H69" s="6"/>
      <c r="I69" s="6"/>
      <c r="J69" s="6"/>
    </row>
    <row r="70" spans="1:10" ht="18">
      <c r="A70" s="57"/>
      <c r="B70" s="12" t="s">
        <v>34</v>
      </c>
      <c r="C70" s="8">
        <v>64</v>
      </c>
      <c r="D70" s="7">
        <f>'2001ю4с'!M94</f>
        <v>0</v>
      </c>
      <c r="E70" s="6"/>
      <c r="F70" s="6"/>
      <c r="G70" s="6"/>
      <c r="H70" s="6"/>
      <c r="I70" s="6"/>
      <c r="J70" s="6"/>
    </row>
  </sheetData>
  <sheetProtection sheet="1" objects="1" scenarios="1"/>
  <mergeCells count="5">
    <mergeCell ref="A5:G5"/>
    <mergeCell ref="A1:G1"/>
    <mergeCell ref="A2:G2"/>
    <mergeCell ref="A3:G3"/>
    <mergeCell ref="A4:G4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workbookViewId="0" topLeftCell="A1">
      <selection activeCell="H296" sqref="H296"/>
    </sheetView>
  </sheetViews>
  <sheetFormatPr defaultColWidth="9.00390625" defaultRowHeight="6" customHeight="1"/>
  <cols>
    <col min="1" max="2" width="3.75390625" style="15" customWidth="1"/>
    <col min="3" max="3" width="15.75390625" style="15" customWidth="1"/>
    <col min="4" max="4" width="3.75390625" style="15" customWidth="1"/>
    <col min="5" max="5" width="14.75390625" style="15" customWidth="1"/>
    <col min="6" max="6" width="3.75390625" style="15" customWidth="1"/>
    <col min="7" max="7" width="14.75390625" style="15" customWidth="1"/>
    <col min="8" max="8" width="3.75390625" style="15" customWidth="1"/>
    <col min="9" max="9" width="14.75390625" style="15" customWidth="1"/>
    <col min="10" max="10" width="3.75390625" style="15" customWidth="1"/>
    <col min="11" max="11" width="14.75390625" style="15" customWidth="1"/>
    <col min="12" max="12" width="3.75390625" style="15" customWidth="1"/>
    <col min="13" max="13" width="6.75390625" style="15" customWidth="1"/>
    <col min="14" max="15" width="5.75390625" style="15" customWidth="1"/>
    <col min="16" max="17" width="6.75390625" style="14" customWidth="1"/>
    <col min="18" max="45" width="9.125" style="14" customWidth="1"/>
    <col min="46" max="16384" width="9.125" style="15" customWidth="1"/>
  </cols>
  <sheetData>
    <row r="1" spans="1:15" ht="13.5" customHeight="1">
      <c r="A1" s="97" t="str">
        <f>Сп2001ю!A1</f>
        <v>Юношеское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3.5" customHeight="1">
      <c r="A2" s="97" t="str">
        <f>Сп2001ю!A2</f>
        <v>Юноши 2001-2003 г.г.р.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3.5" customHeight="1">
      <c r="A3" s="96">
        <f>Сп2001ю!A3</f>
        <v>42373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5" ht="13.5" customHeight="1">
      <c r="A4" s="29">
        <v>1</v>
      </c>
      <c r="B4" s="58">
        <f>Сп2001ю!A7</f>
        <v>4800</v>
      </c>
      <c r="C4" s="16" t="str">
        <f>Сп2001ю!B7</f>
        <v>Рогачев Дмитрий, САЛ</v>
      </c>
      <c r="D4" s="5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29"/>
      <c r="C5" s="31">
        <v>1</v>
      </c>
      <c r="D5" s="60">
        <v>4800</v>
      </c>
      <c r="E5" s="18" t="s">
        <v>123</v>
      </c>
      <c r="F5" s="6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3.5" customHeight="1">
      <c r="A6" s="29">
        <v>64</v>
      </c>
      <c r="B6" s="58">
        <f>Сп2001ю!A70</f>
        <v>0</v>
      </c>
      <c r="C6" s="19" t="str">
        <f>Сп2001ю!B70</f>
        <v>_</v>
      </c>
      <c r="D6" s="62"/>
      <c r="E6" s="20"/>
      <c r="F6" s="2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customHeight="1">
      <c r="A7" s="29"/>
      <c r="E7" s="31">
        <v>33</v>
      </c>
      <c r="F7" s="60">
        <v>4800</v>
      </c>
      <c r="G7" s="18" t="s">
        <v>123</v>
      </c>
      <c r="H7" s="6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>
      <c r="A8" s="29">
        <v>33</v>
      </c>
      <c r="B8" s="58">
        <f>Сп2001ю!A39</f>
        <v>5731</v>
      </c>
      <c r="C8" s="16" t="str">
        <f>Сп2001ю!B39</f>
        <v>Исянбаев Ильсур, СИБ</v>
      </c>
      <c r="D8" s="59"/>
      <c r="E8" s="20"/>
      <c r="F8" s="62"/>
      <c r="G8" s="20"/>
      <c r="H8" s="2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29"/>
      <c r="C9" s="31">
        <v>2</v>
      </c>
      <c r="D9" s="60">
        <v>5731</v>
      </c>
      <c r="E9" s="21" t="s">
        <v>149</v>
      </c>
      <c r="F9" s="63"/>
      <c r="G9" s="20"/>
      <c r="H9" s="2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29">
        <v>32</v>
      </c>
      <c r="B10" s="58">
        <f>Сп2001ю!A38</f>
        <v>5537</v>
      </c>
      <c r="C10" s="19" t="str">
        <f>Сп2001ю!B38</f>
        <v>Балберов Илья, РИШ</v>
      </c>
      <c r="D10" s="62"/>
      <c r="G10" s="20"/>
      <c r="H10" s="2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29"/>
      <c r="G11" s="31">
        <v>49</v>
      </c>
      <c r="H11" s="60">
        <v>4800</v>
      </c>
      <c r="I11" s="18" t="s">
        <v>123</v>
      </c>
      <c r="J11" s="6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29">
        <v>17</v>
      </c>
      <c r="B12" s="58">
        <f>Сп2001ю!A23</f>
        <v>3431</v>
      </c>
      <c r="C12" s="16" t="str">
        <f>Сп2001ю!B23</f>
        <v>Мансуров Данар, УФА</v>
      </c>
      <c r="D12" s="59"/>
      <c r="G12" s="20"/>
      <c r="H12" s="62"/>
      <c r="I12" s="20"/>
      <c r="J12" s="2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3.5" customHeight="1">
      <c r="A13" s="29"/>
      <c r="C13" s="31">
        <v>3</v>
      </c>
      <c r="D13" s="60">
        <v>3431</v>
      </c>
      <c r="E13" s="18" t="s">
        <v>135</v>
      </c>
      <c r="F13" s="61"/>
      <c r="G13" s="20"/>
      <c r="H13" s="63"/>
      <c r="I13" s="20"/>
      <c r="J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29">
        <v>48</v>
      </c>
      <c r="B14" s="58">
        <f>Сп2001ю!A54</f>
        <v>6131</v>
      </c>
      <c r="C14" s="19" t="str">
        <f>Сп2001ю!B54</f>
        <v>Кисилев Елисей, УФА</v>
      </c>
      <c r="D14" s="62"/>
      <c r="E14" s="20"/>
      <c r="F14" s="22"/>
      <c r="G14" s="20"/>
      <c r="I14" s="20"/>
      <c r="J14" s="2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3.5" customHeight="1">
      <c r="A15" s="29"/>
      <c r="E15" s="31">
        <v>34</v>
      </c>
      <c r="F15" s="60">
        <v>5703</v>
      </c>
      <c r="G15" s="21" t="s">
        <v>81</v>
      </c>
      <c r="I15" s="20"/>
      <c r="J15" s="2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29">
        <v>49</v>
      </c>
      <c r="B16" s="58">
        <f>Сп2001ю!A55</f>
        <v>6132</v>
      </c>
      <c r="C16" s="16" t="str">
        <f>Сп2001ю!B55</f>
        <v>Хисматов Тимур, УФА</v>
      </c>
      <c r="D16" s="59"/>
      <c r="E16" s="20"/>
      <c r="F16" s="62"/>
      <c r="I16" s="20"/>
      <c r="J16" s="2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5" customHeight="1">
      <c r="A17" s="29"/>
      <c r="C17" s="31">
        <v>4</v>
      </c>
      <c r="D17" s="60">
        <v>5703</v>
      </c>
      <c r="E17" s="21" t="s">
        <v>81</v>
      </c>
      <c r="F17" s="63"/>
      <c r="I17" s="20"/>
      <c r="J17" s="2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29">
        <v>16</v>
      </c>
      <c r="B18" s="58">
        <f>Сп2001ю!A22</f>
        <v>5703</v>
      </c>
      <c r="C18" s="19" t="str">
        <f>Сп2001ю!B22</f>
        <v>Суюндуков Фанис, СИБ</v>
      </c>
      <c r="D18" s="62"/>
      <c r="I18" s="20"/>
      <c r="J18" s="2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29"/>
      <c r="I19" s="31">
        <v>57</v>
      </c>
      <c r="J19" s="60">
        <v>4800</v>
      </c>
      <c r="K19" s="18" t="s">
        <v>123</v>
      </c>
      <c r="L19" s="61"/>
      <c r="M19" s="22"/>
      <c r="N19" s="2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29">
        <v>9</v>
      </c>
      <c r="B20" s="58">
        <f>Сп2001ю!A15</f>
        <v>5346</v>
      </c>
      <c r="C20" s="16" t="str">
        <f>Сп2001ю!B15</f>
        <v>Байназаров Азамат, СИБ</v>
      </c>
      <c r="D20" s="59"/>
      <c r="I20" s="20"/>
      <c r="J20" s="62"/>
      <c r="K20" s="20"/>
      <c r="L20" s="22"/>
      <c r="M20" s="22"/>
      <c r="N20" s="2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3.5" customHeight="1">
      <c r="A21" s="29"/>
      <c r="C21" s="31">
        <v>5</v>
      </c>
      <c r="D21" s="60">
        <v>5346</v>
      </c>
      <c r="E21" s="18" t="s">
        <v>130</v>
      </c>
      <c r="F21" s="61"/>
      <c r="I21" s="20"/>
      <c r="J21" s="63"/>
      <c r="K21" s="20"/>
      <c r="L21" s="22"/>
      <c r="M21" s="22"/>
      <c r="N21" s="2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29">
        <v>56</v>
      </c>
      <c r="B22" s="58">
        <f>Сп2001ю!A62</f>
        <v>0</v>
      </c>
      <c r="C22" s="19" t="str">
        <f>Сп2001ю!B62</f>
        <v>_</v>
      </c>
      <c r="D22" s="62"/>
      <c r="E22" s="20"/>
      <c r="F22" s="22"/>
      <c r="I22" s="20"/>
      <c r="K22" s="20"/>
      <c r="L22" s="22"/>
      <c r="M22" s="22"/>
      <c r="N22" s="2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29"/>
      <c r="E23" s="31">
        <v>35</v>
      </c>
      <c r="F23" s="60">
        <v>5346</v>
      </c>
      <c r="G23" s="18" t="s">
        <v>130</v>
      </c>
      <c r="H23" s="61"/>
      <c r="I23" s="20"/>
      <c r="K23" s="20"/>
      <c r="L23" s="22"/>
      <c r="M23" s="22"/>
      <c r="N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29">
        <v>41</v>
      </c>
      <c r="B24" s="58">
        <f>Сп2001ю!A47</f>
        <v>5941</v>
      </c>
      <c r="C24" s="16" t="str">
        <f>Сп2001ю!B47</f>
        <v>Маркелов Радмир, УФА</v>
      </c>
      <c r="D24" s="59"/>
      <c r="E24" s="20"/>
      <c r="F24" s="62"/>
      <c r="G24" s="20"/>
      <c r="H24" s="22"/>
      <c r="I24" s="20"/>
      <c r="J24" s="26"/>
      <c r="K24" s="20"/>
      <c r="L24" s="22"/>
      <c r="M24" s="22"/>
      <c r="N24" s="2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5" customHeight="1">
      <c r="A25" s="29"/>
      <c r="C25" s="31">
        <v>6</v>
      </c>
      <c r="D25" s="60">
        <v>5791</v>
      </c>
      <c r="E25" s="21" t="s">
        <v>140</v>
      </c>
      <c r="F25" s="63"/>
      <c r="G25" s="20"/>
      <c r="H25" s="22"/>
      <c r="I25" s="20"/>
      <c r="J25" s="26"/>
      <c r="K25" s="20"/>
      <c r="L25" s="22"/>
      <c r="M25" s="22"/>
      <c r="N25" s="2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5" customHeight="1">
      <c r="A26" s="29">
        <v>24</v>
      </c>
      <c r="B26" s="58">
        <f>Сп2001ю!A30</f>
        <v>5791</v>
      </c>
      <c r="C26" s="19" t="str">
        <f>Сп2001ю!B30</f>
        <v>Маркечко Егор, УФА</v>
      </c>
      <c r="D26" s="62"/>
      <c r="G26" s="20"/>
      <c r="H26" s="22"/>
      <c r="I26" s="20"/>
      <c r="J26" s="26"/>
      <c r="K26" s="20"/>
      <c r="L26" s="22"/>
      <c r="M26" s="22"/>
      <c r="N26" s="2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29"/>
      <c r="G27" s="31">
        <v>50</v>
      </c>
      <c r="H27" s="60">
        <v>4847</v>
      </c>
      <c r="I27" s="21" t="s">
        <v>129</v>
      </c>
      <c r="J27" s="63"/>
      <c r="K27" s="20"/>
      <c r="L27" s="22"/>
      <c r="M27" s="22"/>
      <c r="N27" s="2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29">
        <v>25</v>
      </c>
      <c r="B28" s="58">
        <f>Сп2001ю!A31</f>
        <v>5654</v>
      </c>
      <c r="C28" s="16" t="str">
        <f>Сп2001ю!B31</f>
        <v>Якупов Марат, УФА</v>
      </c>
      <c r="D28" s="59"/>
      <c r="G28" s="20"/>
      <c r="H28" s="62"/>
      <c r="K28" s="20"/>
      <c r="L28" s="22"/>
      <c r="M28" s="22"/>
      <c r="N28" s="2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5" customHeight="1">
      <c r="A29" s="29"/>
      <c r="C29" s="31">
        <v>7</v>
      </c>
      <c r="D29" s="60">
        <v>5654</v>
      </c>
      <c r="E29" s="18" t="s">
        <v>141</v>
      </c>
      <c r="F29" s="61"/>
      <c r="G29" s="20"/>
      <c r="H29" s="63"/>
      <c r="K29" s="20"/>
      <c r="L29" s="22"/>
      <c r="M29" s="22"/>
      <c r="N29" s="2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29">
        <v>40</v>
      </c>
      <c r="B30" s="58">
        <f>Сп2001ю!A46</f>
        <v>5902</v>
      </c>
      <c r="C30" s="19" t="str">
        <f>Сп2001ю!B46</f>
        <v>Воронин Олег, РБЩ</v>
      </c>
      <c r="D30" s="62"/>
      <c r="E30" s="20"/>
      <c r="F30" s="22"/>
      <c r="G30" s="20"/>
      <c r="K30" s="20"/>
      <c r="L30" s="22"/>
      <c r="M30" s="22"/>
      <c r="N30" s="2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29"/>
      <c r="E31" s="31">
        <v>36</v>
      </c>
      <c r="F31" s="60">
        <v>4847</v>
      </c>
      <c r="G31" s="21" t="s">
        <v>129</v>
      </c>
      <c r="K31" s="20"/>
      <c r="L31" s="22"/>
      <c r="M31" s="22"/>
      <c r="N31" s="2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29">
        <v>57</v>
      </c>
      <c r="B32" s="58">
        <f>Сп2001ю!A63</f>
        <v>0</v>
      </c>
      <c r="C32" s="16" t="str">
        <f>Сп2001ю!B63</f>
        <v>_</v>
      </c>
      <c r="D32" s="59"/>
      <c r="E32" s="20"/>
      <c r="F32" s="62"/>
      <c r="K32" s="20"/>
      <c r="L32" s="22"/>
      <c r="M32" s="22"/>
      <c r="N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5" customHeight="1">
      <c r="A33" s="29"/>
      <c r="C33" s="31">
        <v>8</v>
      </c>
      <c r="D33" s="60">
        <v>4847</v>
      </c>
      <c r="E33" s="21" t="s">
        <v>129</v>
      </c>
      <c r="F33" s="63"/>
      <c r="K33" s="20"/>
      <c r="L33" s="22"/>
      <c r="M33" s="22"/>
      <c r="N33" s="2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29">
        <v>8</v>
      </c>
      <c r="B34" s="58">
        <f>Сп2001ю!A14</f>
        <v>4847</v>
      </c>
      <c r="C34" s="19" t="str">
        <f>Сп2001ю!B14</f>
        <v>Сагидуллин Радмир, УФА</v>
      </c>
      <c r="D34" s="62"/>
      <c r="K34" s="20"/>
      <c r="L34" s="22"/>
      <c r="M34" s="22"/>
      <c r="N34" s="2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29"/>
      <c r="K35" s="31">
        <v>61</v>
      </c>
      <c r="L35" s="64">
        <v>4800</v>
      </c>
      <c r="M35" s="18" t="s">
        <v>123</v>
      </c>
      <c r="N35" s="18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29">
        <v>5</v>
      </c>
      <c r="B36" s="58">
        <f>Сп2001ю!A11</f>
        <v>5465</v>
      </c>
      <c r="C36" s="16" t="str">
        <f>Сп2001ю!B11</f>
        <v>Насретдинов Рамиль, РБЩ</v>
      </c>
      <c r="D36" s="59"/>
      <c r="K36" s="20"/>
      <c r="L36" s="62"/>
      <c r="M36" s="22"/>
      <c r="N36" s="22"/>
      <c r="O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5" customHeight="1">
      <c r="A37" s="29"/>
      <c r="C37" s="31">
        <v>9</v>
      </c>
      <c r="D37" s="60">
        <v>5465</v>
      </c>
      <c r="E37" s="18" t="s">
        <v>127</v>
      </c>
      <c r="F37" s="61"/>
      <c r="K37" s="20"/>
      <c r="L37" s="63"/>
      <c r="M37" s="22"/>
      <c r="N37" s="22"/>
      <c r="O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 customHeight="1">
      <c r="A38" s="29">
        <v>60</v>
      </c>
      <c r="B38" s="58">
        <f>Сп2001ю!A66</f>
        <v>0</v>
      </c>
      <c r="C38" s="19" t="str">
        <f>Сп2001ю!B66</f>
        <v>_</v>
      </c>
      <c r="D38" s="62"/>
      <c r="E38" s="20"/>
      <c r="F38" s="22"/>
      <c r="K38" s="20"/>
      <c r="M38" s="22"/>
      <c r="N38" s="22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 customHeight="1">
      <c r="A39" s="29"/>
      <c r="E39" s="31">
        <v>37</v>
      </c>
      <c r="F39" s="60">
        <v>5465</v>
      </c>
      <c r="G39" s="18" t="s">
        <v>127</v>
      </c>
      <c r="H39" s="61"/>
      <c r="K39" s="20"/>
      <c r="M39" s="22"/>
      <c r="N39" s="22"/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29">
        <v>37</v>
      </c>
      <c r="B40" s="58">
        <f>Сп2001ю!A43</f>
        <v>5026</v>
      </c>
      <c r="C40" s="16" t="str">
        <f>Сп2001ю!B43</f>
        <v>Макаров Константин, УФА</v>
      </c>
      <c r="D40" s="59"/>
      <c r="E40" s="20"/>
      <c r="F40" s="62"/>
      <c r="G40" s="20"/>
      <c r="H40" s="22"/>
      <c r="K40" s="20"/>
      <c r="L40" s="26"/>
      <c r="M40" s="22"/>
      <c r="N40" s="22"/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29"/>
      <c r="C41" s="31">
        <v>10</v>
      </c>
      <c r="D41" s="60">
        <v>5459</v>
      </c>
      <c r="E41" s="21" t="s">
        <v>144</v>
      </c>
      <c r="F41" s="63"/>
      <c r="G41" s="20"/>
      <c r="H41" s="22"/>
      <c r="K41" s="20"/>
      <c r="L41" s="26"/>
      <c r="M41" s="22"/>
      <c r="N41" s="22"/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 customHeight="1">
      <c r="A42" s="29">
        <v>28</v>
      </c>
      <c r="B42" s="58">
        <f>Сп2001ю!A34</f>
        <v>5459</v>
      </c>
      <c r="C42" s="19" t="str">
        <f>Сп2001ю!B34</f>
        <v>Хайбрахманов Данил, УФА</v>
      </c>
      <c r="D42" s="62"/>
      <c r="G42" s="20"/>
      <c r="H42" s="22"/>
      <c r="K42" s="20"/>
      <c r="L42" s="26"/>
      <c r="M42" s="22"/>
      <c r="N42" s="22"/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9"/>
      <c r="G43" s="31">
        <v>51</v>
      </c>
      <c r="H43" s="60">
        <v>5465</v>
      </c>
      <c r="I43" s="18" t="s">
        <v>127</v>
      </c>
      <c r="J43" s="61"/>
      <c r="K43" s="20"/>
      <c r="L43" s="63"/>
      <c r="M43" s="22"/>
      <c r="N43" s="22"/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29">
        <v>21</v>
      </c>
      <c r="B44" s="58">
        <f>Сп2001ю!A27</f>
        <v>5606</v>
      </c>
      <c r="C44" s="16" t="str">
        <f>Сп2001ю!B27</f>
        <v>Матвеев Антон, РБК</v>
      </c>
      <c r="D44" s="59"/>
      <c r="G44" s="20"/>
      <c r="H44" s="62"/>
      <c r="I44" s="20"/>
      <c r="J44" s="22"/>
      <c r="K44" s="20"/>
      <c r="L44" s="22"/>
      <c r="M44" s="22"/>
      <c r="N44" s="22"/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29"/>
      <c r="C45" s="31">
        <v>11</v>
      </c>
      <c r="D45" s="60">
        <v>5964</v>
      </c>
      <c r="E45" s="18" t="s">
        <v>160</v>
      </c>
      <c r="F45" s="61"/>
      <c r="G45" s="20"/>
      <c r="H45" s="63"/>
      <c r="I45" s="20"/>
      <c r="J45" s="22"/>
      <c r="K45" s="20"/>
      <c r="L45" s="22"/>
      <c r="M45" s="22"/>
      <c r="N45" s="22"/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9">
        <v>44</v>
      </c>
      <c r="B46" s="58">
        <f>Сп2001ю!A50</f>
        <v>5964</v>
      </c>
      <c r="C46" s="19" t="str">
        <f>Сп2001ю!B50</f>
        <v>Магзумов Раиль, РБУ</v>
      </c>
      <c r="D46" s="62"/>
      <c r="E46" s="20"/>
      <c r="F46" s="22"/>
      <c r="G46" s="20"/>
      <c r="I46" s="20"/>
      <c r="J46" s="22"/>
      <c r="K46" s="20"/>
      <c r="L46" s="22"/>
      <c r="M46" s="22"/>
      <c r="N46" s="22"/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 customHeight="1">
      <c r="A47" s="29"/>
      <c r="E47" s="31">
        <v>38</v>
      </c>
      <c r="F47" s="60">
        <v>5732</v>
      </c>
      <c r="G47" s="21" t="s">
        <v>132</v>
      </c>
      <c r="I47" s="20"/>
      <c r="J47" s="22"/>
      <c r="K47" s="20"/>
      <c r="L47" s="22"/>
      <c r="M47" s="22"/>
      <c r="N47" s="22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 customHeight="1">
      <c r="A48" s="29">
        <v>53</v>
      </c>
      <c r="B48" s="58">
        <f>Сп2001ю!A59</f>
        <v>0</v>
      </c>
      <c r="C48" s="16" t="str">
        <f>Сп2001ю!B59</f>
        <v>_</v>
      </c>
      <c r="D48" s="59"/>
      <c r="E48" s="20"/>
      <c r="F48" s="62"/>
      <c r="I48" s="20"/>
      <c r="J48" s="22"/>
      <c r="K48" s="20"/>
      <c r="L48" s="22"/>
      <c r="M48" s="22"/>
      <c r="N48" s="22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 customHeight="1">
      <c r="A49" s="29"/>
      <c r="C49" s="31">
        <v>12</v>
      </c>
      <c r="D49" s="60">
        <v>5732</v>
      </c>
      <c r="E49" s="21" t="s">
        <v>132</v>
      </c>
      <c r="F49" s="63"/>
      <c r="I49" s="20"/>
      <c r="J49" s="22"/>
      <c r="K49" s="20"/>
      <c r="L49" s="22"/>
      <c r="M49" s="22"/>
      <c r="N49" s="22"/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 customHeight="1">
      <c r="A50" s="29">
        <v>12</v>
      </c>
      <c r="B50" s="58">
        <f>Сп2001ю!A18</f>
        <v>5732</v>
      </c>
      <c r="C50" s="19" t="str">
        <f>Сп2001ю!B18</f>
        <v>Гумеров Ильсур, СИБ</v>
      </c>
      <c r="D50" s="62"/>
      <c r="I50" s="20"/>
      <c r="J50" s="22"/>
      <c r="K50" s="20"/>
      <c r="L50" s="22"/>
      <c r="M50" s="22"/>
      <c r="N50" s="22"/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 customHeight="1">
      <c r="A51" s="29"/>
      <c r="I51" s="31">
        <v>58</v>
      </c>
      <c r="J51" s="60">
        <v>5263</v>
      </c>
      <c r="K51" s="21" t="s">
        <v>133</v>
      </c>
      <c r="L51" s="61"/>
      <c r="M51" s="22"/>
      <c r="N51" s="22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 customHeight="1">
      <c r="A52" s="29">
        <v>13</v>
      </c>
      <c r="B52" s="58">
        <f>Сп2001ю!A19</f>
        <v>5263</v>
      </c>
      <c r="C52" s="16" t="str">
        <f>Сп2001ю!B19</f>
        <v>Шакиров Сабур, УФА</v>
      </c>
      <c r="D52" s="59"/>
      <c r="I52" s="20"/>
      <c r="J52" s="62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5" customHeight="1">
      <c r="A53" s="29"/>
      <c r="C53" s="31">
        <v>13</v>
      </c>
      <c r="D53" s="60">
        <v>5263</v>
      </c>
      <c r="E53" s="18" t="s">
        <v>133</v>
      </c>
      <c r="F53" s="61"/>
      <c r="I53" s="20"/>
      <c r="J53" s="63"/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5" customHeight="1">
      <c r="A54" s="29">
        <v>52</v>
      </c>
      <c r="B54" s="58">
        <f>Сп2001ю!A58</f>
        <v>6135</v>
      </c>
      <c r="C54" s="19" t="str">
        <f>Сп2001ю!B58</f>
        <v>Зотов Дмитрий, УФА</v>
      </c>
      <c r="D54" s="62"/>
      <c r="E54" s="20"/>
      <c r="F54" s="22"/>
      <c r="I54" s="20"/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 customHeight="1">
      <c r="A55" s="29"/>
      <c r="E55" s="31">
        <v>39</v>
      </c>
      <c r="F55" s="60">
        <v>5263</v>
      </c>
      <c r="G55" s="18" t="s">
        <v>133</v>
      </c>
      <c r="H55" s="61"/>
      <c r="I55" s="20"/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29">
        <v>45</v>
      </c>
      <c r="B56" s="58">
        <f>Сп2001ю!A51</f>
        <v>5349</v>
      </c>
      <c r="C56" s="16" t="str">
        <f>Сп2001ю!B51</f>
        <v>Назмутдинов Михаил, НЕФ</v>
      </c>
      <c r="D56" s="59"/>
      <c r="E56" s="20"/>
      <c r="F56" s="62"/>
      <c r="G56" s="20"/>
      <c r="H56" s="22"/>
      <c r="I56" s="20"/>
      <c r="J56" s="26"/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5" customHeight="1">
      <c r="A57" s="29"/>
      <c r="C57" s="31">
        <v>14</v>
      </c>
      <c r="D57" s="60">
        <v>5349</v>
      </c>
      <c r="E57" s="21" t="s">
        <v>161</v>
      </c>
      <c r="F57" s="63"/>
      <c r="G57" s="20"/>
      <c r="H57" s="22"/>
      <c r="I57" s="20"/>
      <c r="J57" s="26"/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5" customHeight="1">
      <c r="A58" s="29">
        <v>20</v>
      </c>
      <c r="B58" s="58">
        <f>Сп2001ю!A26</f>
        <v>5700</v>
      </c>
      <c r="C58" s="19" t="str">
        <f>Сп2001ю!B26</f>
        <v>Насыров Эмиль, УФА</v>
      </c>
      <c r="D58" s="62"/>
      <c r="G58" s="20"/>
      <c r="H58" s="22"/>
      <c r="I58" s="20"/>
      <c r="J58" s="26"/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3.5" customHeight="1">
      <c r="A59" s="29"/>
      <c r="G59" s="31">
        <v>52</v>
      </c>
      <c r="H59" s="60">
        <v>5263</v>
      </c>
      <c r="I59" s="21" t="s">
        <v>133</v>
      </c>
      <c r="J59" s="63"/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3.5" customHeight="1">
      <c r="A60" s="29">
        <v>29</v>
      </c>
      <c r="B60" s="58">
        <f>Сп2001ю!A35</f>
        <v>5955</v>
      </c>
      <c r="C60" s="16" t="str">
        <f>Сп2001ю!B35</f>
        <v>Жадигеров Батыржан, УФА</v>
      </c>
      <c r="D60" s="59"/>
      <c r="G60" s="20"/>
      <c r="H60" s="62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3.5" customHeight="1">
      <c r="A61" s="29"/>
      <c r="C61" s="31">
        <v>15</v>
      </c>
      <c r="D61" s="60">
        <v>5955</v>
      </c>
      <c r="E61" s="18" t="s">
        <v>145</v>
      </c>
      <c r="F61" s="61"/>
      <c r="G61" s="20"/>
      <c r="H61" s="63"/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3.5" customHeight="1">
      <c r="A62" s="29">
        <v>36</v>
      </c>
      <c r="B62" s="58">
        <f>Сп2001ю!A42</f>
        <v>5808</v>
      </c>
      <c r="C62" s="19" t="str">
        <f>Сп2001ю!B42</f>
        <v>Ильясов Ренат, УФА</v>
      </c>
      <c r="D62" s="62"/>
      <c r="E62" s="20"/>
      <c r="F62" s="22"/>
      <c r="G62" s="20"/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3.5" customHeight="1">
      <c r="A63" s="29"/>
      <c r="E63" s="31">
        <v>40</v>
      </c>
      <c r="F63" s="60">
        <v>5268</v>
      </c>
      <c r="G63" s="21" t="s">
        <v>126</v>
      </c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3.5" customHeight="1">
      <c r="A64" s="29">
        <v>61</v>
      </c>
      <c r="B64" s="58">
        <f>Сп2001ю!A67</f>
        <v>0</v>
      </c>
      <c r="C64" s="16" t="str">
        <f>Сп2001ю!B67</f>
        <v>_</v>
      </c>
      <c r="D64" s="59"/>
      <c r="E64" s="20"/>
      <c r="F64" s="62"/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3.5" customHeight="1">
      <c r="A65" s="29"/>
      <c r="C65" s="31">
        <v>16</v>
      </c>
      <c r="D65" s="60">
        <v>5268</v>
      </c>
      <c r="E65" s="21" t="s">
        <v>126</v>
      </c>
      <c r="F65" s="63"/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3.5" customHeight="1">
      <c r="A66" s="29">
        <v>4</v>
      </c>
      <c r="B66" s="58">
        <f>Сп2001ю!A10</f>
        <v>5268</v>
      </c>
      <c r="C66" s="19" t="str">
        <f>Сп2001ю!B10</f>
        <v>Маннанов Руслан, РГА</v>
      </c>
      <c r="D66" s="62"/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3.5" customHeight="1">
      <c r="A67" s="29"/>
      <c r="J67" s="58">
        <v>3469</v>
      </c>
      <c r="K67" s="18" t="s">
        <v>124</v>
      </c>
      <c r="L67" s="18"/>
      <c r="M67" s="18"/>
      <c r="N67" s="18"/>
      <c r="O67" s="2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.5" customHeight="1">
      <c r="A68" s="29"/>
      <c r="C68" s="16"/>
      <c r="K68" s="2" t="s">
        <v>0</v>
      </c>
      <c r="L68" s="2"/>
      <c r="M68" s="14"/>
      <c r="N68" s="14"/>
      <c r="O68" s="29">
        <v>63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</sheetData>
  <sheetProtection sheet="1" objects="1" scenarios="1"/>
  <mergeCells count="3">
    <mergeCell ref="A3:O3"/>
    <mergeCell ref="A1:O1"/>
    <mergeCell ref="A2:O2"/>
  </mergeCells>
  <conditionalFormatting sqref="M1:O1 O2:O3 E1:J1 E2:M3 A4:O6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workbookViewId="0" topLeftCell="A1">
      <selection activeCell="M79" sqref="M79"/>
    </sheetView>
  </sheetViews>
  <sheetFormatPr defaultColWidth="9.00390625" defaultRowHeight="6" customHeight="1"/>
  <cols>
    <col min="1" max="2" width="3.75390625" style="15" customWidth="1"/>
    <col min="3" max="3" width="14.75390625" style="15" customWidth="1"/>
    <col min="4" max="4" width="3.75390625" style="15" customWidth="1"/>
    <col min="5" max="5" width="14.75390625" style="15" customWidth="1"/>
    <col min="6" max="6" width="3.75390625" style="15" customWidth="1"/>
    <col min="7" max="7" width="13.75390625" style="15" customWidth="1"/>
    <col min="8" max="8" width="3.75390625" style="15" customWidth="1"/>
    <col min="9" max="9" width="14.75390625" style="15" customWidth="1"/>
    <col min="10" max="10" width="3.75390625" style="15" customWidth="1"/>
    <col min="11" max="11" width="14.75390625" style="15" customWidth="1"/>
    <col min="12" max="12" width="3.75390625" style="15" customWidth="1"/>
    <col min="13" max="13" width="6.75390625" style="15" customWidth="1"/>
    <col min="14" max="15" width="5.75390625" style="15" customWidth="1"/>
    <col min="16" max="17" width="6.75390625" style="14" customWidth="1"/>
    <col min="18" max="45" width="9.125" style="14" customWidth="1"/>
    <col min="46" max="16384" width="9.125" style="15" customWidth="1"/>
  </cols>
  <sheetData>
    <row r="1" spans="1:15" ht="13.5" customHeight="1">
      <c r="A1" s="97" t="str">
        <f>Сп2001ю!A1</f>
        <v>Юношеское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3.5" customHeight="1">
      <c r="A2" s="97" t="str">
        <f>Сп2001ю!A2</f>
        <v>Юноши 2001-2003 г.г.р.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3.5" customHeight="1">
      <c r="A3" s="96">
        <f>Сп2001ю!A3</f>
        <v>42373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5" ht="13.5" customHeight="1">
      <c r="A4" s="29">
        <v>3</v>
      </c>
      <c r="B4" s="58">
        <f>Сп2001ю!A9</f>
        <v>4465</v>
      </c>
      <c r="C4" s="16" t="str">
        <f>Сп2001ю!B9</f>
        <v>Пехенько Кирилл, РБЩ</v>
      </c>
      <c r="D4" s="59"/>
      <c r="K4" s="24"/>
      <c r="L4" s="24"/>
      <c r="M4" s="24"/>
      <c r="N4" s="24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29"/>
      <c r="C5" s="31">
        <v>17</v>
      </c>
      <c r="D5" s="60">
        <v>4465</v>
      </c>
      <c r="E5" s="18" t="s">
        <v>125</v>
      </c>
      <c r="F5" s="61"/>
      <c r="O5" s="2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3.5" customHeight="1">
      <c r="A6" s="29">
        <v>62</v>
      </c>
      <c r="B6" s="58">
        <f>Сп2001ю!A68</f>
        <v>0</v>
      </c>
      <c r="C6" s="19" t="str">
        <f>Сп2001ю!B68</f>
        <v>_</v>
      </c>
      <c r="D6" s="62"/>
      <c r="E6" s="20"/>
      <c r="F6" s="22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customHeight="1">
      <c r="A7" s="29"/>
      <c r="E7" s="31">
        <v>41</v>
      </c>
      <c r="F7" s="60">
        <v>4465</v>
      </c>
      <c r="G7" s="18" t="s">
        <v>125</v>
      </c>
      <c r="H7" s="61"/>
      <c r="J7" s="58">
        <f>IF('2001ю1с'!J67='2001ю1с'!L35,'2001ю2с'!L35,IF('2001ю1с'!J67='2001ю2с'!L35,'2001ю1с'!L35,0))</f>
        <v>4800</v>
      </c>
      <c r="K7" s="3" t="str">
        <f>IF('2001ю1с'!K67='2001ю1с'!M35,'2001ю2с'!M35,IF('2001ю1с'!K67='2001ю2с'!M35,'2001ю1с'!M35,0))</f>
        <v>Рогачев Дмитрий, САЛ</v>
      </c>
      <c r="L7" s="3"/>
      <c r="M7" s="3"/>
      <c r="N7" s="3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>
      <c r="A8" s="29">
        <v>35</v>
      </c>
      <c r="B8" s="58">
        <f>Сп2001ю!A41</f>
        <v>5737</v>
      </c>
      <c r="C8" s="16" t="str">
        <f>Сп2001ю!B41</f>
        <v>Селезнев Владислав, РИШ</v>
      </c>
      <c r="D8" s="59"/>
      <c r="E8" s="20"/>
      <c r="F8" s="62"/>
      <c r="G8" s="20"/>
      <c r="H8" s="22"/>
      <c r="K8" s="25" t="s">
        <v>1</v>
      </c>
      <c r="L8" s="25"/>
      <c r="M8" s="24"/>
      <c r="N8" s="24"/>
      <c r="O8" s="31">
        <v>-63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3.5" customHeight="1">
      <c r="A9" s="29"/>
      <c r="C9" s="31">
        <v>18</v>
      </c>
      <c r="D9" s="60">
        <v>5737</v>
      </c>
      <c r="E9" s="21" t="s">
        <v>151</v>
      </c>
      <c r="F9" s="63"/>
      <c r="G9" s="20"/>
      <c r="H9" s="22"/>
      <c r="O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customHeight="1">
      <c r="A10" s="29">
        <v>30</v>
      </c>
      <c r="B10" s="58">
        <f>Сп2001ю!A36</f>
        <v>5539</v>
      </c>
      <c r="C10" s="19" t="str">
        <f>Сп2001ю!B36</f>
        <v>Галеев Айнур, РИШ</v>
      </c>
      <c r="D10" s="62"/>
      <c r="G10" s="20"/>
      <c r="H10" s="22"/>
      <c r="O10" s="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customHeight="1">
      <c r="A11" s="29"/>
      <c r="G11" s="31">
        <v>53</v>
      </c>
      <c r="H11" s="60">
        <v>4465</v>
      </c>
      <c r="I11" s="18" t="s">
        <v>125</v>
      </c>
      <c r="J11" s="61"/>
      <c r="O11" s="2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5" customHeight="1">
      <c r="A12" s="29">
        <v>19</v>
      </c>
      <c r="B12" s="58">
        <f>Сп2001ю!A25</f>
        <v>5173</v>
      </c>
      <c r="C12" s="16" t="str">
        <f>Сп2001ю!B25</f>
        <v>Артемьев Василий, РГА</v>
      </c>
      <c r="D12" s="59"/>
      <c r="G12" s="20"/>
      <c r="H12" s="62"/>
      <c r="I12" s="20"/>
      <c r="J12" s="22"/>
      <c r="O12" s="2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3.5" customHeight="1">
      <c r="A13" s="29"/>
      <c r="C13" s="31">
        <v>19</v>
      </c>
      <c r="D13" s="60">
        <v>5173</v>
      </c>
      <c r="E13" s="18" t="s">
        <v>137</v>
      </c>
      <c r="F13" s="61"/>
      <c r="G13" s="20"/>
      <c r="H13" s="63"/>
      <c r="I13" s="20"/>
      <c r="J13" s="22"/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customHeight="1">
      <c r="A14" s="29">
        <v>46</v>
      </c>
      <c r="B14" s="58">
        <f>Сп2001ю!A52</f>
        <v>6129</v>
      </c>
      <c r="C14" s="19" t="str">
        <f>Сп2001ю!B52</f>
        <v>Шеф Максим, УФА</v>
      </c>
      <c r="D14" s="62"/>
      <c r="E14" s="20"/>
      <c r="F14" s="22"/>
      <c r="G14" s="20"/>
      <c r="I14" s="20"/>
      <c r="J14" s="22"/>
      <c r="O14" s="2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3.5" customHeight="1">
      <c r="A15" s="29"/>
      <c r="E15" s="31">
        <v>42</v>
      </c>
      <c r="F15" s="60">
        <v>5702</v>
      </c>
      <c r="G15" s="21" t="s">
        <v>83</v>
      </c>
      <c r="I15" s="20"/>
      <c r="J15" s="22"/>
      <c r="O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customHeight="1">
      <c r="A16" s="29">
        <v>51</v>
      </c>
      <c r="B16" s="58">
        <f>Сп2001ю!A57</f>
        <v>6134</v>
      </c>
      <c r="C16" s="16" t="str">
        <f>Сп2001ю!B57</f>
        <v>Идрисов Данил, УФА</v>
      </c>
      <c r="D16" s="59"/>
      <c r="E16" s="20"/>
      <c r="F16" s="62"/>
      <c r="I16" s="20"/>
      <c r="J16" s="22"/>
      <c r="O16" s="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5" customHeight="1">
      <c r="A17" s="29"/>
      <c r="C17" s="31">
        <v>20</v>
      </c>
      <c r="D17" s="60">
        <v>5702</v>
      </c>
      <c r="E17" s="21" t="s">
        <v>83</v>
      </c>
      <c r="F17" s="63"/>
      <c r="I17" s="20"/>
      <c r="J17" s="22"/>
      <c r="O17" s="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5" customHeight="1">
      <c r="A18" s="29">
        <v>14</v>
      </c>
      <c r="B18" s="58">
        <f>Сп2001ю!A20</f>
        <v>5702</v>
      </c>
      <c r="C18" s="19" t="str">
        <f>Сп2001ю!B20</f>
        <v>Гумеров Мансур, СИБ</v>
      </c>
      <c r="D18" s="62"/>
      <c r="I18" s="20"/>
      <c r="J18" s="22"/>
      <c r="O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5" customHeight="1">
      <c r="A19" s="29"/>
      <c r="I19" s="31">
        <v>59</v>
      </c>
      <c r="J19" s="60">
        <v>4693</v>
      </c>
      <c r="K19" s="18" t="s">
        <v>79</v>
      </c>
      <c r="L19" s="61"/>
      <c r="M19" s="22"/>
      <c r="N19" s="22"/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5" customHeight="1">
      <c r="A20" s="29">
        <v>11</v>
      </c>
      <c r="B20" s="58">
        <f>Сп2001ю!A17</f>
        <v>5705</v>
      </c>
      <c r="C20" s="16" t="str">
        <f>Сп2001ю!B17</f>
        <v>Исянбаев Тагир, СИБ</v>
      </c>
      <c r="D20" s="59"/>
      <c r="I20" s="20"/>
      <c r="J20" s="62"/>
      <c r="K20" s="20"/>
      <c r="L20" s="22"/>
      <c r="M20" s="22"/>
      <c r="N20" s="22"/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3.5" customHeight="1">
      <c r="A21" s="29"/>
      <c r="C21" s="31">
        <v>21</v>
      </c>
      <c r="D21" s="60">
        <v>5705</v>
      </c>
      <c r="E21" s="18" t="s">
        <v>80</v>
      </c>
      <c r="F21" s="61"/>
      <c r="I21" s="20"/>
      <c r="J21" s="63"/>
      <c r="K21" s="20"/>
      <c r="L21" s="22"/>
      <c r="M21" s="22"/>
      <c r="N21" s="22"/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5" customHeight="1">
      <c r="A22" s="29">
        <v>54</v>
      </c>
      <c r="B22" s="58">
        <f>Сп2001ю!A60</f>
        <v>0</v>
      </c>
      <c r="C22" s="19" t="str">
        <f>Сп2001ю!B60</f>
        <v>_</v>
      </c>
      <c r="D22" s="62"/>
      <c r="E22" s="20"/>
      <c r="F22" s="22"/>
      <c r="I22" s="20"/>
      <c r="K22" s="20"/>
      <c r="L22" s="22"/>
      <c r="M22" s="22"/>
      <c r="N22" s="22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5" customHeight="1">
      <c r="A23" s="29"/>
      <c r="E23" s="31">
        <v>43</v>
      </c>
      <c r="F23" s="60">
        <v>5704</v>
      </c>
      <c r="G23" s="18" t="s">
        <v>139</v>
      </c>
      <c r="H23" s="61"/>
      <c r="I23" s="20"/>
      <c r="K23" s="20"/>
      <c r="L23" s="22"/>
      <c r="M23" s="22"/>
      <c r="N23" s="22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customHeight="1">
      <c r="A24" s="29">
        <v>43</v>
      </c>
      <c r="B24" s="58">
        <f>Сп2001ю!A49</f>
        <v>5718</v>
      </c>
      <c r="C24" s="16" t="str">
        <f>Сп2001ю!B49</f>
        <v>Асдуллин Салават, НЕФ</v>
      </c>
      <c r="D24" s="59"/>
      <c r="E24" s="20"/>
      <c r="F24" s="62"/>
      <c r="G24" s="20"/>
      <c r="H24" s="22"/>
      <c r="I24" s="20"/>
      <c r="J24" s="26"/>
      <c r="K24" s="20"/>
      <c r="L24" s="22"/>
      <c r="M24" s="22"/>
      <c r="N24" s="22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5" customHeight="1">
      <c r="A25" s="29"/>
      <c r="C25" s="31">
        <v>22</v>
      </c>
      <c r="D25" s="60">
        <v>5704</v>
      </c>
      <c r="E25" s="21" t="s">
        <v>139</v>
      </c>
      <c r="F25" s="63"/>
      <c r="G25" s="20"/>
      <c r="H25" s="22"/>
      <c r="I25" s="20"/>
      <c r="J25" s="26"/>
      <c r="K25" s="20"/>
      <c r="L25" s="22"/>
      <c r="M25" s="22"/>
      <c r="N25" s="22"/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5" customHeight="1">
      <c r="A26" s="29">
        <v>22</v>
      </c>
      <c r="B26" s="58">
        <f>Сп2001ю!A28</f>
        <v>5704</v>
      </c>
      <c r="C26" s="19" t="str">
        <f>Сп2001ю!B28</f>
        <v>Суюндуков Гайса, СИБ</v>
      </c>
      <c r="D26" s="62"/>
      <c r="G26" s="20"/>
      <c r="H26" s="22"/>
      <c r="I26" s="20"/>
      <c r="J26" s="26"/>
      <c r="K26" s="20"/>
      <c r="L26" s="22"/>
      <c r="M26" s="22"/>
      <c r="N26" s="22"/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 customHeight="1">
      <c r="A27" s="29"/>
      <c r="G27" s="31">
        <v>54</v>
      </c>
      <c r="H27" s="60">
        <v>4693</v>
      </c>
      <c r="I27" s="21" t="s">
        <v>79</v>
      </c>
      <c r="J27" s="63"/>
      <c r="K27" s="20"/>
      <c r="L27" s="22"/>
      <c r="M27" s="22"/>
      <c r="N27" s="22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 customHeight="1">
      <c r="A28" s="29">
        <v>27</v>
      </c>
      <c r="B28" s="58">
        <f>Сп2001ю!A33</f>
        <v>5308</v>
      </c>
      <c r="C28" s="16" t="str">
        <f>Сп2001ю!B33</f>
        <v>Карлышев Алексей, НЕФ</v>
      </c>
      <c r="D28" s="59"/>
      <c r="G28" s="20"/>
      <c r="H28" s="62"/>
      <c r="K28" s="20"/>
      <c r="L28" s="22"/>
      <c r="M28" s="22"/>
      <c r="N28" s="22"/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5" customHeight="1">
      <c r="A29" s="29"/>
      <c r="C29" s="31">
        <v>23</v>
      </c>
      <c r="D29" s="60">
        <v>5308</v>
      </c>
      <c r="E29" s="18" t="s">
        <v>143</v>
      </c>
      <c r="F29" s="61"/>
      <c r="G29" s="20"/>
      <c r="H29" s="63"/>
      <c r="K29" s="20"/>
      <c r="L29" s="22"/>
      <c r="M29" s="22"/>
      <c r="N29" s="22"/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29">
        <v>38</v>
      </c>
      <c r="B30" s="58">
        <f>Сп2001ю!A44</f>
        <v>5970</v>
      </c>
      <c r="C30" s="19" t="str">
        <f>Сп2001ю!B44</f>
        <v>Бареев Руслан, НЕФ</v>
      </c>
      <c r="D30" s="62"/>
      <c r="E30" s="20"/>
      <c r="F30" s="22"/>
      <c r="G30" s="20"/>
      <c r="K30" s="20"/>
      <c r="L30" s="22"/>
      <c r="M30" s="22"/>
      <c r="N30" s="22"/>
      <c r="O30" s="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29"/>
      <c r="E31" s="31">
        <v>44</v>
      </c>
      <c r="F31" s="60">
        <v>4693</v>
      </c>
      <c r="G31" s="21" t="s">
        <v>79</v>
      </c>
      <c r="K31" s="20"/>
      <c r="L31" s="22"/>
      <c r="M31" s="22"/>
      <c r="N31" s="22"/>
      <c r="O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29">
        <v>59</v>
      </c>
      <c r="B32" s="58">
        <f>Сп2001ю!A65</f>
        <v>0</v>
      </c>
      <c r="C32" s="16" t="str">
        <f>Сп2001ю!B65</f>
        <v>_</v>
      </c>
      <c r="D32" s="59"/>
      <c r="E32" s="20"/>
      <c r="F32" s="62"/>
      <c r="K32" s="20"/>
      <c r="L32" s="22"/>
      <c r="M32" s="22"/>
      <c r="N32" s="22"/>
      <c r="O32" s="2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5" customHeight="1">
      <c r="A33" s="29"/>
      <c r="C33" s="31">
        <v>24</v>
      </c>
      <c r="D33" s="60">
        <v>4693</v>
      </c>
      <c r="E33" s="21" t="s">
        <v>79</v>
      </c>
      <c r="F33" s="63"/>
      <c r="K33" s="20"/>
      <c r="L33" s="22"/>
      <c r="M33" s="22"/>
      <c r="N33" s="22"/>
      <c r="O33" s="2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29">
        <v>6</v>
      </c>
      <c r="B34" s="58">
        <f>Сп2001ю!A12</f>
        <v>4693</v>
      </c>
      <c r="C34" s="19" t="str">
        <f>Сп2001ю!B12</f>
        <v>Аксенов Артем, УФА</v>
      </c>
      <c r="D34" s="62"/>
      <c r="K34" s="20"/>
      <c r="L34" s="26"/>
      <c r="M34" s="22"/>
      <c r="N34" s="22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29"/>
      <c r="K35" s="31">
        <v>62</v>
      </c>
      <c r="L35" s="64">
        <v>3469</v>
      </c>
      <c r="M35" s="18" t="s">
        <v>124</v>
      </c>
      <c r="N35" s="18"/>
      <c r="O35" s="2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29">
        <v>7</v>
      </c>
      <c r="B36" s="58">
        <f>Сп2001ю!A13</f>
        <v>4556</v>
      </c>
      <c r="C36" s="16" t="str">
        <f>Сп2001ю!B13</f>
        <v>Хафизов Булат, УФА</v>
      </c>
      <c r="D36" s="59"/>
      <c r="K36" s="20"/>
      <c r="L36" s="62"/>
      <c r="M36" s="22"/>
      <c r="N36" s="2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5" customHeight="1">
      <c r="A37" s="29"/>
      <c r="C37" s="31">
        <v>25</v>
      </c>
      <c r="D37" s="60">
        <v>4556</v>
      </c>
      <c r="E37" s="18" t="s">
        <v>128</v>
      </c>
      <c r="F37" s="61"/>
      <c r="K37" s="20"/>
      <c r="L37" s="63"/>
      <c r="M37" s="22"/>
      <c r="N37" s="2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 customHeight="1">
      <c r="A38" s="29">
        <v>58</v>
      </c>
      <c r="B38" s="58">
        <f>Сп2001ю!A64</f>
        <v>0</v>
      </c>
      <c r="C38" s="19" t="str">
        <f>Сп2001ю!B64</f>
        <v>_</v>
      </c>
      <c r="D38" s="62"/>
      <c r="E38" s="20"/>
      <c r="F38" s="22"/>
      <c r="K38" s="20"/>
      <c r="M38" s="22"/>
      <c r="N38" s="2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 customHeight="1">
      <c r="A39" s="29"/>
      <c r="E39" s="31">
        <v>45</v>
      </c>
      <c r="F39" s="60">
        <v>4556</v>
      </c>
      <c r="G39" s="18" t="s">
        <v>128</v>
      </c>
      <c r="H39" s="61"/>
      <c r="K39" s="20"/>
      <c r="M39" s="22"/>
      <c r="N39" s="2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29">
        <v>39</v>
      </c>
      <c r="B40" s="58">
        <f>Сп2001ю!A45</f>
        <v>4817</v>
      </c>
      <c r="C40" s="16" t="str">
        <f>Сп2001ю!B45</f>
        <v>Хайрисламов Александр, НЕФ</v>
      </c>
      <c r="D40" s="59"/>
      <c r="E40" s="20"/>
      <c r="F40" s="62"/>
      <c r="G40" s="20"/>
      <c r="H40" s="22"/>
      <c r="K40" s="20"/>
      <c r="L40" s="26"/>
      <c r="M40" s="22"/>
      <c r="N40" s="2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29"/>
      <c r="C41" s="31">
        <v>26</v>
      </c>
      <c r="D41" s="60">
        <v>4817</v>
      </c>
      <c r="E41" s="21" t="s">
        <v>155</v>
      </c>
      <c r="F41" s="63"/>
      <c r="G41" s="20"/>
      <c r="H41" s="22"/>
      <c r="K41" s="20"/>
      <c r="L41" s="26"/>
      <c r="M41" s="22"/>
      <c r="N41" s="2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 customHeight="1">
      <c r="A42" s="29">
        <v>26</v>
      </c>
      <c r="B42" s="58">
        <f>Сп2001ю!A32</f>
        <v>5041</v>
      </c>
      <c r="C42" s="19" t="str">
        <f>Сп2001ю!B32</f>
        <v>Давлетов Айдар, УФА</v>
      </c>
      <c r="D42" s="62"/>
      <c r="G42" s="20"/>
      <c r="H42" s="22"/>
      <c r="K42" s="20"/>
      <c r="L42" s="26"/>
      <c r="M42" s="22"/>
      <c r="N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9"/>
      <c r="G43" s="31">
        <v>55</v>
      </c>
      <c r="H43" s="60">
        <v>5149</v>
      </c>
      <c r="I43" s="18" t="s">
        <v>131</v>
      </c>
      <c r="J43" s="61"/>
      <c r="K43" s="20"/>
      <c r="L43" s="63"/>
      <c r="M43" s="22"/>
      <c r="N43" s="2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29">
        <v>23</v>
      </c>
      <c r="B44" s="58">
        <f>Сп2001ю!A29</f>
        <v>5962</v>
      </c>
      <c r="C44" s="16" t="str">
        <f>Сп2001ю!B29</f>
        <v>Абулаев Салават, РГА</v>
      </c>
      <c r="D44" s="59"/>
      <c r="G44" s="20"/>
      <c r="H44" s="62"/>
      <c r="I44" s="20"/>
      <c r="J44" s="22"/>
      <c r="K44" s="20"/>
      <c r="L44" s="22"/>
      <c r="M44" s="22"/>
      <c r="N44" s="2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29"/>
      <c r="C45" s="31">
        <v>27</v>
      </c>
      <c r="D45" s="60">
        <v>5962</v>
      </c>
      <c r="E45" s="18" t="s">
        <v>84</v>
      </c>
      <c r="F45" s="61"/>
      <c r="G45" s="20"/>
      <c r="H45" s="63"/>
      <c r="I45" s="20"/>
      <c r="J45" s="22"/>
      <c r="K45" s="20"/>
      <c r="L45" s="22"/>
      <c r="M45" s="22"/>
      <c r="N45" s="2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9">
        <v>42</v>
      </c>
      <c r="B46" s="58">
        <f>Сп2001ю!A48</f>
        <v>6050</v>
      </c>
      <c r="C46" s="19" t="str">
        <f>Сп2001ю!B48</f>
        <v>Анисимов Алексей, УФА</v>
      </c>
      <c r="D46" s="62"/>
      <c r="E46" s="20"/>
      <c r="F46" s="22"/>
      <c r="G46" s="20"/>
      <c r="I46" s="20"/>
      <c r="J46" s="22"/>
      <c r="K46" s="20"/>
      <c r="L46" s="22"/>
      <c r="M46" s="22"/>
      <c r="N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 customHeight="1">
      <c r="A47" s="29"/>
      <c r="E47" s="31">
        <v>46</v>
      </c>
      <c r="F47" s="60">
        <v>5149</v>
      </c>
      <c r="G47" s="21" t="s">
        <v>131</v>
      </c>
      <c r="I47" s="20"/>
      <c r="J47" s="22"/>
      <c r="K47" s="20"/>
      <c r="L47" s="22"/>
      <c r="M47" s="22"/>
      <c r="N47" s="2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 customHeight="1">
      <c r="A48" s="29">
        <v>55</v>
      </c>
      <c r="B48" s="58">
        <f>Сп2001ю!A61</f>
        <v>0</v>
      </c>
      <c r="C48" s="16" t="str">
        <f>Сп2001ю!B61</f>
        <v>_</v>
      </c>
      <c r="D48" s="59"/>
      <c r="E48" s="20"/>
      <c r="F48" s="62"/>
      <c r="I48" s="20"/>
      <c r="J48" s="22"/>
      <c r="K48" s="20"/>
      <c r="L48" s="22"/>
      <c r="M48" s="22"/>
      <c r="N48" s="2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 customHeight="1">
      <c r="A49" s="29"/>
      <c r="C49" s="31">
        <v>28</v>
      </c>
      <c r="D49" s="60">
        <v>5149</v>
      </c>
      <c r="E49" s="21" t="s">
        <v>131</v>
      </c>
      <c r="F49" s="63"/>
      <c r="I49" s="20"/>
      <c r="J49" s="22"/>
      <c r="K49" s="20"/>
      <c r="L49" s="22"/>
      <c r="M49" s="22"/>
      <c r="N49" s="2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 customHeight="1">
      <c r="A50" s="29">
        <v>10</v>
      </c>
      <c r="B50" s="58">
        <f>Сп2001ю!A16</f>
        <v>5149</v>
      </c>
      <c r="C50" s="19" t="str">
        <f>Сп2001ю!B16</f>
        <v>Золотихин Филипп, РИШ</v>
      </c>
      <c r="D50" s="62"/>
      <c r="I50" s="20"/>
      <c r="J50" s="22"/>
      <c r="K50" s="20"/>
      <c r="L50" s="22"/>
      <c r="M50" s="22"/>
      <c r="N50" s="2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 customHeight="1">
      <c r="A51" s="29"/>
      <c r="I51" s="31">
        <v>60</v>
      </c>
      <c r="J51" s="60">
        <v>3469</v>
      </c>
      <c r="K51" s="21" t="s">
        <v>124</v>
      </c>
      <c r="L51" s="61"/>
      <c r="M51" s="22"/>
      <c r="N51" s="2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 customHeight="1">
      <c r="A52" s="29">
        <v>15</v>
      </c>
      <c r="B52" s="58">
        <f>Сп2001ю!A21</f>
        <v>5047</v>
      </c>
      <c r="C52" s="16" t="str">
        <f>Сп2001ю!B21</f>
        <v>Неджера Богдан, УФА</v>
      </c>
      <c r="D52" s="59"/>
      <c r="I52" s="20"/>
      <c r="J52" s="6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5" customHeight="1">
      <c r="A53" s="29"/>
      <c r="C53" s="31">
        <v>29</v>
      </c>
      <c r="D53" s="60">
        <v>5047</v>
      </c>
      <c r="E53" s="18" t="s">
        <v>134</v>
      </c>
      <c r="F53" s="61"/>
      <c r="I53" s="20"/>
      <c r="J53" s="6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5" customHeight="1">
      <c r="A54" s="29">
        <v>50</v>
      </c>
      <c r="B54" s="58">
        <f>Сп2001ю!A56</f>
        <v>6133</v>
      </c>
      <c r="C54" s="19" t="str">
        <f>Сп2001ю!B56</f>
        <v>Нуретдинов Наиль, НЕФ</v>
      </c>
      <c r="D54" s="62"/>
      <c r="E54" s="20"/>
      <c r="F54" s="22"/>
      <c r="I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5" customHeight="1">
      <c r="A55" s="29"/>
      <c r="E55" s="31">
        <v>47</v>
      </c>
      <c r="F55" s="60">
        <v>5159</v>
      </c>
      <c r="G55" s="18" t="s">
        <v>136</v>
      </c>
      <c r="H55" s="61"/>
      <c r="I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5" customHeight="1">
      <c r="A56" s="29">
        <v>47</v>
      </c>
      <c r="B56" s="58">
        <f>Сп2001ю!A53</f>
        <v>6130</v>
      </c>
      <c r="C56" s="16" t="str">
        <f>Сп2001ю!B53</f>
        <v>Хатымов Марат, УФА</v>
      </c>
      <c r="D56" s="59"/>
      <c r="E56" s="20"/>
      <c r="F56" s="62"/>
      <c r="G56" s="20"/>
      <c r="H56" s="22"/>
      <c r="I56" s="20"/>
      <c r="J56" s="2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5" customHeight="1">
      <c r="A57" s="29"/>
      <c r="C57" s="31">
        <v>30</v>
      </c>
      <c r="D57" s="60">
        <v>5159</v>
      </c>
      <c r="E57" s="21" t="s">
        <v>136</v>
      </c>
      <c r="F57" s="63"/>
      <c r="G57" s="20"/>
      <c r="H57" s="22"/>
      <c r="I57" s="20"/>
      <c r="J57" s="2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5" customHeight="1">
      <c r="A58" s="29">
        <v>18</v>
      </c>
      <c r="B58" s="58">
        <f>Сп2001ю!A24</f>
        <v>5159</v>
      </c>
      <c r="C58" s="19" t="str">
        <f>Сп2001ю!B24</f>
        <v>Трофимов Ярослав, РБК</v>
      </c>
      <c r="D58" s="62"/>
      <c r="G58" s="20"/>
      <c r="H58" s="22"/>
      <c r="I58" s="20"/>
      <c r="J58" s="2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3.5" customHeight="1">
      <c r="A59" s="29"/>
      <c r="G59" s="31">
        <v>56</v>
      </c>
      <c r="H59" s="60">
        <v>3469</v>
      </c>
      <c r="I59" s="21" t="s">
        <v>124</v>
      </c>
      <c r="J59" s="6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3.5" customHeight="1">
      <c r="A60" s="29">
        <v>31</v>
      </c>
      <c r="B60" s="58">
        <f>Сп2001ю!A37</f>
        <v>4369</v>
      </c>
      <c r="C60" s="16" t="str">
        <f>Сп2001ю!B37</f>
        <v>Русских Данил, УФА</v>
      </c>
      <c r="D60" s="59"/>
      <c r="G60" s="20"/>
      <c r="H60" s="6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3.5" customHeight="1">
      <c r="A61" s="29"/>
      <c r="C61" s="31">
        <v>31</v>
      </c>
      <c r="D61" s="60">
        <v>5352</v>
      </c>
      <c r="E61" s="18" t="s">
        <v>150</v>
      </c>
      <c r="F61" s="61"/>
      <c r="G61" s="20"/>
      <c r="H61" s="6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3.5" customHeight="1">
      <c r="A62" s="29">
        <v>34</v>
      </c>
      <c r="B62" s="58">
        <f>Сп2001ю!A40</f>
        <v>5352</v>
      </c>
      <c r="C62" s="19" t="str">
        <f>Сп2001ю!B40</f>
        <v>Юнусов Искандар, РИШ</v>
      </c>
      <c r="D62" s="62"/>
      <c r="E62" s="20"/>
      <c r="F62" s="22"/>
      <c r="G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3.5" customHeight="1">
      <c r="A63" s="29"/>
      <c r="E63" s="31">
        <v>48</v>
      </c>
      <c r="F63" s="60">
        <v>3469</v>
      </c>
      <c r="G63" s="21" t="s">
        <v>124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3.5" customHeight="1">
      <c r="A64" s="29">
        <v>63</v>
      </c>
      <c r="B64" s="58">
        <f>Сп2001ю!A69</f>
        <v>0</v>
      </c>
      <c r="C64" s="16" t="str">
        <f>Сп2001ю!B69</f>
        <v>_</v>
      </c>
      <c r="D64" s="59"/>
      <c r="E64" s="20"/>
      <c r="F64" s="6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3.5" customHeight="1">
      <c r="A65" s="29"/>
      <c r="C65" s="31">
        <v>32</v>
      </c>
      <c r="D65" s="60">
        <v>3469</v>
      </c>
      <c r="E65" s="21" t="s">
        <v>124</v>
      </c>
      <c r="F65" s="6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3.5" customHeight="1">
      <c r="A66" s="29">
        <v>2</v>
      </c>
      <c r="B66" s="58">
        <f>Сп2001ю!A8</f>
        <v>3469</v>
      </c>
      <c r="C66" s="19" t="str">
        <f>Сп2001ю!B8</f>
        <v>Герасев Михаил, РБЩ</v>
      </c>
      <c r="D66" s="6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6.75" customHeight="1">
      <c r="A67" s="29"/>
      <c r="B67" s="29"/>
      <c r="K67" s="14"/>
      <c r="L67" s="14"/>
      <c r="M67" s="14"/>
      <c r="N67" s="1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</sheetData>
  <sheetProtection sheet="1" objects="1" scenarios="1"/>
  <mergeCells count="3">
    <mergeCell ref="A3:O3"/>
    <mergeCell ref="A1:O1"/>
    <mergeCell ref="A2:O2"/>
  </mergeCells>
  <conditionalFormatting sqref="M1:O1 O2:O3 E1:J1 E2:M3 A4:O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workbookViewId="0" topLeftCell="A1">
      <selection activeCell="H504" sqref="H504"/>
    </sheetView>
  </sheetViews>
  <sheetFormatPr defaultColWidth="9.00390625" defaultRowHeight="6" customHeight="1"/>
  <cols>
    <col min="1" max="1" width="4.75390625" style="28" customWidth="1"/>
    <col min="2" max="2" width="3.75390625" style="28" customWidth="1"/>
    <col min="3" max="3" width="8.75390625" style="28" customWidth="1"/>
    <col min="4" max="4" width="3.75390625" style="28" customWidth="1"/>
    <col min="5" max="5" width="8.75390625" style="28" customWidth="1"/>
    <col min="6" max="6" width="3.75390625" style="28" customWidth="1"/>
    <col min="7" max="7" width="8.75390625" style="28" customWidth="1"/>
    <col min="8" max="8" width="3.75390625" style="28" customWidth="1"/>
    <col min="9" max="9" width="8.75390625" style="28" customWidth="1"/>
    <col min="10" max="10" width="3.75390625" style="28" customWidth="1"/>
    <col min="11" max="11" width="8.75390625" style="28" customWidth="1"/>
    <col min="12" max="12" width="3.75390625" style="28" customWidth="1"/>
    <col min="13" max="13" width="8.75390625" style="28" customWidth="1"/>
    <col min="14" max="14" width="3.75390625" style="28" customWidth="1"/>
    <col min="15" max="15" width="8.75390625" style="28" customWidth="1"/>
    <col min="16" max="16" width="3.75390625" style="28" customWidth="1"/>
    <col min="17" max="17" width="8.75390625" style="28" customWidth="1"/>
    <col min="18" max="18" width="3.75390625" style="28" customWidth="1"/>
    <col min="19" max="19" width="19.75390625" style="28" customWidth="1"/>
    <col min="20" max="30" width="9.125" style="27" customWidth="1"/>
    <col min="31" max="16384" width="9.125" style="28" customWidth="1"/>
  </cols>
  <sheetData>
    <row r="1" spans="1:19" ht="11.25" customHeight="1">
      <c r="A1" s="97" t="str">
        <f>Сп2001ю!A1</f>
        <v>Юношеское Первенство Республики Башкортостан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1.25" customHeight="1">
      <c r="A2" s="97" t="str">
        <f>Сп2001ю!A2</f>
        <v>Юноши 2001-2003 г.г.р.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1.25" customHeight="1">
      <c r="A3" s="96">
        <f>Сп2001ю!A3</f>
        <v>42373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1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30" ht="11.25" customHeight="1">
      <c r="A5" s="29">
        <v>-1</v>
      </c>
      <c r="B5" s="58">
        <f>IF('2001ю1с'!D5='2001ю1с'!B4,'2001ю1с'!B6,IF('2001ю1с'!D5='2001ю1с'!B6,'2001ю1с'!B4,0))</f>
        <v>0</v>
      </c>
      <c r="C5" s="16" t="str">
        <f>IF('2001ю1с'!E5='2001ю1с'!C4,'2001ю1с'!C6,IF('2001ю1с'!E5='2001ю1с'!C6,'2001ю1с'!C4,0))</f>
        <v>_</v>
      </c>
      <c r="D5" s="59"/>
      <c r="E5" s="29"/>
      <c r="F5" s="29"/>
      <c r="G5" s="29">
        <v>-49</v>
      </c>
      <c r="H5" s="58">
        <f>IF('2001ю1с'!H11='2001ю1с'!F7,'2001ю1с'!F15,IF('2001ю1с'!H11='2001ю1с'!F15,'2001ю1с'!F7,0))</f>
        <v>5703</v>
      </c>
      <c r="I5" s="16" t="str">
        <f>IF('2001ю1с'!I11='2001ю1с'!G7,'2001ю1с'!G15,IF('2001ю1с'!I11='2001ю1с'!G15,'2001ю1с'!G7,0))</f>
        <v>Суюндуков Фанис, СИБ</v>
      </c>
      <c r="J5" s="59"/>
      <c r="K5" s="29"/>
      <c r="L5" s="29"/>
      <c r="M5" s="29"/>
      <c r="N5" s="29"/>
      <c r="O5" s="29"/>
      <c r="P5" s="29"/>
      <c r="Q5" s="29"/>
      <c r="R5" s="29"/>
      <c r="S5" s="29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29"/>
      <c r="B6" s="29"/>
      <c r="C6" s="31">
        <v>64</v>
      </c>
      <c r="D6" s="65">
        <v>5537</v>
      </c>
      <c r="E6" s="30" t="s">
        <v>148</v>
      </c>
      <c r="F6" s="66"/>
      <c r="G6" s="29"/>
      <c r="H6" s="67"/>
      <c r="I6" s="68"/>
      <c r="J6" s="32"/>
      <c r="K6" s="29"/>
      <c r="L6" s="29"/>
      <c r="M6" s="29"/>
      <c r="N6" s="29"/>
      <c r="O6" s="29"/>
      <c r="P6" s="29"/>
      <c r="Q6" s="32"/>
      <c r="R6" s="32"/>
      <c r="S6" s="29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29">
        <v>-2</v>
      </c>
      <c r="B7" s="58">
        <f>IF('2001ю1с'!D9='2001ю1с'!B8,'2001ю1с'!B10,IF('2001ю1с'!D9='2001ю1с'!B10,'2001ю1с'!B8,0))</f>
        <v>5537</v>
      </c>
      <c r="C7" s="19" t="str">
        <f>IF('2001ю1с'!E9='2001ю1с'!C8,'2001ю1с'!C10,IF('2001ю1с'!E9='2001ю1с'!C10,'2001ю1с'!C8,0))</f>
        <v>Балберов Илья, РИШ</v>
      </c>
      <c r="D7" s="62"/>
      <c r="E7" s="31">
        <v>80</v>
      </c>
      <c r="F7" s="65">
        <v>5352</v>
      </c>
      <c r="G7" s="30" t="s">
        <v>150</v>
      </c>
      <c r="H7" s="55"/>
      <c r="I7" s="56">
        <v>104</v>
      </c>
      <c r="J7" s="60">
        <v>5703</v>
      </c>
      <c r="K7" s="69" t="s">
        <v>81</v>
      </c>
      <c r="L7" s="66"/>
      <c r="M7" s="29"/>
      <c r="N7" s="29"/>
      <c r="O7" s="29">
        <v>-61</v>
      </c>
      <c r="P7" s="58">
        <f>IF('2001ю1с'!L35='2001ю1с'!J19,'2001ю1с'!J51,IF('2001ю1с'!L35='2001ю1с'!J51,'2001ю1с'!J19,0))</f>
        <v>5263</v>
      </c>
      <c r="Q7" s="16" t="str">
        <f>IF('2001ю1с'!M35='2001ю1с'!K19,'2001ю1с'!K51,IF('2001ю1с'!M35='2001ю1с'!K51,'2001ю1с'!K19,0))</f>
        <v>Шакиров Сабур, УФА</v>
      </c>
      <c r="R7" s="59"/>
      <c r="S7" s="29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29"/>
      <c r="B8" s="29"/>
      <c r="C8" s="29">
        <v>-48</v>
      </c>
      <c r="D8" s="70">
        <f>IF('2001ю2с'!F63='2001ю2с'!D61,'2001ю2с'!D65,IF('2001ю2с'!F63='2001ю2с'!D65,'2001ю2с'!D61,0))</f>
        <v>5352</v>
      </c>
      <c r="E8" s="19" t="str">
        <f>IF('2001ю2с'!G63='2001ю2с'!E61,'2001ю2с'!E65,IF('2001ю2с'!G63='2001ю2с'!E65,'2001ю2с'!E61,0))</f>
        <v>Юнусов Искандар, РИШ</v>
      </c>
      <c r="F8" s="62"/>
      <c r="G8" s="31"/>
      <c r="H8" s="71"/>
      <c r="I8" s="68"/>
      <c r="J8" s="72"/>
      <c r="K8" s="68"/>
      <c r="L8" s="32"/>
      <c r="M8" s="29"/>
      <c r="N8" s="29"/>
      <c r="O8" s="29"/>
      <c r="P8" s="29"/>
      <c r="Q8" s="31"/>
      <c r="R8" s="73"/>
      <c r="S8" s="29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29">
        <v>-3</v>
      </c>
      <c r="B9" s="58">
        <f>IF('2001ю1с'!D13='2001ю1с'!B12,'2001ю1с'!B14,IF('2001ю1с'!D13='2001ю1с'!B14,'2001ю1с'!B12,0))</f>
        <v>6131</v>
      </c>
      <c r="C9" s="16" t="str">
        <f>IF('2001ю1с'!E13='2001ю1с'!C12,'2001ю1с'!C14,IF('2001ю1с'!E13='2001ю1с'!C14,'2001ю1с'!C12,0))</f>
        <v>Кисилев Елисей, УФА</v>
      </c>
      <c r="D9" s="29"/>
      <c r="E9" s="29"/>
      <c r="F9" s="29"/>
      <c r="G9" s="31">
        <v>96</v>
      </c>
      <c r="H9" s="64">
        <v>5047</v>
      </c>
      <c r="I9" s="74" t="s">
        <v>134</v>
      </c>
      <c r="J9" s="71"/>
      <c r="K9" s="68"/>
      <c r="L9" s="32"/>
      <c r="M9" s="29"/>
      <c r="N9" s="29"/>
      <c r="O9" s="29"/>
      <c r="P9" s="29"/>
      <c r="Q9" s="34"/>
      <c r="R9" s="73"/>
      <c r="S9" s="29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29"/>
      <c r="B10" s="29"/>
      <c r="C10" s="31">
        <v>65</v>
      </c>
      <c r="D10" s="65">
        <v>6131</v>
      </c>
      <c r="E10" s="30" t="s">
        <v>164</v>
      </c>
      <c r="F10" s="66"/>
      <c r="G10" s="31"/>
      <c r="H10" s="32"/>
      <c r="I10" s="32"/>
      <c r="J10" s="55"/>
      <c r="K10" s="68"/>
      <c r="L10" s="32"/>
      <c r="M10" s="29"/>
      <c r="N10" s="29"/>
      <c r="O10" s="29"/>
      <c r="P10" s="29"/>
      <c r="Q10" s="31"/>
      <c r="R10" s="73"/>
      <c r="S10" s="29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29">
        <v>-4</v>
      </c>
      <c r="B11" s="58">
        <f>IF('2001ю1с'!D17='2001ю1с'!B16,'2001ю1с'!B18,IF('2001ю1с'!D17='2001ю1с'!B18,'2001ю1с'!B16,0))</f>
        <v>6132</v>
      </c>
      <c r="C11" s="19" t="str">
        <f>IF('2001ю1с'!E17='2001ю1с'!C16,'2001ю1с'!C18,IF('2001ю1с'!E17='2001ю1с'!C18,'2001ю1с'!C16,0))</f>
        <v>Хисматов Тимур, УФА</v>
      </c>
      <c r="D11" s="62"/>
      <c r="E11" s="31">
        <v>81</v>
      </c>
      <c r="F11" s="65">
        <v>5047</v>
      </c>
      <c r="G11" s="33" t="s">
        <v>134</v>
      </c>
      <c r="H11" s="32"/>
      <c r="I11" s="32"/>
      <c r="J11" s="55"/>
      <c r="K11" s="56">
        <v>112</v>
      </c>
      <c r="L11" s="60">
        <v>5346</v>
      </c>
      <c r="M11" s="30" t="s">
        <v>130</v>
      </c>
      <c r="N11" s="66"/>
      <c r="O11" s="32"/>
      <c r="P11" s="32"/>
      <c r="Q11" s="31"/>
      <c r="R11" s="73"/>
      <c r="S11" s="29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29"/>
      <c r="B12" s="29"/>
      <c r="C12" s="29">
        <v>-47</v>
      </c>
      <c r="D12" s="70">
        <f>IF('2001ю2с'!F55='2001ю2с'!D53,'2001ю2с'!D57,IF('2001ю2с'!F55='2001ю2с'!D57,'2001ю2с'!D53,0))</f>
        <v>5047</v>
      </c>
      <c r="E12" s="19" t="str">
        <f>IF('2001ю2с'!G55='2001ю2с'!E53,'2001ю2с'!E57,IF('2001ю2с'!G55='2001ю2с'!E57,'2001ю2с'!E53,0))</f>
        <v>Неджера Богдан, УФА</v>
      </c>
      <c r="F12" s="62"/>
      <c r="G12" s="29"/>
      <c r="H12" s="32"/>
      <c r="I12" s="32"/>
      <c r="J12" s="55"/>
      <c r="K12" s="68"/>
      <c r="L12" s="75"/>
      <c r="M12" s="31"/>
      <c r="N12" s="32"/>
      <c r="O12" s="32"/>
      <c r="P12" s="32"/>
      <c r="Q12" s="31"/>
      <c r="R12" s="32"/>
      <c r="S12" s="29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29">
        <v>-5</v>
      </c>
      <c r="B13" s="58">
        <f>IF('2001ю1с'!D21='2001ю1с'!B20,'2001ю1с'!B22,IF('2001ю1с'!D21='2001ю1с'!B22,'2001ю1с'!B20,0))</f>
        <v>0</v>
      </c>
      <c r="C13" s="16" t="str">
        <f>IF('2001ю1с'!E21='2001ю1с'!C20,'2001ю1с'!C22,IF('2001ю1с'!E21='2001ю1с'!C22,'2001ю1с'!C20,0))</f>
        <v>_</v>
      </c>
      <c r="D13" s="29"/>
      <c r="E13" s="29"/>
      <c r="F13" s="29"/>
      <c r="G13" s="29">
        <v>-50</v>
      </c>
      <c r="H13" s="58">
        <f>IF('2001ю1с'!H27='2001ю1с'!F23,'2001ю1с'!F31,IF('2001ю1с'!H27='2001ю1с'!F31,'2001ю1с'!F23,0))</f>
        <v>5346</v>
      </c>
      <c r="I13" s="16" t="str">
        <f>IF('2001ю1с'!I27='2001ю1с'!G23,'2001ю1с'!G31,IF('2001ю1с'!I27='2001ю1с'!G31,'2001ю1с'!G23,0))</f>
        <v>Байназаров Азамат, СИБ</v>
      </c>
      <c r="J13" s="59"/>
      <c r="K13" s="68"/>
      <c r="L13" s="73"/>
      <c r="M13" s="31"/>
      <c r="N13" s="32"/>
      <c r="O13" s="32"/>
      <c r="P13" s="32"/>
      <c r="Q13" s="31"/>
      <c r="R13" s="32"/>
      <c r="S13" s="29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29"/>
      <c r="B14" s="29"/>
      <c r="C14" s="31">
        <v>66</v>
      </c>
      <c r="D14" s="65">
        <v>5941</v>
      </c>
      <c r="E14" s="30" t="s">
        <v>157</v>
      </c>
      <c r="F14" s="66"/>
      <c r="G14" s="29"/>
      <c r="H14" s="67"/>
      <c r="I14" s="68"/>
      <c r="J14" s="55"/>
      <c r="K14" s="68"/>
      <c r="L14" s="73"/>
      <c r="M14" s="31"/>
      <c r="N14" s="32"/>
      <c r="O14" s="32"/>
      <c r="P14" s="32"/>
      <c r="Q14" s="31"/>
      <c r="R14" s="32"/>
      <c r="S14" s="29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29">
        <v>-6</v>
      </c>
      <c r="B15" s="58">
        <f>IF('2001ю1с'!D25='2001ю1с'!B24,'2001ю1с'!B26,IF('2001ю1с'!D25='2001ю1с'!B26,'2001ю1с'!B24,0))</f>
        <v>5941</v>
      </c>
      <c r="C15" s="19" t="str">
        <f>IF('2001ю1с'!E25='2001ю1с'!C24,'2001ю1с'!C26,IF('2001ю1с'!E25='2001ю1с'!C26,'2001ю1с'!C24,0))</f>
        <v>Маркелов Радмир, УФА</v>
      </c>
      <c r="D15" s="62"/>
      <c r="E15" s="31">
        <v>82</v>
      </c>
      <c r="F15" s="65">
        <v>5962</v>
      </c>
      <c r="G15" s="30" t="s">
        <v>84</v>
      </c>
      <c r="H15" s="55"/>
      <c r="I15" s="56">
        <v>105</v>
      </c>
      <c r="J15" s="60">
        <v>5346</v>
      </c>
      <c r="K15" s="74" t="s">
        <v>130</v>
      </c>
      <c r="L15" s="76"/>
      <c r="M15" s="31">
        <v>116</v>
      </c>
      <c r="N15" s="60">
        <v>5149</v>
      </c>
      <c r="O15" s="30" t="s">
        <v>131</v>
      </c>
      <c r="P15" s="66"/>
      <c r="Q15" s="31">
        <v>122</v>
      </c>
      <c r="R15" s="60">
        <v>4465</v>
      </c>
      <c r="S15" s="30" t="s">
        <v>125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29"/>
      <c r="B16" s="29"/>
      <c r="C16" s="29">
        <v>-46</v>
      </c>
      <c r="D16" s="70">
        <f>IF('2001ю2с'!F47='2001ю2с'!D45,'2001ю2с'!D49,IF('2001ю2с'!F47='2001ю2с'!D49,'2001ю2с'!D45,0))</f>
        <v>5962</v>
      </c>
      <c r="E16" s="19" t="str">
        <f>IF('2001ю2с'!G47='2001ю2с'!E45,'2001ю2с'!E49,IF('2001ю2с'!G47='2001ю2с'!E49,'2001ю2с'!E45,0))</f>
        <v>Абулаев Салават, РГА</v>
      </c>
      <c r="F16" s="62"/>
      <c r="G16" s="31"/>
      <c r="H16" s="71"/>
      <c r="I16" s="68"/>
      <c r="J16" s="72"/>
      <c r="K16" s="29"/>
      <c r="L16" s="29"/>
      <c r="M16" s="31"/>
      <c r="N16" s="72"/>
      <c r="O16" s="31"/>
      <c r="P16" s="73"/>
      <c r="Q16" s="31"/>
      <c r="R16" s="72"/>
      <c r="S16" s="31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29">
        <v>-7</v>
      </c>
      <c r="B17" s="58">
        <f>IF('2001ю1с'!D29='2001ю1с'!B28,'2001ю1с'!B30,IF('2001ю1с'!D29='2001ю1с'!B30,'2001ю1с'!B28,0))</f>
        <v>5902</v>
      </c>
      <c r="C17" s="16" t="str">
        <f>IF('2001ю1с'!E29='2001ю1с'!C28,'2001ю1с'!C30,IF('2001ю1с'!E29='2001ю1с'!C30,'2001ю1с'!C28,0))</f>
        <v>Воронин Олег, РБЩ</v>
      </c>
      <c r="D17" s="29"/>
      <c r="E17" s="29"/>
      <c r="F17" s="29"/>
      <c r="G17" s="31">
        <v>97</v>
      </c>
      <c r="H17" s="64">
        <v>4817</v>
      </c>
      <c r="I17" s="74" t="s">
        <v>155</v>
      </c>
      <c r="J17" s="66"/>
      <c r="K17" s="29"/>
      <c r="L17" s="29"/>
      <c r="M17" s="31"/>
      <c r="N17" s="73"/>
      <c r="O17" s="31"/>
      <c r="P17" s="73"/>
      <c r="Q17" s="31"/>
      <c r="R17" s="73"/>
      <c r="S17" s="31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29"/>
      <c r="B18" s="29"/>
      <c r="C18" s="31">
        <v>67</v>
      </c>
      <c r="D18" s="65">
        <v>5902</v>
      </c>
      <c r="E18" s="30" t="s">
        <v>156</v>
      </c>
      <c r="F18" s="66"/>
      <c r="G18" s="31"/>
      <c r="H18" s="32"/>
      <c r="I18" s="32"/>
      <c r="J18" s="32"/>
      <c r="K18" s="29"/>
      <c r="L18" s="29"/>
      <c r="M18" s="31"/>
      <c r="N18" s="73"/>
      <c r="O18" s="31"/>
      <c r="P18" s="73"/>
      <c r="Q18" s="31"/>
      <c r="R18" s="73"/>
      <c r="S18" s="31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29">
        <v>-8</v>
      </c>
      <c r="B19" s="58">
        <f>IF('2001ю1с'!D33='2001ю1с'!B32,'2001ю1с'!B34,IF('2001ю1с'!D33='2001ю1с'!B34,'2001ю1с'!B32,0))</f>
        <v>0</v>
      </c>
      <c r="C19" s="19" t="str">
        <f>IF('2001ю1с'!E33='2001ю1с'!C32,'2001ю1с'!C34,IF('2001ю1с'!E33='2001ю1с'!C34,'2001ю1с'!C32,0))</f>
        <v>_</v>
      </c>
      <c r="D19" s="62"/>
      <c r="E19" s="31">
        <v>83</v>
      </c>
      <c r="F19" s="65">
        <v>4817</v>
      </c>
      <c r="G19" s="33" t="s">
        <v>155</v>
      </c>
      <c r="H19" s="32"/>
      <c r="I19" s="32"/>
      <c r="J19" s="32"/>
      <c r="K19" s="29">
        <v>-60</v>
      </c>
      <c r="L19" s="58">
        <f>IF('2001ю2с'!J51='2001ю2с'!H43,'2001ю2с'!H59,IF('2001ю2с'!J51='2001ю2с'!H59,'2001ю2с'!H43,0))</f>
        <v>5149</v>
      </c>
      <c r="M19" s="19" t="str">
        <f>IF('2001ю2с'!K51='2001ю2с'!I43,'2001ю2с'!I59,IF('2001ю2с'!K51='2001ю2с'!I59,'2001ю2с'!I43,0))</f>
        <v>Золотихин Филипп, РИШ</v>
      </c>
      <c r="N19" s="77"/>
      <c r="O19" s="31"/>
      <c r="P19" s="73"/>
      <c r="Q19" s="31"/>
      <c r="R19" s="77"/>
      <c r="S19" s="31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29"/>
      <c r="B20" s="29"/>
      <c r="C20" s="29">
        <v>-45</v>
      </c>
      <c r="D20" s="70">
        <f>IF('2001ю2с'!F39='2001ю2с'!D37,'2001ю2с'!D41,IF('2001ю2с'!F39='2001ю2с'!D41,'2001ю2с'!D37,0))</f>
        <v>4817</v>
      </c>
      <c r="E20" s="19" t="str">
        <f>IF('2001ю2с'!G39='2001ю2с'!E37,'2001ю2с'!E41,IF('2001ю2с'!G39='2001ю2с'!E41,'2001ю2с'!E37,0))</f>
        <v>Хайрисламов Александр, НЕФ</v>
      </c>
      <c r="F20" s="62"/>
      <c r="G20" s="29"/>
      <c r="H20" s="32"/>
      <c r="I20" s="32"/>
      <c r="J20" s="32"/>
      <c r="K20" s="29"/>
      <c r="L20" s="32"/>
      <c r="M20" s="32"/>
      <c r="N20" s="32"/>
      <c r="O20" s="31"/>
      <c r="P20" s="32"/>
      <c r="Q20" s="31"/>
      <c r="R20" s="32"/>
      <c r="S20" s="31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29">
        <v>-9</v>
      </c>
      <c r="B21" s="58">
        <f>IF('2001ю1с'!D37='2001ю1с'!B36,'2001ю1с'!B38,IF('2001ю1с'!D37='2001ю1с'!B38,'2001ю1с'!B36,0))</f>
        <v>0</v>
      </c>
      <c r="C21" s="16" t="str">
        <f>IF('2001ю1с'!E37='2001ю1с'!C36,'2001ю1с'!C38,IF('2001ю1с'!E37='2001ю1с'!C38,'2001ю1с'!C36,0))</f>
        <v>_</v>
      </c>
      <c r="D21" s="29"/>
      <c r="E21" s="29"/>
      <c r="F21" s="29"/>
      <c r="G21" s="29">
        <v>-51</v>
      </c>
      <c r="H21" s="58">
        <f>IF('2001ю1с'!H43='2001ю1с'!F39,'2001ю1с'!F47,IF('2001ю1с'!H43='2001ю1с'!F47,'2001ю1с'!F39,0))</f>
        <v>5732</v>
      </c>
      <c r="I21" s="16" t="str">
        <f>IF('2001ю1с'!I43='2001ю1с'!G39,'2001ю1с'!G47,IF('2001ю1с'!I43='2001ю1с'!G47,'2001ю1с'!G39,0))</f>
        <v>Гумеров Ильсур, СИБ</v>
      </c>
      <c r="J21" s="59"/>
      <c r="K21" s="29"/>
      <c r="L21" s="32"/>
      <c r="M21" s="32"/>
      <c r="N21" s="32"/>
      <c r="O21" s="31"/>
      <c r="P21" s="32"/>
      <c r="Q21" s="31"/>
      <c r="R21" s="32"/>
      <c r="S21" s="31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29"/>
      <c r="B22" s="29"/>
      <c r="C22" s="31">
        <v>68</v>
      </c>
      <c r="D22" s="65">
        <v>5026</v>
      </c>
      <c r="E22" s="30" t="s">
        <v>153</v>
      </c>
      <c r="F22" s="66"/>
      <c r="G22" s="29"/>
      <c r="H22" s="67"/>
      <c r="I22" s="68"/>
      <c r="J22" s="32"/>
      <c r="K22" s="29"/>
      <c r="L22" s="32"/>
      <c r="M22" s="32"/>
      <c r="N22" s="32"/>
      <c r="O22" s="31"/>
      <c r="P22" s="32"/>
      <c r="Q22" s="31"/>
      <c r="R22" s="32"/>
      <c r="S22" s="31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29">
        <v>-10</v>
      </c>
      <c r="B23" s="58">
        <f>IF('2001ю1с'!D41='2001ю1с'!B40,'2001ю1с'!B42,IF('2001ю1с'!D41='2001ю1с'!B42,'2001ю1с'!B40,0))</f>
        <v>5026</v>
      </c>
      <c r="C23" s="19" t="str">
        <f>IF('2001ю1с'!E41='2001ю1с'!C40,'2001ю1с'!C42,IF('2001ю1с'!E41='2001ю1с'!C42,'2001ю1с'!C40,0))</f>
        <v>Макаров Константин, УФА</v>
      </c>
      <c r="D23" s="62"/>
      <c r="E23" s="31">
        <v>84</v>
      </c>
      <c r="F23" s="65">
        <v>5308</v>
      </c>
      <c r="G23" s="30" t="s">
        <v>143</v>
      </c>
      <c r="H23" s="55"/>
      <c r="I23" s="56">
        <v>106</v>
      </c>
      <c r="J23" s="60">
        <v>5705</v>
      </c>
      <c r="K23" s="69" t="s">
        <v>80</v>
      </c>
      <c r="L23" s="32"/>
      <c r="M23" s="32"/>
      <c r="N23" s="32"/>
      <c r="O23" s="31">
        <v>120</v>
      </c>
      <c r="P23" s="60">
        <v>4465</v>
      </c>
      <c r="Q23" s="33" t="s">
        <v>125</v>
      </c>
      <c r="R23" s="66"/>
      <c r="S23" s="31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29"/>
      <c r="B24" s="29"/>
      <c r="C24" s="29">
        <v>-44</v>
      </c>
      <c r="D24" s="70">
        <f>IF('2001ю2с'!F31='2001ю2с'!D29,'2001ю2с'!D33,IF('2001ю2с'!F31='2001ю2с'!D33,'2001ю2с'!D29,0))</f>
        <v>5308</v>
      </c>
      <c r="E24" s="19" t="str">
        <f>IF('2001ю2с'!G31='2001ю2с'!E29,'2001ю2с'!E33,IF('2001ю2с'!G31='2001ю2с'!E33,'2001ю2с'!E29,0))</f>
        <v>Карлышев Алексей, НЕФ</v>
      </c>
      <c r="F24" s="62"/>
      <c r="G24" s="31"/>
      <c r="H24" s="71"/>
      <c r="I24" s="68"/>
      <c r="J24" s="72"/>
      <c r="K24" s="68"/>
      <c r="L24" s="32"/>
      <c r="M24" s="32"/>
      <c r="N24" s="32"/>
      <c r="O24" s="31"/>
      <c r="P24" s="72"/>
      <c r="Q24" s="29"/>
      <c r="R24" s="29"/>
      <c r="S24" s="31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29">
        <v>-11</v>
      </c>
      <c r="B25" s="58">
        <f>IF('2001ю1с'!D45='2001ю1с'!B44,'2001ю1с'!B46,IF('2001ю1с'!D45='2001ю1с'!B46,'2001ю1с'!B44,0))</f>
        <v>5606</v>
      </c>
      <c r="C25" s="16" t="str">
        <f>IF('2001ю1с'!E45='2001ю1с'!C44,'2001ю1с'!C46,IF('2001ю1с'!E45='2001ю1с'!C46,'2001ю1с'!C44,0))</f>
        <v>Матвеев Антон, РБК</v>
      </c>
      <c r="D25" s="29"/>
      <c r="E25" s="29"/>
      <c r="F25" s="29"/>
      <c r="G25" s="31">
        <v>98</v>
      </c>
      <c r="H25" s="64">
        <v>5705</v>
      </c>
      <c r="I25" s="74" t="s">
        <v>80</v>
      </c>
      <c r="J25" s="71"/>
      <c r="K25" s="68"/>
      <c r="L25" s="32"/>
      <c r="M25" s="32"/>
      <c r="N25" s="32"/>
      <c r="O25" s="31"/>
      <c r="P25" s="73"/>
      <c r="Q25" s="29"/>
      <c r="R25" s="29"/>
      <c r="S25" s="31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29"/>
      <c r="B26" s="29"/>
      <c r="C26" s="31">
        <v>69</v>
      </c>
      <c r="D26" s="65">
        <v>5606</v>
      </c>
      <c r="E26" s="30" t="s">
        <v>138</v>
      </c>
      <c r="F26" s="66"/>
      <c r="G26" s="31"/>
      <c r="H26" s="32"/>
      <c r="I26" s="32"/>
      <c r="J26" s="55"/>
      <c r="K26" s="68"/>
      <c r="L26" s="32"/>
      <c r="M26" s="32"/>
      <c r="N26" s="32"/>
      <c r="O26" s="31"/>
      <c r="P26" s="73"/>
      <c r="Q26" s="29"/>
      <c r="R26" s="29"/>
      <c r="S26" s="31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29">
        <v>-12</v>
      </c>
      <c r="B27" s="58">
        <f>IF('2001ю1с'!D49='2001ю1с'!B48,'2001ю1с'!B50,IF('2001ю1с'!D49='2001ю1с'!B50,'2001ю1с'!B48,0))</f>
        <v>0</v>
      </c>
      <c r="C27" s="19" t="str">
        <f>IF('2001ю1с'!E49='2001ю1с'!C48,'2001ю1с'!C50,IF('2001ю1с'!E49='2001ю1с'!C50,'2001ю1с'!C48,0))</f>
        <v>_</v>
      </c>
      <c r="D27" s="62"/>
      <c r="E27" s="31">
        <v>85</v>
      </c>
      <c r="F27" s="65">
        <v>5705</v>
      </c>
      <c r="G27" s="33" t="s">
        <v>80</v>
      </c>
      <c r="H27" s="32"/>
      <c r="I27" s="32"/>
      <c r="J27" s="55"/>
      <c r="K27" s="56">
        <v>113</v>
      </c>
      <c r="L27" s="60">
        <v>5173</v>
      </c>
      <c r="M27" s="30" t="s">
        <v>137</v>
      </c>
      <c r="N27" s="66"/>
      <c r="O27" s="31"/>
      <c r="P27" s="77"/>
      <c r="Q27" s="29"/>
      <c r="R27" s="29"/>
      <c r="S27" s="31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29"/>
      <c r="B28" s="29"/>
      <c r="C28" s="29">
        <v>-43</v>
      </c>
      <c r="D28" s="70">
        <f>IF('2001ю2с'!F23='2001ю2с'!D21,'2001ю2с'!D25,IF('2001ю2с'!F23='2001ю2с'!D25,'2001ю2с'!D21,0))</f>
        <v>5705</v>
      </c>
      <c r="E28" s="19" t="str">
        <f>IF('2001ю2с'!G23='2001ю2с'!E21,'2001ю2с'!E25,IF('2001ю2с'!G23='2001ю2с'!E25,'2001ю2с'!E21,0))</f>
        <v>Исянбаев Тагир, СИБ</v>
      </c>
      <c r="F28" s="62"/>
      <c r="G28" s="29"/>
      <c r="H28" s="32"/>
      <c r="I28" s="32"/>
      <c r="J28" s="55"/>
      <c r="K28" s="68"/>
      <c r="L28" s="75"/>
      <c r="M28" s="31"/>
      <c r="N28" s="32"/>
      <c r="O28" s="31"/>
      <c r="P28" s="32"/>
      <c r="Q28" s="29"/>
      <c r="R28" s="29"/>
      <c r="S28" s="31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29">
        <v>-13</v>
      </c>
      <c r="B29" s="58">
        <f>IF('2001ю1с'!D53='2001ю1с'!B52,'2001ю1с'!B54,IF('2001ю1с'!D53='2001ю1с'!B54,'2001ю1с'!B52,0))</f>
        <v>6135</v>
      </c>
      <c r="C29" s="16" t="str">
        <f>IF('2001ю1с'!E53='2001ю1с'!C52,'2001ю1с'!C54,IF('2001ю1с'!E53='2001ю1с'!C54,'2001ю1с'!C52,0))</f>
        <v>Зотов Дмитрий, УФА</v>
      </c>
      <c r="D29" s="29"/>
      <c r="E29" s="29"/>
      <c r="F29" s="29"/>
      <c r="G29" s="29">
        <v>-52</v>
      </c>
      <c r="H29" s="58">
        <f>IF('2001ю1с'!H59='2001ю1с'!F55,'2001ю1с'!F63,IF('2001ю1с'!H59='2001ю1с'!F63,'2001ю1с'!F55,0))</f>
        <v>5268</v>
      </c>
      <c r="I29" s="16" t="str">
        <f>IF('2001ю1с'!I59='2001ю1с'!G55,'2001ю1с'!G63,IF('2001ю1с'!I59='2001ю1с'!G63,'2001ю1с'!G55,0))</f>
        <v>Маннанов Руслан, РГА</v>
      </c>
      <c r="J29" s="59"/>
      <c r="K29" s="68"/>
      <c r="L29" s="73"/>
      <c r="M29" s="31"/>
      <c r="N29" s="32"/>
      <c r="O29" s="31"/>
      <c r="P29" s="32"/>
      <c r="Q29" s="29"/>
      <c r="R29" s="29"/>
      <c r="S29" s="31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29"/>
      <c r="B30" s="29"/>
      <c r="C30" s="31">
        <v>70</v>
      </c>
      <c r="D30" s="65">
        <v>5700</v>
      </c>
      <c r="E30" s="30" t="s">
        <v>82</v>
      </c>
      <c r="F30" s="66"/>
      <c r="G30" s="29"/>
      <c r="H30" s="67"/>
      <c r="I30" s="68"/>
      <c r="J30" s="55"/>
      <c r="K30" s="68"/>
      <c r="L30" s="73"/>
      <c r="M30" s="31"/>
      <c r="N30" s="32"/>
      <c r="O30" s="31"/>
      <c r="P30" s="32"/>
      <c r="Q30" s="29"/>
      <c r="R30" s="58">
        <v>4693</v>
      </c>
      <c r="S30" s="33" t="s">
        <v>79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29">
        <v>-14</v>
      </c>
      <c r="B31" s="58">
        <f>IF('2001ю1с'!D57='2001ю1с'!B56,'2001ю1с'!B58,IF('2001ю1с'!D57='2001ю1с'!B58,'2001ю1с'!B56,0))</f>
        <v>5700</v>
      </c>
      <c r="C31" s="19" t="str">
        <f>IF('2001ю1с'!E57='2001ю1с'!C56,'2001ю1с'!C58,IF('2001ю1с'!E57='2001ю1с'!C58,'2001ю1с'!C56,0))</f>
        <v>Насыров Эмиль, УФА</v>
      </c>
      <c r="D31" s="62"/>
      <c r="E31" s="31">
        <v>86</v>
      </c>
      <c r="F31" s="65">
        <v>5173</v>
      </c>
      <c r="G31" s="30" t="s">
        <v>137</v>
      </c>
      <c r="H31" s="55"/>
      <c r="I31" s="56">
        <v>107</v>
      </c>
      <c r="J31" s="60">
        <v>5173</v>
      </c>
      <c r="K31" s="74" t="s">
        <v>137</v>
      </c>
      <c r="L31" s="76"/>
      <c r="M31" s="31">
        <v>117</v>
      </c>
      <c r="N31" s="60">
        <v>4465</v>
      </c>
      <c r="O31" s="33" t="s">
        <v>125</v>
      </c>
      <c r="P31" s="66"/>
      <c r="Q31" s="29"/>
      <c r="R31" s="29"/>
      <c r="S31" s="36" t="s">
        <v>2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29"/>
      <c r="B32" s="29"/>
      <c r="C32" s="29">
        <v>-42</v>
      </c>
      <c r="D32" s="70">
        <f>IF('2001ю2с'!F15='2001ю2с'!D13,'2001ю2с'!D17,IF('2001ю2с'!F15='2001ю2с'!D17,'2001ю2с'!D13,0))</f>
        <v>5173</v>
      </c>
      <c r="E32" s="19" t="str">
        <f>IF('2001ю2с'!G15='2001ю2с'!E13,'2001ю2с'!E17,IF('2001ю2с'!G15='2001ю2с'!E17,'2001ю2с'!E13,0))</f>
        <v>Артемьев Василий, РГА</v>
      </c>
      <c r="F32" s="62"/>
      <c r="G32" s="31"/>
      <c r="H32" s="71"/>
      <c r="I32" s="68"/>
      <c r="J32" s="72"/>
      <c r="K32" s="29"/>
      <c r="L32" s="29"/>
      <c r="M32" s="31"/>
      <c r="N32" s="72"/>
      <c r="O32" s="29"/>
      <c r="P32" s="29"/>
      <c r="Q32" s="29"/>
      <c r="R32" s="29"/>
      <c r="S32" s="31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29">
        <v>-15</v>
      </c>
      <c r="B33" s="58">
        <f>IF('2001ю1с'!D61='2001ю1с'!B60,'2001ю1с'!B62,IF('2001ю1с'!D61='2001ю1с'!B62,'2001ю1с'!B60,0))</f>
        <v>5808</v>
      </c>
      <c r="C33" s="16" t="str">
        <f>IF('2001ю1с'!E61='2001ю1с'!C60,'2001ю1с'!C62,IF('2001ю1с'!E61='2001ю1с'!C62,'2001ю1с'!C60,0))</f>
        <v>Ильясов Ренат, УФА</v>
      </c>
      <c r="D33" s="29"/>
      <c r="E33" s="29"/>
      <c r="F33" s="29"/>
      <c r="G33" s="31">
        <v>99</v>
      </c>
      <c r="H33" s="64">
        <v>5173</v>
      </c>
      <c r="I33" s="74" t="s">
        <v>137</v>
      </c>
      <c r="J33" s="66"/>
      <c r="K33" s="29"/>
      <c r="L33" s="29"/>
      <c r="M33" s="31"/>
      <c r="N33" s="73"/>
      <c r="O33" s="29"/>
      <c r="P33" s="29"/>
      <c r="Q33" s="29"/>
      <c r="R33" s="29"/>
      <c r="S33" s="31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29"/>
      <c r="B34" s="29"/>
      <c r="C34" s="31">
        <v>71</v>
      </c>
      <c r="D34" s="65">
        <v>5808</v>
      </c>
      <c r="E34" s="30" t="s">
        <v>152</v>
      </c>
      <c r="F34" s="66"/>
      <c r="G34" s="31"/>
      <c r="H34" s="32"/>
      <c r="I34" s="32"/>
      <c r="J34" s="32"/>
      <c r="K34" s="29"/>
      <c r="L34" s="29"/>
      <c r="M34" s="31"/>
      <c r="N34" s="73"/>
      <c r="O34" s="29"/>
      <c r="P34" s="29"/>
      <c r="Q34" s="29"/>
      <c r="R34" s="29"/>
      <c r="S34" s="31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29">
        <v>-16</v>
      </c>
      <c r="B35" s="58">
        <f>IF('2001ю1с'!D65='2001ю1с'!B64,'2001ю1с'!B66,IF('2001ю1с'!D65='2001ю1с'!B66,'2001ю1с'!B64,0))</f>
        <v>0</v>
      </c>
      <c r="C35" s="19" t="str">
        <f>IF('2001ю1с'!E65='2001ю1с'!C64,'2001ю1с'!C66,IF('2001ю1с'!E65='2001ю1с'!C66,'2001ю1с'!C64,0))</f>
        <v>_</v>
      </c>
      <c r="D35" s="62"/>
      <c r="E35" s="31">
        <v>87</v>
      </c>
      <c r="F35" s="65">
        <v>5737</v>
      </c>
      <c r="G35" s="33" t="s">
        <v>151</v>
      </c>
      <c r="H35" s="32"/>
      <c r="I35" s="32"/>
      <c r="J35" s="32"/>
      <c r="K35" s="29">
        <v>-59</v>
      </c>
      <c r="L35" s="58">
        <f>IF('2001ю2с'!J19='2001ю2с'!H11,'2001ю2с'!H27,IF('2001ю2с'!J19='2001ю2с'!H27,'2001ю2с'!H11,0))</f>
        <v>4465</v>
      </c>
      <c r="M35" s="19" t="str">
        <f>IF('2001ю2с'!K19='2001ю2с'!I11,'2001ю2с'!I27,IF('2001ю2с'!K19='2001ю2с'!I27,'2001ю2с'!I11,0))</f>
        <v>Пехенько Кирилл, РБЩ</v>
      </c>
      <c r="N35" s="77"/>
      <c r="O35" s="29"/>
      <c r="P35" s="29"/>
      <c r="Q35" s="37"/>
      <c r="R35" s="58">
        <f>IF(R30=R15,R47,IF(R30=R47,R15,0))</f>
        <v>4465</v>
      </c>
      <c r="S35" s="16" t="str">
        <f>IF(S30=S15,S47,IF(S30=S47,S15,0))</f>
        <v>Пехенько Кирилл, РБЩ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29"/>
      <c r="B36" s="29"/>
      <c r="C36" s="29">
        <v>-41</v>
      </c>
      <c r="D36" s="70">
        <f>IF('2001ю2с'!F7='2001ю2с'!D5,'2001ю2с'!D9,IF('2001ю2с'!F7='2001ю2с'!D9,'2001ю2с'!D5,0))</f>
        <v>5737</v>
      </c>
      <c r="E36" s="19" t="str">
        <f>IF('2001ю2с'!G7='2001ю2с'!E5,'2001ю2с'!E9,IF('2001ю2с'!G7='2001ю2с'!E9,'2001ю2с'!E5,0))</f>
        <v>Селезнев Владислав, РИШ</v>
      </c>
      <c r="F36" s="62"/>
      <c r="G36" s="29"/>
      <c r="H36" s="32"/>
      <c r="I36" s="32"/>
      <c r="J36" s="32"/>
      <c r="K36" s="29"/>
      <c r="L36" s="29"/>
      <c r="M36" s="29"/>
      <c r="N36" s="29"/>
      <c r="O36" s="29"/>
      <c r="P36" s="29"/>
      <c r="Q36" s="37"/>
      <c r="R36" s="37"/>
      <c r="S36" s="36" t="s">
        <v>3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29">
        <v>-17</v>
      </c>
      <c r="B37" s="58">
        <f>IF('2001ю2с'!D5='2001ю2с'!B4,'2001ю2с'!B6,IF('2001ю2с'!D5='2001ю2с'!B6,'2001ю2с'!B4,0))</f>
        <v>0</v>
      </c>
      <c r="C37" s="16" t="str">
        <f>IF('2001ю2с'!E5='2001ю2с'!C4,'2001ю2с'!C6,IF('2001ю2с'!E5='2001ю2с'!C6,'2001ю2с'!C4,0))</f>
        <v>_</v>
      </c>
      <c r="D37" s="29"/>
      <c r="E37" s="29"/>
      <c r="F37" s="29"/>
      <c r="G37" s="29">
        <v>-53</v>
      </c>
      <c r="H37" s="58">
        <f>IF('2001ю2с'!H11='2001ю2с'!F7,'2001ю2с'!F15,IF('2001ю2с'!H11='2001ю2с'!F15,'2001ю2с'!F7,0))</f>
        <v>5702</v>
      </c>
      <c r="I37" s="16" t="str">
        <f>IF('2001ю2с'!I11='2001ю2с'!G7,'2001ю2с'!G15,IF('2001ю2с'!I11='2001ю2с'!G15,'2001ю2с'!G7,0))</f>
        <v>Гумеров Мансур, СИБ</v>
      </c>
      <c r="J37" s="59"/>
      <c r="K37" s="29"/>
      <c r="L37" s="29"/>
      <c r="M37" s="29"/>
      <c r="N37" s="29"/>
      <c r="O37" s="29"/>
      <c r="P37" s="29"/>
      <c r="Q37" s="29"/>
      <c r="R37" s="29"/>
      <c r="S37" s="31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29"/>
      <c r="B38" s="29"/>
      <c r="C38" s="31">
        <v>72</v>
      </c>
      <c r="D38" s="65">
        <v>5539</v>
      </c>
      <c r="E38" s="30" t="s">
        <v>146</v>
      </c>
      <c r="F38" s="66"/>
      <c r="G38" s="29"/>
      <c r="H38" s="67"/>
      <c r="I38" s="68"/>
      <c r="J38" s="32"/>
      <c r="K38" s="29"/>
      <c r="L38" s="29"/>
      <c r="M38" s="29"/>
      <c r="N38" s="29"/>
      <c r="O38" s="29"/>
      <c r="P38" s="29"/>
      <c r="Q38" s="32"/>
      <c r="R38" s="32"/>
      <c r="S38" s="31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29">
        <v>-18</v>
      </c>
      <c r="B39" s="58">
        <f>IF('2001ю2с'!D9='2001ю2с'!B8,'2001ю2с'!B10,IF('2001ю2с'!D9='2001ю2с'!B10,'2001ю2с'!B8,0))</f>
        <v>5539</v>
      </c>
      <c r="C39" s="19" t="str">
        <f>IF('2001ю2с'!E9='2001ю2с'!C8,'2001ю2с'!C10,IF('2001ю2с'!E9='2001ю2с'!C10,'2001ю2с'!C8,0))</f>
        <v>Галеев Айнур, РИШ</v>
      </c>
      <c r="D39" s="62"/>
      <c r="E39" s="31">
        <v>88</v>
      </c>
      <c r="F39" s="65">
        <v>5539</v>
      </c>
      <c r="G39" s="30" t="s">
        <v>146</v>
      </c>
      <c r="H39" s="55"/>
      <c r="I39" s="56">
        <v>108</v>
      </c>
      <c r="J39" s="60">
        <v>5702</v>
      </c>
      <c r="K39" s="69" t="s">
        <v>83</v>
      </c>
      <c r="L39" s="29"/>
      <c r="M39" s="29"/>
      <c r="N39" s="29"/>
      <c r="O39" s="29">
        <v>-62</v>
      </c>
      <c r="P39" s="58">
        <f>IF('2001ю2с'!L35='2001ю2с'!J19,'2001ю2с'!J51,IF('2001ю2с'!L35='2001ю2с'!J51,'2001ю2с'!J19,0))</f>
        <v>4693</v>
      </c>
      <c r="Q39" s="16" t="str">
        <f>IF('2001ю2с'!M35='2001ю2с'!K19,'2001ю2с'!K51,IF('2001ю2с'!M35='2001ю2с'!K51,'2001ю2с'!K19,0))</f>
        <v>Аксенов Артем, УФА</v>
      </c>
      <c r="R39" s="59"/>
      <c r="S39" s="31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29"/>
      <c r="B40" s="29"/>
      <c r="C40" s="29">
        <v>-40</v>
      </c>
      <c r="D40" s="70">
        <f>IF('2001ю1с'!F63='2001ю1с'!D61,'2001ю1с'!D65,IF('2001ю1с'!F63='2001ю1с'!D65,'2001ю1с'!D61,0))</f>
        <v>5955</v>
      </c>
      <c r="E40" s="19" t="str">
        <f>IF('2001ю1с'!G63='2001ю1с'!E61,'2001ю1с'!E65,IF('2001ю1с'!G63='2001ю1с'!E65,'2001ю1с'!E61,0))</f>
        <v>Жадигеров Батыржан, УФА</v>
      </c>
      <c r="F40" s="62"/>
      <c r="G40" s="31"/>
      <c r="H40" s="71"/>
      <c r="I40" s="68"/>
      <c r="J40" s="72"/>
      <c r="K40" s="68"/>
      <c r="L40" s="29"/>
      <c r="M40" s="29"/>
      <c r="N40" s="29"/>
      <c r="O40" s="29"/>
      <c r="P40" s="29"/>
      <c r="Q40" s="31"/>
      <c r="R40" s="73"/>
      <c r="S40" s="31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29">
        <v>-19</v>
      </c>
      <c r="B41" s="58">
        <f>IF('2001ю2с'!D13='2001ю2с'!B12,'2001ю2с'!B14,IF('2001ю2с'!D13='2001ю2с'!B14,'2001ю2с'!B12,0))</f>
        <v>6129</v>
      </c>
      <c r="C41" s="16" t="str">
        <f>IF('2001ю2с'!E13='2001ю2с'!C12,'2001ю2с'!C14,IF('2001ю2с'!E13='2001ю2с'!C14,'2001ю2с'!C12,0))</f>
        <v>Шеф Максим, УФА</v>
      </c>
      <c r="D41" s="29"/>
      <c r="E41" s="29"/>
      <c r="F41" s="29"/>
      <c r="G41" s="31">
        <v>100</v>
      </c>
      <c r="H41" s="64">
        <v>5349</v>
      </c>
      <c r="I41" s="74" t="s">
        <v>161</v>
      </c>
      <c r="J41" s="71"/>
      <c r="K41" s="68"/>
      <c r="L41" s="29"/>
      <c r="M41" s="29"/>
      <c r="N41" s="29"/>
      <c r="O41" s="29"/>
      <c r="P41" s="29"/>
      <c r="Q41" s="31"/>
      <c r="R41" s="73"/>
      <c r="S41" s="31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29"/>
      <c r="B42" s="29"/>
      <c r="C42" s="31">
        <v>73</v>
      </c>
      <c r="D42" s="65">
        <v>6129</v>
      </c>
      <c r="E42" s="30" t="s">
        <v>162</v>
      </c>
      <c r="F42" s="66"/>
      <c r="G42" s="31"/>
      <c r="H42" s="32"/>
      <c r="I42" s="32"/>
      <c r="J42" s="55"/>
      <c r="K42" s="68"/>
      <c r="L42" s="29"/>
      <c r="M42" s="29"/>
      <c r="N42" s="29"/>
      <c r="O42" s="29"/>
      <c r="P42" s="29"/>
      <c r="Q42" s="31"/>
      <c r="R42" s="73"/>
      <c r="S42" s="31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29">
        <v>-20</v>
      </c>
      <c r="B43" s="58">
        <f>IF('2001ю2с'!D17='2001ю2с'!B16,'2001ю2с'!B18,IF('2001ю2с'!D17='2001ю2с'!B18,'2001ю2с'!B16,0))</f>
        <v>6134</v>
      </c>
      <c r="C43" s="19" t="str">
        <f>IF('2001ю2с'!E17='2001ю2с'!C16,'2001ю2с'!C18,IF('2001ю2с'!E17='2001ю2с'!C18,'2001ю2с'!C16,0))</f>
        <v>Идрисов Данил, УФА</v>
      </c>
      <c r="D43" s="62"/>
      <c r="E43" s="31">
        <v>89</v>
      </c>
      <c r="F43" s="65">
        <v>5349</v>
      </c>
      <c r="G43" s="33" t="s">
        <v>161</v>
      </c>
      <c r="H43" s="32"/>
      <c r="I43" s="32"/>
      <c r="J43" s="55"/>
      <c r="K43" s="56">
        <v>114</v>
      </c>
      <c r="L43" s="60">
        <v>5702</v>
      </c>
      <c r="M43" s="30" t="s">
        <v>83</v>
      </c>
      <c r="N43" s="66"/>
      <c r="O43" s="32"/>
      <c r="P43" s="32"/>
      <c r="Q43" s="31"/>
      <c r="R43" s="73"/>
      <c r="S43" s="31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29"/>
      <c r="B44" s="29"/>
      <c r="C44" s="29">
        <v>-39</v>
      </c>
      <c r="D44" s="70">
        <f>IF('2001ю1с'!F55='2001ю1с'!D53,'2001ю1с'!D57,IF('2001ю1с'!F55='2001ю1с'!D57,'2001ю1с'!D53,0))</f>
        <v>5349</v>
      </c>
      <c r="E44" s="19" t="str">
        <f>IF('2001ю1с'!G55='2001ю1с'!E53,'2001ю1с'!E57,IF('2001ю1с'!G55='2001ю1с'!E57,'2001ю1с'!E53,0))</f>
        <v>Назмутдинов Михаил, НЕФ</v>
      </c>
      <c r="F44" s="62"/>
      <c r="G44" s="29"/>
      <c r="H44" s="32"/>
      <c r="I44" s="32"/>
      <c r="J44" s="55"/>
      <c r="K44" s="68"/>
      <c r="L44" s="75"/>
      <c r="M44" s="31"/>
      <c r="N44" s="32"/>
      <c r="O44" s="32"/>
      <c r="P44" s="32"/>
      <c r="Q44" s="31"/>
      <c r="R44" s="32"/>
      <c r="S44" s="31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29">
        <v>-21</v>
      </c>
      <c r="B45" s="58">
        <f>IF('2001ю2с'!D21='2001ю2с'!B20,'2001ю2с'!B22,IF('2001ю2с'!D21='2001ю2с'!B22,'2001ю2с'!B20,0))</f>
        <v>0</v>
      </c>
      <c r="C45" s="16" t="str">
        <f>IF('2001ю2с'!E21='2001ю2с'!C20,'2001ю2с'!C22,IF('2001ю2с'!E21='2001ю2с'!C22,'2001ю2с'!C20,0))</f>
        <v>_</v>
      </c>
      <c r="D45" s="29"/>
      <c r="E45" s="29"/>
      <c r="F45" s="29"/>
      <c r="G45" s="29">
        <v>-54</v>
      </c>
      <c r="H45" s="58">
        <f>IF('2001ю2с'!H27='2001ю2с'!F23,'2001ю2с'!F31,IF('2001ю2с'!H27='2001ю2с'!F31,'2001ю2с'!F23,0))</f>
        <v>5704</v>
      </c>
      <c r="I45" s="16" t="str">
        <f>IF('2001ю2с'!I27='2001ю2с'!G23,'2001ю2с'!G31,IF('2001ю2с'!I27='2001ю2с'!G31,'2001ю2с'!G23,0))</f>
        <v>Суюндуков Гайса, СИБ</v>
      </c>
      <c r="J45" s="59"/>
      <c r="K45" s="68"/>
      <c r="L45" s="73"/>
      <c r="M45" s="31"/>
      <c r="N45" s="32"/>
      <c r="O45" s="32"/>
      <c r="P45" s="32"/>
      <c r="Q45" s="31"/>
      <c r="R45" s="32"/>
      <c r="S45" s="31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29"/>
      <c r="B46" s="29"/>
      <c r="C46" s="31">
        <v>74</v>
      </c>
      <c r="D46" s="65">
        <v>5718</v>
      </c>
      <c r="E46" s="30" t="s">
        <v>159</v>
      </c>
      <c r="F46" s="66"/>
      <c r="G46" s="29"/>
      <c r="H46" s="67"/>
      <c r="I46" s="68"/>
      <c r="J46" s="55"/>
      <c r="K46" s="68"/>
      <c r="L46" s="73"/>
      <c r="M46" s="31"/>
      <c r="N46" s="32"/>
      <c r="O46" s="32"/>
      <c r="P46" s="32"/>
      <c r="Q46" s="31"/>
      <c r="R46" s="32"/>
      <c r="S46" s="31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29">
        <v>-22</v>
      </c>
      <c r="B47" s="58">
        <f>IF('2001ю2с'!D25='2001ю2с'!B24,'2001ю2с'!B26,IF('2001ю2с'!D25='2001ю2с'!B26,'2001ю2с'!B24,0))</f>
        <v>5718</v>
      </c>
      <c r="C47" s="19" t="str">
        <f>IF('2001ю2с'!E25='2001ю2с'!C24,'2001ю2с'!C26,IF('2001ю2с'!E25='2001ю2с'!C26,'2001ю2с'!C24,0))</f>
        <v>Асдуллин Салават, НЕФ</v>
      </c>
      <c r="D47" s="62"/>
      <c r="E47" s="31">
        <v>90</v>
      </c>
      <c r="F47" s="65">
        <v>5718</v>
      </c>
      <c r="G47" s="30" t="s">
        <v>159</v>
      </c>
      <c r="H47" s="55"/>
      <c r="I47" s="56">
        <v>109</v>
      </c>
      <c r="J47" s="60">
        <v>5459</v>
      </c>
      <c r="K47" s="74" t="s">
        <v>144</v>
      </c>
      <c r="L47" s="76"/>
      <c r="M47" s="31">
        <v>118</v>
      </c>
      <c r="N47" s="60">
        <v>5465</v>
      </c>
      <c r="O47" s="30" t="s">
        <v>127</v>
      </c>
      <c r="P47" s="66"/>
      <c r="Q47" s="31">
        <v>123</v>
      </c>
      <c r="R47" s="60">
        <v>4693</v>
      </c>
      <c r="S47" s="33" t="s">
        <v>79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29"/>
      <c r="B48" s="29"/>
      <c r="C48" s="29">
        <v>-38</v>
      </c>
      <c r="D48" s="70">
        <f>IF('2001ю1с'!F47='2001ю1с'!D45,'2001ю1с'!D49,IF('2001ю1с'!F47='2001ю1с'!D49,'2001ю1с'!D45,0))</f>
        <v>5964</v>
      </c>
      <c r="E48" s="19" t="str">
        <f>IF('2001ю1с'!G47='2001ю1с'!E45,'2001ю1с'!E49,IF('2001ю1с'!G47='2001ю1с'!E49,'2001ю1с'!E45,0))</f>
        <v>Магзумов Раиль, РБУ</v>
      </c>
      <c r="F48" s="62"/>
      <c r="G48" s="31"/>
      <c r="H48" s="71"/>
      <c r="I48" s="68"/>
      <c r="J48" s="72"/>
      <c r="K48" s="29"/>
      <c r="L48" s="29"/>
      <c r="M48" s="31"/>
      <c r="N48" s="72"/>
      <c r="O48" s="31"/>
      <c r="P48" s="73"/>
      <c r="Q48" s="31"/>
      <c r="R48" s="72"/>
      <c r="S48" s="29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29">
        <v>-23</v>
      </c>
      <c r="B49" s="58">
        <f>IF('2001ю2с'!D29='2001ю2с'!B28,'2001ю2с'!B30,IF('2001ю2с'!D29='2001ю2с'!B30,'2001ю2с'!B28,0))</f>
        <v>5970</v>
      </c>
      <c r="C49" s="16" t="str">
        <f>IF('2001ю2с'!E29='2001ю2с'!C28,'2001ю2с'!C30,IF('2001ю2с'!E29='2001ю2с'!C30,'2001ю2с'!C28,0))</f>
        <v>Бареев Руслан, НЕФ</v>
      </c>
      <c r="D49" s="29"/>
      <c r="E49" s="29"/>
      <c r="F49" s="29"/>
      <c r="G49" s="31">
        <v>101</v>
      </c>
      <c r="H49" s="64">
        <v>5459</v>
      </c>
      <c r="I49" s="74" t="s">
        <v>144</v>
      </c>
      <c r="J49" s="66"/>
      <c r="K49" s="29"/>
      <c r="L49" s="29"/>
      <c r="M49" s="31"/>
      <c r="N49" s="73"/>
      <c r="O49" s="31"/>
      <c r="P49" s="73"/>
      <c r="Q49" s="31"/>
      <c r="R49" s="73"/>
      <c r="S49" s="29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29"/>
      <c r="B50" s="29"/>
      <c r="C50" s="31">
        <v>75</v>
      </c>
      <c r="D50" s="65">
        <v>5970</v>
      </c>
      <c r="E50" s="30" t="s">
        <v>154</v>
      </c>
      <c r="F50" s="66"/>
      <c r="G50" s="31"/>
      <c r="H50" s="32"/>
      <c r="I50" s="32"/>
      <c r="J50" s="32"/>
      <c r="K50" s="29"/>
      <c r="L50" s="29"/>
      <c r="M50" s="31"/>
      <c r="N50" s="73"/>
      <c r="O50" s="31"/>
      <c r="P50" s="73"/>
      <c r="Q50" s="31"/>
      <c r="R50" s="73"/>
      <c r="S50" s="29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29">
        <v>-24</v>
      </c>
      <c r="B51" s="58">
        <f>IF('2001ю2с'!D33='2001ю2с'!B32,'2001ю2с'!B34,IF('2001ю2с'!D33='2001ю2с'!B34,'2001ю2с'!B32,0))</f>
        <v>0</v>
      </c>
      <c r="C51" s="19" t="str">
        <f>IF('2001ю2с'!E33='2001ю2с'!C32,'2001ю2с'!C34,IF('2001ю2с'!E33='2001ю2с'!C34,'2001ю2с'!C32,0))</f>
        <v>_</v>
      </c>
      <c r="D51" s="62"/>
      <c r="E51" s="31">
        <v>91</v>
      </c>
      <c r="F51" s="65">
        <v>5459</v>
      </c>
      <c r="G51" s="33" t="s">
        <v>144</v>
      </c>
      <c r="H51" s="32"/>
      <c r="I51" s="32"/>
      <c r="J51" s="32"/>
      <c r="K51" s="29">
        <v>-58</v>
      </c>
      <c r="L51" s="58">
        <f>IF('2001ю1с'!J51='2001ю1с'!H43,'2001ю1с'!H59,IF('2001ю1с'!J51='2001ю1с'!H59,'2001ю1с'!H43,0))</f>
        <v>5465</v>
      </c>
      <c r="M51" s="19" t="str">
        <f>IF('2001ю1с'!K51='2001ю1с'!I43,'2001ю1с'!I59,IF('2001ю1с'!K51='2001ю1с'!I59,'2001ю1с'!I43,0))</f>
        <v>Насретдинов Рамиль, РБЩ</v>
      </c>
      <c r="N51" s="77"/>
      <c r="O51" s="31"/>
      <c r="P51" s="73"/>
      <c r="Q51" s="31"/>
      <c r="R51" s="77"/>
      <c r="S51" s="29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29"/>
      <c r="B52" s="29"/>
      <c r="C52" s="29">
        <v>-37</v>
      </c>
      <c r="D52" s="70">
        <f>IF('2001ю1с'!F39='2001ю1с'!D37,'2001ю1с'!D41,IF('2001ю1с'!F39='2001ю1с'!D41,'2001ю1с'!D37,0))</f>
        <v>5459</v>
      </c>
      <c r="E52" s="19" t="str">
        <f>IF('2001ю1с'!G39='2001ю1с'!E37,'2001ю1с'!E41,IF('2001ю1с'!G39='2001ю1с'!E41,'2001ю1с'!E37,0))</f>
        <v>Хайбрахманов Данил, УФА</v>
      </c>
      <c r="F52" s="62"/>
      <c r="G52" s="29"/>
      <c r="H52" s="32"/>
      <c r="I52" s="32"/>
      <c r="J52" s="32"/>
      <c r="K52" s="29"/>
      <c r="L52" s="32"/>
      <c r="M52" s="32"/>
      <c r="N52" s="32"/>
      <c r="O52" s="31"/>
      <c r="P52" s="32"/>
      <c r="Q52" s="31"/>
      <c r="R52" s="32"/>
      <c r="S52" s="29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29">
        <v>-25</v>
      </c>
      <c r="B53" s="58">
        <f>IF('2001ю2с'!D37='2001ю2с'!B36,'2001ю2с'!B38,IF('2001ю2с'!D37='2001ю2с'!B38,'2001ю2с'!B36,0))</f>
        <v>0</v>
      </c>
      <c r="C53" s="16" t="str">
        <f>IF('2001ю2с'!E37='2001ю2с'!C36,'2001ю2с'!C38,IF('2001ю2с'!E37='2001ю2с'!C38,'2001ю2с'!C36,0))</f>
        <v>_</v>
      </c>
      <c r="D53" s="29"/>
      <c r="E53" s="29"/>
      <c r="F53" s="29"/>
      <c r="G53" s="29">
        <v>-55</v>
      </c>
      <c r="H53" s="58">
        <f>IF('2001ю2с'!H43='2001ю2с'!F39,'2001ю2с'!F47,IF('2001ю2с'!H43='2001ю2с'!F47,'2001ю2с'!F39,0))</f>
        <v>4556</v>
      </c>
      <c r="I53" s="16" t="str">
        <f>IF('2001ю2с'!I43='2001ю2с'!G39,'2001ю2с'!G47,IF('2001ю2с'!I43='2001ю2с'!G47,'2001ю2с'!G39,0))</f>
        <v>Хафизов Булат, УФА</v>
      </c>
      <c r="J53" s="59"/>
      <c r="K53" s="29"/>
      <c r="L53" s="32"/>
      <c r="M53" s="32"/>
      <c r="N53" s="32"/>
      <c r="O53" s="31"/>
      <c r="P53" s="32"/>
      <c r="Q53" s="31"/>
      <c r="R53" s="32"/>
      <c r="S53" s="29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29"/>
      <c r="B54" s="29"/>
      <c r="C54" s="31">
        <v>76</v>
      </c>
      <c r="D54" s="65">
        <v>5041</v>
      </c>
      <c r="E54" s="30" t="s">
        <v>142</v>
      </c>
      <c r="F54" s="66"/>
      <c r="G54" s="29"/>
      <c r="H54" s="67"/>
      <c r="I54" s="68"/>
      <c r="J54" s="32"/>
      <c r="K54" s="29"/>
      <c r="L54" s="32"/>
      <c r="M54" s="32"/>
      <c r="N54" s="32"/>
      <c r="O54" s="31"/>
      <c r="P54" s="32"/>
      <c r="Q54" s="31"/>
      <c r="R54" s="32"/>
      <c r="S54" s="29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29">
        <v>-26</v>
      </c>
      <c r="B55" s="58">
        <f>IF('2001ю2с'!D41='2001ю2с'!B40,'2001ю2с'!B42,IF('2001ю2с'!D41='2001ю2с'!B42,'2001ю2с'!B40,0))</f>
        <v>5041</v>
      </c>
      <c r="C55" s="19" t="str">
        <f>IF('2001ю2с'!E41='2001ю2с'!C40,'2001ю2с'!C42,IF('2001ю2с'!E41='2001ю2с'!C42,'2001ю2с'!C40,0))</f>
        <v>Давлетов Айдар, УФА</v>
      </c>
      <c r="D55" s="62"/>
      <c r="E55" s="31">
        <v>92</v>
      </c>
      <c r="F55" s="65">
        <v>5654</v>
      </c>
      <c r="G55" s="30" t="s">
        <v>141</v>
      </c>
      <c r="H55" s="55"/>
      <c r="I55" s="56">
        <v>110</v>
      </c>
      <c r="J55" s="60">
        <v>4556</v>
      </c>
      <c r="K55" s="69" t="s">
        <v>128</v>
      </c>
      <c r="L55" s="32"/>
      <c r="M55" s="32"/>
      <c r="N55" s="32"/>
      <c r="O55" s="31">
        <v>121</v>
      </c>
      <c r="P55" s="60">
        <v>4556</v>
      </c>
      <c r="Q55" s="33" t="s">
        <v>128</v>
      </c>
      <c r="R55" s="66"/>
      <c r="S55" s="29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29"/>
      <c r="B56" s="29"/>
      <c r="C56" s="29">
        <v>-36</v>
      </c>
      <c r="D56" s="70">
        <f>IF('2001ю1с'!F31='2001ю1с'!D29,'2001ю1с'!D33,IF('2001ю1с'!F31='2001ю1с'!D33,'2001ю1с'!D29,0))</f>
        <v>5654</v>
      </c>
      <c r="E56" s="19" t="str">
        <f>IF('2001ю1с'!G31='2001ю1с'!E29,'2001ю1с'!E33,IF('2001ю1с'!G31='2001ю1с'!E33,'2001ю1с'!E29,0))</f>
        <v>Якупов Марат, УФА</v>
      </c>
      <c r="F56" s="62"/>
      <c r="G56" s="31"/>
      <c r="H56" s="71"/>
      <c r="I56" s="68"/>
      <c r="J56" s="72"/>
      <c r="K56" s="68"/>
      <c r="L56" s="32"/>
      <c r="M56" s="32"/>
      <c r="N56" s="32"/>
      <c r="O56" s="31"/>
      <c r="P56" s="72"/>
      <c r="Q56" s="29"/>
      <c r="R56" s="29"/>
      <c r="S56" s="29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29">
        <v>-27</v>
      </c>
      <c r="B57" s="58">
        <f>IF('2001ю2с'!D45='2001ю2с'!B44,'2001ю2с'!B46,IF('2001ю2с'!D45='2001ю2с'!B46,'2001ю2с'!B44,0))</f>
        <v>6050</v>
      </c>
      <c r="C57" s="16" t="str">
        <f>IF('2001ю2с'!E45='2001ю2с'!C44,'2001ю2с'!C46,IF('2001ю2с'!E45='2001ю2с'!C46,'2001ю2с'!C44,0))</f>
        <v>Анисимов Алексей, УФА</v>
      </c>
      <c r="D57" s="29"/>
      <c r="E57" s="29"/>
      <c r="F57" s="29"/>
      <c r="G57" s="31">
        <v>102</v>
      </c>
      <c r="H57" s="64">
        <v>5791</v>
      </c>
      <c r="I57" s="74" t="s">
        <v>140</v>
      </c>
      <c r="J57" s="71"/>
      <c r="K57" s="68"/>
      <c r="L57" s="32"/>
      <c r="M57" s="32"/>
      <c r="N57" s="32"/>
      <c r="O57" s="31"/>
      <c r="P57" s="73"/>
      <c r="Q57" s="29"/>
      <c r="R57" s="29"/>
      <c r="S57" s="29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29"/>
      <c r="B58" s="29"/>
      <c r="C58" s="31">
        <v>77</v>
      </c>
      <c r="D58" s="65">
        <v>6050</v>
      </c>
      <c r="E58" s="30" t="s">
        <v>158</v>
      </c>
      <c r="F58" s="66"/>
      <c r="G58" s="31"/>
      <c r="H58" s="32"/>
      <c r="I58" s="32"/>
      <c r="J58" s="55"/>
      <c r="K58" s="68"/>
      <c r="L58" s="32"/>
      <c r="M58" s="32"/>
      <c r="N58" s="32"/>
      <c r="O58" s="31"/>
      <c r="P58" s="73"/>
      <c r="Q58" s="29"/>
      <c r="R58" s="29"/>
      <c r="S58" s="29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29">
        <v>-28</v>
      </c>
      <c r="B59" s="58">
        <f>IF('2001ю2с'!D49='2001ю2с'!B48,'2001ю2с'!B50,IF('2001ю2с'!D49='2001ю2с'!B50,'2001ю2с'!B48,0))</f>
        <v>0</v>
      </c>
      <c r="C59" s="19" t="str">
        <f>IF('2001ю2с'!E49='2001ю2с'!C48,'2001ю2с'!C50,IF('2001ю2с'!E49='2001ю2с'!C50,'2001ю2с'!C48,0))</f>
        <v>_</v>
      </c>
      <c r="D59" s="62"/>
      <c r="E59" s="31">
        <v>93</v>
      </c>
      <c r="F59" s="65">
        <v>5791</v>
      </c>
      <c r="G59" s="33" t="s">
        <v>140</v>
      </c>
      <c r="H59" s="32"/>
      <c r="I59" s="32"/>
      <c r="J59" s="55"/>
      <c r="K59" s="56">
        <v>115</v>
      </c>
      <c r="L59" s="60">
        <v>4556</v>
      </c>
      <c r="M59" s="30" t="s">
        <v>128</v>
      </c>
      <c r="N59" s="66"/>
      <c r="O59" s="31"/>
      <c r="P59" s="77"/>
      <c r="Q59" s="29"/>
      <c r="R59" s="29"/>
      <c r="S59" s="29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29"/>
      <c r="B60" s="29"/>
      <c r="C60" s="29">
        <v>-35</v>
      </c>
      <c r="D60" s="70">
        <f>IF('2001ю1с'!F23='2001ю1с'!D21,'2001ю1с'!D25,IF('2001ю1с'!F23='2001ю1с'!D25,'2001ю1с'!D21,0))</f>
        <v>5791</v>
      </c>
      <c r="E60" s="19" t="str">
        <f>IF('2001ю1с'!G23='2001ю1с'!E21,'2001ю1с'!E25,IF('2001ю1с'!G23='2001ю1с'!E25,'2001ю1с'!E21,0))</f>
        <v>Маркечко Егор, УФА</v>
      </c>
      <c r="F60" s="62"/>
      <c r="G60" s="29"/>
      <c r="H60" s="32"/>
      <c r="I60" s="32"/>
      <c r="J60" s="55"/>
      <c r="K60" s="68"/>
      <c r="L60" s="75"/>
      <c r="M60" s="31"/>
      <c r="N60" s="32"/>
      <c r="O60" s="31"/>
      <c r="P60" s="32"/>
      <c r="Q60" s="29"/>
      <c r="R60" s="29"/>
      <c r="S60" s="29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29">
        <v>-29</v>
      </c>
      <c r="B61" s="58">
        <f>IF('2001ю2с'!D53='2001ю2с'!B52,'2001ю2с'!B54,IF('2001ю2с'!D53='2001ю2с'!B54,'2001ю2с'!B52,0))</f>
        <v>6133</v>
      </c>
      <c r="C61" s="16" t="str">
        <f>IF('2001ю2с'!E53='2001ю2с'!C52,'2001ю2с'!C54,IF('2001ю2с'!E53='2001ю2с'!C54,'2001ю2с'!C52,0))</f>
        <v>Нуретдинов Наиль, НЕФ</v>
      </c>
      <c r="D61" s="29"/>
      <c r="E61" s="29"/>
      <c r="F61" s="29"/>
      <c r="G61" s="29">
        <v>-56</v>
      </c>
      <c r="H61" s="58">
        <f>IF('2001ю2с'!H59='2001ю2с'!F55,'2001ю2с'!F63,IF('2001ю2с'!H59='2001ю2с'!F63,'2001ю2с'!F55,0))</f>
        <v>5159</v>
      </c>
      <c r="I61" s="16" t="str">
        <f>IF('2001ю2с'!I59='2001ю2с'!G55,'2001ю2с'!G63,IF('2001ю2с'!I59='2001ю2с'!G63,'2001ю2с'!G55,0))</f>
        <v>Трофимов Ярослав, РБК</v>
      </c>
      <c r="J61" s="59"/>
      <c r="K61" s="68"/>
      <c r="L61" s="73"/>
      <c r="M61" s="31"/>
      <c r="N61" s="32"/>
      <c r="O61" s="31"/>
      <c r="P61" s="32"/>
      <c r="Q61" s="29"/>
      <c r="R61" s="29"/>
      <c r="S61" s="29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29"/>
      <c r="B62" s="29"/>
      <c r="C62" s="31">
        <v>78</v>
      </c>
      <c r="D62" s="65">
        <v>6130</v>
      </c>
      <c r="E62" s="30" t="s">
        <v>163</v>
      </c>
      <c r="F62" s="66"/>
      <c r="G62" s="29"/>
      <c r="H62" s="67"/>
      <c r="I62" s="68"/>
      <c r="J62" s="55"/>
      <c r="K62" s="68"/>
      <c r="L62" s="73"/>
      <c r="M62" s="31"/>
      <c r="N62" s="32"/>
      <c r="O62" s="31"/>
      <c r="P62" s="32"/>
      <c r="Q62" s="29"/>
      <c r="R62" s="29"/>
      <c r="S62" s="29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29">
        <v>-30</v>
      </c>
      <c r="B63" s="58">
        <f>IF('2001ю2с'!D57='2001ю2с'!B56,'2001ю2с'!B58,IF('2001ю2с'!D57='2001ю2с'!B58,'2001ю2с'!B56,0))</f>
        <v>6130</v>
      </c>
      <c r="C63" s="19" t="str">
        <f>IF('2001ю2с'!E57='2001ю2с'!C56,'2001ю2с'!C58,IF('2001ю2с'!E57='2001ю2с'!C58,'2001ю2с'!C56,0))</f>
        <v>Хатымов Марат, УФА</v>
      </c>
      <c r="D63" s="62"/>
      <c r="E63" s="31">
        <v>94</v>
      </c>
      <c r="F63" s="65">
        <v>3431</v>
      </c>
      <c r="G63" s="30" t="s">
        <v>135</v>
      </c>
      <c r="H63" s="55"/>
      <c r="I63" s="56">
        <v>111</v>
      </c>
      <c r="J63" s="60">
        <v>3431</v>
      </c>
      <c r="K63" s="74" t="s">
        <v>135</v>
      </c>
      <c r="L63" s="76"/>
      <c r="M63" s="31">
        <v>119</v>
      </c>
      <c r="N63" s="60">
        <v>4556</v>
      </c>
      <c r="O63" s="33" t="s">
        <v>128</v>
      </c>
      <c r="P63" s="66"/>
      <c r="Q63" s="29"/>
      <c r="R63" s="29"/>
      <c r="S63" s="29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29"/>
      <c r="B64" s="29"/>
      <c r="C64" s="29">
        <v>-34</v>
      </c>
      <c r="D64" s="70">
        <f>IF('2001ю1с'!F15='2001ю1с'!D13,'2001ю1с'!D17,IF('2001ю1с'!F15='2001ю1с'!D17,'2001ю1с'!D13,0))</f>
        <v>3431</v>
      </c>
      <c r="E64" s="19" t="str">
        <f>IF('2001ю1с'!G15='2001ю1с'!E13,'2001ю1с'!E17,IF('2001ю1с'!G15='2001ю1с'!E17,'2001ю1с'!E13,0))</f>
        <v>Мансуров Данар, УФА</v>
      </c>
      <c r="F64" s="62"/>
      <c r="G64" s="31"/>
      <c r="H64" s="71"/>
      <c r="I64" s="68"/>
      <c r="J64" s="72"/>
      <c r="K64" s="29"/>
      <c r="L64" s="29"/>
      <c r="M64" s="31"/>
      <c r="N64" s="72"/>
      <c r="O64" s="29"/>
      <c r="P64" s="29"/>
      <c r="Q64" s="29"/>
      <c r="R64" s="29"/>
      <c r="S64" s="29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29">
        <v>-31</v>
      </c>
      <c r="B65" s="58">
        <f>IF('2001ю2с'!D61='2001ю2с'!B60,'2001ю2с'!B62,IF('2001ю2с'!D61='2001ю2с'!B62,'2001ю2с'!B60,0))</f>
        <v>4369</v>
      </c>
      <c r="C65" s="16" t="str">
        <f>IF('2001ю2с'!E61='2001ю2с'!C60,'2001ю2с'!C62,IF('2001ю2с'!E61='2001ю2с'!C62,'2001ю2с'!C60,0))</f>
        <v>Русских Данил, УФА</v>
      </c>
      <c r="D65" s="29"/>
      <c r="E65" s="29"/>
      <c r="F65" s="29"/>
      <c r="G65" s="31">
        <v>103</v>
      </c>
      <c r="H65" s="64">
        <v>3431</v>
      </c>
      <c r="I65" s="74" t="s">
        <v>135</v>
      </c>
      <c r="J65" s="66"/>
      <c r="K65" s="29"/>
      <c r="L65" s="29"/>
      <c r="M65" s="31"/>
      <c r="N65" s="73"/>
      <c r="O65" s="29">
        <v>-122</v>
      </c>
      <c r="P65" s="58">
        <f>IF(R15=P7,P23,IF(R15=P23,P7,0))</f>
        <v>5263</v>
      </c>
      <c r="Q65" s="16" t="str">
        <f>IF(S15=Q7,Q23,IF(S15=Q23,Q7,0))</f>
        <v>Шакиров Сабур, УФА</v>
      </c>
      <c r="R65" s="59"/>
      <c r="S65" s="29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29"/>
      <c r="B66" s="29"/>
      <c r="C66" s="31">
        <v>79</v>
      </c>
      <c r="D66" s="65">
        <v>4369</v>
      </c>
      <c r="E66" s="30" t="s">
        <v>147</v>
      </c>
      <c r="F66" s="66"/>
      <c r="G66" s="31"/>
      <c r="H66" s="32"/>
      <c r="I66" s="32"/>
      <c r="J66" s="32"/>
      <c r="K66" s="29"/>
      <c r="L66" s="29"/>
      <c r="M66" s="31"/>
      <c r="N66" s="73"/>
      <c r="O66" s="29"/>
      <c r="P66" s="78"/>
      <c r="Q66" s="31">
        <v>125</v>
      </c>
      <c r="R66" s="65">
        <v>5263</v>
      </c>
      <c r="S66" s="30" t="s">
        <v>133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29">
        <v>-32</v>
      </c>
      <c r="B67" s="58">
        <f>IF('2001ю2с'!D65='2001ю2с'!B64,'2001ю2с'!B66,IF('2001ю2с'!D65='2001ю2с'!B66,'2001ю2с'!B64,0))</f>
        <v>0</v>
      </c>
      <c r="C67" s="19" t="str">
        <f>IF('2001ю2с'!E65='2001ю2с'!C64,'2001ю2с'!C66,IF('2001ю2с'!E65='2001ю2с'!C66,'2001ю2с'!C64,0))</f>
        <v>_</v>
      </c>
      <c r="D67" s="62"/>
      <c r="E67" s="31">
        <v>95</v>
      </c>
      <c r="F67" s="65">
        <v>5731</v>
      </c>
      <c r="G67" s="33" t="s">
        <v>149</v>
      </c>
      <c r="H67" s="32"/>
      <c r="I67" s="32"/>
      <c r="J67" s="29"/>
      <c r="K67" s="29">
        <v>-57</v>
      </c>
      <c r="L67" s="58">
        <f>IF('2001ю1с'!J19='2001ю1с'!H11,'2001ю1с'!H27,IF('2001ю1с'!J19='2001ю1с'!H27,'2001ю1с'!H11,0))</f>
        <v>4847</v>
      </c>
      <c r="M67" s="19" t="str">
        <f>IF('2001ю1с'!K19='2001ю1с'!I11,'2001ю1с'!I27,IF('2001ю1с'!K19='2001ю1с'!I27,'2001ю1с'!I11,0))</f>
        <v>Сагидуллин Радмир, УФА</v>
      </c>
      <c r="N67" s="77"/>
      <c r="O67" s="29">
        <v>-123</v>
      </c>
      <c r="P67" s="58">
        <f>IF(R47=P39,P55,IF(R47=P55,P39,0))</f>
        <v>4556</v>
      </c>
      <c r="Q67" s="19" t="str">
        <f>IF(S47=Q39,Q55,IF(S47=Q55,Q39,0))</f>
        <v>Хафизов Булат, УФА</v>
      </c>
      <c r="R67" s="62"/>
      <c r="S67" s="23" t="s">
        <v>4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29"/>
      <c r="B68" s="29"/>
      <c r="C68" s="29">
        <v>-33</v>
      </c>
      <c r="D68" s="70">
        <f>IF('2001ю1с'!F7='2001ю1с'!D5,'2001ю1с'!D9,IF('2001ю1с'!F7='2001ю1с'!D9,'2001ю1с'!D5,0))</f>
        <v>5731</v>
      </c>
      <c r="E68" s="19" t="str">
        <f>IF('2001ю1с'!G7='2001ю1с'!E5,'2001ю1с'!E9,IF('2001ю1с'!G7='2001ю1с'!E9,'2001ю1с'!E5,0))</f>
        <v>Исянбаев Ильсур, СИБ</v>
      </c>
      <c r="F68" s="62"/>
      <c r="G68" s="29"/>
      <c r="H68" s="32"/>
      <c r="I68" s="32"/>
      <c r="J68" s="29"/>
      <c r="K68" s="29"/>
      <c r="L68" s="29"/>
      <c r="M68" s="29"/>
      <c r="N68" s="29"/>
      <c r="O68" s="29"/>
      <c r="P68" s="29"/>
      <c r="Q68" s="29">
        <v>-125</v>
      </c>
      <c r="R68" s="70">
        <f>IF(R66=P65,P67,IF(R66=P67,P65,0))</f>
        <v>4556</v>
      </c>
      <c r="S68" s="16" t="str">
        <f>IF(S66=Q65,Q67,IF(S66=Q67,Q65,0))</f>
        <v>Хафизов Булат, УФА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29">
        <v>-116</v>
      </c>
      <c r="B69" s="58">
        <f>IF(N15=L11,L19,IF(N15=L19,L11,0))</f>
        <v>5346</v>
      </c>
      <c r="C69" s="16" t="str">
        <f>IF(O15=M11,M19,IF(O15=M19,M11,0))</f>
        <v>Байназаров Азамат, СИБ</v>
      </c>
      <c r="D69" s="29"/>
      <c r="E69" s="29"/>
      <c r="F69" s="29"/>
      <c r="G69" s="29"/>
      <c r="H69" s="29"/>
      <c r="I69" s="29">
        <v>-127</v>
      </c>
      <c r="J69" s="58">
        <f>IF(D70=B69,B71,IF(D70=B71,B69,0))</f>
        <v>5173</v>
      </c>
      <c r="K69" s="16" t="str">
        <f>IF(E70=C69,C71,IF(E70=C71,C69,0))</f>
        <v>Артемьев Василий, РГА</v>
      </c>
      <c r="L69" s="59"/>
      <c r="M69" s="29"/>
      <c r="N69" s="29"/>
      <c r="O69" s="29">
        <v>-120</v>
      </c>
      <c r="P69" s="58">
        <f>IF(P23=N15,N31,IF(P23=N31,N15,0))</f>
        <v>5149</v>
      </c>
      <c r="Q69" s="16" t="str">
        <f>IF(Q23=O15,O31,IF(Q23=O31,O15,0))</f>
        <v>Золотихин Филипп, РИШ</v>
      </c>
      <c r="R69" s="23"/>
      <c r="S69" s="23" t="s">
        <v>5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29"/>
      <c r="B70" s="29"/>
      <c r="C70" s="31">
        <v>127</v>
      </c>
      <c r="D70" s="65">
        <v>5346</v>
      </c>
      <c r="E70" s="30" t="s">
        <v>130</v>
      </c>
      <c r="F70" s="66"/>
      <c r="G70" s="29"/>
      <c r="H70" s="29"/>
      <c r="I70" s="29"/>
      <c r="J70" s="78"/>
      <c r="K70" s="31">
        <v>130</v>
      </c>
      <c r="L70" s="65">
        <v>5173</v>
      </c>
      <c r="M70" s="30" t="s">
        <v>137</v>
      </c>
      <c r="N70" s="66"/>
      <c r="O70" s="29"/>
      <c r="P70" s="78"/>
      <c r="Q70" s="31">
        <v>126</v>
      </c>
      <c r="R70" s="65">
        <v>5465</v>
      </c>
      <c r="S70" s="30" t="s">
        <v>127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29">
        <v>-117</v>
      </c>
      <c r="B71" s="58">
        <f>IF(N31=L27,L35,IF(N31=L35,L27,0))</f>
        <v>5173</v>
      </c>
      <c r="C71" s="19" t="str">
        <f>IF(O31=M27,M35,IF(O31=M35,M27,0))</f>
        <v>Артемьев Василий, РГА</v>
      </c>
      <c r="D71" s="62"/>
      <c r="E71" s="31"/>
      <c r="F71" s="32"/>
      <c r="G71" s="32"/>
      <c r="H71" s="32"/>
      <c r="I71" s="29">
        <v>-128</v>
      </c>
      <c r="J71" s="58">
        <f>IF(D74=B73,B75,IF(D74=B75,B73,0))</f>
        <v>5702</v>
      </c>
      <c r="K71" s="19" t="str">
        <f>IF(E74=C73,C75,IF(E74=C75,C73,0))</f>
        <v>Гумеров Мансур, СИБ</v>
      </c>
      <c r="L71" s="62"/>
      <c r="M71" s="23" t="s">
        <v>10</v>
      </c>
      <c r="N71" s="23"/>
      <c r="O71" s="29">
        <v>-121</v>
      </c>
      <c r="P71" s="58">
        <f>IF(P55=N47,N63,IF(P55=N63,N47,0))</f>
        <v>5465</v>
      </c>
      <c r="Q71" s="19" t="str">
        <f>IF(Q55=O47,O63,IF(Q55=O63,O47,0))</f>
        <v>Насретдинов Рамиль, РБЩ</v>
      </c>
      <c r="R71" s="62"/>
      <c r="S71" s="23" t="s">
        <v>7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29"/>
      <c r="B72" s="29"/>
      <c r="C72" s="29"/>
      <c r="D72" s="29"/>
      <c r="E72" s="31">
        <v>129</v>
      </c>
      <c r="F72" s="65">
        <v>4847</v>
      </c>
      <c r="G72" s="30" t="s">
        <v>129</v>
      </c>
      <c r="H72" s="66"/>
      <c r="I72" s="29"/>
      <c r="J72" s="29"/>
      <c r="K72" s="29">
        <v>-130</v>
      </c>
      <c r="L72" s="70">
        <f>IF(L70=J69,J71,IF(L70=J71,J69,0))</f>
        <v>5702</v>
      </c>
      <c r="M72" s="16" t="str">
        <f>IF(M70=K69,K71,IF(M70=K71,K69,0))</f>
        <v>Гумеров Мансур, СИБ</v>
      </c>
      <c r="N72" s="59"/>
      <c r="O72" s="29"/>
      <c r="P72" s="29"/>
      <c r="Q72" s="29">
        <v>-126</v>
      </c>
      <c r="R72" s="70">
        <f>IF(R70=P69,P71,IF(R70=P71,P69,0))</f>
        <v>5149</v>
      </c>
      <c r="S72" s="16" t="str">
        <f>IF(S70=Q69,Q71,IF(S70=Q71,Q69,0))</f>
        <v>Золотихин Филипп, РИШ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29">
        <v>-118</v>
      </c>
      <c r="B73" s="58">
        <f>IF(N47=L43,L51,IF(N47=L51,L43,0))</f>
        <v>5702</v>
      </c>
      <c r="C73" s="16" t="str">
        <f>IF(O47=M43,M51,IF(O47=M51,M43,0))</f>
        <v>Гумеров Мансур, СИБ</v>
      </c>
      <c r="D73" s="59"/>
      <c r="E73" s="31"/>
      <c r="F73" s="62"/>
      <c r="G73" s="35" t="s">
        <v>6</v>
      </c>
      <c r="H73" s="35"/>
      <c r="I73" s="29">
        <v>-112</v>
      </c>
      <c r="J73" s="58">
        <f>IF(L11=J7,J15,IF(L11=J15,J7,0))</f>
        <v>5703</v>
      </c>
      <c r="K73" s="16" t="str">
        <f>IF(M11=K7,K15,IF(M11=K15,K7,0))</f>
        <v>Суюндуков Фанис, СИБ</v>
      </c>
      <c r="L73" s="59"/>
      <c r="M73" s="23" t="s">
        <v>11</v>
      </c>
      <c r="N73" s="23"/>
      <c r="O73" s="29">
        <v>-131</v>
      </c>
      <c r="P73" s="58">
        <f>IF(L74=J73,J75,IF(L74=J75,J73,0))</f>
        <v>5703</v>
      </c>
      <c r="Q73" s="16" t="str">
        <f>IF(M74=K73,K75,IF(M74=K75,K73,0))</f>
        <v>Суюндуков Фанис, СИБ</v>
      </c>
      <c r="R73" s="23"/>
      <c r="S73" s="23" t="s">
        <v>9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29"/>
      <c r="B74" s="29"/>
      <c r="C74" s="31">
        <v>128</v>
      </c>
      <c r="D74" s="65">
        <v>4847</v>
      </c>
      <c r="E74" s="33" t="s">
        <v>129</v>
      </c>
      <c r="F74" s="66"/>
      <c r="G74" s="29"/>
      <c r="H74" s="29"/>
      <c r="I74" s="29"/>
      <c r="J74" s="78"/>
      <c r="K74" s="31">
        <v>131</v>
      </c>
      <c r="L74" s="65">
        <v>5705</v>
      </c>
      <c r="M74" s="30" t="s">
        <v>80</v>
      </c>
      <c r="N74" s="66"/>
      <c r="O74" s="29"/>
      <c r="P74" s="78"/>
      <c r="Q74" s="31">
        <v>134</v>
      </c>
      <c r="R74" s="65">
        <v>5703</v>
      </c>
      <c r="S74" s="30" t="s">
        <v>81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29">
        <v>-119</v>
      </c>
      <c r="B75" s="58">
        <f>IF(N63=L59,L67,IF(N63=L67,L59,0))</f>
        <v>4847</v>
      </c>
      <c r="C75" s="19" t="str">
        <f>IF(O63=M59,M67,IF(O63=M67,M59,0))</f>
        <v>Сагидуллин Радмир, УФА</v>
      </c>
      <c r="D75" s="62"/>
      <c r="E75" s="29">
        <v>-129</v>
      </c>
      <c r="F75" s="70">
        <f>IF(F72=D70,D74,IF(F72=D74,D70,0))</f>
        <v>5346</v>
      </c>
      <c r="G75" s="16" t="str">
        <f>IF(G72=E70,E74,IF(G72=E74,E70,0))</f>
        <v>Байназаров Азамат, СИБ</v>
      </c>
      <c r="H75" s="59"/>
      <c r="I75" s="29">
        <v>-113</v>
      </c>
      <c r="J75" s="58">
        <f>IF(L27=J23,J31,IF(L27=J31,J23,0))</f>
        <v>5705</v>
      </c>
      <c r="K75" s="19" t="str">
        <f>IF(M27=K23,K31,IF(M27=K31,K23,0))</f>
        <v>Исянбаев Тагир, СИБ</v>
      </c>
      <c r="L75" s="62"/>
      <c r="M75" s="31"/>
      <c r="N75" s="32"/>
      <c r="O75" s="29">
        <v>-132</v>
      </c>
      <c r="P75" s="58">
        <f>IF(L78=J77,J79,IF(L78=J79,J77,0))</f>
        <v>5459</v>
      </c>
      <c r="Q75" s="19" t="str">
        <f>IF(M78=K77,K79,IF(M78=K79,K77,0))</f>
        <v>Хайбрахманов Данил, УФА</v>
      </c>
      <c r="R75" s="62"/>
      <c r="S75" s="23" t="s">
        <v>13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29"/>
      <c r="B76" s="29"/>
      <c r="C76" s="29"/>
      <c r="D76" s="29"/>
      <c r="E76" s="29"/>
      <c r="F76" s="29"/>
      <c r="G76" s="23" t="s">
        <v>8</v>
      </c>
      <c r="H76" s="23"/>
      <c r="I76" s="29"/>
      <c r="J76" s="29"/>
      <c r="K76" s="29"/>
      <c r="L76" s="29"/>
      <c r="M76" s="31">
        <v>133</v>
      </c>
      <c r="N76" s="65">
        <v>5705</v>
      </c>
      <c r="O76" s="30" t="s">
        <v>80</v>
      </c>
      <c r="P76" s="66"/>
      <c r="Q76" s="29">
        <v>-134</v>
      </c>
      <c r="R76" s="70">
        <f>IF(R74=P73,P75,IF(R74=P75,P73,0))</f>
        <v>5459</v>
      </c>
      <c r="S76" s="16" t="str">
        <f>IF(S74=Q73,Q75,IF(S74=Q75,Q73,0))</f>
        <v>Хайбрахманов Данил, УФА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29">
        <v>-104</v>
      </c>
      <c r="B77" s="58">
        <f>IF(J7=H5,H9,IF(J7=H9,H5,0))</f>
        <v>5047</v>
      </c>
      <c r="C77" s="16" t="str">
        <f>IF(K7=I5,I9,IF(K7=I9,I5,0))</f>
        <v>Неджера Богдан, УФА</v>
      </c>
      <c r="D77" s="59"/>
      <c r="E77" s="29"/>
      <c r="F77" s="29"/>
      <c r="G77" s="29"/>
      <c r="H77" s="29"/>
      <c r="I77" s="29">
        <v>-114</v>
      </c>
      <c r="J77" s="58">
        <f>IF(L43=J39,J47,IF(L43=J47,J39,0))</f>
        <v>5459</v>
      </c>
      <c r="K77" s="16" t="str">
        <f>IF(M43=K39,K47,IF(M43=K47,K39,0))</f>
        <v>Хайбрахманов Данил, УФА</v>
      </c>
      <c r="L77" s="59"/>
      <c r="M77" s="31"/>
      <c r="N77" s="62"/>
      <c r="O77" s="35" t="s">
        <v>12</v>
      </c>
      <c r="P77" s="35"/>
      <c r="Q77" s="29"/>
      <c r="R77" s="29"/>
      <c r="S77" s="23" t="s">
        <v>15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29"/>
      <c r="B78" s="29"/>
      <c r="C78" s="31">
        <v>135</v>
      </c>
      <c r="D78" s="65">
        <v>4817</v>
      </c>
      <c r="E78" s="30" t="s">
        <v>155</v>
      </c>
      <c r="F78" s="66"/>
      <c r="G78" s="29"/>
      <c r="H78" s="29"/>
      <c r="I78" s="29"/>
      <c r="J78" s="78"/>
      <c r="K78" s="31">
        <v>132</v>
      </c>
      <c r="L78" s="65">
        <v>3431</v>
      </c>
      <c r="M78" s="33" t="s">
        <v>135</v>
      </c>
      <c r="N78" s="66"/>
      <c r="O78" s="29"/>
      <c r="P78" s="29"/>
      <c r="Q78" s="29"/>
      <c r="R78" s="29"/>
      <c r="S78" s="29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29">
        <v>-105</v>
      </c>
      <c r="B79" s="58">
        <f>IF(J15=H13,H17,IF(J15=H17,H13,0))</f>
        <v>4817</v>
      </c>
      <c r="C79" s="19" t="str">
        <f>IF(K15=I13,I17,IF(K15=I17,I13,0))</f>
        <v>Хайрисламов Александр, НЕФ</v>
      </c>
      <c r="D79" s="62"/>
      <c r="E79" s="31"/>
      <c r="F79" s="32"/>
      <c r="G79" s="29"/>
      <c r="H79" s="29"/>
      <c r="I79" s="29">
        <v>-115</v>
      </c>
      <c r="J79" s="58">
        <f>IF(L59=J55,J63,IF(L59=J63,J55,0))</f>
        <v>3431</v>
      </c>
      <c r="K79" s="19" t="str">
        <f>IF(M59=K55,K63,IF(M59=K63,K55,0))</f>
        <v>Мансуров Данар, УФА</v>
      </c>
      <c r="L79" s="62"/>
      <c r="M79" s="29">
        <v>-133</v>
      </c>
      <c r="N79" s="70">
        <f>IF(N76=L74,L78,IF(N76=L78,L74,0))</f>
        <v>3431</v>
      </c>
      <c r="O79" s="16" t="str">
        <f>IF(O76=M74,M78,IF(O76=M78,M74,0))</f>
        <v>Мансуров Данар, УФА</v>
      </c>
      <c r="P79" s="59"/>
      <c r="Q79" s="29"/>
      <c r="R79" s="29"/>
      <c r="S79" s="29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29"/>
      <c r="B80" s="29"/>
      <c r="C80" s="29"/>
      <c r="D80" s="29"/>
      <c r="E80" s="31">
        <v>139</v>
      </c>
      <c r="F80" s="65">
        <v>5268</v>
      </c>
      <c r="G80" s="30" t="s">
        <v>126</v>
      </c>
      <c r="H80" s="66"/>
      <c r="I80" s="29"/>
      <c r="J80" s="29"/>
      <c r="K80" s="29"/>
      <c r="L80" s="29"/>
      <c r="M80" s="29"/>
      <c r="N80" s="29"/>
      <c r="O80" s="23" t="s">
        <v>14</v>
      </c>
      <c r="P80" s="23"/>
      <c r="Q80" s="29"/>
      <c r="R80" s="29"/>
      <c r="S80" s="29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29">
        <v>-106</v>
      </c>
      <c r="B81" s="58">
        <f>IF(J23=H21,H25,IF(J23=H25,H21,0))</f>
        <v>5732</v>
      </c>
      <c r="C81" s="16" t="str">
        <f>IF(K23=I21,I25,IF(K23=I25,I21,0))</f>
        <v>Гумеров Ильсур, СИБ</v>
      </c>
      <c r="D81" s="59"/>
      <c r="E81" s="31"/>
      <c r="F81" s="62"/>
      <c r="G81" s="31"/>
      <c r="H81" s="32"/>
      <c r="I81" s="29"/>
      <c r="J81" s="29"/>
      <c r="K81" s="29"/>
      <c r="L81" s="29"/>
      <c r="M81" s="29">
        <v>-139</v>
      </c>
      <c r="N81" s="58">
        <f>IF(F80=D78,D82,IF(F80=D82,D78,0))</f>
        <v>4817</v>
      </c>
      <c r="O81" s="16" t="str">
        <f>IF(G80=E78,E82,IF(G80=E82,E78,0))</f>
        <v>Хайрисламов Александр, НЕФ</v>
      </c>
      <c r="P81" s="59"/>
      <c r="Q81" s="29"/>
      <c r="R81" s="29"/>
      <c r="S81" s="29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29"/>
      <c r="B82" s="29"/>
      <c r="C82" s="31">
        <v>136</v>
      </c>
      <c r="D82" s="65">
        <v>5268</v>
      </c>
      <c r="E82" s="33" t="s">
        <v>126</v>
      </c>
      <c r="F82" s="66"/>
      <c r="G82" s="31"/>
      <c r="H82" s="32"/>
      <c r="I82" s="29"/>
      <c r="J82" s="29"/>
      <c r="K82" s="29"/>
      <c r="L82" s="29"/>
      <c r="M82" s="29"/>
      <c r="N82" s="78"/>
      <c r="O82" s="31">
        <v>142</v>
      </c>
      <c r="P82" s="65">
        <v>4817</v>
      </c>
      <c r="Q82" s="30" t="s">
        <v>155</v>
      </c>
      <c r="R82" s="66"/>
      <c r="S82" s="29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29">
        <v>-107</v>
      </c>
      <c r="B83" s="58">
        <f>IF(J31=H29,H33,IF(J31=H33,H29,0))</f>
        <v>5268</v>
      </c>
      <c r="C83" s="19" t="str">
        <f>IF(K31=I29,I33,IF(K31=I33,I29,0))</f>
        <v>Маннанов Руслан, РГА</v>
      </c>
      <c r="D83" s="62"/>
      <c r="E83" s="29"/>
      <c r="F83" s="29"/>
      <c r="G83" s="31"/>
      <c r="H83" s="32"/>
      <c r="I83" s="29"/>
      <c r="J83" s="29"/>
      <c r="K83" s="29"/>
      <c r="L83" s="29"/>
      <c r="M83" s="29">
        <v>-140</v>
      </c>
      <c r="N83" s="58">
        <f>IF(F88=D86,D90,IF(F88=D90,D86,0))</f>
        <v>5704</v>
      </c>
      <c r="O83" s="19" t="str">
        <f>IF(G88=E86,E90,IF(G88=E90,E86,0))</f>
        <v>Суюндуков Гайса, СИБ</v>
      </c>
      <c r="P83" s="62"/>
      <c r="Q83" s="23" t="s">
        <v>35</v>
      </c>
      <c r="R83" s="23"/>
      <c r="S83" s="29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29"/>
      <c r="B84" s="29"/>
      <c r="C84" s="29"/>
      <c r="D84" s="29"/>
      <c r="E84" s="32"/>
      <c r="F84" s="32"/>
      <c r="G84" s="31">
        <v>141</v>
      </c>
      <c r="H84" s="65">
        <v>5268</v>
      </c>
      <c r="I84" s="30" t="s">
        <v>126</v>
      </c>
      <c r="J84" s="66"/>
      <c r="K84" s="29">
        <v>-135</v>
      </c>
      <c r="L84" s="58">
        <f>IF(D78=B77,B79,IF(D78=B79,B77,0))</f>
        <v>5047</v>
      </c>
      <c r="M84" s="16" t="str">
        <f>IF(E78=C77,C79,IF(E78=C79,C77,0))</f>
        <v>Неджера Богдан, УФА</v>
      </c>
      <c r="N84" s="59"/>
      <c r="O84" s="29">
        <v>-142</v>
      </c>
      <c r="P84" s="70">
        <f>IF(P82=N81,N83,IF(P82=N83,N81,0))</f>
        <v>5704</v>
      </c>
      <c r="Q84" s="16" t="str">
        <f>IF(Q82=O81,O83,IF(Q82=O83,O81,0))</f>
        <v>Суюндуков Гайса, СИБ</v>
      </c>
      <c r="R84" s="59"/>
      <c r="S84" s="29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29">
        <v>-108</v>
      </c>
      <c r="B85" s="58">
        <f>IF(J39=H37,H41,IF(J39=H41,H37,0))</f>
        <v>5349</v>
      </c>
      <c r="C85" s="16" t="str">
        <f>IF(K39=I37,I41,IF(K39=I41,I37,0))</f>
        <v>Назмутдинов Михаил, НЕФ</v>
      </c>
      <c r="D85" s="59"/>
      <c r="E85" s="29"/>
      <c r="F85" s="29"/>
      <c r="G85" s="31"/>
      <c r="H85" s="62"/>
      <c r="I85" s="23" t="s">
        <v>16</v>
      </c>
      <c r="J85" s="23"/>
      <c r="K85" s="29"/>
      <c r="L85" s="78"/>
      <c r="M85" s="31">
        <v>143</v>
      </c>
      <c r="N85" s="65">
        <v>5732</v>
      </c>
      <c r="O85" s="38" t="s">
        <v>132</v>
      </c>
      <c r="P85" s="23"/>
      <c r="Q85" s="23" t="s">
        <v>19</v>
      </c>
      <c r="R85" s="23"/>
      <c r="S85" s="29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29"/>
      <c r="B86" s="29"/>
      <c r="C86" s="31">
        <v>137</v>
      </c>
      <c r="D86" s="65">
        <v>5704</v>
      </c>
      <c r="E86" s="30" t="s">
        <v>139</v>
      </c>
      <c r="F86" s="66"/>
      <c r="G86" s="31"/>
      <c r="H86" s="66"/>
      <c r="I86" s="29"/>
      <c r="J86" s="29"/>
      <c r="K86" s="29">
        <v>-136</v>
      </c>
      <c r="L86" s="58">
        <f>IF(D82=B81,B83,IF(D82=B83,B81,0))</f>
        <v>5732</v>
      </c>
      <c r="M86" s="19" t="str">
        <f>IF(E82=C81,C83,IF(E82=C83,C81,0))</f>
        <v>Гумеров Ильсур, СИБ</v>
      </c>
      <c r="N86" s="62"/>
      <c r="O86" s="31"/>
      <c r="P86" s="29"/>
      <c r="Q86" s="29"/>
      <c r="R86" s="29"/>
      <c r="S86" s="29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29">
        <v>-109</v>
      </c>
      <c r="B87" s="58">
        <f>IF(J47=H45,H49,IF(J47=H49,H45,0))</f>
        <v>5704</v>
      </c>
      <c r="C87" s="19" t="str">
        <f>IF(K47=I45,I49,IF(K47=I49,I45,0))</f>
        <v>Суюндуков Гайса, СИБ</v>
      </c>
      <c r="D87" s="62"/>
      <c r="E87" s="31"/>
      <c r="F87" s="32"/>
      <c r="G87" s="31"/>
      <c r="H87" s="32"/>
      <c r="I87" s="29"/>
      <c r="J87" s="29"/>
      <c r="K87" s="29"/>
      <c r="L87" s="29"/>
      <c r="M87" s="29"/>
      <c r="N87" s="29"/>
      <c r="O87" s="31">
        <v>145</v>
      </c>
      <c r="P87" s="65">
        <v>5732</v>
      </c>
      <c r="Q87" s="38" t="s">
        <v>132</v>
      </c>
      <c r="R87" s="79"/>
      <c r="S87" s="29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29"/>
      <c r="B88" s="29"/>
      <c r="C88" s="29"/>
      <c r="D88" s="29"/>
      <c r="E88" s="31">
        <v>140</v>
      </c>
      <c r="F88" s="65">
        <v>5159</v>
      </c>
      <c r="G88" s="33" t="s">
        <v>136</v>
      </c>
      <c r="H88" s="66"/>
      <c r="I88" s="29"/>
      <c r="J88" s="29"/>
      <c r="K88" s="29">
        <v>-137</v>
      </c>
      <c r="L88" s="58">
        <f>IF(D86=B85,B87,IF(D86=B87,B85,0))</f>
        <v>5349</v>
      </c>
      <c r="M88" s="16" t="str">
        <f>IF(E86=C85,C87,IF(E86=C87,C85,0))</f>
        <v>Назмутдинов Михаил, НЕФ</v>
      </c>
      <c r="N88" s="59"/>
      <c r="O88" s="31"/>
      <c r="P88" s="62"/>
      <c r="Q88" s="35" t="s">
        <v>18</v>
      </c>
      <c r="R88" s="35"/>
      <c r="S88" s="29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29">
        <v>-110</v>
      </c>
      <c r="B89" s="58">
        <f>IF(J55=H53,H57,IF(J55=H57,H53,0))</f>
        <v>5791</v>
      </c>
      <c r="C89" s="16" t="str">
        <f>IF(K55=I53,I57,IF(K55=I57,I53,0))</f>
        <v>Маркечко Егор, УФА</v>
      </c>
      <c r="D89" s="59"/>
      <c r="E89" s="31"/>
      <c r="F89" s="62"/>
      <c r="G89" s="32"/>
      <c r="H89" s="32"/>
      <c r="I89" s="29"/>
      <c r="J89" s="29"/>
      <c r="K89" s="29"/>
      <c r="L89" s="78"/>
      <c r="M89" s="31">
        <v>144</v>
      </c>
      <c r="N89" s="65">
        <v>5349</v>
      </c>
      <c r="O89" s="39" t="s">
        <v>161</v>
      </c>
      <c r="P89" s="66"/>
      <c r="Q89" s="29"/>
      <c r="R89" s="29"/>
      <c r="S89" s="29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29"/>
      <c r="B90" s="29"/>
      <c r="C90" s="31">
        <v>138</v>
      </c>
      <c r="D90" s="65">
        <v>5159</v>
      </c>
      <c r="E90" s="33" t="s">
        <v>136</v>
      </c>
      <c r="F90" s="66"/>
      <c r="G90" s="29">
        <v>-141</v>
      </c>
      <c r="H90" s="70">
        <f>IF(H84=F80,F88,IF(H84=F88,F80,0))</f>
        <v>5159</v>
      </c>
      <c r="I90" s="16" t="str">
        <f>IF(I84=G80,G88,IF(I84=G88,G80,0))</f>
        <v>Трофимов Ярослав, РБК</v>
      </c>
      <c r="J90" s="59"/>
      <c r="K90" s="29">
        <v>-138</v>
      </c>
      <c r="L90" s="58">
        <f>IF(D90=B89,B91,IF(D90=B91,B89,0))</f>
        <v>5791</v>
      </c>
      <c r="M90" s="19" t="str">
        <f>IF(E90=C89,C91,IF(E90=C91,C89,0))</f>
        <v>Маркечко Егор, УФА</v>
      </c>
      <c r="N90" s="62"/>
      <c r="O90" s="29">
        <v>-145</v>
      </c>
      <c r="P90" s="70">
        <f>IF(P87=N85,N89,IF(P87=N89,N85,0))</f>
        <v>5349</v>
      </c>
      <c r="Q90" s="16" t="str">
        <f>IF(Q87=O85,O89,IF(Q87=O89,O85,0))</f>
        <v>Назмутдинов Михаил, НЕФ</v>
      </c>
      <c r="R90" s="59"/>
      <c r="S90" s="29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29">
        <v>-111</v>
      </c>
      <c r="B91" s="58">
        <f>IF(J63=H61,H65,IF(J63=H65,H61,0))</f>
        <v>5159</v>
      </c>
      <c r="C91" s="19" t="str">
        <f>IF(K63=I61,I65,IF(K63=I65,I61,0))</f>
        <v>Трофимов Ярослав, РБК</v>
      </c>
      <c r="D91" s="62"/>
      <c r="E91" s="29"/>
      <c r="F91" s="29"/>
      <c r="G91" s="29"/>
      <c r="H91" s="29"/>
      <c r="I91" s="23" t="s">
        <v>17</v>
      </c>
      <c r="J91" s="23"/>
      <c r="K91" s="29"/>
      <c r="L91" s="29"/>
      <c r="M91" s="29"/>
      <c r="N91" s="29"/>
      <c r="O91" s="29"/>
      <c r="P91" s="29"/>
      <c r="Q91" s="23" t="s">
        <v>20</v>
      </c>
      <c r="R91" s="23"/>
      <c r="S91" s="29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2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 objects="1" scenarios="1"/>
  <mergeCells count="3">
    <mergeCell ref="A3:S3"/>
    <mergeCell ref="A1:S1"/>
    <mergeCell ref="A2:S2"/>
  </mergeCells>
  <conditionalFormatting sqref="E1:N3 Q1:S91 A4:A91 B4:B92 C4:P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workbookViewId="0" topLeftCell="A1">
      <selection activeCell="M79" sqref="M79"/>
    </sheetView>
  </sheetViews>
  <sheetFormatPr defaultColWidth="9.00390625" defaultRowHeight="6" customHeight="1"/>
  <cols>
    <col min="1" max="1" width="5.00390625" style="41" customWidth="1"/>
    <col min="2" max="2" width="3.75390625" style="41" customWidth="1"/>
    <col min="3" max="3" width="9.75390625" style="41" customWidth="1"/>
    <col min="4" max="4" width="3.75390625" style="41" customWidth="1"/>
    <col min="5" max="5" width="8.75390625" style="41" customWidth="1"/>
    <col min="6" max="6" width="3.75390625" style="41" customWidth="1"/>
    <col min="7" max="7" width="9.75390625" style="41" customWidth="1"/>
    <col min="8" max="8" width="3.75390625" style="41" customWidth="1"/>
    <col min="9" max="9" width="8.75390625" style="41" customWidth="1"/>
    <col min="10" max="10" width="3.75390625" style="41" customWidth="1"/>
    <col min="11" max="11" width="9.75390625" style="41" customWidth="1"/>
    <col min="12" max="12" width="3.75390625" style="41" customWidth="1"/>
    <col min="13" max="13" width="8.75390625" style="41" customWidth="1"/>
    <col min="14" max="14" width="3.75390625" style="41" customWidth="1"/>
    <col min="15" max="15" width="9.75390625" style="41" customWidth="1"/>
    <col min="16" max="16" width="3.75390625" style="41" customWidth="1"/>
    <col min="17" max="17" width="9.75390625" style="41" customWidth="1"/>
    <col min="18" max="18" width="3.75390625" style="41" customWidth="1"/>
    <col min="19" max="19" width="15.75390625" style="41" customWidth="1"/>
    <col min="20" max="30" width="9.125" style="40" customWidth="1"/>
    <col min="31" max="16384" width="9.125" style="41" customWidth="1"/>
  </cols>
  <sheetData>
    <row r="1" spans="1:19" ht="10.5" customHeight="1">
      <c r="A1" s="99" t="str">
        <f>Сп2001ю!A1</f>
        <v>Юношеское Первенство Республики Башкортостан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0.5" customHeight="1">
      <c r="A2" s="99" t="str">
        <f>Сп2001ю!A2</f>
        <v>Юноши 2001-2003 г.г.р.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0.5" customHeight="1">
      <c r="A3" s="98">
        <f>Сп2001ю!A3</f>
        <v>42373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30" ht="10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>
        <v>-151</v>
      </c>
      <c r="N4" s="58">
        <f>IF(F8=D6,D10,IF(F8=D10,D6,0))</f>
        <v>5308</v>
      </c>
      <c r="O4" s="16" t="str">
        <f>IF(G8=E6,E10,IF(G8=E10,E6,0))</f>
        <v>Карлышев Алексей, НЕФ</v>
      </c>
      <c r="P4" s="59"/>
      <c r="Q4" s="29"/>
      <c r="R4" s="29"/>
      <c r="S4" s="29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0.5" customHeight="1">
      <c r="A5" s="29">
        <v>-96</v>
      </c>
      <c r="B5" s="58">
        <f>IF('2001ю3с'!H9='2001ю3с'!F7,'2001ю3с'!F11,IF('2001ю3с'!H9='2001ю3с'!F11,'2001ю3с'!F7,0))</f>
        <v>5352</v>
      </c>
      <c r="C5" s="16" t="str">
        <f>IF('2001ю3с'!I9='2001ю3с'!G7,'2001ю3с'!G11,IF('2001ю3с'!I9='2001ю3с'!G11,'2001ю3с'!G7,0))</f>
        <v>Юнусов Искандар, РИШ</v>
      </c>
      <c r="D5" s="59"/>
      <c r="E5" s="29"/>
      <c r="F5" s="29"/>
      <c r="G5" s="29">
        <v>-143</v>
      </c>
      <c r="H5" s="58">
        <f>IF('2001ю3с'!N85='2001ю3с'!L84,'2001ю3с'!L86,IF('2001ю3с'!N85='2001ю3с'!L86,'2001ю3с'!L84,0))</f>
        <v>5047</v>
      </c>
      <c r="I5" s="16" t="str">
        <f>IF('2001ю3с'!O85='2001ю3с'!M84,'2001ю3с'!M86,IF('2001ю3с'!O85='2001ю3с'!M86,'2001ю3с'!M84,0))</f>
        <v>Неджера Богдан, УФА</v>
      </c>
      <c r="J5" s="59"/>
      <c r="K5" s="29"/>
      <c r="L5" s="29"/>
      <c r="M5" s="29"/>
      <c r="N5" s="29"/>
      <c r="O5" s="31">
        <v>154</v>
      </c>
      <c r="P5" s="60">
        <v>5308</v>
      </c>
      <c r="Q5" s="30" t="s">
        <v>143</v>
      </c>
      <c r="R5" s="66"/>
      <c r="S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0.5" customHeight="1">
      <c r="A6" s="29"/>
      <c r="B6" s="29"/>
      <c r="C6" s="31">
        <v>147</v>
      </c>
      <c r="D6" s="60">
        <v>5962</v>
      </c>
      <c r="E6" s="30" t="s">
        <v>84</v>
      </c>
      <c r="F6" s="66"/>
      <c r="G6" s="29"/>
      <c r="H6" s="29"/>
      <c r="I6" s="31">
        <v>146</v>
      </c>
      <c r="J6" s="60">
        <v>5047</v>
      </c>
      <c r="K6" s="30" t="s">
        <v>134</v>
      </c>
      <c r="L6" s="66"/>
      <c r="M6" s="29">
        <v>-152</v>
      </c>
      <c r="N6" s="58">
        <f>IF(F16=D14,D18,IF(F16=D18,D14,0))</f>
        <v>5539</v>
      </c>
      <c r="O6" s="19" t="str">
        <f>IF(G16=E14,E18,IF(G16=E18,E14,0))</f>
        <v>Галеев Айнур, РИШ</v>
      </c>
      <c r="P6" s="62"/>
      <c r="Q6" s="23" t="s">
        <v>27</v>
      </c>
      <c r="R6" s="23"/>
      <c r="S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0.5" customHeight="1">
      <c r="A7" s="29">
        <v>-97</v>
      </c>
      <c r="B7" s="58">
        <f>IF('2001ю3с'!H17='2001ю3с'!F15,'2001ю3с'!F19,IF('2001ю3с'!H17='2001ю3с'!F19,'2001ю3с'!F15,0))</f>
        <v>5962</v>
      </c>
      <c r="C7" s="19" t="str">
        <f>IF('2001ю3с'!I17='2001ю3с'!G15,'2001ю3с'!G19,IF('2001ю3с'!I17='2001ю3с'!G19,'2001ю3с'!G15,0))</f>
        <v>Абулаев Салават, РГА</v>
      </c>
      <c r="D7" s="62"/>
      <c r="E7" s="31"/>
      <c r="F7" s="32"/>
      <c r="G7" s="29">
        <v>-144</v>
      </c>
      <c r="H7" s="58">
        <f>IF('2001ю3с'!N89='2001ю3с'!L88,'2001ю3с'!L90,IF('2001ю3с'!N89='2001ю3с'!L90,'2001ю3с'!L88,0))</f>
        <v>5791</v>
      </c>
      <c r="I7" s="19" t="str">
        <f>IF('2001ю3с'!O89='2001ю3с'!M88,'2001ю3с'!M90,IF('2001ю3с'!O89='2001ю3с'!M90,'2001ю3с'!M88,0))</f>
        <v>Маркечко Егор, УФА</v>
      </c>
      <c r="J7" s="62"/>
      <c r="K7" s="23" t="s">
        <v>21</v>
      </c>
      <c r="L7" s="23"/>
      <c r="M7" s="29"/>
      <c r="N7" s="29"/>
      <c r="O7" s="29">
        <v>-154</v>
      </c>
      <c r="P7" s="58">
        <f>IF(P5=N4,N6,IF(P5=N6,N4,0))</f>
        <v>5539</v>
      </c>
      <c r="Q7" s="16" t="str">
        <f>IF(Q5=O4,O6,IF(Q5=O6,O4,0))</f>
        <v>Галеев Айнур, РИШ</v>
      </c>
      <c r="R7" s="59"/>
      <c r="S7" s="29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0.5" customHeight="1">
      <c r="A8" s="29"/>
      <c r="B8" s="29"/>
      <c r="C8" s="29"/>
      <c r="D8" s="29"/>
      <c r="E8" s="31">
        <v>151</v>
      </c>
      <c r="F8" s="60">
        <v>5962</v>
      </c>
      <c r="G8" s="30" t="s">
        <v>84</v>
      </c>
      <c r="H8" s="66"/>
      <c r="I8" s="29">
        <v>-146</v>
      </c>
      <c r="J8" s="58">
        <f>IF(J6=H5,H7,IF(J6=H7,H5,0))</f>
        <v>5791</v>
      </c>
      <c r="K8" s="16" t="str">
        <f>IF(K6=I5,I7,IF(K6=I7,I5,0))</f>
        <v>Маркечко Егор, УФА</v>
      </c>
      <c r="L8" s="59"/>
      <c r="M8" s="29"/>
      <c r="N8" s="29"/>
      <c r="O8" s="29"/>
      <c r="P8" s="29"/>
      <c r="Q8" s="23" t="s">
        <v>29</v>
      </c>
      <c r="R8" s="23"/>
      <c r="S8" s="29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0.5" customHeight="1">
      <c r="A9" s="29">
        <v>-98</v>
      </c>
      <c r="B9" s="58">
        <f>IF('2001ю3с'!H25='2001ю3с'!F23,'2001ю3с'!F27,IF('2001ю3с'!H25='2001ю3с'!F27,'2001ю3с'!F23,0))</f>
        <v>5308</v>
      </c>
      <c r="C9" s="16" t="str">
        <f>IF('2001ю3с'!I25='2001ю3с'!G23,'2001ю3с'!G27,IF('2001ю3с'!I25='2001ю3с'!G27,'2001ю3с'!G23,0))</f>
        <v>Карлышев Алексей, НЕФ</v>
      </c>
      <c r="D9" s="66"/>
      <c r="E9" s="31"/>
      <c r="F9" s="62"/>
      <c r="G9" s="31"/>
      <c r="H9" s="32"/>
      <c r="I9" s="29"/>
      <c r="J9" s="23"/>
      <c r="K9" s="23" t="s">
        <v>22</v>
      </c>
      <c r="L9" s="23"/>
      <c r="M9" s="29">
        <v>-147</v>
      </c>
      <c r="N9" s="58">
        <f>IF(D6=B5,B7,IF(D6=B7,B5,0))</f>
        <v>5352</v>
      </c>
      <c r="O9" s="16" t="str">
        <f>IF(E6=C5,C7,IF(E6=C7,C5,0))</f>
        <v>Юнусов Искандар, РИШ</v>
      </c>
      <c r="P9" s="59"/>
      <c r="Q9" s="29"/>
      <c r="R9" s="29"/>
      <c r="S9" s="29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0.5" customHeight="1">
      <c r="A10" s="29"/>
      <c r="B10" s="29"/>
      <c r="C10" s="31">
        <v>148</v>
      </c>
      <c r="D10" s="60">
        <v>5308</v>
      </c>
      <c r="E10" s="33" t="s">
        <v>143</v>
      </c>
      <c r="F10" s="29"/>
      <c r="G10" s="31"/>
      <c r="H10" s="32"/>
      <c r="I10" s="29"/>
      <c r="J10" s="29"/>
      <c r="K10" s="29"/>
      <c r="L10" s="29"/>
      <c r="M10" s="29"/>
      <c r="N10" s="29"/>
      <c r="O10" s="31">
        <v>155</v>
      </c>
      <c r="P10" s="60">
        <v>5737</v>
      </c>
      <c r="Q10" s="30" t="s">
        <v>151</v>
      </c>
      <c r="R10" s="66"/>
      <c r="S10" s="29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ht="10.5" customHeight="1">
      <c r="A11" s="29">
        <v>-99</v>
      </c>
      <c r="B11" s="58">
        <f>IF('2001ю3с'!H33='2001ю3с'!F31,'2001ю3с'!F35,IF('2001ю3с'!H33='2001ю3с'!F35,'2001ю3с'!F31,0))</f>
        <v>5737</v>
      </c>
      <c r="C11" s="19" t="str">
        <f>IF('2001ю3с'!I33='2001ю3с'!G31,'2001ю3с'!G35,IF('2001ю3с'!I33='2001ю3с'!G35,'2001ю3с'!G31,0))</f>
        <v>Селезнев Владислав, РИШ</v>
      </c>
      <c r="D11" s="62"/>
      <c r="E11" s="29"/>
      <c r="F11" s="29"/>
      <c r="G11" s="31"/>
      <c r="H11" s="32"/>
      <c r="I11" s="29"/>
      <c r="J11" s="29"/>
      <c r="K11" s="29"/>
      <c r="L11" s="29"/>
      <c r="M11" s="29">
        <v>-148</v>
      </c>
      <c r="N11" s="58">
        <f>IF(D10=B9,B11,IF(D10=B11,B9,0))</f>
        <v>5737</v>
      </c>
      <c r="O11" s="19" t="str">
        <f>IF(E10=C9,C11,IF(E10=C11,C9,0))</f>
        <v>Селезнев Владислав, РИШ</v>
      </c>
      <c r="P11" s="62"/>
      <c r="Q11" s="31"/>
      <c r="R11" s="32"/>
      <c r="S11" s="3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10.5" customHeight="1">
      <c r="A12" s="29"/>
      <c r="B12" s="29"/>
      <c r="C12" s="29"/>
      <c r="D12" s="29"/>
      <c r="E12" s="32"/>
      <c r="F12" s="32"/>
      <c r="G12" s="31">
        <v>153</v>
      </c>
      <c r="H12" s="60">
        <v>5962</v>
      </c>
      <c r="I12" s="30" t="s">
        <v>84</v>
      </c>
      <c r="J12" s="66"/>
      <c r="K12" s="29"/>
      <c r="L12" s="29"/>
      <c r="M12" s="29"/>
      <c r="N12" s="29"/>
      <c r="O12" s="29"/>
      <c r="P12" s="29"/>
      <c r="Q12" s="31">
        <v>157</v>
      </c>
      <c r="R12" s="64">
        <v>5737</v>
      </c>
      <c r="S12" s="30" t="s">
        <v>151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10.5" customHeight="1">
      <c r="A13" s="29">
        <v>-100</v>
      </c>
      <c r="B13" s="58">
        <f>IF('2001ю3с'!H41='2001ю3с'!F39,'2001ю3с'!F43,IF('2001ю3с'!H41='2001ю3с'!F43,'2001ю3с'!F39,0))</f>
        <v>5539</v>
      </c>
      <c r="C13" s="16" t="str">
        <f>IF('2001ю3с'!I41='2001ю3с'!G39,'2001ю3с'!G43,IF('2001ю3с'!I41='2001ю3с'!G43,'2001ю3с'!G39,0))</f>
        <v>Галеев Айнур, РИШ</v>
      </c>
      <c r="D13" s="66"/>
      <c r="E13" s="29"/>
      <c r="F13" s="29"/>
      <c r="G13" s="31"/>
      <c r="H13" s="62"/>
      <c r="I13" s="23" t="s">
        <v>23</v>
      </c>
      <c r="J13" s="23"/>
      <c r="K13" s="29"/>
      <c r="L13" s="29"/>
      <c r="M13" s="29">
        <v>-149</v>
      </c>
      <c r="N13" s="58">
        <f>IF(D14=B13,B15,IF(D14=B15,B13,0))</f>
        <v>5718</v>
      </c>
      <c r="O13" s="16" t="str">
        <f>IF(E14=C13,C15,IF(E14=C15,C13,0))</f>
        <v>Асдуллин Салават, НЕФ</v>
      </c>
      <c r="P13" s="66"/>
      <c r="Q13" s="31"/>
      <c r="R13" s="35"/>
      <c r="S13" s="35" t="s">
        <v>24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0.5" customHeight="1">
      <c r="A14" s="29"/>
      <c r="B14" s="29"/>
      <c r="C14" s="31">
        <v>149</v>
      </c>
      <c r="D14" s="60">
        <v>5539</v>
      </c>
      <c r="E14" s="30" t="s">
        <v>146</v>
      </c>
      <c r="F14" s="66"/>
      <c r="G14" s="31"/>
      <c r="H14" s="32"/>
      <c r="I14" s="29"/>
      <c r="J14" s="29"/>
      <c r="K14" s="29"/>
      <c r="L14" s="29"/>
      <c r="M14" s="29"/>
      <c r="N14" s="29"/>
      <c r="O14" s="31">
        <v>156</v>
      </c>
      <c r="P14" s="60">
        <v>5718</v>
      </c>
      <c r="Q14" s="33" t="s">
        <v>159</v>
      </c>
      <c r="R14" s="29"/>
      <c r="S14" s="2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10.5" customHeight="1">
      <c r="A15" s="29">
        <v>-101</v>
      </c>
      <c r="B15" s="58">
        <f>IF('2001ю3с'!H49='2001ю3с'!F47,'2001ю3с'!F51,IF('2001ю3с'!H49='2001ю3с'!F51,'2001ю3с'!F47,0))</f>
        <v>5718</v>
      </c>
      <c r="C15" s="19" t="str">
        <f>IF('2001ю3с'!I49='2001ю3с'!G47,'2001ю3с'!G51,IF('2001ю3с'!I49='2001ю3с'!G51,'2001ю3с'!G47,0))</f>
        <v>Асдуллин Салават, НЕФ</v>
      </c>
      <c r="D15" s="62"/>
      <c r="E15" s="31"/>
      <c r="F15" s="32"/>
      <c r="G15" s="31"/>
      <c r="H15" s="32"/>
      <c r="I15" s="29"/>
      <c r="J15" s="29"/>
      <c r="K15" s="29"/>
      <c r="L15" s="29"/>
      <c r="M15" s="29">
        <v>-150</v>
      </c>
      <c r="N15" s="58">
        <f>IF(D18=B17,B19,IF(D18=B19,B17,0))</f>
        <v>5654</v>
      </c>
      <c r="O15" s="19" t="str">
        <f>IF(E18=C17,C19,IF(E18=C19,C17,0))</f>
        <v>Якупов Марат, УФА</v>
      </c>
      <c r="P15" s="62"/>
      <c r="Q15" s="29">
        <v>-157</v>
      </c>
      <c r="R15" s="58">
        <f>IF(R12=P10,P14,IF(R12=P14,P10,0))</f>
        <v>5718</v>
      </c>
      <c r="S15" s="16" t="str">
        <f>IF(S12=Q10,Q14,IF(S12=Q14,Q10,0))</f>
        <v>Асдуллин Салават, НЕФ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10.5" customHeight="1">
      <c r="A16" s="29"/>
      <c r="B16" s="29"/>
      <c r="C16" s="29"/>
      <c r="D16" s="29"/>
      <c r="E16" s="31">
        <v>152</v>
      </c>
      <c r="F16" s="60">
        <v>5731</v>
      </c>
      <c r="G16" s="33" t="s">
        <v>149</v>
      </c>
      <c r="H16" s="66"/>
      <c r="I16" s="29"/>
      <c r="J16" s="29"/>
      <c r="K16" s="29">
        <v>-155</v>
      </c>
      <c r="L16" s="58">
        <f>IF(P10=N9,N11,IF(P10=N11,N9,0))</f>
        <v>5352</v>
      </c>
      <c r="M16" s="16" t="str">
        <f>IF(Q10=O9,O11,IF(Q10=O11,O9,0))</f>
        <v>Юнусов Искандар, РИШ</v>
      </c>
      <c r="N16" s="59"/>
      <c r="O16" s="32"/>
      <c r="P16" s="32"/>
      <c r="Q16" s="29"/>
      <c r="R16" s="29"/>
      <c r="S16" s="23" t="s">
        <v>26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10.5" customHeight="1">
      <c r="A17" s="29">
        <v>-102</v>
      </c>
      <c r="B17" s="58">
        <f>IF('2001ю3с'!H57='2001ю3с'!F55,'2001ю3с'!F59,IF('2001ю3с'!H57='2001ю3с'!F59,'2001ю3с'!F55,0))</f>
        <v>5654</v>
      </c>
      <c r="C17" s="16" t="str">
        <f>IF('2001ю3с'!I57='2001ю3с'!G55,'2001ю3с'!G59,IF('2001ю3с'!I57='2001ю3с'!G59,'2001ю3с'!G55,0))</f>
        <v>Якупов Марат, УФА</v>
      </c>
      <c r="D17" s="66"/>
      <c r="E17" s="31"/>
      <c r="F17" s="62"/>
      <c r="G17" s="32"/>
      <c r="H17" s="32"/>
      <c r="I17" s="29"/>
      <c r="J17" s="29"/>
      <c r="K17" s="29"/>
      <c r="L17" s="29"/>
      <c r="M17" s="31">
        <v>158</v>
      </c>
      <c r="N17" s="60">
        <v>5352</v>
      </c>
      <c r="O17" s="30" t="s">
        <v>150</v>
      </c>
      <c r="P17" s="66"/>
      <c r="Q17" s="29"/>
      <c r="R17" s="29"/>
      <c r="S17" s="2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ht="10.5" customHeight="1">
      <c r="A18" s="29"/>
      <c r="B18" s="29"/>
      <c r="C18" s="31">
        <v>150</v>
      </c>
      <c r="D18" s="60">
        <v>5731</v>
      </c>
      <c r="E18" s="33" t="s">
        <v>149</v>
      </c>
      <c r="F18" s="29"/>
      <c r="G18" s="29">
        <v>-153</v>
      </c>
      <c r="H18" s="58">
        <f>IF(H12=F8,F16,IF(H12=F16,F8,0))</f>
        <v>5731</v>
      </c>
      <c r="I18" s="16" t="str">
        <f>IF(I12=G8,G16,IF(I12=G16,G8,0))</f>
        <v>Исянбаев Ильсур, СИБ</v>
      </c>
      <c r="J18" s="59"/>
      <c r="K18" s="29">
        <v>-156</v>
      </c>
      <c r="L18" s="58">
        <f>IF(P14=N13,N15,IF(P14=N15,N13,0))</f>
        <v>5654</v>
      </c>
      <c r="M18" s="19" t="str">
        <f>IF(Q14=O13,O15,IF(Q14=O15,O13,0))</f>
        <v>Якупов Марат, УФА</v>
      </c>
      <c r="N18" s="62"/>
      <c r="O18" s="23" t="s">
        <v>28</v>
      </c>
      <c r="P18" s="23"/>
      <c r="Q18" s="29"/>
      <c r="R18" s="29"/>
      <c r="S18" s="2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ht="10.5" customHeight="1">
      <c r="A19" s="29">
        <v>-103</v>
      </c>
      <c r="B19" s="58">
        <f>IF('2001ю3с'!H65='2001ю3с'!F63,'2001ю3с'!F67,IF('2001ю3с'!H65='2001ю3с'!F67,'2001ю3с'!F63,0))</f>
        <v>5731</v>
      </c>
      <c r="C19" s="19" t="str">
        <f>IF('2001ю3с'!I65='2001ю3с'!G63,'2001ю3с'!G67,IF('2001ю3с'!I65='2001ю3с'!G67,'2001ю3с'!G63,0))</f>
        <v>Исянбаев Ильсур, СИБ</v>
      </c>
      <c r="D19" s="62"/>
      <c r="E19" s="29"/>
      <c r="F19" s="29"/>
      <c r="G19" s="29"/>
      <c r="H19" s="29"/>
      <c r="I19" s="23" t="s">
        <v>25</v>
      </c>
      <c r="J19" s="23"/>
      <c r="K19" s="29"/>
      <c r="L19" s="29"/>
      <c r="M19" s="29">
        <v>-158</v>
      </c>
      <c r="N19" s="58">
        <f>IF(N17=L16,L18,IF(N17=L18,L16,0))</f>
        <v>5654</v>
      </c>
      <c r="O19" s="16" t="str">
        <f>IF(O17=M16,M18,IF(O17=M18,M16,0))</f>
        <v>Якупов Марат, УФА</v>
      </c>
      <c r="P19" s="59"/>
      <c r="Q19" s="29"/>
      <c r="R19" s="29"/>
      <c r="S19" s="2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ht="10.5" customHeight="1">
      <c r="A20" s="29"/>
      <c r="B20" s="29"/>
      <c r="C20" s="29"/>
      <c r="D20" s="29"/>
      <c r="E20" s="32"/>
      <c r="F20" s="32"/>
      <c r="G20" s="29"/>
      <c r="H20" s="29"/>
      <c r="I20" s="29"/>
      <c r="J20" s="29"/>
      <c r="K20" s="29"/>
      <c r="L20" s="29"/>
      <c r="M20" s="29"/>
      <c r="N20" s="29"/>
      <c r="O20" s="23" t="s">
        <v>30</v>
      </c>
      <c r="P20" s="23"/>
      <c r="Q20" s="29"/>
      <c r="R20" s="29"/>
      <c r="S20" s="2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ht="10.5" customHeight="1">
      <c r="A21" s="29">
        <v>-80</v>
      </c>
      <c r="B21" s="58">
        <f>IF('2001ю3с'!F7='2001ю3с'!D6,'2001ю3с'!D8,IF('2001ю3с'!F7='2001ю3с'!D8,'2001ю3с'!D6,0))</f>
        <v>5537</v>
      </c>
      <c r="C21" s="16" t="str">
        <f>IF('2001ю3с'!G7='2001ю3с'!E6,'2001ю3с'!E8,IF('2001ю3с'!G7='2001ю3с'!E8,'2001ю3с'!E6,0))</f>
        <v>Балберов Илья, РИШ</v>
      </c>
      <c r="D21" s="6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-171</v>
      </c>
      <c r="P21" s="58">
        <f>IF(H28=F24,F32,IF(H28=F32,F24,0))</f>
        <v>5902</v>
      </c>
      <c r="Q21" s="16" t="str">
        <f>IF(I28=G24,G32,IF(I28=G32,G24,0))</f>
        <v>Воронин Олег, РБЩ</v>
      </c>
      <c r="R21" s="59"/>
      <c r="S21" s="2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ht="10.5" customHeight="1">
      <c r="A22" s="29"/>
      <c r="B22" s="29"/>
      <c r="C22" s="31">
        <v>159</v>
      </c>
      <c r="D22" s="60">
        <v>6131</v>
      </c>
      <c r="E22" s="30" t="s">
        <v>164</v>
      </c>
      <c r="F22" s="6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1">
        <v>174</v>
      </c>
      <c r="R22" s="64">
        <v>5902</v>
      </c>
      <c r="S22" s="30" t="s">
        <v>156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ht="10.5" customHeight="1">
      <c r="A23" s="29">
        <v>-81</v>
      </c>
      <c r="B23" s="58">
        <f>IF('2001ю3с'!F11='2001ю3с'!D10,'2001ю3с'!D12,IF('2001ю3с'!F11='2001ю3с'!D12,'2001ю3с'!D10,0))</f>
        <v>6131</v>
      </c>
      <c r="C23" s="19" t="str">
        <f>IF('2001ю3с'!G11='2001ю3с'!E10,'2001ю3с'!E12,IF('2001ю3с'!G11='2001ю3с'!E12,'2001ю3с'!E10,0))</f>
        <v>Кисилев Елисей, УФА</v>
      </c>
      <c r="D23" s="62"/>
      <c r="E23" s="31"/>
      <c r="F23" s="32"/>
      <c r="G23" s="29"/>
      <c r="H23" s="29"/>
      <c r="I23" s="29"/>
      <c r="J23" s="29"/>
      <c r="K23" s="29"/>
      <c r="L23" s="29"/>
      <c r="M23" s="29"/>
      <c r="N23" s="29"/>
      <c r="O23" s="29">
        <v>-172</v>
      </c>
      <c r="P23" s="58">
        <f>IF(H44=F40,F48,IF(H44=F48,F40,0))</f>
        <v>5970</v>
      </c>
      <c r="Q23" s="19" t="str">
        <f>IF(I44=G40,G48,IF(I44=G48,G40,0))</f>
        <v>Бареев Руслан, НЕФ</v>
      </c>
      <c r="R23" s="23"/>
      <c r="S23" s="23" t="s">
        <v>36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t="10.5" customHeight="1">
      <c r="A24" s="29"/>
      <c r="B24" s="29"/>
      <c r="C24" s="29"/>
      <c r="D24" s="29"/>
      <c r="E24" s="31">
        <v>167</v>
      </c>
      <c r="F24" s="60">
        <v>5902</v>
      </c>
      <c r="G24" s="30" t="s">
        <v>156</v>
      </c>
      <c r="H24" s="66"/>
      <c r="I24" s="29"/>
      <c r="J24" s="29"/>
      <c r="K24" s="29"/>
      <c r="L24" s="29"/>
      <c r="M24" s="29"/>
      <c r="N24" s="29"/>
      <c r="O24" s="29"/>
      <c r="P24" s="29"/>
      <c r="Q24" s="29">
        <v>-174</v>
      </c>
      <c r="R24" s="58">
        <f>IF(R22=P21,P23,IF(R22=P23,P21,0))</f>
        <v>5970</v>
      </c>
      <c r="S24" s="16" t="str">
        <f>IF(S22=Q21,Q23,IF(S22=Q23,Q21,0))</f>
        <v>Бареев Руслан, НЕФ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 ht="10.5" customHeight="1">
      <c r="A25" s="29">
        <v>-82</v>
      </c>
      <c r="B25" s="58">
        <f>IF('2001ю3с'!F15='2001ю3с'!D14,'2001ю3с'!D16,IF('2001ю3с'!F15='2001ю3с'!D16,'2001ю3с'!D14,0))</f>
        <v>5941</v>
      </c>
      <c r="C25" s="16" t="str">
        <f>IF('2001ю3с'!G15='2001ю3с'!E14,'2001ю3с'!E16,IF('2001ю3с'!G15='2001ю3с'!E16,'2001ю3с'!E14,0))</f>
        <v>Маркелов Радмир, УФА</v>
      </c>
      <c r="D25" s="66"/>
      <c r="E25" s="31"/>
      <c r="F25" s="62"/>
      <c r="G25" s="31"/>
      <c r="H25" s="32"/>
      <c r="I25" s="29"/>
      <c r="J25" s="29"/>
      <c r="K25" s="29"/>
      <c r="L25" s="29"/>
      <c r="M25" s="29">
        <v>-167</v>
      </c>
      <c r="N25" s="58">
        <f>IF(F24=D22,D26,IF(F24=D26,D22,0))</f>
        <v>6131</v>
      </c>
      <c r="O25" s="16" t="str">
        <f>IF(G24=E22,E26,IF(G24=E26,E22,0))</f>
        <v>Кисилев Елисей, УФА</v>
      </c>
      <c r="P25" s="59"/>
      <c r="Q25" s="37"/>
      <c r="R25" s="23"/>
      <c r="S25" s="23" t="s">
        <v>37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10.5" customHeight="1">
      <c r="A26" s="29"/>
      <c r="B26" s="29"/>
      <c r="C26" s="31">
        <v>160</v>
      </c>
      <c r="D26" s="60">
        <v>5902</v>
      </c>
      <c r="E26" s="33" t="s">
        <v>156</v>
      </c>
      <c r="F26" s="29"/>
      <c r="G26" s="31"/>
      <c r="H26" s="32"/>
      <c r="I26" s="29"/>
      <c r="J26" s="29"/>
      <c r="K26" s="29"/>
      <c r="L26" s="29"/>
      <c r="M26" s="29"/>
      <c r="N26" s="29"/>
      <c r="O26" s="31">
        <v>175</v>
      </c>
      <c r="P26" s="60">
        <v>5700</v>
      </c>
      <c r="Q26" s="30" t="s">
        <v>82</v>
      </c>
      <c r="R26" s="29"/>
      <c r="S26" s="2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ht="10.5" customHeight="1">
      <c r="A27" s="29">
        <v>-83</v>
      </c>
      <c r="B27" s="58">
        <f>IF('2001ю3с'!F19='2001ю3с'!D18,'2001ю3с'!D20,IF('2001ю3с'!F19='2001ю3с'!D20,'2001ю3с'!D18,0))</f>
        <v>5902</v>
      </c>
      <c r="C27" s="19" t="str">
        <f>IF('2001ю3с'!G19='2001ю3с'!E18,'2001ю3с'!E20,IF('2001ю3с'!G19='2001ю3с'!E20,'2001ю3с'!E18,0))</f>
        <v>Воронин Олег, РБЩ</v>
      </c>
      <c r="D27" s="62"/>
      <c r="E27" s="29"/>
      <c r="F27" s="29"/>
      <c r="G27" s="31"/>
      <c r="H27" s="32"/>
      <c r="I27" s="29"/>
      <c r="J27" s="29"/>
      <c r="K27" s="29"/>
      <c r="L27" s="29"/>
      <c r="M27" s="29">
        <v>-168</v>
      </c>
      <c r="N27" s="58">
        <f>IF(F32=D30,D34,IF(F32=D34,D30,0))</f>
        <v>5700</v>
      </c>
      <c r="O27" s="19" t="str">
        <f>IF(G32=E30,E34,IF(G32=E34,E30,0))</f>
        <v>Насыров Эмиль, УФА</v>
      </c>
      <c r="P27" s="62"/>
      <c r="Q27" s="31"/>
      <c r="R27" s="29"/>
      <c r="S27" s="2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10.5" customHeight="1">
      <c r="A28" s="29"/>
      <c r="B28" s="29"/>
      <c r="C28" s="29"/>
      <c r="D28" s="29"/>
      <c r="E28" s="32"/>
      <c r="F28" s="32"/>
      <c r="G28" s="31">
        <v>171</v>
      </c>
      <c r="H28" s="60">
        <v>5606</v>
      </c>
      <c r="I28" s="30" t="s">
        <v>138</v>
      </c>
      <c r="J28" s="66"/>
      <c r="K28" s="29"/>
      <c r="L28" s="29"/>
      <c r="M28" s="29"/>
      <c r="N28" s="29"/>
      <c r="O28" s="29"/>
      <c r="P28" s="29"/>
      <c r="Q28" s="31">
        <v>177</v>
      </c>
      <c r="R28" s="64">
        <v>5700</v>
      </c>
      <c r="S28" s="30" t="s">
        <v>82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10.5" customHeight="1">
      <c r="A29" s="29">
        <v>-84</v>
      </c>
      <c r="B29" s="58">
        <f>IF('2001ю3с'!F23='2001ю3с'!D22,'2001ю3с'!D24,IF('2001ю3с'!F23='2001ю3с'!D24,'2001ю3с'!D22,0))</f>
        <v>5026</v>
      </c>
      <c r="C29" s="16" t="str">
        <f>IF('2001ю3с'!G23='2001ю3с'!E22,'2001ю3с'!E24,IF('2001ю3с'!G23='2001ю3с'!E24,'2001ю3с'!E22,0))</f>
        <v>Макаров Константин, УФА</v>
      </c>
      <c r="D29" s="66"/>
      <c r="E29" s="29"/>
      <c r="F29" s="29"/>
      <c r="G29" s="31"/>
      <c r="H29" s="62"/>
      <c r="I29" s="31"/>
      <c r="J29" s="32"/>
      <c r="K29" s="29"/>
      <c r="L29" s="29"/>
      <c r="M29" s="29">
        <v>-169</v>
      </c>
      <c r="N29" s="58">
        <f>IF(F40=D38,D42,IF(F40=D42,D38,0))</f>
        <v>5955</v>
      </c>
      <c r="O29" s="16" t="str">
        <f>IF(G40=E38,E42,IF(G40=E42,E38,0))</f>
        <v>Жадигеров Батыржан, УФА</v>
      </c>
      <c r="P29" s="66"/>
      <c r="Q29" s="31"/>
      <c r="R29" s="23"/>
      <c r="S29" s="23" t="s">
        <v>38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ht="10.5" customHeight="1">
      <c r="A30" s="29"/>
      <c r="B30" s="29"/>
      <c r="C30" s="31">
        <v>161</v>
      </c>
      <c r="D30" s="60">
        <v>5606</v>
      </c>
      <c r="E30" s="30" t="s">
        <v>138</v>
      </c>
      <c r="F30" s="66"/>
      <c r="G30" s="31"/>
      <c r="H30" s="29"/>
      <c r="I30" s="31"/>
      <c r="J30" s="32"/>
      <c r="K30" s="29"/>
      <c r="L30" s="29"/>
      <c r="M30" s="29"/>
      <c r="N30" s="29"/>
      <c r="O30" s="31">
        <v>176</v>
      </c>
      <c r="P30" s="60">
        <v>5955</v>
      </c>
      <c r="Q30" s="33" t="s">
        <v>145</v>
      </c>
      <c r="R30" s="29"/>
      <c r="S30" s="2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ht="10.5" customHeight="1">
      <c r="A31" s="29">
        <v>-85</v>
      </c>
      <c r="B31" s="58">
        <f>IF('2001ю3с'!F27='2001ю3с'!D26,'2001ю3с'!D28,IF('2001ю3с'!F27='2001ю3с'!D28,'2001ю3с'!D26,0))</f>
        <v>5606</v>
      </c>
      <c r="C31" s="19" t="str">
        <f>IF('2001ю3с'!G27='2001ю3с'!E26,'2001ю3с'!E28,IF('2001ю3с'!G27='2001ю3с'!E28,'2001ю3с'!E26,0))</f>
        <v>Матвеев Антон, РБК</v>
      </c>
      <c r="D31" s="62"/>
      <c r="E31" s="31"/>
      <c r="F31" s="32"/>
      <c r="G31" s="31"/>
      <c r="H31" s="29"/>
      <c r="I31" s="31"/>
      <c r="J31" s="32"/>
      <c r="K31" s="29"/>
      <c r="L31" s="29"/>
      <c r="M31" s="29">
        <v>-170</v>
      </c>
      <c r="N31" s="58">
        <f>IF(F48=D46,D50,IF(F48=D50,D46,0))</f>
        <v>5041</v>
      </c>
      <c r="O31" s="19" t="str">
        <f>IF(G48=E46,E50,IF(G48=E50,E46,0))</f>
        <v>Давлетов Айдар, УФА</v>
      </c>
      <c r="P31" s="62"/>
      <c r="Q31" s="29">
        <v>-177</v>
      </c>
      <c r="R31" s="58">
        <f>IF(R28=P26,P30,IF(R28=P30,P26,0))</f>
        <v>5955</v>
      </c>
      <c r="S31" s="16" t="str">
        <f>IF(S28=Q26,Q30,IF(S28=Q30,Q26,0))</f>
        <v>Жадигеров Батыржан, УФА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t="10.5" customHeight="1">
      <c r="A32" s="29"/>
      <c r="B32" s="29"/>
      <c r="C32" s="29"/>
      <c r="D32" s="29"/>
      <c r="E32" s="31">
        <v>168</v>
      </c>
      <c r="F32" s="60">
        <v>5606</v>
      </c>
      <c r="G32" s="33" t="s">
        <v>138</v>
      </c>
      <c r="H32" s="32"/>
      <c r="I32" s="31"/>
      <c r="J32" s="32"/>
      <c r="K32" s="29">
        <v>-175</v>
      </c>
      <c r="L32" s="58">
        <f>IF(P26=N25,N27,IF(P26=N27,N25,0))</f>
        <v>6131</v>
      </c>
      <c r="M32" s="16" t="str">
        <f>IF(Q26=O25,O27,IF(Q26=O27,O25,0))</f>
        <v>Кисилев Елисей, УФА</v>
      </c>
      <c r="N32" s="59"/>
      <c r="O32" s="29"/>
      <c r="P32" s="29"/>
      <c r="Q32" s="37"/>
      <c r="R32" s="37"/>
      <c r="S32" s="23" t="s">
        <v>39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ht="10.5" customHeight="1">
      <c r="A33" s="29">
        <v>-86</v>
      </c>
      <c r="B33" s="58">
        <f>IF('2001ю3с'!F31='2001ю3с'!D30,'2001ю3с'!D32,IF('2001ю3с'!F31='2001ю3с'!D32,'2001ю3с'!D30,0))</f>
        <v>5700</v>
      </c>
      <c r="C33" s="16" t="str">
        <f>IF('2001ю3с'!G31='2001ю3с'!E30,'2001ю3с'!E32,IF('2001ю3с'!G31='2001ю3с'!E32,'2001ю3с'!E30,0))</f>
        <v>Насыров Эмиль, УФА</v>
      </c>
      <c r="D33" s="66"/>
      <c r="E33" s="31"/>
      <c r="F33" s="62"/>
      <c r="G33" s="29"/>
      <c r="H33" s="29"/>
      <c r="I33" s="31"/>
      <c r="J33" s="32"/>
      <c r="K33" s="29"/>
      <c r="L33" s="29"/>
      <c r="M33" s="31">
        <v>178</v>
      </c>
      <c r="N33" s="60">
        <v>5041</v>
      </c>
      <c r="O33" s="30" t="s">
        <v>142</v>
      </c>
      <c r="P33" s="66"/>
      <c r="Q33" s="29"/>
      <c r="R33" s="29"/>
      <c r="S33" s="2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0.5" customHeight="1">
      <c r="A34" s="29"/>
      <c r="B34" s="29"/>
      <c r="C34" s="31">
        <v>162</v>
      </c>
      <c r="D34" s="60">
        <v>5700</v>
      </c>
      <c r="E34" s="33" t="s">
        <v>82</v>
      </c>
      <c r="F34" s="29"/>
      <c r="G34" s="29"/>
      <c r="H34" s="29"/>
      <c r="I34" s="31"/>
      <c r="J34" s="32"/>
      <c r="K34" s="29">
        <v>-176</v>
      </c>
      <c r="L34" s="58">
        <f>IF(P30=N29,N31,IF(P30=N31,N29,0))</f>
        <v>5041</v>
      </c>
      <c r="M34" s="19" t="str">
        <f>IF(Q30=O29,O31,IF(Q30=O31,O29,0))</f>
        <v>Давлетов Айдар, УФА</v>
      </c>
      <c r="N34" s="62"/>
      <c r="O34" s="23" t="s">
        <v>40</v>
      </c>
      <c r="P34" s="23"/>
      <c r="Q34" s="37"/>
      <c r="R34" s="37"/>
      <c r="S34" s="37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10.5" customHeight="1">
      <c r="A35" s="29">
        <v>-87</v>
      </c>
      <c r="B35" s="58">
        <f>IF('2001ю3с'!F35='2001ю3с'!D34,'2001ю3с'!D36,IF('2001ю3с'!F35='2001ю3с'!D36,'2001ю3с'!D34,0))</f>
        <v>5808</v>
      </c>
      <c r="C35" s="19" t="str">
        <f>IF('2001ю3с'!G35='2001ю3с'!E34,'2001ю3с'!E36,IF('2001ю3с'!G35='2001ю3с'!E36,'2001ю3с'!E34,0))</f>
        <v>Ильясов Ренат, УФА</v>
      </c>
      <c r="D35" s="62"/>
      <c r="E35" s="29"/>
      <c r="F35" s="29"/>
      <c r="G35" s="29"/>
      <c r="H35" s="58">
        <v>5606</v>
      </c>
      <c r="I35" s="33" t="s">
        <v>138</v>
      </c>
      <c r="J35" s="32"/>
      <c r="K35" s="23"/>
      <c r="L35" s="29"/>
      <c r="M35" s="29">
        <v>-178</v>
      </c>
      <c r="N35" s="58">
        <f>IF(N33=L32,L34,IF(N33=L34,L32,0))</f>
        <v>6131</v>
      </c>
      <c r="O35" s="16" t="str">
        <f>IF(O33=M32,M34,IF(O33=M34,M32,0))</f>
        <v>Кисилев Елисей, УФА</v>
      </c>
      <c r="P35" s="59"/>
      <c r="Q35" s="29"/>
      <c r="R35" s="29"/>
      <c r="S35" s="2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10.5" customHeight="1">
      <c r="A36" s="29"/>
      <c r="B36" s="29"/>
      <c r="C36" s="29"/>
      <c r="D36" s="29"/>
      <c r="E36" s="32"/>
      <c r="F36" s="32"/>
      <c r="G36" s="29"/>
      <c r="H36" s="80"/>
      <c r="I36" s="17" t="s">
        <v>41</v>
      </c>
      <c r="J36" s="81"/>
      <c r="K36" s="29">
        <v>-159</v>
      </c>
      <c r="L36" s="58">
        <f>IF(D22=B21,B23,IF(D22=B23,B21,0))</f>
        <v>5537</v>
      </c>
      <c r="M36" s="16" t="str">
        <f>IF(E22=C21,C23,IF(E22=C23,C21,0))</f>
        <v>Балберов Илья, РИШ</v>
      </c>
      <c r="N36" s="59"/>
      <c r="O36" s="23" t="s">
        <v>42</v>
      </c>
      <c r="P36" s="23"/>
      <c r="Q36" s="29"/>
      <c r="R36" s="29"/>
      <c r="S36" s="2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0.5" customHeight="1">
      <c r="A37" s="29">
        <v>-88</v>
      </c>
      <c r="B37" s="58">
        <f>IF('2001ю3с'!F39='2001ю3с'!D38,'2001ю3с'!D40,IF('2001ю3с'!F39='2001ю3с'!D40,'2001ю3с'!D38,0))</f>
        <v>5955</v>
      </c>
      <c r="C37" s="16" t="str">
        <f>IF('2001ю3с'!G39='2001ю3с'!E38,'2001ю3с'!E40,IF('2001ю3с'!G39='2001ю3с'!E40,'2001ю3с'!E38,0))</f>
        <v>Жадигеров Батыржан, УФА</v>
      </c>
      <c r="D37" s="66"/>
      <c r="E37" s="29"/>
      <c r="F37" s="29"/>
      <c r="G37" s="29"/>
      <c r="H37" s="32"/>
      <c r="I37" s="31">
        <v>173</v>
      </c>
      <c r="J37" s="32"/>
      <c r="K37" s="82"/>
      <c r="L37" s="29"/>
      <c r="M37" s="31">
        <v>179</v>
      </c>
      <c r="N37" s="60">
        <v>5537</v>
      </c>
      <c r="O37" s="38" t="s">
        <v>148</v>
      </c>
      <c r="P37" s="79"/>
      <c r="Q37" s="29"/>
      <c r="R37" s="29"/>
      <c r="S37" s="2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0.5" customHeight="1">
      <c r="A38" s="29"/>
      <c r="B38" s="29"/>
      <c r="C38" s="31">
        <v>163</v>
      </c>
      <c r="D38" s="60">
        <v>5955</v>
      </c>
      <c r="E38" s="30" t="s">
        <v>145</v>
      </c>
      <c r="F38" s="66"/>
      <c r="G38" s="29"/>
      <c r="H38" s="58">
        <f>IF(H35=H28,H44,IF(H35=H44,H28,0))</f>
        <v>4369</v>
      </c>
      <c r="I38" s="86" t="str">
        <f>IF(I35=I28,I44,IF(I35=I44,I28,0))</f>
        <v>Русских Данил, УФА</v>
      </c>
      <c r="J38" s="83"/>
      <c r="K38" s="29">
        <v>-160</v>
      </c>
      <c r="L38" s="58">
        <f>IF(D26=B25,B27,IF(D26=B27,B25,0))</f>
        <v>5941</v>
      </c>
      <c r="M38" s="19" t="str">
        <f>IF(E26=C25,C27,IF(E26=C27,C25,0))</f>
        <v>Маркелов Радмир, УФА</v>
      </c>
      <c r="N38" s="62"/>
      <c r="O38" s="31"/>
      <c r="P38" s="32"/>
      <c r="Q38" s="37"/>
      <c r="R38" s="37"/>
      <c r="S38" s="37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0.5" customHeight="1">
      <c r="A39" s="29">
        <v>-89</v>
      </c>
      <c r="B39" s="58">
        <f>IF('2001ю3с'!F43='2001ю3с'!D42,'2001ю3с'!D44,IF('2001ю3с'!F43='2001ю3с'!D44,'2001ю3с'!D42,0))</f>
        <v>6129</v>
      </c>
      <c r="C39" s="19" t="str">
        <f>IF('2001ю3с'!G43='2001ю3с'!E42,'2001ю3с'!E44,IF('2001ю3с'!G43='2001ю3с'!E44,'2001ю3с'!E42,0))</f>
        <v>Шеф Максим, УФА</v>
      </c>
      <c r="D39" s="62"/>
      <c r="E39" s="31"/>
      <c r="F39" s="32"/>
      <c r="G39" s="29"/>
      <c r="H39" s="29"/>
      <c r="I39" s="17" t="s">
        <v>43</v>
      </c>
      <c r="J39" s="81"/>
      <c r="K39" s="29"/>
      <c r="L39" s="29"/>
      <c r="M39" s="29"/>
      <c r="N39" s="29"/>
      <c r="O39" s="31">
        <v>183</v>
      </c>
      <c r="P39" s="60">
        <v>5026</v>
      </c>
      <c r="Q39" s="38" t="s">
        <v>153</v>
      </c>
      <c r="R39" s="79"/>
      <c r="S39" s="2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0.5" customHeight="1">
      <c r="A40" s="29"/>
      <c r="B40" s="29"/>
      <c r="C40" s="29"/>
      <c r="D40" s="29"/>
      <c r="E40" s="31">
        <v>169</v>
      </c>
      <c r="F40" s="60">
        <v>5970</v>
      </c>
      <c r="G40" s="30" t="s">
        <v>154</v>
      </c>
      <c r="H40" s="66"/>
      <c r="I40" s="31"/>
      <c r="J40" s="32"/>
      <c r="K40" s="29">
        <v>-161</v>
      </c>
      <c r="L40" s="58">
        <f>IF(D30=B29,B31,IF(D30=B31,B29,0))</f>
        <v>5026</v>
      </c>
      <c r="M40" s="16" t="str">
        <f>IF(E30=C29,C31,IF(E30=C31,C29,0))</f>
        <v>Макаров Константин, УФА</v>
      </c>
      <c r="N40" s="66"/>
      <c r="O40" s="31"/>
      <c r="P40" s="62"/>
      <c r="Q40" s="31"/>
      <c r="R40" s="32"/>
      <c r="S40" s="2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0.5" customHeight="1">
      <c r="A41" s="29">
        <v>-90</v>
      </c>
      <c r="B41" s="58">
        <f>IF('2001ю3с'!F47='2001ю3с'!D46,'2001ю3с'!D48,IF('2001ю3с'!F47='2001ю3с'!D48,'2001ю3с'!D46,0))</f>
        <v>5964</v>
      </c>
      <c r="C41" s="16" t="str">
        <f>IF('2001ю3с'!G47='2001ю3с'!E46,'2001ю3с'!E48,IF('2001ю3с'!G47='2001ю3с'!E48,'2001ю3с'!E46,0))</f>
        <v>Магзумов Раиль, РБУ</v>
      </c>
      <c r="D41" s="66"/>
      <c r="E41" s="31"/>
      <c r="F41" s="62"/>
      <c r="G41" s="31"/>
      <c r="H41" s="32"/>
      <c r="I41" s="31"/>
      <c r="J41" s="32"/>
      <c r="K41" s="29"/>
      <c r="L41" s="29"/>
      <c r="M41" s="31">
        <v>180</v>
      </c>
      <c r="N41" s="60">
        <v>5026</v>
      </c>
      <c r="O41" s="39" t="s">
        <v>153</v>
      </c>
      <c r="P41" s="29"/>
      <c r="Q41" s="31"/>
      <c r="R41" s="32"/>
      <c r="S41" s="2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0.5" customHeight="1">
      <c r="A42" s="29"/>
      <c r="B42" s="29"/>
      <c r="C42" s="31">
        <v>164</v>
      </c>
      <c r="D42" s="60">
        <v>5970</v>
      </c>
      <c r="E42" s="33" t="s">
        <v>154</v>
      </c>
      <c r="F42" s="29"/>
      <c r="G42" s="31"/>
      <c r="H42" s="32"/>
      <c r="I42" s="31"/>
      <c r="J42" s="32"/>
      <c r="K42" s="29">
        <v>-162</v>
      </c>
      <c r="L42" s="58">
        <f>IF(D34=B33,B35,IF(D34=B35,B33,0))</f>
        <v>5808</v>
      </c>
      <c r="M42" s="19" t="str">
        <f>IF(E34=C33,C35,IF(E34=C35,C33,0))</f>
        <v>Ильясов Ренат, УФА</v>
      </c>
      <c r="N42" s="62"/>
      <c r="O42" s="29"/>
      <c r="P42" s="29"/>
      <c r="Q42" s="31"/>
      <c r="R42" s="32"/>
      <c r="S42" s="2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0.5" customHeight="1">
      <c r="A43" s="29">
        <v>-91</v>
      </c>
      <c r="B43" s="58">
        <f>IF('2001ю3с'!F51='2001ю3с'!D50,'2001ю3с'!D52,IF('2001ю3с'!F51='2001ю3с'!D52,'2001ю3с'!D50,0))</f>
        <v>5970</v>
      </c>
      <c r="C43" s="19" t="str">
        <f>IF('2001ю3с'!G51='2001ю3с'!E50,'2001ю3с'!E52,IF('2001ю3с'!G51='2001ю3с'!E52,'2001ю3с'!E50,0))</f>
        <v>Бареев Руслан, НЕФ</v>
      </c>
      <c r="D43" s="62"/>
      <c r="E43" s="29"/>
      <c r="F43" s="29"/>
      <c r="G43" s="31"/>
      <c r="H43" s="32"/>
      <c r="I43" s="31"/>
      <c r="J43" s="32"/>
      <c r="K43" s="29"/>
      <c r="L43" s="29"/>
      <c r="M43" s="29"/>
      <c r="N43" s="29"/>
      <c r="O43" s="29"/>
      <c r="P43" s="29"/>
      <c r="Q43" s="31">
        <v>185</v>
      </c>
      <c r="R43" s="60">
        <v>5026</v>
      </c>
      <c r="S43" s="38" t="s">
        <v>153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0.5" customHeight="1">
      <c r="A44" s="29"/>
      <c r="B44" s="29"/>
      <c r="C44" s="29"/>
      <c r="D44" s="29"/>
      <c r="E44" s="32"/>
      <c r="F44" s="32"/>
      <c r="G44" s="31">
        <v>172</v>
      </c>
      <c r="H44" s="60">
        <v>4369</v>
      </c>
      <c r="I44" s="33" t="s">
        <v>147</v>
      </c>
      <c r="J44" s="66"/>
      <c r="K44" s="29">
        <v>-163</v>
      </c>
      <c r="L44" s="58">
        <f>IF(D38=B37,B39,IF(D38=B39,B37,0))</f>
        <v>6129</v>
      </c>
      <c r="M44" s="16" t="str">
        <f>IF(E38=C37,C39,IF(E38=C39,C37,0))</f>
        <v>Шеф Максим, УФА</v>
      </c>
      <c r="N44" s="59"/>
      <c r="O44" s="29"/>
      <c r="P44" s="29"/>
      <c r="Q44" s="31"/>
      <c r="R44" s="62"/>
      <c r="S44" s="23" t="s">
        <v>44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0.5" customHeight="1">
      <c r="A45" s="29">
        <v>-92</v>
      </c>
      <c r="B45" s="58">
        <f>IF('2001ю3с'!F55='2001ю3с'!D54,'2001ю3с'!D56,IF('2001ю3с'!F55='2001ю3с'!D56,'2001ю3с'!D54,0))</f>
        <v>5041</v>
      </c>
      <c r="C45" s="16" t="str">
        <f>IF('2001ю3с'!G55='2001ю3с'!E54,'2001ю3с'!E56,IF('2001ю3с'!G55='2001ю3с'!E56,'2001ю3с'!E54,0))</f>
        <v>Давлетов Айдар, УФА</v>
      </c>
      <c r="D45" s="66"/>
      <c r="E45" s="29"/>
      <c r="F45" s="29"/>
      <c r="G45" s="31"/>
      <c r="H45" s="62"/>
      <c r="I45" s="29"/>
      <c r="J45" s="29"/>
      <c r="K45" s="29"/>
      <c r="L45" s="29"/>
      <c r="M45" s="31">
        <v>181</v>
      </c>
      <c r="N45" s="60">
        <v>5964</v>
      </c>
      <c r="O45" s="38" t="s">
        <v>160</v>
      </c>
      <c r="P45" s="79"/>
      <c r="Q45" s="31"/>
      <c r="R45" s="29"/>
      <c r="S45" s="2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0.5" customHeight="1">
      <c r="A46" s="29"/>
      <c r="B46" s="29"/>
      <c r="C46" s="31">
        <v>165</v>
      </c>
      <c r="D46" s="60">
        <v>5041</v>
      </c>
      <c r="E46" s="30" t="s">
        <v>142</v>
      </c>
      <c r="F46" s="66"/>
      <c r="G46" s="31"/>
      <c r="H46" s="29"/>
      <c r="I46" s="29"/>
      <c r="J46" s="29"/>
      <c r="K46" s="29">
        <v>-164</v>
      </c>
      <c r="L46" s="58">
        <f>IF(D42=B41,B43,IF(D42=B43,B41,0))</f>
        <v>5964</v>
      </c>
      <c r="M46" s="19" t="str">
        <f>IF(E42=C41,C43,IF(E42=C43,C41,0))</f>
        <v>Магзумов Раиль, РБУ</v>
      </c>
      <c r="N46" s="62"/>
      <c r="O46" s="31"/>
      <c r="P46" s="32"/>
      <c r="Q46" s="31"/>
      <c r="R46" s="29"/>
      <c r="S46" s="2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0.5" customHeight="1">
      <c r="A47" s="29">
        <v>-93</v>
      </c>
      <c r="B47" s="58">
        <f>IF('2001ю3с'!F59='2001ю3с'!D58,'2001ю3с'!D60,IF('2001ю3с'!F59='2001ю3с'!D60,'2001ю3с'!D58,0))</f>
        <v>6050</v>
      </c>
      <c r="C47" s="19" t="str">
        <f>IF('2001ю3с'!G59='2001ю3с'!E58,'2001ю3с'!E60,IF('2001ю3с'!G59='2001ю3с'!E60,'2001ю3с'!E58,0))</f>
        <v>Анисимов Алексей, УФА</v>
      </c>
      <c r="D47" s="62"/>
      <c r="E47" s="31"/>
      <c r="F47" s="32"/>
      <c r="G47" s="31"/>
      <c r="H47" s="29"/>
      <c r="I47" s="29"/>
      <c r="J47" s="29"/>
      <c r="K47" s="29"/>
      <c r="L47" s="29"/>
      <c r="M47" s="29"/>
      <c r="N47" s="29"/>
      <c r="O47" s="31">
        <v>184</v>
      </c>
      <c r="P47" s="60">
        <v>6130</v>
      </c>
      <c r="Q47" s="39" t="s">
        <v>163</v>
      </c>
      <c r="R47" s="32"/>
      <c r="S47" s="2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0.5" customHeight="1">
      <c r="A48" s="29"/>
      <c r="B48" s="29"/>
      <c r="C48" s="29"/>
      <c r="D48" s="29"/>
      <c r="E48" s="31">
        <v>170</v>
      </c>
      <c r="F48" s="60">
        <v>4369</v>
      </c>
      <c r="G48" s="33" t="s">
        <v>147</v>
      </c>
      <c r="H48" s="32"/>
      <c r="I48" s="29"/>
      <c r="J48" s="29"/>
      <c r="K48" s="29">
        <v>-165</v>
      </c>
      <c r="L48" s="58">
        <f>IF(D46=B45,B47,IF(D46=B47,B45,0))</f>
        <v>6050</v>
      </c>
      <c r="M48" s="16" t="str">
        <f>IF(E46=C45,C47,IF(E46=C47,C45,0))</f>
        <v>Анисимов Алексей, УФА</v>
      </c>
      <c r="N48" s="66"/>
      <c r="O48" s="31"/>
      <c r="P48" s="62"/>
      <c r="Q48" s="29"/>
      <c r="R48" s="29"/>
      <c r="S48" s="2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0.5" customHeight="1">
      <c r="A49" s="29">
        <v>-94</v>
      </c>
      <c r="B49" s="58">
        <f>IF('2001ю3с'!F63='2001ю3с'!D62,'2001ю3с'!D64,IF('2001ю3с'!F63='2001ю3с'!D64,'2001ю3с'!D62,0))</f>
        <v>6130</v>
      </c>
      <c r="C49" s="16" t="str">
        <f>IF('2001ю3с'!G63='2001ю3с'!E62,'2001ю3с'!E64,IF('2001ю3с'!G63='2001ю3с'!E64,'2001ю3с'!E62,0))</f>
        <v>Хатымов Марат, УФА</v>
      </c>
      <c r="D49" s="66"/>
      <c r="E49" s="31"/>
      <c r="F49" s="62"/>
      <c r="G49" s="29"/>
      <c r="H49" s="29"/>
      <c r="I49" s="29"/>
      <c r="J49" s="29"/>
      <c r="K49" s="29"/>
      <c r="L49" s="29"/>
      <c r="M49" s="31">
        <v>182</v>
      </c>
      <c r="N49" s="60">
        <v>6130</v>
      </c>
      <c r="O49" s="39" t="s">
        <v>163</v>
      </c>
      <c r="P49" s="29"/>
      <c r="Q49" s="29">
        <v>-185</v>
      </c>
      <c r="R49" s="58">
        <f>IF(R43=P39,P47,IF(R43=P47,P39,0))</f>
        <v>6130</v>
      </c>
      <c r="S49" s="16" t="str">
        <f>IF(S43=Q39,Q47,IF(S43=Q47,Q39,0))</f>
        <v>Хатымов Марат, УФА</v>
      </c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0.5" customHeight="1">
      <c r="A50" s="29"/>
      <c r="B50" s="29"/>
      <c r="C50" s="31">
        <v>166</v>
      </c>
      <c r="D50" s="60">
        <v>4369</v>
      </c>
      <c r="E50" s="33" t="s">
        <v>147</v>
      </c>
      <c r="F50" s="29"/>
      <c r="G50" s="29">
        <v>-179</v>
      </c>
      <c r="H50" s="58">
        <f>IF(N37=L36,L38,IF(N37=L38,L36,0))</f>
        <v>5941</v>
      </c>
      <c r="I50" s="16" t="str">
        <f>IF(O37=M36,M38,IF(O37=M38,M36,0))</f>
        <v>Маркелов Радмир, УФА</v>
      </c>
      <c r="J50" s="59"/>
      <c r="K50" s="29">
        <v>-166</v>
      </c>
      <c r="L50" s="58">
        <f>IF(D50=B49,B51,IF(D50=B51,B49,0))</f>
        <v>6130</v>
      </c>
      <c r="M50" s="19" t="str">
        <f>IF(E50=C49,C51,IF(E50=C51,C49,0))</f>
        <v>Хатымов Марат, УФА</v>
      </c>
      <c r="N50" s="62"/>
      <c r="O50" s="29"/>
      <c r="P50" s="29"/>
      <c r="Q50" s="37"/>
      <c r="R50" s="23"/>
      <c r="S50" s="23" t="s">
        <v>45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0.5" customHeight="1">
      <c r="A51" s="29">
        <v>-95</v>
      </c>
      <c r="B51" s="58">
        <f>IF('2001ю3с'!F67='2001ю3с'!D66,'2001ю3с'!D68,IF('2001ю3с'!F67='2001ю3с'!D68,'2001ю3с'!D66,0))</f>
        <v>4369</v>
      </c>
      <c r="C51" s="19" t="str">
        <f>IF('2001ю3с'!G67='2001ю3с'!E66,'2001ю3с'!E68,IF('2001ю3с'!G67='2001ю3с'!E68,'2001ю3с'!E66,0))</f>
        <v>Русских Данил, УФА</v>
      </c>
      <c r="D51" s="62"/>
      <c r="E51" s="29"/>
      <c r="F51" s="29"/>
      <c r="G51" s="29"/>
      <c r="H51" s="29"/>
      <c r="I51" s="31">
        <v>187</v>
      </c>
      <c r="J51" s="60">
        <v>5941</v>
      </c>
      <c r="K51" s="38" t="s">
        <v>157</v>
      </c>
      <c r="L51" s="79"/>
      <c r="M51" s="29"/>
      <c r="N51" s="29"/>
      <c r="O51" s="29">
        <v>-183</v>
      </c>
      <c r="P51" s="58">
        <f>IF(P39=N37,N41,IF(P39=N41,N37,0))</f>
        <v>5537</v>
      </c>
      <c r="Q51" s="16" t="str">
        <f>IF(Q39=O37,O41,IF(Q39=O41,O37,0))</f>
        <v>Балберов Илья, РИШ</v>
      </c>
      <c r="R51" s="29"/>
      <c r="S51" s="2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0.5" customHeight="1">
      <c r="A52" s="29"/>
      <c r="B52" s="29"/>
      <c r="C52" s="29"/>
      <c r="D52" s="29"/>
      <c r="E52" s="32"/>
      <c r="F52" s="32"/>
      <c r="G52" s="29">
        <v>-180</v>
      </c>
      <c r="H52" s="58">
        <f>IF(N41=L40,L42,IF(N41=L42,L40,0))</f>
        <v>5808</v>
      </c>
      <c r="I52" s="19" t="str">
        <f>IF(O41=M40,M42,IF(O41=M42,M40,0))</f>
        <v>Ильясов Ренат, УФА</v>
      </c>
      <c r="J52" s="62"/>
      <c r="K52" s="31"/>
      <c r="L52" s="32"/>
      <c r="M52" s="29"/>
      <c r="N52" s="29"/>
      <c r="O52" s="29"/>
      <c r="P52" s="29"/>
      <c r="Q52" s="31">
        <v>186</v>
      </c>
      <c r="R52" s="64">
        <v>5537</v>
      </c>
      <c r="S52" s="38" t="s">
        <v>148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1">
        <v>189</v>
      </c>
      <c r="L53" s="60">
        <v>6050</v>
      </c>
      <c r="M53" s="38" t="s">
        <v>158</v>
      </c>
      <c r="N53" s="79"/>
      <c r="O53" s="29">
        <v>-184</v>
      </c>
      <c r="P53" s="58">
        <f>IF(P47=N45,N49,IF(P47=N49,N45,0))</f>
        <v>5964</v>
      </c>
      <c r="Q53" s="19" t="str">
        <f>IF(Q47=O45,O49,IF(Q47=O49,O45,0))</f>
        <v>Магзумов Раиль, РБУ</v>
      </c>
      <c r="R53" s="23"/>
      <c r="S53" s="23" t="s">
        <v>46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0.5" customHeight="1">
      <c r="A54" s="29">
        <v>-64</v>
      </c>
      <c r="B54" s="58">
        <f>IF('2001ю3с'!D6='2001ю3с'!B5,'2001ю3с'!B7,IF('2001ю3с'!D6='2001ю3с'!B7,'2001ю3с'!B5,0))</f>
        <v>0</v>
      </c>
      <c r="C54" s="16" t="str">
        <f>IF('2001ю3с'!E6='2001ю3с'!C5,'2001ю3с'!C7,IF('2001ю3с'!E6='2001ю3с'!C7,'2001ю3с'!C5,0))</f>
        <v>_</v>
      </c>
      <c r="D54" s="59"/>
      <c r="E54" s="29"/>
      <c r="F54" s="29"/>
      <c r="G54" s="29">
        <v>-181</v>
      </c>
      <c r="H54" s="58">
        <f>IF(N45=L44,L46,IF(N45=L46,L44,0))</f>
        <v>6129</v>
      </c>
      <c r="I54" s="16" t="str">
        <f>IF(O45=M44,M46,IF(O45=M46,M44,0))</f>
        <v>Шеф Максим, УФА</v>
      </c>
      <c r="J54" s="59"/>
      <c r="K54" s="31"/>
      <c r="L54" s="62"/>
      <c r="M54" s="23" t="s">
        <v>47</v>
      </c>
      <c r="N54" s="23"/>
      <c r="O54" s="29"/>
      <c r="P54" s="29"/>
      <c r="Q54" s="29">
        <v>-186</v>
      </c>
      <c r="R54" s="58">
        <f>IF(R52=P51,P53,IF(R52=P53,P51,0))</f>
        <v>5964</v>
      </c>
      <c r="S54" s="16" t="str">
        <f>IF(S52=Q51,Q53,IF(S52=Q53,Q51,0))</f>
        <v>Магзумов Раиль, РБУ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0.5" customHeight="1">
      <c r="A55" s="29"/>
      <c r="B55" s="29"/>
      <c r="C55" s="31">
        <v>191</v>
      </c>
      <c r="D55" s="60">
        <v>6132</v>
      </c>
      <c r="E55" s="30" t="s">
        <v>165</v>
      </c>
      <c r="F55" s="66"/>
      <c r="G55" s="29"/>
      <c r="H55" s="29"/>
      <c r="I55" s="31">
        <v>188</v>
      </c>
      <c r="J55" s="60">
        <v>6050</v>
      </c>
      <c r="K55" s="39" t="s">
        <v>158</v>
      </c>
      <c r="L55" s="79"/>
      <c r="M55" s="29"/>
      <c r="N55" s="29"/>
      <c r="O55" s="29">
        <v>-187</v>
      </c>
      <c r="P55" s="58">
        <f>IF(J51=H50,H52,IF(J51=H52,H50,0))</f>
        <v>5808</v>
      </c>
      <c r="Q55" s="16" t="str">
        <f>IF(K51=I50,I52,IF(K51=I52,I50,0))</f>
        <v>Ильясов Ренат, УФА</v>
      </c>
      <c r="R55" s="23"/>
      <c r="S55" s="23" t="s">
        <v>48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0.5" customHeight="1">
      <c r="A56" s="29">
        <v>-65</v>
      </c>
      <c r="B56" s="58">
        <f>IF('2001ю3с'!D10='2001ю3с'!B9,'2001ю3с'!B11,IF('2001ю3с'!D10='2001ю3с'!B11,'2001ю3с'!B9,0))</f>
        <v>6132</v>
      </c>
      <c r="C56" s="19" t="str">
        <f>IF('2001ю3с'!E10='2001ю3с'!C9,'2001ю3с'!C11,IF('2001ю3с'!E10='2001ю3с'!C11,'2001ю3с'!C9,0))</f>
        <v>Хисматов Тимур, УФА</v>
      </c>
      <c r="D56" s="62"/>
      <c r="E56" s="31"/>
      <c r="F56" s="32"/>
      <c r="G56" s="29">
        <v>-182</v>
      </c>
      <c r="H56" s="58">
        <f>IF(N49=L48,L50,IF(N49=L50,L48,0))</f>
        <v>6050</v>
      </c>
      <c r="I56" s="19" t="str">
        <f>IF(O49=M48,M50,IF(O49=M50,M48,0))</f>
        <v>Анисимов Алексей, УФА</v>
      </c>
      <c r="J56" s="62"/>
      <c r="K56" s="29">
        <v>-189</v>
      </c>
      <c r="L56" s="58">
        <f>IF(L53=J51,J55,IF(L53=J55,J51,0))</f>
        <v>5941</v>
      </c>
      <c r="M56" s="16" t="str">
        <f>IF(M53=K51,K55,IF(M53=K55,K51,0))</f>
        <v>Маркелов Радмир, УФА</v>
      </c>
      <c r="N56" s="59"/>
      <c r="O56" s="29"/>
      <c r="P56" s="29"/>
      <c r="Q56" s="31">
        <v>190</v>
      </c>
      <c r="R56" s="64">
        <v>6129</v>
      </c>
      <c r="S56" s="38" t="s">
        <v>162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0.5" customHeight="1">
      <c r="A57" s="29"/>
      <c r="B57" s="29"/>
      <c r="C57" s="29"/>
      <c r="D57" s="29"/>
      <c r="E57" s="31">
        <v>199</v>
      </c>
      <c r="F57" s="60">
        <v>6132</v>
      </c>
      <c r="G57" s="30" t="s">
        <v>165</v>
      </c>
      <c r="H57" s="66"/>
      <c r="I57" s="29"/>
      <c r="J57" s="29"/>
      <c r="K57" s="37"/>
      <c r="L57" s="37"/>
      <c r="M57" s="23" t="s">
        <v>49</v>
      </c>
      <c r="N57" s="23"/>
      <c r="O57" s="29">
        <v>-188</v>
      </c>
      <c r="P57" s="58">
        <f>IF(J55=H54,H56,IF(J55=H56,H54,0))</f>
        <v>6129</v>
      </c>
      <c r="Q57" s="19" t="str">
        <f>IF(K55=I54,I56,IF(K55=I56,I54,0))</f>
        <v>Шеф Максим, УФА</v>
      </c>
      <c r="R57" s="23"/>
      <c r="S57" s="23" t="s">
        <v>50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0.5" customHeight="1">
      <c r="A58" s="29">
        <v>-66</v>
      </c>
      <c r="B58" s="58">
        <f>IF('2001ю3с'!D14='2001ю3с'!B13,'2001ю3с'!B15,IF('2001ю3с'!D14='2001ю3с'!B15,'2001ю3с'!B13,0))</f>
        <v>0</v>
      </c>
      <c r="C58" s="16" t="str">
        <f>IF('2001ю3с'!E14='2001ю3с'!C13,'2001ю3с'!C15,IF('2001ю3с'!E14='2001ю3с'!C15,'2001ю3с'!C13,0))</f>
        <v>_</v>
      </c>
      <c r="D58" s="66"/>
      <c r="E58" s="31"/>
      <c r="F58" s="62"/>
      <c r="G58" s="31"/>
      <c r="H58" s="32"/>
      <c r="I58" s="29">
        <v>-203</v>
      </c>
      <c r="J58" s="58">
        <f>IF(H61=F57,F65,IF(H61=F65,F57,0))</f>
        <v>6135</v>
      </c>
      <c r="K58" s="16" t="str">
        <f>IF(I61=G57,G65,IF(I61=G65,G57,0))</f>
        <v>Зотов Дмитрий, УФА</v>
      </c>
      <c r="L58" s="59"/>
      <c r="M58" s="29"/>
      <c r="N58" s="29"/>
      <c r="O58" s="29"/>
      <c r="P58" s="29"/>
      <c r="Q58" s="29">
        <v>-190</v>
      </c>
      <c r="R58" s="58">
        <f>IF(R56=P55,P57,IF(R56=P57,P55,0))</f>
        <v>5808</v>
      </c>
      <c r="S58" s="16" t="str">
        <f>IF(S56=Q55,Q57,IF(S56=Q57,Q55,0))</f>
        <v>Ильясов Ренат, УФА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0.5" customHeight="1">
      <c r="A59" s="29"/>
      <c r="B59" s="29"/>
      <c r="C59" s="31">
        <v>192</v>
      </c>
      <c r="D59" s="60"/>
      <c r="E59" s="33"/>
      <c r="F59" s="29"/>
      <c r="G59" s="31"/>
      <c r="H59" s="32"/>
      <c r="I59" s="29"/>
      <c r="J59" s="29"/>
      <c r="K59" s="31">
        <v>206</v>
      </c>
      <c r="L59" s="60">
        <v>6135</v>
      </c>
      <c r="M59" s="38" t="s">
        <v>168</v>
      </c>
      <c r="N59" s="79"/>
      <c r="O59" s="29"/>
      <c r="P59" s="29"/>
      <c r="Q59" s="29"/>
      <c r="R59" s="23"/>
      <c r="S59" s="23" t="s">
        <v>51</v>
      </c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0.5" customHeight="1">
      <c r="A60" s="29">
        <v>-67</v>
      </c>
      <c r="B60" s="58">
        <f>IF('2001ю3с'!D18='2001ю3с'!B17,'2001ю3с'!B19,IF('2001ю3с'!D18='2001ю3с'!B19,'2001ю3с'!B17,0))</f>
        <v>0</v>
      </c>
      <c r="C60" s="19" t="str">
        <f>IF('2001ю3с'!E18='2001ю3с'!C17,'2001ю3с'!C19,IF('2001ю3с'!E18='2001ю3с'!C19,'2001ю3с'!C17,0))</f>
        <v>_</v>
      </c>
      <c r="D60" s="62"/>
      <c r="E60" s="29"/>
      <c r="F60" s="29"/>
      <c r="G60" s="31"/>
      <c r="H60" s="32"/>
      <c r="I60" s="29">
        <v>-204</v>
      </c>
      <c r="J60" s="58">
        <f>IF(H77=F73,F81,IF(H77=F81,F73,0))</f>
        <v>6134</v>
      </c>
      <c r="K60" s="19" t="str">
        <f>IF(I77=G73,G81,IF(I77=G81,G73,0))</f>
        <v>Идрисов Данил, УФА</v>
      </c>
      <c r="L60" s="62"/>
      <c r="M60" s="23" t="s">
        <v>52</v>
      </c>
      <c r="N60" s="23"/>
      <c r="O60" s="29"/>
      <c r="P60" s="29"/>
      <c r="Q60" s="29"/>
      <c r="R60" s="29"/>
      <c r="S60" s="2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0.5" customHeight="1">
      <c r="A61" s="29"/>
      <c r="B61" s="29"/>
      <c r="C61" s="29"/>
      <c r="D61" s="29"/>
      <c r="E61" s="32"/>
      <c r="F61" s="32"/>
      <c r="G61" s="31">
        <v>203</v>
      </c>
      <c r="H61" s="60">
        <v>6132</v>
      </c>
      <c r="I61" s="30" t="s">
        <v>165</v>
      </c>
      <c r="J61" s="66"/>
      <c r="K61" s="29">
        <v>-206</v>
      </c>
      <c r="L61" s="58">
        <f>IF(L59=J58,J60,IF(L59=J60,J58,0))</f>
        <v>6134</v>
      </c>
      <c r="M61" s="16" t="str">
        <f>IF(M59=K58,K60,IF(M59=K60,K58,0))</f>
        <v>Идрисов Данил, УФА</v>
      </c>
      <c r="N61" s="59"/>
      <c r="O61" s="29"/>
      <c r="P61" s="29"/>
      <c r="Q61" s="29"/>
      <c r="R61" s="29"/>
      <c r="S61" s="2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0.5" customHeight="1">
      <c r="A62" s="29">
        <v>-68</v>
      </c>
      <c r="B62" s="58">
        <f>IF('2001ю3с'!D22='2001ю3с'!B21,'2001ю3с'!B23,IF('2001ю3с'!D22='2001ю3с'!B23,'2001ю3с'!B21,0))</f>
        <v>0</v>
      </c>
      <c r="C62" s="16" t="str">
        <f>IF('2001ю3с'!E22='2001ю3с'!C21,'2001ю3с'!C23,IF('2001ю3с'!E22='2001ю3с'!C23,'2001ю3с'!C21,0))</f>
        <v>_</v>
      </c>
      <c r="D62" s="66"/>
      <c r="E62" s="29"/>
      <c r="F62" s="29"/>
      <c r="G62" s="31"/>
      <c r="H62" s="62"/>
      <c r="I62" s="31"/>
      <c r="J62" s="32"/>
      <c r="K62" s="37"/>
      <c r="L62" s="37"/>
      <c r="M62" s="23" t="s">
        <v>53</v>
      </c>
      <c r="N62" s="23"/>
      <c r="O62" s="29"/>
      <c r="P62" s="29"/>
      <c r="Q62" s="29"/>
      <c r="R62" s="29"/>
      <c r="S62" s="2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0.5" customHeight="1">
      <c r="A63" s="29"/>
      <c r="B63" s="29"/>
      <c r="C63" s="31">
        <v>193</v>
      </c>
      <c r="D63" s="60"/>
      <c r="E63" s="30"/>
      <c r="F63" s="66"/>
      <c r="G63" s="31"/>
      <c r="H63" s="29"/>
      <c r="I63" s="31"/>
      <c r="J63" s="32"/>
      <c r="K63" s="37"/>
      <c r="L63" s="37"/>
      <c r="M63" s="37"/>
      <c r="N63" s="37"/>
      <c r="O63" s="37"/>
      <c r="P63" s="37"/>
      <c r="Q63" s="37"/>
      <c r="R63" s="37"/>
      <c r="S63" s="37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0.5" customHeight="1">
      <c r="A64" s="29">
        <v>-69</v>
      </c>
      <c r="B64" s="58">
        <f>IF('2001ю3с'!D26='2001ю3с'!B25,'2001ю3с'!B27,IF('2001ю3с'!D26='2001ю3с'!B27,'2001ю3с'!B25,0))</f>
        <v>0</v>
      </c>
      <c r="C64" s="19" t="str">
        <f>IF('2001ю3с'!E26='2001ю3с'!C25,'2001ю3с'!C27,IF('2001ю3с'!E26='2001ю3с'!C27,'2001ю3с'!C25,0))</f>
        <v>_</v>
      </c>
      <c r="D64" s="62"/>
      <c r="E64" s="31"/>
      <c r="F64" s="32"/>
      <c r="G64" s="31"/>
      <c r="H64" s="29"/>
      <c r="I64" s="31"/>
      <c r="J64" s="32"/>
      <c r="K64" s="29"/>
      <c r="L64" s="29"/>
      <c r="M64" s="29">
        <v>-199</v>
      </c>
      <c r="N64" s="58">
        <f>IF(F57=D55,D59,IF(F57=D59,D55,0))</f>
        <v>0</v>
      </c>
      <c r="O64" s="16">
        <f>IF(G57=E55,E59,IF(G57=E59,E55,0))</f>
        <v>0</v>
      </c>
      <c r="P64" s="59"/>
      <c r="Q64" s="29"/>
      <c r="R64" s="29"/>
      <c r="S64" s="2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0.5" customHeight="1">
      <c r="A65" s="29"/>
      <c r="B65" s="29"/>
      <c r="C65" s="29"/>
      <c r="D65" s="29"/>
      <c r="E65" s="31">
        <v>200</v>
      </c>
      <c r="F65" s="60">
        <v>6135</v>
      </c>
      <c r="G65" s="33" t="s">
        <v>168</v>
      </c>
      <c r="H65" s="32"/>
      <c r="I65" s="31"/>
      <c r="J65" s="32"/>
      <c r="K65" s="29"/>
      <c r="L65" s="29"/>
      <c r="M65" s="29"/>
      <c r="N65" s="29"/>
      <c r="O65" s="31">
        <v>207</v>
      </c>
      <c r="P65" s="60"/>
      <c r="Q65" s="30"/>
      <c r="R65" s="29"/>
      <c r="S65" s="2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0.5" customHeight="1">
      <c r="A66" s="29">
        <v>-70</v>
      </c>
      <c r="B66" s="58">
        <f>IF('2001ю3с'!D30='2001ю3с'!B29,'2001ю3с'!B31,IF('2001ю3с'!D30='2001ю3с'!B31,'2001ю3с'!B29,0))</f>
        <v>6135</v>
      </c>
      <c r="C66" s="16" t="str">
        <f>IF('2001ю3с'!E30='2001ю3с'!C29,'2001ю3с'!C31,IF('2001ю3с'!E30='2001ю3с'!C31,'2001ю3с'!C29,0))</f>
        <v>Зотов Дмитрий, УФА</v>
      </c>
      <c r="D66" s="66"/>
      <c r="E66" s="31"/>
      <c r="F66" s="62"/>
      <c r="G66" s="29"/>
      <c r="H66" s="29"/>
      <c r="I66" s="31"/>
      <c r="J66" s="32"/>
      <c r="K66" s="29"/>
      <c r="L66" s="29"/>
      <c r="M66" s="29">
        <v>-200</v>
      </c>
      <c r="N66" s="58">
        <f>IF(F65=D63,D67,IF(F65=D67,D63,0))</f>
        <v>0</v>
      </c>
      <c r="O66" s="19">
        <f>IF(G65=E63,E67,IF(G65=E67,E63,0))</f>
        <v>0</v>
      </c>
      <c r="P66" s="62"/>
      <c r="Q66" s="31"/>
      <c r="R66" s="29"/>
      <c r="S66" s="2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0.5" customHeight="1">
      <c r="A67" s="29"/>
      <c r="B67" s="29"/>
      <c r="C67" s="31">
        <v>194</v>
      </c>
      <c r="D67" s="60">
        <v>6135</v>
      </c>
      <c r="E67" s="33" t="s">
        <v>168</v>
      </c>
      <c r="F67" s="29"/>
      <c r="G67" s="29"/>
      <c r="H67" s="29"/>
      <c r="I67" s="31"/>
      <c r="J67" s="32"/>
      <c r="K67" s="37"/>
      <c r="L67" s="37"/>
      <c r="M67" s="29"/>
      <c r="N67" s="29"/>
      <c r="O67" s="29"/>
      <c r="P67" s="29"/>
      <c r="Q67" s="31">
        <v>209</v>
      </c>
      <c r="R67" s="64"/>
      <c r="S67" s="30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0.5" customHeight="1">
      <c r="A68" s="29">
        <v>-71</v>
      </c>
      <c r="B68" s="58">
        <f>IF('2001ю3с'!D34='2001ю3с'!B33,'2001ю3с'!B35,IF('2001ю3с'!D34='2001ю3с'!B35,'2001ю3с'!B33,0))</f>
        <v>0</v>
      </c>
      <c r="C68" s="19" t="str">
        <f>IF('2001ю3с'!E34='2001ю3с'!C33,'2001ю3с'!C35,IF('2001ю3с'!E34='2001ю3с'!C35,'2001ю3с'!C33,0))</f>
        <v>_</v>
      </c>
      <c r="D68" s="62"/>
      <c r="E68" s="29"/>
      <c r="F68" s="29"/>
      <c r="G68" s="29"/>
      <c r="H68" s="58">
        <v>6132</v>
      </c>
      <c r="I68" s="33" t="s">
        <v>165</v>
      </c>
      <c r="J68" s="32"/>
      <c r="K68" s="25"/>
      <c r="L68" s="25"/>
      <c r="M68" s="29">
        <v>-201</v>
      </c>
      <c r="N68" s="58">
        <f>IF(F73=D71,D75,IF(F73=D75,D71,0))</f>
        <v>0</v>
      </c>
      <c r="O68" s="16">
        <f>IF(G73=E71,E75,IF(G73=E75,E71,0))</f>
        <v>0</v>
      </c>
      <c r="P68" s="59"/>
      <c r="Q68" s="31"/>
      <c r="R68" s="23"/>
      <c r="S68" s="23" t="s">
        <v>54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0.5" customHeight="1">
      <c r="A69" s="29"/>
      <c r="B69" s="29"/>
      <c r="C69" s="29"/>
      <c r="D69" s="29"/>
      <c r="E69" s="32"/>
      <c r="F69" s="32"/>
      <c r="G69" s="29"/>
      <c r="H69" s="80"/>
      <c r="I69" s="17" t="s">
        <v>55</v>
      </c>
      <c r="J69" s="81"/>
      <c r="K69" s="29"/>
      <c r="L69" s="29"/>
      <c r="M69" s="29"/>
      <c r="N69" s="29"/>
      <c r="O69" s="31">
        <v>208</v>
      </c>
      <c r="P69" s="60"/>
      <c r="Q69" s="33"/>
      <c r="R69" s="29"/>
      <c r="S69" s="2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0.5" customHeight="1">
      <c r="A70" s="29">
        <v>-72</v>
      </c>
      <c r="B70" s="58">
        <f>IF('2001ю3с'!D38='2001ю3с'!B37,'2001ю3с'!B39,IF('2001ю3с'!D38='2001ю3с'!B39,'2001ю3с'!B37,0))</f>
        <v>0</v>
      </c>
      <c r="C70" s="16" t="str">
        <f>IF('2001ю3с'!E38='2001ю3с'!C37,'2001ю3с'!C39,IF('2001ю3с'!E38='2001ю3с'!C39,'2001ю3с'!C37,0))</f>
        <v>_</v>
      </c>
      <c r="D70" s="66"/>
      <c r="E70" s="29"/>
      <c r="F70" s="29"/>
      <c r="G70" s="29"/>
      <c r="H70" s="32"/>
      <c r="I70" s="31">
        <v>205</v>
      </c>
      <c r="J70" s="32"/>
      <c r="K70" s="82"/>
      <c r="L70" s="82"/>
      <c r="M70" s="29">
        <v>-202</v>
      </c>
      <c r="N70" s="58">
        <f>IF(F81=D79,D83,IF(F81=D83,D79,0))</f>
        <v>0</v>
      </c>
      <c r="O70" s="19">
        <f>IF(G81=E79,E83,IF(G81=E83,E79,0))</f>
        <v>0</v>
      </c>
      <c r="P70" s="62"/>
      <c r="Q70" s="29">
        <v>-209</v>
      </c>
      <c r="R70" s="58">
        <f>IF(R67=P65,P69,IF(R67=P69,P65,0))</f>
        <v>0</v>
      </c>
      <c r="S70" s="16">
        <f>IF(S67=Q65,Q69,IF(S67=Q69,Q65,0))</f>
        <v>0</v>
      </c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0.5" customHeight="1">
      <c r="A71" s="29"/>
      <c r="B71" s="29"/>
      <c r="C71" s="31">
        <v>195</v>
      </c>
      <c r="D71" s="60">
        <v>6134</v>
      </c>
      <c r="E71" s="30" t="s">
        <v>167</v>
      </c>
      <c r="F71" s="66"/>
      <c r="G71" s="29"/>
      <c r="H71" s="58">
        <f>IF(H68=H61,H77,IF(H68=H77,H61,0))</f>
        <v>6133</v>
      </c>
      <c r="I71" s="19" t="str">
        <f>IF(I68=I61,I77,IF(I68=I77,I61,0))</f>
        <v>Нуретдинов Наиль, НЕФ</v>
      </c>
      <c r="J71" s="83"/>
      <c r="K71" s="29">
        <v>-191</v>
      </c>
      <c r="L71" s="58">
        <f>IF(D55=B54,B56,IF(D55=B56,B54,0))</f>
        <v>0</v>
      </c>
      <c r="M71" s="16" t="str">
        <f>IF(E55=C54,C56,IF(E55=C56,C54,0))</f>
        <v>_</v>
      </c>
      <c r="N71" s="59"/>
      <c r="O71" s="29"/>
      <c r="P71" s="29"/>
      <c r="Q71" s="37"/>
      <c r="R71" s="23"/>
      <c r="S71" s="23" t="s">
        <v>56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0.5" customHeight="1">
      <c r="A72" s="29">
        <v>-73</v>
      </c>
      <c r="B72" s="58">
        <f>IF('2001ю3с'!D42='2001ю3с'!B41,'2001ю3с'!B43,IF('2001ю3с'!D42='2001ю3с'!B43,'2001ю3с'!B41,0))</f>
        <v>6134</v>
      </c>
      <c r="C72" s="19" t="str">
        <f>IF('2001ю3с'!E42='2001ю3с'!C41,'2001ю3с'!C43,IF('2001ю3с'!E42='2001ю3с'!C43,'2001ю3с'!C41,0))</f>
        <v>Идрисов Данил, УФА</v>
      </c>
      <c r="D72" s="62"/>
      <c r="E72" s="31"/>
      <c r="F72" s="32"/>
      <c r="G72" s="29"/>
      <c r="H72" s="29"/>
      <c r="I72" s="17" t="s">
        <v>57</v>
      </c>
      <c r="J72" s="81"/>
      <c r="K72" s="29"/>
      <c r="L72" s="29"/>
      <c r="M72" s="31">
        <v>211</v>
      </c>
      <c r="N72" s="60"/>
      <c r="O72" s="30"/>
      <c r="P72" s="66"/>
      <c r="Q72" s="29"/>
      <c r="R72" s="29"/>
      <c r="S72" s="2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0.5" customHeight="1">
      <c r="A73" s="29"/>
      <c r="B73" s="29"/>
      <c r="C73" s="29"/>
      <c r="D73" s="29"/>
      <c r="E73" s="31">
        <v>201</v>
      </c>
      <c r="F73" s="60">
        <v>6134</v>
      </c>
      <c r="G73" s="30" t="s">
        <v>167</v>
      </c>
      <c r="H73" s="66"/>
      <c r="I73" s="31"/>
      <c r="J73" s="32"/>
      <c r="K73" s="29">
        <v>-192</v>
      </c>
      <c r="L73" s="58">
        <f>IF(D59=B58,B60,IF(D59=B60,B58,0))</f>
        <v>0</v>
      </c>
      <c r="M73" s="19">
        <f>IF(E59=C58,C60,IF(E59=C60,C58,0))</f>
        <v>0</v>
      </c>
      <c r="N73" s="62"/>
      <c r="O73" s="31"/>
      <c r="P73" s="32"/>
      <c r="Q73" s="29"/>
      <c r="R73" s="29"/>
      <c r="S73" s="2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0.5" customHeight="1">
      <c r="A74" s="29">
        <v>-74</v>
      </c>
      <c r="B74" s="58">
        <f>IF('2001ю3с'!D46='2001ю3с'!B45,'2001ю3с'!B47,IF('2001ю3с'!D46='2001ю3с'!B47,'2001ю3с'!B45,0))</f>
        <v>0</v>
      </c>
      <c r="C74" s="16" t="str">
        <f>IF('2001ю3с'!E46='2001ю3с'!C45,'2001ю3с'!C47,IF('2001ю3с'!E46='2001ю3с'!C47,'2001ю3с'!C45,0))</f>
        <v>_</v>
      </c>
      <c r="D74" s="66"/>
      <c r="E74" s="31"/>
      <c r="F74" s="62"/>
      <c r="G74" s="31"/>
      <c r="H74" s="32"/>
      <c r="I74" s="31"/>
      <c r="J74" s="32"/>
      <c r="K74" s="29"/>
      <c r="L74" s="29"/>
      <c r="M74" s="29"/>
      <c r="N74" s="29"/>
      <c r="O74" s="31">
        <v>215</v>
      </c>
      <c r="P74" s="60"/>
      <c r="Q74" s="30"/>
      <c r="R74" s="29"/>
      <c r="S74" s="2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0.5" customHeight="1">
      <c r="A75" s="29"/>
      <c r="B75" s="29"/>
      <c r="C75" s="31">
        <v>196</v>
      </c>
      <c r="D75" s="60"/>
      <c r="E75" s="33"/>
      <c r="F75" s="29"/>
      <c r="G75" s="31"/>
      <c r="H75" s="32"/>
      <c r="I75" s="31"/>
      <c r="J75" s="32"/>
      <c r="K75" s="29">
        <v>-193</v>
      </c>
      <c r="L75" s="58">
        <f>IF(D63=B62,B64,IF(D63=B64,B62,0))</f>
        <v>0</v>
      </c>
      <c r="M75" s="16">
        <f>IF(E63=C62,C64,IF(E63=C64,C62,0))</f>
        <v>0</v>
      </c>
      <c r="N75" s="59"/>
      <c r="O75" s="31"/>
      <c r="P75" s="62"/>
      <c r="Q75" s="31"/>
      <c r="R75" s="29"/>
      <c r="S75" s="2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0.5" customHeight="1">
      <c r="A76" s="29">
        <v>-75</v>
      </c>
      <c r="B76" s="58">
        <f>IF('2001ю3с'!D50='2001ю3с'!B49,'2001ю3с'!B51,IF('2001ю3с'!D50='2001ю3с'!B51,'2001ю3с'!B49,0))</f>
        <v>0</v>
      </c>
      <c r="C76" s="19" t="str">
        <f>IF('2001ю3с'!E50='2001ю3с'!C49,'2001ю3с'!C51,IF('2001ю3с'!E50='2001ю3с'!C51,'2001ю3с'!C49,0))</f>
        <v>_</v>
      </c>
      <c r="D76" s="62"/>
      <c r="E76" s="29"/>
      <c r="F76" s="29"/>
      <c r="G76" s="31"/>
      <c r="H76" s="32"/>
      <c r="I76" s="31"/>
      <c r="J76" s="32"/>
      <c r="K76" s="29"/>
      <c r="L76" s="29"/>
      <c r="M76" s="31">
        <v>212</v>
      </c>
      <c r="N76" s="60"/>
      <c r="O76" s="33"/>
      <c r="P76" s="29"/>
      <c r="Q76" s="31"/>
      <c r="R76" s="29"/>
      <c r="S76" s="2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0.5" customHeight="1">
      <c r="A77" s="29"/>
      <c r="B77" s="29"/>
      <c r="C77" s="29"/>
      <c r="D77" s="29"/>
      <c r="E77" s="32"/>
      <c r="F77" s="32"/>
      <c r="G77" s="31">
        <v>204</v>
      </c>
      <c r="H77" s="60">
        <v>6133</v>
      </c>
      <c r="I77" s="33" t="s">
        <v>166</v>
      </c>
      <c r="J77" s="66"/>
      <c r="K77" s="29">
        <v>-194</v>
      </c>
      <c r="L77" s="58">
        <f>IF(D67=B66,B68,IF(D67=B68,B66,0))</f>
        <v>0</v>
      </c>
      <c r="M77" s="19" t="str">
        <f>IF(E67=C66,C68,IF(E67=C68,C66,0))</f>
        <v>_</v>
      </c>
      <c r="N77" s="62"/>
      <c r="O77" s="29"/>
      <c r="P77" s="29"/>
      <c r="Q77" s="31"/>
      <c r="R77" s="29"/>
      <c r="S77" s="2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0.5" customHeight="1">
      <c r="A78" s="29">
        <v>-76</v>
      </c>
      <c r="B78" s="58">
        <f>IF('2001ю3с'!D54='2001ю3с'!B53,'2001ю3с'!B55,IF('2001ю3с'!D54='2001ю3с'!B55,'2001ю3с'!B53,0))</f>
        <v>0</v>
      </c>
      <c r="C78" s="16" t="str">
        <f>IF('2001ю3с'!E54='2001ю3с'!C53,'2001ю3с'!C55,IF('2001ю3с'!E54='2001ю3с'!C55,'2001ю3с'!C53,0))</f>
        <v>_</v>
      </c>
      <c r="D78" s="66"/>
      <c r="E78" s="29"/>
      <c r="F78" s="29"/>
      <c r="G78" s="31"/>
      <c r="H78" s="62"/>
      <c r="I78" s="29"/>
      <c r="J78" s="29"/>
      <c r="K78" s="29"/>
      <c r="L78" s="29"/>
      <c r="M78" s="29"/>
      <c r="N78" s="29"/>
      <c r="O78" s="29"/>
      <c r="P78" s="32"/>
      <c r="Q78" s="31">
        <v>217</v>
      </c>
      <c r="R78" s="64"/>
      <c r="S78" s="30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0.5" customHeight="1">
      <c r="A79" s="29"/>
      <c r="B79" s="29"/>
      <c r="C79" s="31">
        <v>197</v>
      </c>
      <c r="D79" s="60"/>
      <c r="E79" s="30"/>
      <c r="F79" s="66"/>
      <c r="G79" s="31"/>
      <c r="H79" s="29"/>
      <c r="I79" s="29"/>
      <c r="J79" s="29"/>
      <c r="K79" s="29">
        <v>-195</v>
      </c>
      <c r="L79" s="58">
        <f>IF(D71=B70,B72,IF(D71=B72,B70,0))</f>
        <v>0</v>
      </c>
      <c r="M79" s="16" t="str">
        <f>IF(E71=C70,C72,IF(E71=C72,C70,0))</f>
        <v>_</v>
      </c>
      <c r="N79" s="59"/>
      <c r="O79" s="29"/>
      <c r="P79" s="29"/>
      <c r="Q79" s="31"/>
      <c r="R79" s="23"/>
      <c r="S79" s="23" t="s">
        <v>58</v>
      </c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0.5" customHeight="1">
      <c r="A80" s="29">
        <v>-77</v>
      </c>
      <c r="B80" s="58">
        <f>IF('2001ю3с'!D58='2001ю3с'!B57,'2001ю3с'!B59,IF('2001ю3с'!D58='2001ю3с'!B59,'2001ю3с'!B57,0))</f>
        <v>0</v>
      </c>
      <c r="C80" s="19" t="str">
        <f>IF('2001ю3с'!E58='2001ю3с'!C57,'2001ю3с'!C59,IF('2001ю3с'!E58='2001ю3с'!C59,'2001ю3с'!C57,0))</f>
        <v>_</v>
      </c>
      <c r="D80" s="62"/>
      <c r="E80" s="31"/>
      <c r="F80" s="32"/>
      <c r="G80" s="31"/>
      <c r="H80" s="29"/>
      <c r="I80" s="29"/>
      <c r="J80" s="29"/>
      <c r="K80" s="29"/>
      <c r="L80" s="29"/>
      <c r="M80" s="31">
        <v>213</v>
      </c>
      <c r="N80" s="60"/>
      <c r="O80" s="30"/>
      <c r="P80" s="66"/>
      <c r="Q80" s="31"/>
      <c r="R80" s="29"/>
      <c r="S80" s="2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0.5" customHeight="1">
      <c r="A81" s="29"/>
      <c r="B81" s="29"/>
      <c r="C81" s="29"/>
      <c r="D81" s="29"/>
      <c r="E81" s="31">
        <v>202</v>
      </c>
      <c r="F81" s="60">
        <v>6133</v>
      </c>
      <c r="G81" s="33" t="s">
        <v>166</v>
      </c>
      <c r="H81" s="32"/>
      <c r="I81" s="29"/>
      <c r="J81" s="29"/>
      <c r="K81" s="29">
        <v>-196</v>
      </c>
      <c r="L81" s="58">
        <f>IF(D75=B74,B76,IF(D75=B76,B74,0))</f>
        <v>0</v>
      </c>
      <c r="M81" s="19">
        <f>IF(E75=C74,C76,IF(E75=C76,C74,0))</f>
        <v>0</v>
      </c>
      <c r="N81" s="62"/>
      <c r="O81" s="31"/>
      <c r="P81" s="32"/>
      <c r="Q81" s="31"/>
      <c r="R81" s="29"/>
      <c r="S81" s="2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0.5" customHeight="1">
      <c r="A82" s="29">
        <v>-78</v>
      </c>
      <c r="B82" s="58">
        <f>IF('2001ю3с'!D62='2001ю3с'!B61,'2001ю3с'!B63,IF('2001ю3с'!D62='2001ю3с'!B63,'2001ю3с'!B61,0))</f>
        <v>6133</v>
      </c>
      <c r="C82" s="16" t="str">
        <f>IF('2001ю3с'!E62='2001ю3с'!C61,'2001ю3с'!C63,IF('2001ю3с'!E62='2001ю3с'!C63,'2001ю3с'!C61,0))</f>
        <v>Нуретдинов Наиль, НЕФ</v>
      </c>
      <c r="D82" s="66"/>
      <c r="E82" s="31"/>
      <c r="F82" s="62"/>
      <c r="G82" s="29"/>
      <c r="H82" s="29"/>
      <c r="I82" s="29"/>
      <c r="J82" s="29"/>
      <c r="K82" s="29"/>
      <c r="L82" s="29"/>
      <c r="M82" s="29"/>
      <c r="N82" s="29"/>
      <c r="O82" s="31">
        <v>216</v>
      </c>
      <c r="P82" s="60"/>
      <c r="Q82" s="33"/>
      <c r="R82" s="29"/>
      <c r="S82" s="2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0.5" customHeight="1">
      <c r="A83" s="29"/>
      <c r="B83" s="29"/>
      <c r="C83" s="31">
        <v>198</v>
      </c>
      <c r="D83" s="60">
        <v>6133</v>
      </c>
      <c r="E83" s="33" t="s">
        <v>166</v>
      </c>
      <c r="F83" s="29"/>
      <c r="G83" s="29"/>
      <c r="H83" s="29"/>
      <c r="I83" s="29"/>
      <c r="J83" s="29"/>
      <c r="K83" s="29">
        <v>-197</v>
      </c>
      <c r="L83" s="58">
        <f>IF(D79=B78,B80,IF(D79=B80,B78,0))</f>
        <v>0</v>
      </c>
      <c r="M83" s="16">
        <f>IF(E79=C78,C80,IF(E79=C80,C78,0))</f>
        <v>0</v>
      </c>
      <c r="N83" s="59"/>
      <c r="O83" s="31"/>
      <c r="P83" s="62"/>
      <c r="Q83" s="29"/>
      <c r="R83" s="29"/>
      <c r="S83" s="2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0.5" customHeight="1">
      <c r="A84" s="29">
        <v>-79</v>
      </c>
      <c r="B84" s="58">
        <f>IF('2001ю3с'!D66='2001ю3с'!B65,'2001ю3с'!B67,IF('2001ю3с'!D66='2001ю3с'!B67,'2001ю3с'!B65,0))</f>
        <v>0</v>
      </c>
      <c r="C84" s="19" t="str">
        <f>IF('2001ю3с'!E66='2001ю3с'!C65,'2001ю3с'!C67,IF('2001ю3с'!E66='2001ю3с'!C67,'2001ю3с'!C65,0))</f>
        <v>_</v>
      </c>
      <c r="D84" s="62"/>
      <c r="E84" s="29"/>
      <c r="F84" s="29"/>
      <c r="G84" s="29"/>
      <c r="H84" s="29"/>
      <c r="I84" s="29"/>
      <c r="J84" s="29"/>
      <c r="K84" s="29"/>
      <c r="L84" s="29"/>
      <c r="M84" s="31">
        <v>214</v>
      </c>
      <c r="N84" s="60"/>
      <c r="O84" s="33"/>
      <c r="P84" s="29"/>
      <c r="Q84" s="29">
        <v>-217</v>
      </c>
      <c r="R84" s="58">
        <f>IF(R78=P74,P82,IF(R78=P82,P74,0))</f>
        <v>0</v>
      </c>
      <c r="S84" s="16">
        <f>IF(S78=Q74,Q82,IF(S78=Q82,Q74,0))</f>
        <v>0</v>
      </c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0.5" customHeight="1">
      <c r="A85" s="29"/>
      <c r="B85" s="29"/>
      <c r="C85" s="29"/>
      <c r="D85" s="29"/>
      <c r="E85" s="32"/>
      <c r="F85" s="32"/>
      <c r="G85" s="29">
        <v>-207</v>
      </c>
      <c r="H85" s="58">
        <f>IF(P65=N64,N66,IF(P65=N66,N64,0))</f>
        <v>0</v>
      </c>
      <c r="I85" s="16">
        <f>IF(Q65=O64,O66,IF(Q65=O66,O64,0))</f>
        <v>0</v>
      </c>
      <c r="J85" s="59"/>
      <c r="K85" s="29">
        <v>-198</v>
      </c>
      <c r="L85" s="58">
        <f>IF(D83=B82,B84,IF(D83=B84,B82,0))</f>
        <v>0</v>
      </c>
      <c r="M85" s="19" t="str">
        <f>IF(E83=C82,C84,IF(E83=C84,C82,0))</f>
        <v>_</v>
      </c>
      <c r="N85" s="62"/>
      <c r="O85" s="29"/>
      <c r="P85" s="29"/>
      <c r="Q85" s="37"/>
      <c r="R85" s="23"/>
      <c r="S85" s="23" t="s">
        <v>59</v>
      </c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0.5" customHeight="1">
      <c r="A86" s="29">
        <v>-211</v>
      </c>
      <c r="B86" s="58">
        <f>IF(N72=L71,L73,IF(N72=L73,L71,0))</f>
        <v>0</v>
      </c>
      <c r="C86" s="16" t="str">
        <f>IF(O72=M71,M73,IF(O72=M73,M71,0))</f>
        <v>_</v>
      </c>
      <c r="D86" s="66"/>
      <c r="E86" s="37"/>
      <c r="F86" s="37"/>
      <c r="G86" s="29"/>
      <c r="H86" s="29"/>
      <c r="I86" s="31">
        <v>210</v>
      </c>
      <c r="J86" s="64"/>
      <c r="K86" s="30"/>
      <c r="L86" s="66"/>
      <c r="M86" s="29"/>
      <c r="N86" s="29"/>
      <c r="O86" s="29"/>
      <c r="P86" s="29"/>
      <c r="Q86" s="29"/>
      <c r="R86" s="29"/>
      <c r="S86" s="2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0.5" customHeight="1">
      <c r="A87" s="29"/>
      <c r="B87" s="29"/>
      <c r="C87" s="31">
        <v>219</v>
      </c>
      <c r="D87" s="60"/>
      <c r="E87" s="30"/>
      <c r="F87" s="66"/>
      <c r="G87" s="29">
        <v>-208</v>
      </c>
      <c r="H87" s="58">
        <f>IF(P69=N68,N70,IF(P69=N70,N68,0))</f>
        <v>0</v>
      </c>
      <c r="I87" s="19">
        <f>IF(Q69=O68,O70,IF(Q69=O70,O68,0))</f>
        <v>0</v>
      </c>
      <c r="J87" s="23"/>
      <c r="K87" s="23" t="s">
        <v>60</v>
      </c>
      <c r="L87" s="23"/>
      <c r="M87" s="29"/>
      <c r="N87" s="29"/>
      <c r="O87" s="29">
        <v>-215</v>
      </c>
      <c r="P87" s="58">
        <f>IF(P74=N72,N76,IF(P74=N76,N72,0))</f>
        <v>0</v>
      </c>
      <c r="Q87" s="16">
        <f>IF(Q74=O72,O76,IF(Q74=O76,O72,0))</f>
        <v>0</v>
      </c>
      <c r="R87" s="29"/>
      <c r="S87" s="2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0.5" customHeight="1">
      <c r="A88" s="29">
        <v>-212</v>
      </c>
      <c r="B88" s="58">
        <f>IF(N76=L75,L77,IF(N76=L77,L75,0))</f>
        <v>0</v>
      </c>
      <c r="C88" s="19" t="str">
        <f>IF(O76=M75,M77,IF(O76=M77,M75,0))</f>
        <v>_</v>
      </c>
      <c r="D88" s="62"/>
      <c r="E88" s="31"/>
      <c r="F88" s="32"/>
      <c r="G88" s="29"/>
      <c r="H88" s="29"/>
      <c r="I88" s="29">
        <v>-210</v>
      </c>
      <c r="J88" s="58">
        <f>IF(J86=H85,H87,IF(J86=H87,H85,0))</f>
        <v>0</v>
      </c>
      <c r="K88" s="16">
        <f>IF(K86=I85,I87,IF(K86=I87,I85,0))</f>
        <v>0</v>
      </c>
      <c r="L88" s="59"/>
      <c r="M88" s="29"/>
      <c r="N88" s="29"/>
      <c r="O88" s="29"/>
      <c r="P88" s="29"/>
      <c r="Q88" s="31">
        <v>218</v>
      </c>
      <c r="R88" s="64"/>
      <c r="S88" s="30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0.5" customHeight="1">
      <c r="A89" s="29"/>
      <c r="B89" s="29"/>
      <c r="C89" s="29"/>
      <c r="D89" s="29"/>
      <c r="E89" s="31">
        <v>221</v>
      </c>
      <c r="F89" s="60"/>
      <c r="G89" s="30"/>
      <c r="H89" s="66"/>
      <c r="I89" s="29"/>
      <c r="J89" s="29"/>
      <c r="K89" s="23" t="s">
        <v>61</v>
      </c>
      <c r="L89" s="23"/>
      <c r="M89" s="29"/>
      <c r="N89" s="29"/>
      <c r="O89" s="29">
        <v>-216</v>
      </c>
      <c r="P89" s="58">
        <f>IF(P82=N80,N84,IF(P82=N84,N80,0))</f>
        <v>0</v>
      </c>
      <c r="Q89" s="19">
        <f>IF(Q82=O80,O84,IF(Q82=O84,O80,0))</f>
        <v>0</v>
      </c>
      <c r="R89" s="23"/>
      <c r="S89" s="23" t="s">
        <v>62</v>
      </c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0.5" customHeight="1">
      <c r="A90" s="29">
        <v>-213</v>
      </c>
      <c r="B90" s="58">
        <f>IF(N80=L79,L81,IF(N80=L81,L79,0))</f>
        <v>0</v>
      </c>
      <c r="C90" s="16" t="str">
        <f>IF(O80=M79,M81,IF(O80=M81,M79,0))</f>
        <v>_</v>
      </c>
      <c r="D90" s="66"/>
      <c r="E90" s="31"/>
      <c r="F90" s="62"/>
      <c r="G90" s="23" t="s">
        <v>63</v>
      </c>
      <c r="H90" s="23"/>
      <c r="I90" s="29"/>
      <c r="J90" s="29"/>
      <c r="K90" s="29"/>
      <c r="L90" s="29"/>
      <c r="M90" s="29"/>
      <c r="N90" s="29"/>
      <c r="O90" s="29"/>
      <c r="P90" s="29"/>
      <c r="Q90" s="29">
        <v>-218</v>
      </c>
      <c r="R90" s="58">
        <f>IF(R88=P87,P89,IF(R88=P89,P87,0))</f>
        <v>0</v>
      </c>
      <c r="S90" s="16">
        <f>IF(S88=Q87,Q89,IF(S88=Q89,Q87,0))</f>
        <v>0</v>
      </c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0.5" customHeight="1">
      <c r="A91" s="29"/>
      <c r="B91" s="29"/>
      <c r="C91" s="31">
        <v>220</v>
      </c>
      <c r="D91" s="60"/>
      <c r="E91" s="33"/>
      <c r="F91" s="29"/>
      <c r="G91" s="29"/>
      <c r="H91" s="29"/>
      <c r="I91" s="29">
        <v>-219</v>
      </c>
      <c r="J91" s="58">
        <f>IF(D87=B86,B88,IF(D87=B88,B86,0))</f>
        <v>0</v>
      </c>
      <c r="K91" s="16">
        <f>IF(E87=C86,C88,IF(E87=C88,C86,0))</f>
        <v>0</v>
      </c>
      <c r="L91" s="59"/>
      <c r="M91" s="29"/>
      <c r="N91" s="29"/>
      <c r="O91" s="29"/>
      <c r="P91" s="29"/>
      <c r="Q91" s="37"/>
      <c r="R91" s="37"/>
      <c r="S91" s="23" t="s">
        <v>64</v>
      </c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0.5" customHeight="1">
      <c r="A92" s="29">
        <v>-214</v>
      </c>
      <c r="B92" s="58">
        <f>IF(N84=L83,L85,IF(N84=L85,L83,0))</f>
        <v>0</v>
      </c>
      <c r="C92" s="19" t="str">
        <f>IF(O84=M83,M85,IF(O84=M85,M83,0))</f>
        <v>_</v>
      </c>
      <c r="D92" s="62"/>
      <c r="E92" s="29">
        <v>-221</v>
      </c>
      <c r="F92" s="58">
        <f>IF(F89=D87,D91,IF(F89=D91,D87,0))</f>
        <v>0</v>
      </c>
      <c r="G92" s="16">
        <f>IF(G89=E87,E91,IF(G89=E91,E87,0))</f>
        <v>0</v>
      </c>
      <c r="H92" s="59"/>
      <c r="I92" s="29"/>
      <c r="J92" s="29"/>
      <c r="K92" s="31">
        <v>222</v>
      </c>
      <c r="L92" s="64"/>
      <c r="M92" s="30"/>
      <c r="N92" s="66"/>
      <c r="O92" s="29"/>
      <c r="P92" s="29"/>
      <c r="Q92" s="29"/>
      <c r="R92" s="29"/>
      <c r="S92" s="29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0.5" customHeight="1">
      <c r="A93" s="29"/>
      <c r="B93" s="29"/>
      <c r="C93" s="29"/>
      <c r="D93" s="29"/>
      <c r="E93" s="37"/>
      <c r="F93" s="32"/>
      <c r="G93" s="23" t="s">
        <v>65</v>
      </c>
      <c r="H93" s="23"/>
      <c r="I93" s="29">
        <v>-220</v>
      </c>
      <c r="J93" s="58">
        <f>IF(D91=B90,B92,IF(D91=B92,B90,0))</f>
        <v>0</v>
      </c>
      <c r="K93" s="19">
        <f>IF(E91=C90,C92,IF(E91=C92,C90,0))</f>
        <v>0</v>
      </c>
      <c r="L93" s="23"/>
      <c r="M93" s="23" t="s">
        <v>66</v>
      </c>
      <c r="N93" s="23"/>
      <c r="O93" s="29"/>
      <c r="P93" s="29"/>
      <c r="Q93" s="29"/>
      <c r="R93" s="29"/>
      <c r="S93" s="29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0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>
        <v>-222</v>
      </c>
      <c r="L94" s="58">
        <f>IF(L92=J91,J93,IF(L92=J93,J91,0))</f>
        <v>0</v>
      </c>
      <c r="M94" s="16">
        <f>IF(M92=K91,K93,IF(M92=K93,K91,0))</f>
        <v>0</v>
      </c>
      <c r="N94" s="59"/>
      <c r="O94" s="37"/>
      <c r="P94" s="37"/>
      <c r="Q94" s="29"/>
      <c r="R94" s="29"/>
      <c r="S94" s="29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0.5" customHeight="1">
      <c r="A95" s="29"/>
      <c r="B95" s="29"/>
      <c r="C95" s="29"/>
      <c r="D95" s="29"/>
      <c r="E95" s="29"/>
      <c r="F95" s="66"/>
      <c r="G95" s="29"/>
      <c r="H95" s="29"/>
      <c r="I95" s="29"/>
      <c r="J95" s="29"/>
      <c r="K95" s="29"/>
      <c r="L95" s="29"/>
      <c r="M95" s="23" t="s">
        <v>67</v>
      </c>
      <c r="N95" s="23"/>
      <c r="O95" s="37"/>
      <c r="P95" s="37"/>
      <c r="Q95" s="37"/>
      <c r="R95" s="37"/>
      <c r="S95" s="37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6" customHeight="1">
      <c r="A96" s="84"/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6" customHeight="1">
      <c r="A97" s="84"/>
      <c r="B97" s="84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6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6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6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6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6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6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6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6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6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6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6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6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6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6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6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6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6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6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6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6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6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6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6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6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6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6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6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6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6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6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6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6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6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6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6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6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6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6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6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6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6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6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6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6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6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6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6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6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6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6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6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6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6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6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6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6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6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6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6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6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6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6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6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6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6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6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6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6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6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6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6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6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6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6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6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6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6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6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6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6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6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6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6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6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6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6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6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6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6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6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6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6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6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</sheetData>
  <sheetProtection sheet="1" objects="1" scenarios="1"/>
  <mergeCells count="3">
    <mergeCell ref="A3:S3"/>
    <mergeCell ref="A1:S1"/>
    <mergeCell ref="A2:S2"/>
  </mergeCells>
  <conditionalFormatting sqref="E2:H3 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2016-01-05T10:59:28Z</cp:lastPrinted>
  <dcterms:created xsi:type="dcterms:W3CDTF">2008-02-03T08:28:10Z</dcterms:created>
  <dcterms:modified xsi:type="dcterms:W3CDTF">2016-01-05T11:00:17Z</dcterms:modified>
  <cp:category/>
  <cp:version/>
  <cp:contentType/>
  <cp:contentStatus/>
</cp:coreProperties>
</file>