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Дер" sheetId="1" r:id="rId1"/>
    <sheet name="Дер1с" sheetId="2" r:id="rId2"/>
    <sheet name="Дер2с" sheetId="3" r:id="rId3"/>
    <sheet name="ПрДер" sheetId="4" r:id="rId4"/>
  </sheets>
  <definedNames>
    <definedName name="_xlnm.Print_Area" localSheetId="1">'Дер1с'!$A$1:$M$76</definedName>
    <definedName name="_xlnm.Print_Area" localSheetId="2">'Дер2с'!$A$1:$S$76</definedName>
    <definedName name="_xlnm.Print_Area" localSheetId="0">'СпДер'!$A$1:$I$38</definedName>
  </definedNames>
  <calcPr fullCalcOnLoad="1"/>
</workbook>
</file>

<file path=xl/sharedStrings.xml><?xml version="1.0" encoding="utf-8"?>
<sst xmlns="http://schemas.openxmlformats.org/spreadsheetml/2006/main" count="141" uniqueCount="59">
  <si>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</si>
  <si>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</si>
  <si>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</si>
  <si>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</si>
  <si>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</si>
  <si>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</si>
  <si>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</si>
  <si>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</si>
  <si>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</si>
  <si>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</si>
  <si>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</si>
  <si>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</si>
  <si>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</si>
  <si>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</si>
  <si>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</si>
  <si>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</si>
  <si>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</si>
  <si>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</si>
  <si>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</si>
  <si>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</si>
  <si>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</si>
  <si>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</si>
  <si>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</si>
  <si>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</si>
  <si>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</si>
  <si>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</si>
  <si>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</si>
  <si>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</si>
  <si>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</si>
  <si>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</si>
  <si>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</si>
  <si>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</si>
  <si>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</si>
  <si>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</si>
  <si>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</si>
  <si>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</si>
  <si>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</si>
  <si>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</si>
  <si>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</si>
  <si>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Чмелев Родион</t>
  </si>
  <si>
    <t>Аристов Александр</t>
  </si>
  <si>
    <t>Валеев Риф</t>
  </si>
  <si>
    <t>Семенов Константин</t>
  </si>
  <si>
    <t>Сазонов Николай</t>
  </si>
  <si>
    <t>Коврижников Максим</t>
  </si>
  <si>
    <t>Байрамалов Леонид</t>
  </si>
  <si>
    <t>Суфияров Эдуард</t>
  </si>
  <si>
    <t>Асылгужин Марсель</t>
  </si>
  <si>
    <t>Маневич Сергей</t>
  </si>
  <si>
    <t>Мызников Сергей</t>
  </si>
  <si>
    <t>Коробко Павел</t>
  </si>
  <si>
    <t>Зверс Марк</t>
  </si>
  <si>
    <t>Абдрашитов Азат</t>
  </si>
  <si>
    <t>Галеев Ранис</t>
  </si>
  <si>
    <t>Асылгужин Радмир</t>
  </si>
  <si>
    <t>Федоров Игорь</t>
  </si>
  <si>
    <t>Савинов Леонид</t>
  </si>
  <si>
    <t>Открытый Чемпионат Республики Башкортостан</t>
  </si>
  <si>
    <t>по классическому настольному теннису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</si>
</sst>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left"/>
      <protection/>
    </xf>
    <xf numFmtId="0" fontId="13" fillId="3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6" fillId="4" borderId="4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6" fillId="6" borderId="4" xfId="0" applyFont="1" applyFill="1" applyBorder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left"/>
      <protection/>
    </xf>
    <xf numFmtId="0" fontId="17" fillId="2" borderId="0" xfId="0" applyFont="1" applyFill="1" applyAlignment="1" applyProtection="1">
      <alignment horizontal="left"/>
      <protection locked="0"/>
    </xf>
    <xf numFmtId="189" fontId="17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/>
    </xf>
    <xf numFmtId="189" fontId="18" fillId="2" borderId="0" xfId="0" applyNumberFormat="1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/>
      <protection/>
    </xf>
    <xf numFmtId="0" fontId="23" fillId="2" borderId="3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23" fillId="2" borderId="3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2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23" fillId="2" borderId="2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23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25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24" fillId="2" borderId="6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/>
    </xf>
    <xf numFmtId="0" fontId="23" fillId="2" borderId="7" xfId="0" applyFont="1" applyFill="1" applyBorder="1" applyAlignment="1" applyProtection="1">
      <alignment horizontal="center" vertical="center"/>
      <protection/>
    </xf>
    <xf numFmtId="0" fontId="23" fillId="2" borderId="5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23" fillId="2" borderId="2" xfId="0" applyFont="1" applyFill="1" applyBorder="1" applyAlignment="1" applyProtection="1">
      <alignment/>
      <protection/>
    </xf>
    <xf numFmtId="0" fontId="23" fillId="2" borderId="1" xfId="0" applyFont="1" applyFill="1" applyBorder="1" applyAlignment="1" applyProtection="1">
      <alignment/>
      <protection/>
    </xf>
    <xf numFmtId="0" fontId="24" fillId="2" borderId="1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24" fillId="2" borderId="0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/>
      <protection/>
    </xf>
    <xf numFmtId="0" fontId="24" fillId="2" borderId="6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left"/>
      <protection/>
    </xf>
    <xf numFmtId="0" fontId="7" fillId="2" borderId="8" xfId="0" applyFont="1" applyFill="1" applyBorder="1" applyAlignment="1" applyProtection="1">
      <alignment/>
      <protection/>
    </xf>
    <xf numFmtId="0" fontId="10" fillId="2" borderId="8" xfId="0" applyFont="1" applyFill="1" applyBorder="1" applyAlignment="1" applyProtection="1">
      <alignment horizontal="left"/>
      <protection/>
    </xf>
    <xf numFmtId="0" fontId="22" fillId="7" borderId="4" xfId="0" applyFont="1" applyFill="1" applyBorder="1" applyAlignment="1" applyProtection="1">
      <alignment horizontal="center"/>
      <protection/>
    </xf>
    <xf numFmtId="0" fontId="27" fillId="7" borderId="4" xfId="0" applyFont="1" applyFill="1" applyBorder="1" applyAlignment="1">
      <alignment horizontal="center"/>
    </xf>
    <xf numFmtId="0" fontId="27" fillId="8" borderId="4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28" fillId="2" borderId="7" xfId="0" applyFont="1" applyFill="1" applyBorder="1" applyAlignment="1" applyProtection="1">
      <alignment horizontal="left"/>
      <protection/>
    </xf>
    <xf numFmtId="0" fontId="28" fillId="2" borderId="0" xfId="0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28" fillId="2" borderId="8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 horizontal="left"/>
      <protection/>
    </xf>
    <xf numFmtId="0" fontId="20" fillId="2" borderId="0" xfId="0" applyFont="1" applyFill="1" applyAlignment="1" applyProtection="1">
      <alignment horizontal="left"/>
      <protection/>
    </xf>
    <xf numFmtId="190" fontId="21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189" fontId="18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right"/>
      <protection/>
    </xf>
    <xf numFmtId="0" fontId="18" fillId="2" borderId="0" xfId="0" applyFont="1" applyFill="1" applyAlignment="1">
      <alignment horizontal="center"/>
    </xf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6" fillId="10" borderId="4" xfId="0" applyFont="1" applyFill="1" applyBorder="1" applyAlignment="1" applyProtection="1">
      <alignment horizontal="righ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47625</xdr:rowOff>
    </xdr:from>
    <xdr:to>
      <xdr:col>8</xdr:col>
      <xdr:colOff>666750</xdr:colOff>
      <xdr:row>9</xdr:row>
      <xdr:rowOff>219075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76950" y="47625"/>
          <a:ext cx="23907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990600</xdr:colOff>
      <xdr:row>0</xdr:row>
      <xdr:rowOff>57150</xdr:rowOff>
    </xdr:from>
    <xdr:to>
      <xdr:col>12</xdr:col>
      <xdr:colOff>1304925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9925" y="571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619125</xdr:colOff>
      <xdr:row>0</xdr:row>
      <xdr:rowOff>66675</xdr:rowOff>
    </xdr:from>
    <xdr:to>
      <xdr:col>18</xdr:col>
      <xdr:colOff>371475</xdr:colOff>
      <xdr:row>9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0475" y="666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5.75390625" style="15" customWidth="1"/>
    <col min="2" max="2" width="41.875" style="15" customWidth="1"/>
    <col min="3" max="16384" width="9.125" style="15" customWidth="1"/>
  </cols>
  <sheetData>
    <row r="1" spans="1:10" ht="19.5">
      <c r="A1" s="97" t="s">
        <v>57</v>
      </c>
      <c r="B1" s="97"/>
      <c r="C1" s="97"/>
      <c r="D1" s="97"/>
      <c r="E1" s="97"/>
      <c r="F1" s="97"/>
      <c r="G1" s="97"/>
      <c r="H1" s="26"/>
      <c r="I1" s="26"/>
      <c r="J1" s="26"/>
    </row>
    <row r="2" spans="1:10" ht="18">
      <c r="A2" s="98" t="s">
        <v>58</v>
      </c>
      <c r="B2" s="98"/>
      <c r="C2" s="98"/>
      <c r="D2" s="98"/>
      <c r="E2" s="98"/>
      <c r="F2" s="98"/>
      <c r="G2" s="98"/>
      <c r="H2" s="27"/>
      <c r="I2" s="27"/>
      <c r="J2" s="27"/>
    </row>
    <row r="3" spans="1:10" ht="15.75">
      <c r="A3" s="99">
        <v>42167</v>
      </c>
      <c r="B3" s="99"/>
      <c r="C3" s="99"/>
      <c r="D3" s="99"/>
      <c r="E3" s="99"/>
      <c r="F3" s="99"/>
      <c r="G3" s="99"/>
      <c r="H3" s="28"/>
      <c r="I3" s="28"/>
      <c r="J3" s="28"/>
    </row>
    <row r="4" spans="1:10" ht="15.75">
      <c r="A4" s="100"/>
      <c r="B4" s="100"/>
      <c r="C4" s="100"/>
      <c r="D4" s="100"/>
      <c r="E4" s="100"/>
      <c r="F4" s="100"/>
      <c r="G4" s="29"/>
      <c r="H4" s="29"/>
      <c r="I4" s="29"/>
      <c r="J4" s="29"/>
    </row>
    <row r="5" spans="1:10" ht="15.75">
      <c r="A5" s="16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6"/>
      <c r="B6" s="20" t="s">
        <v>32</v>
      </c>
      <c r="C6" s="21" t="s">
        <v>33</v>
      </c>
      <c r="D6" s="16" t="s">
        <v>34</v>
      </c>
      <c r="E6" s="16"/>
      <c r="F6" s="16"/>
      <c r="G6" s="16"/>
      <c r="H6" s="16"/>
      <c r="I6" s="16"/>
      <c r="J6" s="16"/>
    </row>
    <row r="7" spans="1:10" ht="18">
      <c r="A7" s="87">
        <v>5587</v>
      </c>
      <c r="B7" s="25" t="s">
        <v>39</v>
      </c>
      <c r="C7" s="18">
        <v>1</v>
      </c>
      <c r="D7" s="17" t="str">
        <f>Дер1с!M36</f>
        <v>Аристов Александр</v>
      </c>
      <c r="E7" s="16"/>
      <c r="F7" s="16"/>
      <c r="G7" s="16"/>
      <c r="H7" s="16"/>
      <c r="I7" s="16"/>
      <c r="J7" s="16"/>
    </row>
    <row r="8" spans="1:10" ht="18">
      <c r="A8" s="87">
        <v>593</v>
      </c>
      <c r="B8" s="25" t="s">
        <v>40</v>
      </c>
      <c r="C8" s="18">
        <v>2</v>
      </c>
      <c r="D8" s="17" t="str">
        <f>Дер1с!M56</f>
        <v>Чмелев Родион</v>
      </c>
      <c r="E8" s="16"/>
      <c r="F8" s="16"/>
      <c r="G8" s="16"/>
      <c r="H8" s="16"/>
      <c r="I8" s="16"/>
      <c r="J8" s="16"/>
    </row>
    <row r="9" spans="1:10" ht="18">
      <c r="A9" s="87">
        <v>2114</v>
      </c>
      <c r="B9" s="25" t="s">
        <v>41</v>
      </c>
      <c r="C9" s="18">
        <v>3</v>
      </c>
      <c r="D9" s="17" t="str">
        <f>Дер2с!Q23</f>
        <v>Сазонов Николай</v>
      </c>
      <c r="E9" s="16"/>
      <c r="F9" s="16"/>
      <c r="G9" s="16"/>
      <c r="H9" s="16"/>
      <c r="I9" s="16"/>
      <c r="J9" s="16"/>
    </row>
    <row r="10" spans="1:10" ht="18">
      <c r="A10" s="87">
        <v>3468</v>
      </c>
      <c r="B10" s="25" t="s">
        <v>42</v>
      </c>
      <c r="C10" s="18">
        <v>4</v>
      </c>
      <c r="D10" s="17" t="str">
        <f>Дер2с!Q33</f>
        <v>Валеев Риф</v>
      </c>
      <c r="E10" s="16"/>
      <c r="F10" s="16"/>
      <c r="G10" s="16"/>
      <c r="H10" s="16"/>
      <c r="I10" s="16"/>
      <c r="J10" s="16"/>
    </row>
    <row r="11" spans="1:10" ht="18">
      <c r="A11" s="87">
        <v>1088</v>
      </c>
      <c r="B11" s="25" t="s">
        <v>43</v>
      </c>
      <c r="C11" s="18">
        <v>5</v>
      </c>
      <c r="D11" s="17" t="str">
        <f>Дер1с!M63</f>
        <v>Суфияров Эдуард</v>
      </c>
      <c r="E11" s="16"/>
      <c r="F11" s="16"/>
      <c r="G11" s="16"/>
      <c r="H11" s="16"/>
      <c r="I11" s="16"/>
      <c r="J11" s="16"/>
    </row>
    <row r="12" spans="1:10" ht="18">
      <c r="A12" s="87">
        <v>4423</v>
      </c>
      <c r="B12" s="25" t="s">
        <v>44</v>
      </c>
      <c r="C12" s="18">
        <v>6</v>
      </c>
      <c r="D12" s="17" t="str">
        <f>Дер1с!M65</f>
        <v>Федоров Игорь</v>
      </c>
      <c r="E12" s="16"/>
      <c r="F12" s="16"/>
      <c r="G12" s="16"/>
      <c r="H12" s="16"/>
      <c r="I12" s="16"/>
      <c r="J12" s="16"/>
    </row>
    <row r="13" spans="1:10" ht="18">
      <c r="A13" s="87">
        <v>3575</v>
      </c>
      <c r="B13" s="25" t="s">
        <v>45</v>
      </c>
      <c r="C13" s="18">
        <v>7</v>
      </c>
      <c r="D13" s="17" t="str">
        <f>Дер1с!M68</f>
        <v>Семенов Константин</v>
      </c>
      <c r="E13" s="16"/>
      <c r="F13" s="16"/>
      <c r="G13" s="16"/>
      <c r="H13" s="16"/>
      <c r="I13" s="16"/>
      <c r="J13" s="16"/>
    </row>
    <row r="14" spans="1:10" ht="18">
      <c r="A14" s="87">
        <v>2749</v>
      </c>
      <c r="B14" s="25" t="s">
        <v>46</v>
      </c>
      <c r="C14" s="18">
        <v>8</v>
      </c>
      <c r="D14" s="17" t="str">
        <f>Дер1с!M70</f>
        <v>Коробко Павел</v>
      </c>
      <c r="E14" s="16"/>
      <c r="F14" s="16"/>
      <c r="G14" s="16"/>
      <c r="H14" s="16"/>
      <c r="I14" s="16"/>
      <c r="J14" s="16"/>
    </row>
    <row r="15" spans="1:10" ht="18">
      <c r="A15" s="87">
        <v>4045</v>
      </c>
      <c r="B15" s="25" t="s">
        <v>47</v>
      </c>
      <c r="C15" s="18">
        <v>9</v>
      </c>
      <c r="D15" s="17" t="str">
        <f>Дер1с!G72</f>
        <v>Байрамалов Леонид</v>
      </c>
      <c r="E15" s="16"/>
      <c r="F15" s="16"/>
      <c r="G15" s="16"/>
      <c r="H15" s="16"/>
      <c r="I15" s="16"/>
      <c r="J15" s="16"/>
    </row>
    <row r="16" spans="1:10" ht="18">
      <c r="A16" s="87">
        <v>1468</v>
      </c>
      <c r="B16" s="25" t="s">
        <v>48</v>
      </c>
      <c r="C16" s="18">
        <v>10</v>
      </c>
      <c r="D16" s="17" t="str">
        <f>Дер1с!G75</f>
        <v>Абдрашитов Азат</v>
      </c>
      <c r="E16" s="16"/>
      <c r="F16" s="16"/>
      <c r="G16" s="16"/>
      <c r="H16" s="16"/>
      <c r="I16" s="16"/>
      <c r="J16" s="16"/>
    </row>
    <row r="17" spans="1:10" ht="18">
      <c r="A17" s="87">
        <v>4520</v>
      </c>
      <c r="B17" s="25" t="s">
        <v>49</v>
      </c>
      <c r="C17" s="18">
        <v>11</v>
      </c>
      <c r="D17" s="17" t="str">
        <f>Дер1с!M73</f>
        <v>Галеев Ранис</v>
      </c>
      <c r="E17" s="16"/>
      <c r="F17" s="16"/>
      <c r="G17" s="16"/>
      <c r="H17" s="16"/>
      <c r="I17" s="16"/>
      <c r="J17" s="16"/>
    </row>
    <row r="18" spans="1:10" ht="18">
      <c r="A18" s="87">
        <v>2468</v>
      </c>
      <c r="B18" s="25" t="s">
        <v>50</v>
      </c>
      <c r="C18" s="18">
        <v>12</v>
      </c>
      <c r="D18" s="17" t="str">
        <f>Дер1с!M75</f>
        <v>Коврижников Максим</v>
      </c>
      <c r="E18" s="16"/>
      <c r="F18" s="16"/>
      <c r="G18" s="16"/>
      <c r="H18" s="16"/>
      <c r="I18" s="16"/>
      <c r="J18" s="16"/>
    </row>
    <row r="19" spans="1:10" ht="18">
      <c r="A19" s="87">
        <v>3700</v>
      </c>
      <c r="B19" s="109" t="s">
        <v>51</v>
      </c>
      <c r="C19" s="18">
        <v>13</v>
      </c>
      <c r="D19" s="17" t="str">
        <f>Дер2с!Q41</f>
        <v>Асылгужин Марсель</v>
      </c>
      <c r="E19" s="16"/>
      <c r="F19" s="16"/>
      <c r="G19" s="16"/>
      <c r="H19" s="16"/>
      <c r="I19" s="16"/>
      <c r="J19" s="16"/>
    </row>
    <row r="20" spans="1:10" ht="18">
      <c r="A20" s="87">
        <v>2442</v>
      </c>
      <c r="B20" s="25" t="s">
        <v>52</v>
      </c>
      <c r="C20" s="18">
        <v>14</v>
      </c>
      <c r="D20" s="17" t="str">
        <f>Дер2с!Q45</f>
        <v>Мызников Сергей</v>
      </c>
      <c r="E20" s="16"/>
      <c r="F20" s="16"/>
      <c r="G20" s="16"/>
      <c r="H20" s="16"/>
      <c r="I20" s="16"/>
      <c r="J20" s="16"/>
    </row>
    <row r="21" spans="1:10" ht="18">
      <c r="A21" s="87">
        <v>5442</v>
      </c>
      <c r="B21" s="25" t="s">
        <v>53</v>
      </c>
      <c r="C21" s="18">
        <v>15</v>
      </c>
      <c r="D21" s="17" t="str">
        <f>Дер2с!Q47</f>
        <v>Маневич Сергей</v>
      </c>
      <c r="E21" s="16"/>
      <c r="F21" s="16"/>
      <c r="G21" s="16"/>
      <c r="H21" s="16"/>
      <c r="I21" s="16"/>
      <c r="J21" s="16"/>
    </row>
    <row r="22" spans="1:10" ht="18">
      <c r="A22" s="87">
        <v>4112</v>
      </c>
      <c r="B22" s="25" t="s">
        <v>54</v>
      </c>
      <c r="C22" s="18">
        <v>16</v>
      </c>
      <c r="D22" s="17" t="str">
        <f>Дер2с!Q49</f>
        <v>Зверс Марк</v>
      </c>
      <c r="E22" s="16"/>
      <c r="F22" s="16"/>
      <c r="G22" s="16"/>
      <c r="H22" s="16"/>
      <c r="I22" s="16"/>
      <c r="J22" s="16"/>
    </row>
    <row r="23" spans="1:10" ht="18">
      <c r="A23" s="87">
        <v>579</v>
      </c>
      <c r="B23" s="25" t="s">
        <v>55</v>
      </c>
      <c r="C23" s="18">
        <v>17</v>
      </c>
      <c r="D23" s="17" t="str">
        <f>Дер2с!I45</f>
        <v>Савинов Леонид</v>
      </c>
      <c r="E23" s="16"/>
      <c r="F23" s="16"/>
      <c r="G23" s="16"/>
      <c r="H23" s="16"/>
      <c r="I23" s="16"/>
      <c r="J23" s="16"/>
    </row>
    <row r="24" spans="1:10" ht="18">
      <c r="A24" s="87">
        <v>4122</v>
      </c>
      <c r="B24" s="25" t="s">
        <v>56</v>
      </c>
      <c r="C24" s="18">
        <v>18</v>
      </c>
      <c r="D24" s="17" t="str">
        <f>Дер2с!I51</f>
        <v>Асылгужин Радмир</v>
      </c>
      <c r="E24" s="16"/>
      <c r="F24" s="16"/>
      <c r="G24" s="16"/>
      <c r="H24" s="16"/>
      <c r="I24" s="16"/>
      <c r="J24" s="16"/>
    </row>
    <row r="25" spans="1:10" ht="18">
      <c r="A25" s="87"/>
      <c r="B25" s="25" t="s">
        <v>38</v>
      </c>
      <c r="C25" s="18">
        <v>19</v>
      </c>
      <c r="D25" s="17">
        <f>Дер2с!I54</f>
        <v>0</v>
      </c>
      <c r="E25" s="16"/>
      <c r="F25" s="16"/>
      <c r="G25" s="16"/>
      <c r="H25" s="16"/>
      <c r="I25" s="16"/>
      <c r="J25" s="16"/>
    </row>
    <row r="26" spans="1:10" ht="18">
      <c r="A26" s="87"/>
      <c r="B26" s="25" t="s">
        <v>38</v>
      </c>
      <c r="C26" s="18">
        <v>20</v>
      </c>
      <c r="D26" s="17">
        <f>Дер2с!I56</f>
        <v>0</v>
      </c>
      <c r="E26" s="16"/>
      <c r="F26" s="16"/>
      <c r="G26" s="16"/>
      <c r="H26" s="16"/>
      <c r="I26" s="16"/>
      <c r="J26" s="16"/>
    </row>
    <row r="27" spans="1:10" ht="18">
      <c r="A27" s="87"/>
      <c r="B27" s="25" t="s">
        <v>38</v>
      </c>
      <c r="C27" s="18">
        <v>21</v>
      </c>
      <c r="D27" s="17">
        <f>Дер2с!Q54</f>
        <v>0</v>
      </c>
      <c r="E27" s="16"/>
      <c r="F27" s="16"/>
      <c r="G27" s="16"/>
      <c r="H27" s="16"/>
      <c r="I27" s="16"/>
      <c r="J27" s="16"/>
    </row>
    <row r="28" spans="1:10" ht="18">
      <c r="A28" s="87"/>
      <c r="B28" s="25" t="s">
        <v>38</v>
      </c>
      <c r="C28" s="18">
        <v>22</v>
      </c>
      <c r="D28" s="17">
        <f>Дер2с!Q58</f>
        <v>0</v>
      </c>
      <c r="E28" s="16"/>
      <c r="F28" s="16"/>
      <c r="G28" s="16"/>
      <c r="H28" s="16"/>
      <c r="I28" s="16"/>
      <c r="J28" s="16"/>
    </row>
    <row r="29" spans="1:10" ht="18">
      <c r="A29" s="87"/>
      <c r="B29" s="25" t="s">
        <v>38</v>
      </c>
      <c r="C29" s="18">
        <v>23</v>
      </c>
      <c r="D29" s="17">
        <f>Дер2с!Q60</f>
        <v>0</v>
      </c>
      <c r="E29" s="16"/>
      <c r="F29" s="16"/>
      <c r="G29" s="16"/>
      <c r="H29" s="16"/>
      <c r="I29" s="16"/>
      <c r="J29" s="16"/>
    </row>
    <row r="30" spans="1:10" ht="18">
      <c r="A30" s="87"/>
      <c r="B30" s="25" t="s">
        <v>38</v>
      </c>
      <c r="C30" s="18">
        <v>24</v>
      </c>
      <c r="D30" s="17">
        <f>Дер2с!Q62</f>
        <v>0</v>
      </c>
      <c r="E30" s="16"/>
      <c r="F30" s="16"/>
      <c r="G30" s="16"/>
      <c r="H30" s="16"/>
      <c r="I30" s="16"/>
      <c r="J30" s="16"/>
    </row>
    <row r="31" spans="1:10" ht="18">
      <c r="A31" s="87"/>
      <c r="B31" s="25" t="s">
        <v>38</v>
      </c>
      <c r="C31" s="18">
        <v>25</v>
      </c>
      <c r="D31" s="17">
        <f>Дер2с!I64</f>
        <v>0</v>
      </c>
      <c r="E31" s="16"/>
      <c r="F31" s="16"/>
      <c r="G31" s="16"/>
      <c r="H31" s="16"/>
      <c r="I31" s="16"/>
      <c r="J31" s="16"/>
    </row>
    <row r="32" spans="1:10" ht="18">
      <c r="A32" s="87"/>
      <c r="B32" s="25" t="s">
        <v>38</v>
      </c>
      <c r="C32" s="18">
        <v>26</v>
      </c>
      <c r="D32" s="17">
        <f>Дер2с!I70</f>
        <v>0</v>
      </c>
      <c r="E32" s="16"/>
      <c r="F32" s="16"/>
      <c r="G32" s="16"/>
      <c r="H32" s="16"/>
      <c r="I32" s="16"/>
      <c r="J32" s="16"/>
    </row>
    <row r="33" spans="1:10" ht="18">
      <c r="A33" s="87"/>
      <c r="B33" s="25" t="s">
        <v>38</v>
      </c>
      <c r="C33" s="18">
        <v>27</v>
      </c>
      <c r="D33" s="17">
        <f>Дер2с!I73</f>
        <v>0</v>
      </c>
      <c r="E33" s="16"/>
      <c r="F33" s="16"/>
      <c r="G33" s="16"/>
      <c r="H33" s="16"/>
      <c r="I33" s="16"/>
      <c r="J33" s="16"/>
    </row>
    <row r="34" spans="1:10" ht="18">
      <c r="A34" s="87"/>
      <c r="B34" s="25" t="s">
        <v>38</v>
      </c>
      <c r="C34" s="18">
        <v>28</v>
      </c>
      <c r="D34" s="17">
        <f>Дер2с!I75</f>
        <v>0</v>
      </c>
      <c r="E34" s="16"/>
      <c r="F34" s="16"/>
      <c r="G34" s="16"/>
      <c r="H34" s="16"/>
      <c r="I34" s="16"/>
      <c r="J34" s="16"/>
    </row>
    <row r="35" spans="1:10" ht="18">
      <c r="A35" s="87"/>
      <c r="B35" s="25" t="s">
        <v>38</v>
      </c>
      <c r="C35" s="18">
        <v>29</v>
      </c>
      <c r="D35" s="17">
        <f>Дер2с!Q67</f>
        <v>0</v>
      </c>
      <c r="E35" s="16"/>
      <c r="F35" s="16"/>
      <c r="G35" s="16"/>
      <c r="H35" s="16"/>
      <c r="I35" s="16"/>
      <c r="J35" s="16"/>
    </row>
    <row r="36" spans="1:10" ht="18">
      <c r="A36" s="87"/>
      <c r="B36" s="25" t="s">
        <v>38</v>
      </c>
      <c r="C36" s="18">
        <v>30</v>
      </c>
      <c r="D36" s="17">
        <f>Дер2с!Q71</f>
        <v>0</v>
      </c>
      <c r="E36" s="16"/>
      <c r="F36" s="16"/>
      <c r="G36" s="16"/>
      <c r="H36" s="16"/>
      <c r="I36" s="16"/>
      <c r="J36" s="16"/>
    </row>
    <row r="37" spans="1:10" ht="18">
      <c r="A37" s="87"/>
      <c r="B37" s="25" t="s">
        <v>38</v>
      </c>
      <c r="C37" s="18">
        <v>31</v>
      </c>
      <c r="D37" s="17">
        <f>Дер2с!Q73</f>
        <v>0</v>
      </c>
      <c r="E37" s="16"/>
      <c r="F37" s="16"/>
      <c r="G37" s="16"/>
      <c r="H37" s="16"/>
      <c r="I37" s="16"/>
      <c r="J37" s="16"/>
    </row>
    <row r="38" spans="1:10" ht="18">
      <c r="A38" s="87"/>
      <c r="B38" s="25" t="s">
        <v>38</v>
      </c>
      <c r="C38" s="18">
        <v>32</v>
      </c>
      <c r="D38" s="17">
        <f>Дер2с!Q75</f>
        <v>0</v>
      </c>
      <c r="E38" s="16"/>
      <c r="F38" s="16"/>
      <c r="G38" s="16"/>
      <c r="H38" s="16"/>
      <c r="I38" s="16"/>
      <c r="J38" s="16"/>
    </row>
  </sheetData>
  <sheetProtection sheet="1" objects="1" scenarios="1"/>
  <mergeCells count="4">
    <mergeCell ref="A4:F4"/>
    <mergeCell ref="A1:G1"/>
    <mergeCell ref="A2:G2"/>
    <mergeCell ref="A3:G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K244" sqref="K244"/>
    </sheetView>
  </sheetViews>
  <sheetFormatPr defaultColWidth="9.00390625" defaultRowHeight="12.75"/>
  <cols>
    <col min="1" max="1" width="4.375" style="2" customWidth="1"/>
    <col min="2" max="2" width="3.75390625" style="2" customWidth="1"/>
    <col min="3" max="3" width="17.75390625" style="2" customWidth="1"/>
    <col min="4" max="4" width="3.75390625" style="2" customWidth="1"/>
    <col min="5" max="5" width="12.75390625" style="2" customWidth="1"/>
    <col min="6" max="6" width="3.75390625" style="2" customWidth="1"/>
    <col min="7" max="7" width="12.75390625" style="2" customWidth="1"/>
    <col min="8" max="8" width="3.75390625" style="2" customWidth="1"/>
    <col min="9" max="9" width="12.75390625" style="2" customWidth="1"/>
    <col min="10" max="10" width="3.75390625" style="2" customWidth="1"/>
    <col min="11" max="11" width="14.75390625" style="2" customWidth="1"/>
    <col min="12" max="12" width="3.75390625" style="2" customWidth="1"/>
    <col min="13" max="13" width="18.00390625" style="2" customWidth="1"/>
    <col min="14" max="16384" width="9.125" style="2" customWidth="1"/>
  </cols>
  <sheetData>
    <row r="1" spans="1:13" ht="15.75">
      <c r="A1" s="102" t="str">
        <f>СпДер!A1</f>
        <v>Открытый Чемпионат Республики Башкортостан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.75">
      <c r="A2" s="102" t="str">
        <f>СпДер!A2</f>
        <v>по классическому настольному теннису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75">
      <c r="A3" s="101">
        <f>СпДер!A3</f>
        <v>42167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5" ht="10.5" customHeight="1">
      <c r="A5" s="35">
        <v>1</v>
      </c>
      <c r="B5" s="58">
        <f>СпДер!A7</f>
        <v>5587</v>
      </c>
      <c r="C5" s="36" t="str">
        <f>СпДер!B7</f>
        <v>Чмелев Родион</v>
      </c>
      <c r="D5" s="55"/>
      <c r="E5" s="34"/>
      <c r="F5" s="34"/>
      <c r="G5" s="34"/>
      <c r="H5" s="34"/>
      <c r="I5" s="34"/>
      <c r="J5" s="34"/>
      <c r="K5" s="34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0.5" customHeight="1">
      <c r="A6" s="35"/>
      <c r="B6" s="62"/>
      <c r="C6" s="37">
        <v>1</v>
      </c>
      <c r="D6" s="63">
        <v>5587</v>
      </c>
      <c r="E6" s="38" t="s">
        <v>39</v>
      </c>
      <c r="F6" s="68"/>
      <c r="G6" s="34"/>
      <c r="H6" s="42"/>
      <c r="I6" s="34"/>
      <c r="J6" s="42"/>
      <c r="K6" s="34"/>
      <c r="L6" s="42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0.5" customHeight="1">
      <c r="A7" s="35">
        <v>32</v>
      </c>
      <c r="B7" s="58">
        <f>СпДер!A38</f>
        <v>0</v>
      </c>
      <c r="C7" s="39" t="str">
        <f>СпДер!B38</f>
        <v>_</v>
      </c>
      <c r="D7" s="64"/>
      <c r="E7" s="40"/>
      <c r="F7" s="68"/>
      <c r="G7" s="34"/>
      <c r="H7" s="42"/>
      <c r="I7" s="34"/>
      <c r="J7" s="42"/>
      <c r="K7" s="34"/>
      <c r="L7" s="42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.5" customHeight="1">
      <c r="A8" s="35"/>
      <c r="B8" s="62"/>
      <c r="C8" s="34"/>
      <c r="D8" s="42"/>
      <c r="E8" s="37">
        <v>17</v>
      </c>
      <c r="F8" s="63">
        <v>5587</v>
      </c>
      <c r="G8" s="38" t="s">
        <v>39</v>
      </c>
      <c r="H8" s="68"/>
      <c r="I8" s="34"/>
      <c r="J8" s="42"/>
      <c r="K8" s="34"/>
      <c r="L8" s="42"/>
      <c r="M8" s="3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>
      <c r="A9" s="35">
        <v>17</v>
      </c>
      <c r="B9" s="58">
        <f>СпДер!A23</f>
        <v>579</v>
      </c>
      <c r="C9" s="36" t="str">
        <f>СпДер!B23</f>
        <v>Федоров Игорь</v>
      </c>
      <c r="D9" s="59"/>
      <c r="E9" s="37"/>
      <c r="F9" s="69"/>
      <c r="G9" s="40"/>
      <c r="H9" s="68"/>
      <c r="I9" s="34"/>
      <c r="J9" s="42"/>
      <c r="K9" s="34"/>
      <c r="L9" s="42"/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0.5" customHeight="1">
      <c r="A10" s="35"/>
      <c r="B10" s="62"/>
      <c r="C10" s="37">
        <v>2</v>
      </c>
      <c r="D10" s="63">
        <v>579</v>
      </c>
      <c r="E10" s="41" t="s">
        <v>55</v>
      </c>
      <c r="F10" s="70"/>
      <c r="G10" s="40"/>
      <c r="H10" s="68"/>
      <c r="I10" s="34"/>
      <c r="J10" s="42"/>
      <c r="K10" s="34"/>
      <c r="L10" s="42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5" customHeight="1">
      <c r="A11" s="35">
        <v>16</v>
      </c>
      <c r="B11" s="58">
        <f>СпДер!A22</f>
        <v>4112</v>
      </c>
      <c r="C11" s="39" t="str">
        <f>СпДер!B22</f>
        <v>Асылгужин Радмир</v>
      </c>
      <c r="D11" s="64"/>
      <c r="E11" s="35"/>
      <c r="F11" s="61"/>
      <c r="G11" s="40"/>
      <c r="H11" s="68"/>
      <c r="I11" s="34"/>
      <c r="J11" s="42"/>
      <c r="K11" s="34"/>
      <c r="L11" s="42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0.5" customHeight="1">
      <c r="A12" s="35"/>
      <c r="B12" s="62"/>
      <c r="C12" s="34"/>
      <c r="D12" s="42"/>
      <c r="E12" s="35"/>
      <c r="F12" s="61"/>
      <c r="G12" s="37">
        <v>25</v>
      </c>
      <c r="H12" s="63">
        <v>5587</v>
      </c>
      <c r="I12" s="38" t="s">
        <v>39</v>
      </c>
      <c r="J12" s="68"/>
      <c r="K12" s="34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5">
        <v>9</v>
      </c>
      <c r="B13" s="58">
        <f>СпДер!A15</f>
        <v>4045</v>
      </c>
      <c r="C13" s="36" t="str">
        <f>СпДер!B15</f>
        <v>Асылгужин Марсель</v>
      </c>
      <c r="D13" s="59"/>
      <c r="E13" s="35"/>
      <c r="F13" s="61"/>
      <c r="G13" s="37"/>
      <c r="H13" s="69"/>
      <c r="I13" s="40"/>
      <c r="J13" s="68"/>
      <c r="K13" s="34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5"/>
      <c r="B14" s="62"/>
      <c r="C14" s="37">
        <v>3</v>
      </c>
      <c r="D14" s="63">
        <v>4045</v>
      </c>
      <c r="E14" s="43" t="s">
        <v>47</v>
      </c>
      <c r="F14" s="65"/>
      <c r="G14" s="37"/>
      <c r="H14" s="70"/>
      <c r="I14" s="40"/>
      <c r="J14" s="68"/>
      <c r="K14" s="34"/>
      <c r="L14" s="42"/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5">
        <v>24</v>
      </c>
      <c r="B15" s="58">
        <f>СпДер!A30</f>
        <v>0</v>
      </c>
      <c r="C15" s="39" t="str">
        <f>СпДер!B30</f>
        <v>_</v>
      </c>
      <c r="D15" s="64"/>
      <c r="E15" s="37"/>
      <c r="F15" s="68"/>
      <c r="G15" s="37"/>
      <c r="H15" s="70"/>
      <c r="I15" s="40"/>
      <c r="J15" s="68"/>
      <c r="K15" s="34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5"/>
      <c r="B16" s="62"/>
      <c r="C16" s="34"/>
      <c r="D16" s="42"/>
      <c r="E16" s="37">
        <v>18</v>
      </c>
      <c r="F16" s="63">
        <v>2749</v>
      </c>
      <c r="G16" s="41" t="s">
        <v>46</v>
      </c>
      <c r="H16" s="70"/>
      <c r="I16" s="40"/>
      <c r="J16" s="68"/>
      <c r="K16" s="34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5">
        <v>25</v>
      </c>
      <c r="B17" s="58">
        <f>СпДер!A31</f>
        <v>0</v>
      </c>
      <c r="C17" s="36" t="str">
        <f>СпДер!B31</f>
        <v>_</v>
      </c>
      <c r="D17" s="59"/>
      <c r="E17" s="37"/>
      <c r="F17" s="69"/>
      <c r="G17" s="35"/>
      <c r="H17" s="61"/>
      <c r="I17" s="40"/>
      <c r="J17" s="68"/>
      <c r="K17" s="34"/>
      <c r="L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5"/>
      <c r="B18" s="62"/>
      <c r="C18" s="37">
        <v>4</v>
      </c>
      <c r="D18" s="63">
        <v>2749</v>
      </c>
      <c r="E18" s="41" t="s">
        <v>46</v>
      </c>
      <c r="F18" s="70"/>
      <c r="G18" s="35"/>
      <c r="H18" s="61"/>
      <c r="I18" s="40"/>
      <c r="J18" s="68"/>
      <c r="K18" s="34"/>
      <c r="L18" s="42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5">
        <v>8</v>
      </c>
      <c r="B19" s="58">
        <f>СпДер!A14</f>
        <v>2749</v>
      </c>
      <c r="C19" s="39" t="str">
        <f>СпДер!B14</f>
        <v>Суфияров Эдуард</v>
      </c>
      <c r="D19" s="64"/>
      <c r="E19" s="35"/>
      <c r="F19" s="61"/>
      <c r="G19" s="35"/>
      <c r="H19" s="61"/>
      <c r="I19" s="40"/>
      <c r="J19" s="68"/>
      <c r="K19" s="34"/>
      <c r="L19" s="42"/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5"/>
      <c r="B20" s="62"/>
      <c r="C20" s="34"/>
      <c r="D20" s="42"/>
      <c r="E20" s="35"/>
      <c r="F20" s="61"/>
      <c r="G20" s="35"/>
      <c r="H20" s="61"/>
      <c r="I20" s="37">
        <v>29</v>
      </c>
      <c r="J20" s="63">
        <v>5587</v>
      </c>
      <c r="K20" s="38" t="s">
        <v>39</v>
      </c>
      <c r="L20" s="68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5">
        <v>5</v>
      </c>
      <c r="B21" s="58">
        <f>СпДер!A11</f>
        <v>1088</v>
      </c>
      <c r="C21" s="36" t="str">
        <f>СпДер!B11</f>
        <v>Сазонов Николай</v>
      </c>
      <c r="D21" s="59"/>
      <c r="E21" s="35"/>
      <c r="F21" s="61"/>
      <c r="G21" s="35"/>
      <c r="H21" s="61"/>
      <c r="I21" s="40"/>
      <c r="J21" s="73"/>
      <c r="K21" s="40"/>
      <c r="L21" s="68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5"/>
      <c r="B22" s="62"/>
      <c r="C22" s="37">
        <v>5</v>
      </c>
      <c r="D22" s="63">
        <v>1088</v>
      </c>
      <c r="E22" s="43" t="s">
        <v>43</v>
      </c>
      <c r="F22" s="65"/>
      <c r="G22" s="35"/>
      <c r="H22" s="61"/>
      <c r="I22" s="40"/>
      <c r="J22" s="74"/>
      <c r="K22" s="40"/>
      <c r="L22" s="68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5">
        <v>28</v>
      </c>
      <c r="B23" s="58">
        <f>СпДер!A34</f>
        <v>0</v>
      </c>
      <c r="C23" s="39" t="str">
        <f>СпДер!B34</f>
        <v>_</v>
      </c>
      <c r="D23" s="64"/>
      <c r="E23" s="37"/>
      <c r="F23" s="68"/>
      <c r="G23" s="35"/>
      <c r="H23" s="61"/>
      <c r="I23" s="40"/>
      <c r="J23" s="74"/>
      <c r="K23" s="40"/>
      <c r="L23" s="68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5"/>
      <c r="B24" s="62"/>
      <c r="C24" s="34"/>
      <c r="D24" s="42"/>
      <c r="E24" s="37">
        <v>19</v>
      </c>
      <c r="F24" s="63">
        <v>1088</v>
      </c>
      <c r="G24" s="43" t="s">
        <v>43</v>
      </c>
      <c r="H24" s="65"/>
      <c r="I24" s="40"/>
      <c r="J24" s="74"/>
      <c r="K24" s="40"/>
      <c r="L24" s="68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5">
        <v>21</v>
      </c>
      <c r="B25" s="58">
        <f>СпДер!A27</f>
        <v>0</v>
      </c>
      <c r="C25" s="36" t="str">
        <f>СпДер!B27</f>
        <v>_</v>
      </c>
      <c r="D25" s="59"/>
      <c r="E25" s="37"/>
      <c r="F25" s="69"/>
      <c r="G25" s="37"/>
      <c r="H25" s="68"/>
      <c r="I25" s="40"/>
      <c r="J25" s="74"/>
      <c r="K25" s="40"/>
      <c r="L25" s="68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5"/>
      <c r="B26" s="62"/>
      <c r="C26" s="37">
        <v>6</v>
      </c>
      <c r="D26" s="63">
        <v>2468</v>
      </c>
      <c r="E26" s="41" t="s">
        <v>50</v>
      </c>
      <c r="F26" s="70"/>
      <c r="G26" s="37"/>
      <c r="H26" s="68"/>
      <c r="I26" s="40"/>
      <c r="J26" s="74"/>
      <c r="K26" s="40"/>
      <c r="L26" s="68"/>
      <c r="M26" s="3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5">
        <v>12</v>
      </c>
      <c r="B27" s="58">
        <f>СпДер!A18</f>
        <v>2468</v>
      </c>
      <c r="C27" s="39" t="str">
        <f>СпДер!B18</f>
        <v>Коробко Павел</v>
      </c>
      <c r="D27" s="64"/>
      <c r="E27" s="35"/>
      <c r="F27" s="61"/>
      <c r="G27" s="37"/>
      <c r="H27" s="68"/>
      <c r="I27" s="40"/>
      <c r="J27" s="74"/>
      <c r="K27" s="40"/>
      <c r="L27" s="68"/>
      <c r="M27" s="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5"/>
      <c r="B28" s="62"/>
      <c r="C28" s="34"/>
      <c r="D28" s="42"/>
      <c r="E28" s="35"/>
      <c r="F28" s="61"/>
      <c r="G28" s="37">
        <v>26</v>
      </c>
      <c r="H28" s="63">
        <v>1088</v>
      </c>
      <c r="I28" s="44" t="s">
        <v>43</v>
      </c>
      <c r="J28" s="74"/>
      <c r="K28" s="40"/>
      <c r="L28" s="68"/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5">
        <v>13</v>
      </c>
      <c r="B29" s="58">
        <f>СпДер!A19</f>
        <v>3700</v>
      </c>
      <c r="C29" s="36" t="str">
        <f>СпДер!B19</f>
        <v>Зверс Марк</v>
      </c>
      <c r="D29" s="59"/>
      <c r="E29" s="35"/>
      <c r="F29" s="61"/>
      <c r="G29" s="37"/>
      <c r="H29" s="69"/>
      <c r="I29" s="34"/>
      <c r="J29" s="42"/>
      <c r="K29" s="40"/>
      <c r="L29" s="68"/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5"/>
      <c r="B30" s="62"/>
      <c r="C30" s="37">
        <v>7</v>
      </c>
      <c r="D30" s="63">
        <v>3700</v>
      </c>
      <c r="E30" s="43" t="s">
        <v>51</v>
      </c>
      <c r="F30" s="65"/>
      <c r="G30" s="37"/>
      <c r="H30" s="70"/>
      <c r="I30" s="34"/>
      <c r="J30" s="42"/>
      <c r="K30" s="40"/>
      <c r="L30" s="68"/>
      <c r="M30" s="3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5">
        <v>20</v>
      </c>
      <c r="B31" s="58">
        <f>СпДер!A26</f>
        <v>0</v>
      </c>
      <c r="C31" s="39" t="str">
        <f>СпДер!B26</f>
        <v>_</v>
      </c>
      <c r="D31" s="64"/>
      <c r="E31" s="37"/>
      <c r="F31" s="68"/>
      <c r="G31" s="37"/>
      <c r="H31" s="70"/>
      <c r="I31" s="34"/>
      <c r="J31" s="42"/>
      <c r="K31" s="40"/>
      <c r="L31" s="68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5"/>
      <c r="B32" s="62"/>
      <c r="C32" s="34"/>
      <c r="D32" s="42"/>
      <c r="E32" s="37">
        <v>20</v>
      </c>
      <c r="F32" s="63">
        <v>3468</v>
      </c>
      <c r="G32" s="41" t="s">
        <v>42</v>
      </c>
      <c r="H32" s="70"/>
      <c r="I32" s="34"/>
      <c r="J32" s="42"/>
      <c r="K32" s="40"/>
      <c r="L32" s="68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5">
        <v>29</v>
      </c>
      <c r="B33" s="58">
        <f>СпДер!A35</f>
        <v>0</v>
      </c>
      <c r="C33" s="36" t="str">
        <f>СпДер!B35</f>
        <v>_</v>
      </c>
      <c r="D33" s="59"/>
      <c r="E33" s="37"/>
      <c r="F33" s="69"/>
      <c r="G33" s="35"/>
      <c r="H33" s="61"/>
      <c r="I33" s="34"/>
      <c r="J33" s="42"/>
      <c r="K33" s="40"/>
      <c r="L33" s="68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5"/>
      <c r="B34" s="62"/>
      <c r="C34" s="37">
        <v>8</v>
      </c>
      <c r="D34" s="63">
        <v>3468</v>
      </c>
      <c r="E34" s="41" t="s">
        <v>42</v>
      </c>
      <c r="F34" s="70"/>
      <c r="G34" s="35"/>
      <c r="H34" s="61"/>
      <c r="I34" s="34"/>
      <c r="J34" s="42"/>
      <c r="K34" s="40"/>
      <c r="L34" s="68"/>
      <c r="M34" s="3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5">
        <v>4</v>
      </c>
      <c r="B35" s="58">
        <f>СпДер!A10</f>
        <v>3468</v>
      </c>
      <c r="C35" s="39" t="str">
        <f>СпДер!B10</f>
        <v>Семенов Константин</v>
      </c>
      <c r="D35" s="64"/>
      <c r="E35" s="35"/>
      <c r="F35" s="61"/>
      <c r="G35" s="35"/>
      <c r="H35" s="61"/>
      <c r="I35" s="34"/>
      <c r="J35" s="42"/>
      <c r="K35" s="40"/>
      <c r="L35" s="68"/>
      <c r="M35" s="3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5"/>
      <c r="B36" s="62"/>
      <c r="C36" s="34"/>
      <c r="D36" s="42"/>
      <c r="E36" s="35"/>
      <c r="F36" s="61"/>
      <c r="G36" s="35"/>
      <c r="H36" s="61"/>
      <c r="I36" s="34"/>
      <c r="J36" s="42"/>
      <c r="K36" s="37">
        <v>31</v>
      </c>
      <c r="L36" s="60">
        <v>593</v>
      </c>
      <c r="M36" s="38" t="s">
        <v>40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5">
        <v>3</v>
      </c>
      <c r="B37" s="58">
        <f>СпДер!A9</f>
        <v>2114</v>
      </c>
      <c r="C37" s="36" t="str">
        <f>СпДер!B9</f>
        <v>Валеев Риф</v>
      </c>
      <c r="D37" s="59"/>
      <c r="E37" s="35"/>
      <c r="F37" s="61"/>
      <c r="G37" s="35"/>
      <c r="H37" s="61"/>
      <c r="I37" s="34"/>
      <c r="J37" s="42"/>
      <c r="K37" s="40"/>
      <c r="L37" s="68"/>
      <c r="M37" s="45" t="s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5"/>
      <c r="B38" s="62"/>
      <c r="C38" s="37">
        <v>9</v>
      </c>
      <c r="D38" s="63">
        <v>2114</v>
      </c>
      <c r="E38" s="43" t="s">
        <v>41</v>
      </c>
      <c r="F38" s="65"/>
      <c r="G38" s="35"/>
      <c r="H38" s="61"/>
      <c r="I38" s="34"/>
      <c r="J38" s="42"/>
      <c r="K38" s="40"/>
      <c r="L38" s="68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5">
        <v>30</v>
      </c>
      <c r="B39" s="58">
        <f>СпДер!A36</f>
        <v>0</v>
      </c>
      <c r="C39" s="39" t="str">
        <f>СпДер!B36</f>
        <v>_</v>
      </c>
      <c r="D39" s="64"/>
      <c r="E39" s="37"/>
      <c r="F39" s="68"/>
      <c r="G39" s="35"/>
      <c r="H39" s="61"/>
      <c r="I39" s="34"/>
      <c r="J39" s="42"/>
      <c r="K39" s="40"/>
      <c r="L39" s="68"/>
      <c r="M39" s="3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5"/>
      <c r="B40" s="62"/>
      <c r="C40" s="34"/>
      <c r="D40" s="42"/>
      <c r="E40" s="37">
        <v>21</v>
      </c>
      <c r="F40" s="63">
        <v>2114</v>
      </c>
      <c r="G40" s="43" t="s">
        <v>41</v>
      </c>
      <c r="H40" s="65"/>
      <c r="I40" s="34"/>
      <c r="J40" s="42"/>
      <c r="K40" s="40"/>
      <c r="L40" s="68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35">
        <v>19</v>
      </c>
      <c r="B41" s="58">
        <f>СпДер!A25</f>
        <v>0</v>
      </c>
      <c r="C41" s="36" t="str">
        <f>СпДер!B25</f>
        <v>_</v>
      </c>
      <c r="D41" s="59"/>
      <c r="E41" s="37"/>
      <c r="F41" s="69"/>
      <c r="G41" s="37"/>
      <c r="H41" s="68"/>
      <c r="I41" s="34"/>
      <c r="J41" s="42"/>
      <c r="K41" s="40"/>
      <c r="L41" s="68"/>
      <c r="M41" s="3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35"/>
      <c r="B42" s="62"/>
      <c r="C42" s="37">
        <v>10</v>
      </c>
      <c r="D42" s="63">
        <v>2442</v>
      </c>
      <c r="E42" s="41" t="s">
        <v>52</v>
      </c>
      <c r="F42" s="70"/>
      <c r="G42" s="37"/>
      <c r="H42" s="68"/>
      <c r="I42" s="34"/>
      <c r="J42" s="42"/>
      <c r="K42" s="40"/>
      <c r="L42" s="68"/>
      <c r="M42" s="3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35">
        <v>14</v>
      </c>
      <c r="B43" s="58">
        <f>СпДер!A20</f>
        <v>2442</v>
      </c>
      <c r="C43" s="39" t="str">
        <f>СпДер!B20</f>
        <v>Абдрашитов Азат</v>
      </c>
      <c r="D43" s="64"/>
      <c r="E43" s="35"/>
      <c r="F43" s="61"/>
      <c r="G43" s="37"/>
      <c r="H43" s="68"/>
      <c r="I43" s="34"/>
      <c r="J43" s="42"/>
      <c r="K43" s="40"/>
      <c r="L43" s="68"/>
      <c r="M43" s="3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35"/>
      <c r="B44" s="62"/>
      <c r="C44" s="34"/>
      <c r="D44" s="42"/>
      <c r="E44" s="35"/>
      <c r="F44" s="61"/>
      <c r="G44" s="37">
        <v>27</v>
      </c>
      <c r="H44" s="63">
        <v>2114</v>
      </c>
      <c r="I44" s="38" t="s">
        <v>41</v>
      </c>
      <c r="J44" s="68"/>
      <c r="K44" s="40"/>
      <c r="L44" s="68"/>
      <c r="M44" s="3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5">
        <v>11</v>
      </c>
      <c r="B45" s="58">
        <f>СпДер!A17</f>
        <v>4520</v>
      </c>
      <c r="C45" s="36" t="str">
        <f>СпДер!B17</f>
        <v>Мызников Сергей</v>
      </c>
      <c r="D45" s="59"/>
      <c r="E45" s="35"/>
      <c r="F45" s="61"/>
      <c r="G45" s="37"/>
      <c r="H45" s="69"/>
      <c r="I45" s="40"/>
      <c r="J45" s="68"/>
      <c r="K45" s="40"/>
      <c r="L45" s="68"/>
      <c r="M45" s="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5"/>
      <c r="B46" s="62"/>
      <c r="C46" s="37">
        <v>11</v>
      </c>
      <c r="D46" s="63">
        <v>4520</v>
      </c>
      <c r="E46" s="43" t="s">
        <v>49</v>
      </c>
      <c r="F46" s="65"/>
      <c r="G46" s="37"/>
      <c r="H46" s="70"/>
      <c r="I46" s="40"/>
      <c r="J46" s="68"/>
      <c r="K46" s="40"/>
      <c r="L46" s="68"/>
      <c r="M46" s="3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5">
        <v>22</v>
      </c>
      <c r="B47" s="58">
        <f>СпДер!A28</f>
        <v>0</v>
      </c>
      <c r="C47" s="39" t="str">
        <f>СпДер!B28</f>
        <v>_</v>
      </c>
      <c r="D47" s="64"/>
      <c r="E47" s="37"/>
      <c r="F47" s="68"/>
      <c r="G47" s="37"/>
      <c r="H47" s="70"/>
      <c r="I47" s="40"/>
      <c r="J47" s="68"/>
      <c r="K47" s="40"/>
      <c r="L47" s="68"/>
      <c r="M47" s="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5"/>
      <c r="B48" s="62"/>
      <c r="C48" s="34"/>
      <c r="D48" s="42"/>
      <c r="E48" s="37">
        <v>22</v>
      </c>
      <c r="F48" s="63">
        <v>4423</v>
      </c>
      <c r="G48" s="41" t="s">
        <v>44</v>
      </c>
      <c r="H48" s="70"/>
      <c r="I48" s="40"/>
      <c r="J48" s="68"/>
      <c r="K48" s="40"/>
      <c r="L48" s="68"/>
      <c r="M48" s="3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5">
        <v>27</v>
      </c>
      <c r="B49" s="58">
        <f>СпДер!A33</f>
        <v>0</v>
      </c>
      <c r="C49" s="36" t="str">
        <f>СпДер!B33</f>
        <v>_</v>
      </c>
      <c r="D49" s="59"/>
      <c r="E49" s="37"/>
      <c r="F49" s="69"/>
      <c r="G49" s="35"/>
      <c r="H49" s="61"/>
      <c r="I49" s="40"/>
      <c r="J49" s="68"/>
      <c r="K49" s="40"/>
      <c r="L49" s="68"/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5"/>
      <c r="B50" s="62"/>
      <c r="C50" s="37">
        <v>12</v>
      </c>
      <c r="D50" s="63">
        <v>4423</v>
      </c>
      <c r="E50" s="41" t="s">
        <v>44</v>
      </c>
      <c r="F50" s="70"/>
      <c r="G50" s="35"/>
      <c r="H50" s="61"/>
      <c r="I50" s="40"/>
      <c r="J50" s="68"/>
      <c r="K50" s="40"/>
      <c r="L50" s="68"/>
      <c r="M50" s="3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5">
        <v>6</v>
      </c>
      <c r="B51" s="58">
        <f>СпДер!A12</f>
        <v>4423</v>
      </c>
      <c r="C51" s="39" t="str">
        <f>СпДер!B12</f>
        <v>Коврижников Максим</v>
      </c>
      <c r="D51" s="64"/>
      <c r="E51" s="35"/>
      <c r="F51" s="61"/>
      <c r="G51" s="34"/>
      <c r="H51" s="42"/>
      <c r="I51" s="40"/>
      <c r="J51" s="68"/>
      <c r="K51" s="40"/>
      <c r="L51" s="68"/>
      <c r="M51" s="3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5"/>
      <c r="B52" s="62"/>
      <c r="C52" s="34"/>
      <c r="D52" s="42"/>
      <c r="E52" s="35"/>
      <c r="F52" s="61"/>
      <c r="G52" s="34"/>
      <c r="H52" s="42"/>
      <c r="I52" s="37">
        <v>30</v>
      </c>
      <c r="J52" s="63">
        <v>593</v>
      </c>
      <c r="K52" s="44" t="s">
        <v>40</v>
      </c>
      <c r="L52" s="68"/>
      <c r="M52" s="3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5">
        <v>7</v>
      </c>
      <c r="B53" s="58">
        <f>СпДер!A13</f>
        <v>3575</v>
      </c>
      <c r="C53" s="36" t="str">
        <f>СпДер!B13</f>
        <v>Байрамалов Леонид</v>
      </c>
      <c r="D53" s="59"/>
      <c r="E53" s="35"/>
      <c r="F53" s="61"/>
      <c r="G53" s="34"/>
      <c r="H53" s="42"/>
      <c r="I53" s="40"/>
      <c r="J53" s="73"/>
      <c r="K53" s="34"/>
      <c r="L53" s="42"/>
      <c r="M53" s="3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5"/>
      <c r="B54" s="62"/>
      <c r="C54" s="37">
        <v>13</v>
      </c>
      <c r="D54" s="63">
        <v>3575</v>
      </c>
      <c r="E54" s="43" t="s">
        <v>45</v>
      </c>
      <c r="F54" s="65"/>
      <c r="G54" s="34"/>
      <c r="H54" s="42"/>
      <c r="I54" s="40"/>
      <c r="J54" s="56"/>
      <c r="K54" s="34"/>
      <c r="L54" s="42"/>
      <c r="M54" s="3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5">
        <v>26</v>
      </c>
      <c r="B55" s="58">
        <f>СпДер!A32</f>
        <v>0</v>
      </c>
      <c r="C55" s="39" t="str">
        <f>СпДер!B32</f>
        <v>_</v>
      </c>
      <c r="D55" s="64"/>
      <c r="E55" s="37"/>
      <c r="F55" s="68"/>
      <c r="G55" s="34"/>
      <c r="H55" s="42"/>
      <c r="I55" s="40"/>
      <c r="J55" s="56"/>
      <c r="K55" s="34"/>
      <c r="L55" s="42"/>
      <c r="M55" s="3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5"/>
      <c r="B56" s="62"/>
      <c r="C56" s="34"/>
      <c r="D56" s="42"/>
      <c r="E56" s="37">
        <v>23</v>
      </c>
      <c r="F56" s="63">
        <v>3575</v>
      </c>
      <c r="G56" s="38" t="s">
        <v>45</v>
      </c>
      <c r="H56" s="68"/>
      <c r="I56" s="40"/>
      <c r="J56" s="56"/>
      <c r="K56" s="46">
        <v>-31</v>
      </c>
      <c r="L56" s="58">
        <f>IF(L36=J20,J52,IF(L36=J52,J20,0))</f>
        <v>5587</v>
      </c>
      <c r="M56" s="36" t="str">
        <f>IF(M36=K20,K52,IF(M36=K52,K20,0))</f>
        <v>Чмелев Родион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5">
        <v>23</v>
      </c>
      <c r="B57" s="58">
        <f>СпДер!A29</f>
        <v>0</v>
      </c>
      <c r="C57" s="36" t="str">
        <f>СпДер!B29</f>
        <v>_</v>
      </c>
      <c r="D57" s="59"/>
      <c r="E57" s="40"/>
      <c r="F57" s="69"/>
      <c r="G57" s="40"/>
      <c r="H57" s="68"/>
      <c r="I57" s="40"/>
      <c r="J57" s="56"/>
      <c r="K57" s="34"/>
      <c r="L57" s="42"/>
      <c r="M57" s="45" t="s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5"/>
      <c r="B58" s="62"/>
      <c r="C58" s="37">
        <v>14</v>
      </c>
      <c r="D58" s="63">
        <v>1468</v>
      </c>
      <c r="E58" s="44" t="s">
        <v>48</v>
      </c>
      <c r="F58" s="70"/>
      <c r="G58" s="40"/>
      <c r="H58" s="68"/>
      <c r="I58" s="40"/>
      <c r="J58" s="56"/>
      <c r="K58" s="34"/>
      <c r="L58" s="42"/>
      <c r="M58" s="3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5">
        <v>10</v>
      </c>
      <c r="B59" s="58">
        <f>СпДер!A16</f>
        <v>1468</v>
      </c>
      <c r="C59" s="39" t="str">
        <f>СпДер!B16</f>
        <v>Маневич Сергей</v>
      </c>
      <c r="D59" s="64"/>
      <c r="E59" s="34"/>
      <c r="F59" s="61"/>
      <c r="G59" s="40"/>
      <c r="H59" s="68"/>
      <c r="I59" s="40"/>
      <c r="J59" s="56"/>
      <c r="K59" s="34"/>
      <c r="L59" s="42"/>
      <c r="M59" s="3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5"/>
      <c r="B60" s="62"/>
      <c r="C60" s="34"/>
      <c r="D60" s="42"/>
      <c r="E60" s="34"/>
      <c r="F60" s="61"/>
      <c r="G60" s="37">
        <v>28</v>
      </c>
      <c r="H60" s="63">
        <v>593</v>
      </c>
      <c r="I60" s="44" t="s">
        <v>40</v>
      </c>
      <c r="J60" s="57"/>
      <c r="K60" s="34"/>
      <c r="L60" s="42"/>
      <c r="M60" s="3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5">
        <v>15</v>
      </c>
      <c r="B61" s="58">
        <f>СпДер!A21</f>
        <v>5442</v>
      </c>
      <c r="C61" s="36" t="str">
        <f>СпДер!B21</f>
        <v>Галеев Ранис</v>
      </c>
      <c r="D61" s="59"/>
      <c r="E61" s="34"/>
      <c r="F61" s="61"/>
      <c r="G61" s="40"/>
      <c r="H61" s="69"/>
      <c r="I61" s="34"/>
      <c r="J61" s="34"/>
      <c r="K61" s="34"/>
      <c r="L61" s="42"/>
      <c r="M61" s="3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5"/>
      <c r="B62" s="62"/>
      <c r="C62" s="37">
        <v>15</v>
      </c>
      <c r="D62" s="63">
        <v>5442</v>
      </c>
      <c r="E62" s="38" t="s">
        <v>53</v>
      </c>
      <c r="F62" s="65"/>
      <c r="G62" s="40"/>
      <c r="H62" s="70"/>
      <c r="I62" s="35">
        <v>-58</v>
      </c>
      <c r="J62" s="58">
        <f>IF(Дер2с!N15=Дер2с!L11,Дер2с!L19,IF(Дер2с!N15=Дер2с!L19,Дер2с!L11,0))</f>
        <v>2749</v>
      </c>
      <c r="K62" s="36" t="str">
        <f>IF(Дер2с!O15=Дер2с!M11,Дер2с!M19,IF(Дер2с!O15=Дер2с!M19,Дер2с!M11,0))</f>
        <v>Суфияров Эдуард</v>
      </c>
      <c r="L62" s="59"/>
      <c r="M62" s="3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5">
        <v>18</v>
      </c>
      <c r="B63" s="58">
        <f>СпДер!A24</f>
        <v>4122</v>
      </c>
      <c r="C63" s="39" t="str">
        <f>СпДер!B24</f>
        <v>Савинов Леонид</v>
      </c>
      <c r="D63" s="64"/>
      <c r="E63" s="40"/>
      <c r="F63" s="68"/>
      <c r="G63" s="40"/>
      <c r="H63" s="70"/>
      <c r="I63" s="35"/>
      <c r="J63" s="61"/>
      <c r="K63" s="37">
        <v>61</v>
      </c>
      <c r="L63" s="60">
        <v>2749</v>
      </c>
      <c r="M63" s="38" t="s">
        <v>46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5"/>
      <c r="B64" s="62"/>
      <c r="C64" s="34"/>
      <c r="D64" s="42"/>
      <c r="E64" s="37">
        <v>24</v>
      </c>
      <c r="F64" s="63">
        <v>593</v>
      </c>
      <c r="G64" s="44" t="s">
        <v>40</v>
      </c>
      <c r="H64" s="70"/>
      <c r="I64" s="35">
        <v>-59</v>
      </c>
      <c r="J64" s="58">
        <f>IF(Дер2с!N31=Дер2с!L27,Дер2с!L35,IF(Дер2с!N31=Дер2с!L35,Дер2с!L27,0))</f>
        <v>579</v>
      </c>
      <c r="K64" s="39" t="str">
        <f>IF(Дер2с!O31=Дер2с!M27,Дер2с!M35,IF(Дер2с!O31=Дер2с!M35,Дер2с!M27,0))</f>
        <v>Федоров Игорь</v>
      </c>
      <c r="L64" s="59"/>
      <c r="M64" s="45" t="s">
        <v>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5">
        <v>31</v>
      </c>
      <c r="B65" s="58">
        <f>СпДер!A37</f>
        <v>0</v>
      </c>
      <c r="C65" s="36" t="str">
        <f>СпДер!B37</f>
        <v>_</v>
      </c>
      <c r="D65" s="59"/>
      <c r="E65" s="40"/>
      <c r="F65" s="69"/>
      <c r="G65" s="34"/>
      <c r="H65" s="42"/>
      <c r="I65" s="34"/>
      <c r="J65" s="42"/>
      <c r="K65" s="35">
        <v>-61</v>
      </c>
      <c r="L65" s="58">
        <f>IF(L63=J62,J64,IF(L63=J64,J62,0))</f>
        <v>579</v>
      </c>
      <c r="M65" s="36" t="str">
        <f>IF(M63=K62,K64,IF(M63=K64,K62,0))</f>
        <v>Федоров Игорь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5"/>
      <c r="B66" s="62"/>
      <c r="C66" s="37">
        <v>16</v>
      </c>
      <c r="D66" s="63">
        <v>593</v>
      </c>
      <c r="E66" s="44" t="s">
        <v>40</v>
      </c>
      <c r="F66" s="70"/>
      <c r="G66" s="34"/>
      <c r="H66" s="42"/>
      <c r="I66" s="34"/>
      <c r="J66" s="42"/>
      <c r="K66" s="34"/>
      <c r="L66" s="42"/>
      <c r="M66" s="45" t="s">
        <v>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5">
        <v>2</v>
      </c>
      <c r="B67" s="58">
        <f>СпДер!A8</f>
        <v>593</v>
      </c>
      <c r="C67" s="39" t="str">
        <f>СпДер!B8</f>
        <v>Аристов Александр</v>
      </c>
      <c r="D67" s="64"/>
      <c r="E67" s="34"/>
      <c r="F67" s="61"/>
      <c r="G67" s="34"/>
      <c r="H67" s="42"/>
      <c r="I67" s="35">
        <v>-56</v>
      </c>
      <c r="J67" s="58">
        <f>IF(Дер2с!L11=Дер2с!J7,Дер2с!J15,IF(Дер2с!L11=Дер2с!J15,Дер2с!J7,0))</f>
        <v>3468</v>
      </c>
      <c r="K67" s="36" t="str">
        <f>IF(Дер2с!M11=Дер2с!K7,Дер2с!K15,IF(Дер2с!M11=Дер2с!K15,Дер2с!K7,0))</f>
        <v>Семенов Константин</v>
      </c>
      <c r="L67" s="59"/>
      <c r="M67" s="3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5"/>
      <c r="B68" s="62"/>
      <c r="C68" s="34"/>
      <c r="D68" s="42"/>
      <c r="E68" s="34"/>
      <c r="F68" s="61"/>
      <c r="G68" s="34"/>
      <c r="H68" s="42"/>
      <c r="I68" s="35"/>
      <c r="J68" s="61"/>
      <c r="K68" s="37">
        <v>62</v>
      </c>
      <c r="L68" s="60">
        <v>3468</v>
      </c>
      <c r="M68" s="38" t="s">
        <v>42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5">
        <v>-52</v>
      </c>
      <c r="B69" s="58">
        <f>IF(Дер2с!J7=Дер2с!H5,Дер2с!H9,IF(Дер2с!J7=Дер2с!H9,Дер2с!H5,0))</f>
        <v>5442</v>
      </c>
      <c r="C69" s="36" t="str">
        <f>IF(Дер2с!K7=Дер2с!I5,Дер2с!I9,IF(Дер2с!K7=Дер2с!I9,Дер2с!I5,0))</f>
        <v>Галеев Ранис</v>
      </c>
      <c r="D69" s="59"/>
      <c r="E69" s="34"/>
      <c r="F69" s="61"/>
      <c r="G69" s="34"/>
      <c r="H69" s="42"/>
      <c r="I69" s="35">
        <v>-57</v>
      </c>
      <c r="J69" s="58">
        <f>IF(Дер2с!L27=Дер2с!J23,Дер2с!J31,IF(Дер2с!L27=Дер2с!J31,Дер2с!J23,0))</f>
        <v>2468</v>
      </c>
      <c r="K69" s="39" t="str">
        <f>IF(Дер2с!M27=Дер2с!K23,Дер2с!K31,IF(Дер2с!M27=Дер2с!K31,Дер2с!K23,0))</f>
        <v>Коробко Павел</v>
      </c>
      <c r="L69" s="59"/>
      <c r="M69" s="45" t="s">
        <v>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5"/>
      <c r="B70" s="62"/>
      <c r="C70" s="37">
        <v>63</v>
      </c>
      <c r="D70" s="60">
        <v>2442</v>
      </c>
      <c r="E70" s="38" t="s">
        <v>52</v>
      </c>
      <c r="F70" s="65"/>
      <c r="G70" s="34"/>
      <c r="H70" s="42"/>
      <c r="I70" s="35"/>
      <c r="J70" s="61"/>
      <c r="K70" s="35">
        <v>-62</v>
      </c>
      <c r="L70" s="58">
        <f>IF(L68=J67,J69,IF(L68=J69,J67,0))</f>
        <v>2468</v>
      </c>
      <c r="M70" s="36" t="str">
        <f>IF(M68=K67,K69,IF(M68=K69,K67,0))</f>
        <v>Коробко Павел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5">
        <v>-53</v>
      </c>
      <c r="B71" s="58">
        <f>IF(Дер2с!J15=Дер2с!H13,Дер2с!H17,IF(Дер2с!J15=Дер2с!H17,Дер2с!H13,0))</f>
        <v>2442</v>
      </c>
      <c r="C71" s="39" t="str">
        <f>IF(Дер2с!K15=Дер2с!I13,Дер2с!I17,IF(Дер2с!K15=Дер2с!I17,Дер2с!I13,0))</f>
        <v>Абдрашитов Азат</v>
      </c>
      <c r="D71" s="64"/>
      <c r="E71" s="40"/>
      <c r="F71" s="68"/>
      <c r="G71" s="47"/>
      <c r="H71" s="68"/>
      <c r="I71" s="35"/>
      <c r="J71" s="61"/>
      <c r="K71" s="34"/>
      <c r="L71" s="42"/>
      <c r="M71" s="45" t="s">
        <v>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5"/>
      <c r="B72" s="62"/>
      <c r="C72" s="34"/>
      <c r="D72" s="42"/>
      <c r="E72" s="37">
        <v>65</v>
      </c>
      <c r="F72" s="60">
        <v>3575</v>
      </c>
      <c r="G72" s="38" t="s">
        <v>45</v>
      </c>
      <c r="H72" s="68"/>
      <c r="I72" s="35">
        <v>-63</v>
      </c>
      <c r="J72" s="58">
        <f>IF(D70=B69,B71,IF(D70=B71,B69,0))</f>
        <v>5442</v>
      </c>
      <c r="K72" s="36" t="str">
        <f>IF(E70=C69,C71,IF(E70=C71,C69,0))</f>
        <v>Галеев Ранис</v>
      </c>
      <c r="L72" s="59"/>
      <c r="M72" s="3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5">
        <v>-54</v>
      </c>
      <c r="B73" s="58">
        <f>IF(Дер2с!J23=Дер2с!H21,Дер2с!H25,IF(Дер2с!J23=Дер2с!H25,Дер2с!H21,0))</f>
        <v>4423</v>
      </c>
      <c r="C73" s="36" t="str">
        <f>IF(Дер2с!K23=Дер2с!I21,Дер2с!I25,IF(Дер2с!K23=Дер2с!I25,Дер2с!I21,0))</f>
        <v>Коврижников Максим</v>
      </c>
      <c r="D73" s="59"/>
      <c r="E73" s="40"/>
      <c r="F73" s="68"/>
      <c r="G73" s="48" t="s">
        <v>6</v>
      </c>
      <c r="H73" s="71"/>
      <c r="I73" s="35"/>
      <c r="J73" s="61"/>
      <c r="K73" s="37">
        <v>66</v>
      </c>
      <c r="L73" s="60">
        <v>5442</v>
      </c>
      <c r="M73" s="38" t="s">
        <v>53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5"/>
      <c r="B74" s="62"/>
      <c r="C74" s="37">
        <v>64</v>
      </c>
      <c r="D74" s="60">
        <v>3575</v>
      </c>
      <c r="E74" s="44" t="s">
        <v>45</v>
      </c>
      <c r="F74" s="68"/>
      <c r="G74" s="49"/>
      <c r="H74" s="42"/>
      <c r="I74" s="35">
        <v>-64</v>
      </c>
      <c r="J74" s="58">
        <f>IF(D74=B73,B75,IF(D74=B75,B73,0))</f>
        <v>4423</v>
      </c>
      <c r="K74" s="39" t="str">
        <f>IF(E74=C73,C75,IF(E74=C75,C73,0))</f>
        <v>Коврижников Максим</v>
      </c>
      <c r="L74" s="59"/>
      <c r="M74" s="45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5">
        <v>-55</v>
      </c>
      <c r="B75" s="58">
        <f>IF(Дер2с!J31=Дер2с!H29,Дер2с!H33,IF(Дер2с!J31=Дер2с!H33,Дер2с!H29,0))</f>
        <v>3575</v>
      </c>
      <c r="C75" s="39" t="str">
        <f>IF(Дер2с!K31=Дер2с!I29,Дер2с!I33,IF(Дер2с!K31=Дер2с!I33,Дер2с!I29,0))</f>
        <v>Байрамалов Леонид</v>
      </c>
      <c r="D75" s="59"/>
      <c r="E75" s="35">
        <v>-65</v>
      </c>
      <c r="F75" s="58">
        <f>IF(F72=D70,D74,IF(F72=D74,D70,0))</f>
        <v>2442</v>
      </c>
      <c r="G75" s="36" t="str">
        <f>IF(G72=E70,E74,IF(G72=E74,E70,0))</f>
        <v>Абдрашитов Азат</v>
      </c>
      <c r="H75" s="59"/>
      <c r="I75" s="34"/>
      <c r="J75" s="34"/>
      <c r="K75" s="35">
        <v>-66</v>
      </c>
      <c r="L75" s="58">
        <f>IF(L73=J72,J74,IF(L73=J74,J72,0))</f>
        <v>4423</v>
      </c>
      <c r="M75" s="36" t="str">
        <f>IF(M73=K72,K74,IF(M73=K74,K72,0))</f>
        <v>Коврижников Максим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5"/>
      <c r="B76" s="50"/>
      <c r="C76" s="34"/>
      <c r="D76" s="42"/>
      <c r="E76" s="34"/>
      <c r="F76" s="42"/>
      <c r="G76" s="45" t="s">
        <v>8</v>
      </c>
      <c r="H76" s="72"/>
      <c r="I76" s="34"/>
      <c r="J76" s="34"/>
      <c r="K76" s="34"/>
      <c r="L76" s="42"/>
      <c r="M76" s="45" t="s">
        <v>11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 customHeight="1">
      <c r="A77" s="51"/>
      <c r="B77" s="52"/>
      <c r="C77" s="51"/>
      <c r="D77" s="66"/>
      <c r="E77" s="51"/>
      <c r="F77" s="66"/>
      <c r="G77" s="51"/>
      <c r="H77" s="66"/>
      <c r="I77" s="51"/>
      <c r="J77" s="51"/>
      <c r="K77" s="51"/>
      <c r="L77" s="66"/>
      <c r="M77" s="5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 customHeight="1">
      <c r="A78" s="51"/>
      <c r="B78" s="52"/>
      <c r="C78" s="51"/>
      <c r="D78" s="66"/>
      <c r="E78" s="51"/>
      <c r="F78" s="66"/>
      <c r="G78" s="51"/>
      <c r="H78" s="66"/>
      <c r="I78" s="51"/>
      <c r="J78" s="51"/>
      <c r="K78" s="51"/>
      <c r="L78" s="66"/>
      <c r="M78" s="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 customHeight="1">
      <c r="A79" s="53"/>
      <c r="B79" s="54"/>
      <c r="C79" s="53"/>
      <c r="D79" s="67"/>
      <c r="E79" s="53"/>
      <c r="F79" s="67"/>
      <c r="G79" s="53"/>
      <c r="H79" s="67"/>
      <c r="I79" s="53"/>
      <c r="J79" s="53"/>
      <c r="K79" s="53"/>
      <c r="L79" s="67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53"/>
      <c r="B80" s="54"/>
      <c r="C80" s="53"/>
      <c r="D80" s="67"/>
      <c r="E80" s="53"/>
      <c r="F80" s="67"/>
      <c r="G80" s="53"/>
      <c r="H80" s="67"/>
      <c r="I80" s="53"/>
      <c r="J80" s="53"/>
      <c r="K80" s="53"/>
      <c r="L80" s="67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13" ht="12.75">
      <c r="A81" s="51"/>
      <c r="B81" s="52"/>
      <c r="C81" s="51"/>
      <c r="D81" s="66"/>
      <c r="E81" s="51"/>
      <c r="F81" s="66"/>
      <c r="G81" s="51"/>
      <c r="H81" s="66"/>
      <c r="I81" s="51"/>
      <c r="J81" s="51"/>
      <c r="K81" s="51"/>
      <c r="L81" s="66"/>
      <c r="M81" s="51"/>
    </row>
    <row r="82" spans="1:13" ht="12.75">
      <c r="A82" s="51"/>
      <c r="B82" s="51"/>
      <c r="C82" s="51"/>
      <c r="D82" s="66"/>
      <c r="E82" s="51"/>
      <c r="F82" s="66"/>
      <c r="G82" s="51"/>
      <c r="H82" s="66"/>
      <c r="I82" s="51"/>
      <c r="J82" s="51"/>
      <c r="K82" s="51"/>
      <c r="L82" s="66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P251" sqref="P251"/>
    </sheetView>
  </sheetViews>
  <sheetFormatPr defaultColWidth="9.00390625" defaultRowHeight="12.75"/>
  <cols>
    <col min="1" max="1" width="4.00390625" style="1" customWidth="1"/>
    <col min="2" max="2" width="3.75390625" style="1" customWidth="1"/>
    <col min="3" max="3" width="10.75390625" style="1" customWidth="1"/>
    <col min="4" max="4" width="3.75390625" style="1" customWidth="1"/>
    <col min="5" max="5" width="10.75390625" style="1" customWidth="1"/>
    <col min="6" max="6" width="3.75390625" style="1" customWidth="1"/>
    <col min="7" max="7" width="9.75390625" style="1" customWidth="1"/>
    <col min="8" max="8" width="3.75390625" style="1" customWidth="1"/>
    <col min="9" max="9" width="9.75390625" style="1" customWidth="1"/>
    <col min="10" max="10" width="3.75390625" style="1" customWidth="1"/>
    <col min="11" max="11" width="9.75390625" style="1" customWidth="1"/>
    <col min="12" max="12" width="3.75390625" style="1" customWidth="1"/>
    <col min="13" max="13" width="10.75390625" style="1" customWidth="1"/>
    <col min="14" max="14" width="3.75390625" style="1" customWidth="1"/>
    <col min="15" max="15" width="10.75390625" style="1" customWidth="1"/>
    <col min="16" max="16" width="3.75390625" style="1" customWidth="1"/>
    <col min="17" max="19" width="5.75390625" style="1" customWidth="1"/>
    <col min="20" max="16384" width="9.125" style="1" customWidth="1"/>
  </cols>
  <sheetData>
    <row r="1" spans="1:19" ht="15" customHeight="1">
      <c r="A1" s="104" t="str">
        <f>СпДер!A1</f>
        <v>Открытый Чемпионат Республики Башкортостан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5" customHeight="1">
      <c r="A2" s="102" t="str">
        <f>СпДер!A2</f>
        <v>по классическому настольному теннису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 customHeight="1">
      <c r="A3" s="101">
        <f>СпДер!A3</f>
        <v>42167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77">
        <f>IF(Дер1с!D6=Дер1с!B5,Дер1с!B7,IF(Дер1с!D6=Дер1с!B7,Дер1с!B5,0))</f>
        <v>0</v>
      </c>
      <c r="C5" s="5" t="str">
        <f>IF(Дер1с!E6=Дер1с!C5,Дер1с!C7,IF(Дер1с!E6=Дер1с!C7,Дер1с!C5,0))</f>
        <v>_</v>
      </c>
      <c r="D5" s="78"/>
      <c r="E5" s="4"/>
      <c r="F5" s="4"/>
      <c r="G5" s="31">
        <v>-25</v>
      </c>
      <c r="H5" s="77">
        <f>IF(Дер1с!H12=Дер1с!F8,Дер1с!F16,IF(Дер1с!H12=Дер1с!F16,Дер1с!F8,0))</f>
        <v>2749</v>
      </c>
      <c r="I5" s="5" t="str">
        <f>IF(Дер1с!I12=Дер1с!G8,Дер1с!G16,IF(Дер1с!I12=Дер1с!G16,Дер1с!G8,0))</f>
        <v>Суфияров Эдуард</v>
      </c>
      <c r="J5" s="78"/>
      <c r="K5" s="4"/>
      <c r="L5" s="4"/>
      <c r="M5" s="4"/>
      <c r="N5" s="4"/>
      <c r="O5" s="4"/>
      <c r="P5" s="4"/>
      <c r="Q5" s="4"/>
      <c r="R5" s="4"/>
      <c r="S5" s="4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2">
        <v>32</v>
      </c>
      <c r="D6" s="80">
        <v>4112</v>
      </c>
      <c r="E6" s="9" t="s">
        <v>54</v>
      </c>
      <c r="F6" s="10"/>
      <c r="G6" s="4"/>
      <c r="H6" s="4"/>
      <c r="I6" s="8"/>
      <c r="J6" s="10"/>
      <c r="K6" s="4"/>
      <c r="L6" s="4"/>
      <c r="M6" s="4"/>
      <c r="N6" s="4"/>
      <c r="O6" s="4"/>
      <c r="P6" s="4"/>
      <c r="Q6" s="4"/>
      <c r="R6" s="4"/>
      <c r="S6" s="4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77">
        <f>IF(Дер1с!D10=Дер1с!B9,Дер1с!B11,IF(Дер1с!D10=Дер1с!B11,Дер1с!B9,0))</f>
        <v>4112</v>
      </c>
      <c r="C7" s="7" t="str">
        <f>IF(Дер1с!E10=Дер1с!C9,Дер1с!C11,IF(Дер1с!E10=Дер1с!C11,Дер1с!C9,0))</f>
        <v>Асылгужин Радмир</v>
      </c>
      <c r="D7" s="92"/>
      <c r="E7" s="32">
        <v>40</v>
      </c>
      <c r="F7" s="80">
        <v>5442</v>
      </c>
      <c r="G7" s="9" t="s">
        <v>53</v>
      </c>
      <c r="H7" s="10"/>
      <c r="I7" s="32">
        <v>52</v>
      </c>
      <c r="J7" s="80">
        <v>2749</v>
      </c>
      <c r="K7" s="9" t="s">
        <v>46</v>
      </c>
      <c r="L7" s="10"/>
      <c r="M7" s="4"/>
      <c r="N7" s="4"/>
      <c r="O7" s="4"/>
      <c r="P7" s="4"/>
      <c r="Q7" s="4"/>
      <c r="R7" s="4"/>
      <c r="S7" s="4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77">
        <f>IF(Дер1с!F64=Дер1с!D62,Дер1с!D66,IF(Дер1с!F64=Дер1с!D66,Дер1с!D62,0))</f>
        <v>5442</v>
      </c>
      <c r="E8" s="7" t="str">
        <f>IF(Дер1с!G64=Дер1с!E62,Дер1с!E66,IF(Дер1с!G64=Дер1с!E66,Дер1с!E62,0))</f>
        <v>Галеев Ранис</v>
      </c>
      <c r="F8" s="79"/>
      <c r="G8" s="8"/>
      <c r="H8" s="81"/>
      <c r="I8" s="8"/>
      <c r="J8" s="83"/>
      <c r="K8" s="8"/>
      <c r="L8" s="10"/>
      <c r="M8" s="4"/>
      <c r="N8" s="4"/>
      <c r="O8" s="4"/>
      <c r="P8" s="4"/>
      <c r="Q8" s="4"/>
      <c r="R8" s="4"/>
      <c r="S8" s="4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77">
        <f>IF(Дер1с!D14=Дер1с!B13,Дер1с!B15,IF(Дер1с!D14=Дер1с!B15,Дер1с!B13,0))</f>
        <v>0</v>
      </c>
      <c r="C9" s="5" t="str">
        <f>IF(Дер1с!E14=Дер1с!C13,Дер1с!C15,IF(Дер1с!E14=Дер1с!C15,Дер1с!C13,0))</f>
        <v>_</v>
      </c>
      <c r="D9" s="93"/>
      <c r="E9" s="4"/>
      <c r="F9" s="4"/>
      <c r="G9" s="32">
        <v>48</v>
      </c>
      <c r="H9" s="82">
        <v>5442</v>
      </c>
      <c r="I9" s="14" t="s">
        <v>53</v>
      </c>
      <c r="J9" s="81"/>
      <c r="K9" s="8"/>
      <c r="L9" s="10"/>
      <c r="M9" s="4"/>
      <c r="N9" s="4"/>
      <c r="O9" s="4"/>
      <c r="P9" s="4"/>
      <c r="Q9" s="4"/>
      <c r="R9" s="4"/>
      <c r="S9" s="4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2">
        <v>33</v>
      </c>
      <c r="D10" s="80"/>
      <c r="E10" s="9"/>
      <c r="F10" s="10"/>
      <c r="G10" s="32"/>
      <c r="H10" s="33"/>
      <c r="I10" s="10"/>
      <c r="J10" s="10"/>
      <c r="K10" s="8"/>
      <c r="L10" s="10"/>
      <c r="M10" s="4"/>
      <c r="N10" s="4"/>
      <c r="O10" s="4"/>
      <c r="P10" s="4"/>
      <c r="Q10" s="4"/>
      <c r="R10" s="4"/>
      <c r="S10" s="4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77">
        <f>IF(Дер1с!D18=Дер1с!B17,Дер1с!B19,IF(Дер1с!D18=Дер1с!B19,Дер1с!B17,0))</f>
        <v>0</v>
      </c>
      <c r="C11" s="7" t="str">
        <f>IF(Дер1с!E18=Дер1с!C17,Дер1с!C19,IF(Дер1с!E18=Дер1с!C19,Дер1с!C17,0))</f>
        <v>_</v>
      </c>
      <c r="D11" s="92"/>
      <c r="E11" s="32">
        <v>41</v>
      </c>
      <c r="F11" s="80">
        <v>1468</v>
      </c>
      <c r="G11" s="75" t="s">
        <v>48</v>
      </c>
      <c r="H11" s="33"/>
      <c r="I11" s="10"/>
      <c r="J11" s="10"/>
      <c r="K11" s="32">
        <v>56</v>
      </c>
      <c r="L11" s="80">
        <v>2749</v>
      </c>
      <c r="M11" s="9" t="s">
        <v>46</v>
      </c>
      <c r="N11" s="10"/>
      <c r="O11" s="10"/>
      <c r="P11" s="10"/>
      <c r="Q11" s="4"/>
      <c r="R11" s="4"/>
      <c r="S11" s="4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77">
        <f>IF(Дер1с!F56=Дер1с!D54,Дер1с!D58,IF(Дер1с!F56=Дер1с!D58,Дер1с!D54,0))</f>
        <v>1468</v>
      </c>
      <c r="E12" s="7" t="str">
        <f>IF(Дер1с!G56=Дер1с!E54,Дер1с!E58,IF(Дер1с!G56=Дер1с!E58,Дер1с!E54,0))</f>
        <v>Маневич Сергей</v>
      </c>
      <c r="F12" s="79"/>
      <c r="G12" s="31"/>
      <c r="H12" s="31"/>
      <c r="I12" s="10"/>
      <c r="J12" s="10"/>
      <c r="K12" s="8"/>
      <c r="L12" s="83"/>
      <c r="M12" s="8"/>
      <c r="N12" s="10"/>
      <c r="O12" s="10"/>
      <c r="P12" s="10"/>
      <c r="Q12" s="4"/>
      <c r="R12" s="4"/>
      <c r="S12" s="4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77">
        <f>IF(Дер1с!D22=Дер1с!B21,Дер1с!B23,IF(Дер1с!D22=Дер1с!B23,Дер1с!B21,0))</f>
        <v>0</v>
      </c>
      <c r="C13" s="5" t="str">
        <f>IF(Дер1с!E22=Дер1с!C21,Дер1с!C23,IF(Дер1с!E22=Дер1с!C23,Дер1с!C21,0))</f>
        <v>_</v>
      </c>
      <c r="D13" s="93"/>
      <c r="E13" s="4"/>
      <c r="F13" s="4"/>
      <c r="G13" s="31">
        <v>-26</v>
      </c>
      <c r="H13" s="77">
        <f>IF(Дер1с!H28=Дер1с!F24,Дер1с!F32,IF(Дер1с!H28=Дер1с!F32,Дер1с!F24,0))</f>
        <v>3468</v>
      </c>
      <c r="I13" s="5" t="str">
        <f>IF(Дер1с!I28=Дер1с!G24,Дер1с!G32,IF(Дер1с!I28=Дер1с!G32,Дер1с!G24,0))</f>
        <v>Семенов Константин</v>
      </c>
      <c r="J13" s="78"/>
      <c r="K13" s="8"/>
      <c r="L13" s="81"/>
      <c r="M13" s="8"/>
      <c r="N13" s="10"/>
      <c r="O13" s="10"/>
      <c r="P13" s="10"/>
      <c r="Q13" s="4"/>
      <c r="R13" s="4"/>
      <c r="S13" s="4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2">
        <v>34</v>
      </c>
      <c r="D14" s="80"/>
      <c r="E14" s="9"/>
      <c r="F14" s="10"/>
      <c r="G14" s="31"/>
      <c r="H14" s="31"/>
      <c r="I14" s="8"/>
      <c r="J14" s="10"/>
      <c r="K14" s="8"/>
      <c r="L14" s="81"/>
      <c r="M14" s="8"/>
      <c r="N14" s="10"/>
      <c r="O14" s="10"/>
      <c r="P14" s="10"/>
      <c r="Q14" s="4"/>
      <c r="R14" s="4"/>
      <c r="S14" s="4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77">
        <f>IF(Дер1с!D26=Дер1с!B25,Дер1с!B27,IF(Дер1с!D26=Дер1с!B27,Дер1с!B25,0))</f>
        <v>0</v>
      </c>
      <c r="C15" s="7" t="str">
        <f>IF(Дер1с!E26=Дер1с!C25,Дер1с!C27,IF(Дер1с!E26=Дер1с!C27,Дер1с!C25,0))</f>
        <v>_</v>
      </c>
      <c r="D15" s="92"/>
      <c r="E15" s="32">
        <v>42</v>
      </c>
      <c r="F15" s="80">
        <v>4520</v>
      </c>
      <c r="G15" s="76" t="s">
        <v>49</v>
      </c>
      <c r="H15" s="33"/>
      <c r="I15" s="32">
        <v>53</v>
      </c>
      <c r="J15" s="80">
        <v>3468</v>
      </c>
      <c r="K15" s="14" t="s">
        <v>42</v>
      </c>
      <c r="L15" s="81"/>
      <c r="M15" s="32">
        <v>58</v>
      </c>
      <c r="N15" s="80">
        <v>2114</v>
      </c>
      <c r="O15" s="9" t="s">
        <v>41</v>
      </c>
      <c r="P15" s="10"/>
      <c r="Q15" s="4"/>
      <c r="R15" s="4"/>
      <c r="S15" s="4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77">
        <f>IF(Дер1с!F48=Дер1с!D46,Дер1с!D50,IF(Дер1с!F48=Дер1с!D50,Дер1с!D46,0))</f>
        <v>4520</v>
      </c>
      <c r="E16" s="7" t="str">
        <f>IF(Дер1с!G48=Дер1с!E46,Дер1с!E50,IF(Дер1с!G48=Дер1с!E50,Дер1с!E46,0))</f>
        <v>Мызников Сергей</v>
      </c>
      <c r="F16" s="79"/>
      <c r="G16" s="32"/>
      <c r="H16" s="81"/>
      <c r="I16" s="8"/>
      <c r="J16" s="83"/>
      <c r="K16" s="4"/>
      <c r="L16" s="4"/>
      <c r="M16" s="8"/>
      <c r="N16" s="83"/>
      <c r="O16" s="8"/>
      <c r="P16" s="10"/>
      <c r="Q16" s="4"/>
      <c r="R16" s="4"/>
      <c r="S16" s="4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77">
        <f>IF(Дер1с!D30=Дер1с!B29,Дер1с!B31,IF(Дер1с!D30=Дер1с!B31,Дер1с!B29,0))</f>
        <v>0</v>
      </c>
      <c r="C17" s="5" t="str">
        <f>IF(Дер1с!E30=Дер1с!C29,Дер1с!C31,IF(Дер1с!E30=Дер1с!C31,Дер1с!C29,0))</f>
        <v>_</v>
      </c>
      <c r="D17" s="93"/>
      <c r="E17" s="4"/>
      <c r="F17" s="4"/>
      <c r="G17" s="32">
        <v>49</v>
      </c>
      <c r="H17" s="82">
        <v>2442</v>
      </c>
      <c r="I17" s="14" t="s">
        <v>52</v>
      </c>
      <c r="J17" s="81"/>
      <c r="K17" s="4"/>
      <c r="L17" s="4"/>
      <c r="M17" s="8"/>
      <c r="N17" s="81"/>
      <c r="O17" s="8"/>
      <c r="P17" s="10"/>
      <c r="Q17" s="4"/>
      <c r="R17" s="4"/>
      <c r="S17" s="4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2">
        <v>35</v>
      </c>
      <c r="D18" s="80"/>
      <c r="E18" s="9"/>
      <c r="F18" s="10"/>
      <c r="G18" s="32"/>
      <c r="H18" s="33"/>
      <c r="I18" s="10"/>
      <c r="J18" s="10"/>
      <c r="K18" s="4"/>
      <c r="L18" s="4"/>
      <c r="M18" s="8"/>
      <c r="N18" s="81"/>
      <c r="O18" s="8"/>
      <c r="P18" s="10"/>
      <c r="Q18" s="4"/>
      <c r="R18" s="4"/>
      <c r="S18" s="4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77">
        <f>IF(Дер1с!D34=Дер1с!B33,Дер1с!B35,IF(Дер1с!D34=Дер1с!B35,Дер1с!B33,0))</f>
        <v>0</v>
      </c>
      <c r="C19" s="7" t="str">
        <f>IF(Дер1с!E34=Дер1с!C33,Дер1с!C35,IF(Дер1с!E34=Дер1с!C35,Дер1с!C33,0))</f>
        <v>_</v>
      </c>
      <c r="D19" s="92"/>
      <c r="E19" s="32">
        <v>43</v>
      </c>
      <c r="F19" s="80">
        <v>2442</v>
      </c>
      <c r="G19" s="75" t="s">
        <v>52</v>
      </c>
      <c r="H19" s="33"/>
      <c r="I19" s="10"/>
      <c r="J19" s="10"/>
      <c r="K19" s="31">
        <v>-30</v>
      </c>
      <c r="L19" s="77">
        <f>IF(Дер1с!J52=Дер1с!H44,Дер1с!H60,IF(Дер1с!J52=Дер1с!H60,Дер1с!H44,0))</f>
        <v>2114</v>
      </c>
      <c r="M19" s="7" t="str">
        <f>IF(Дер1с!K52=Дер1с!I44,Дер1с!I60,IF(Дер1с!K52=Дер1с!I60,Дер1с!I44,0))</f>
        <v>Валеев Риф</v>
      </c>
      <c r="N19" s="84"/>
      <c r="O19" s="8"/>
      <c r="P19" s="10"/>
      <c r="Q19" s="4"/>
      <c r="R19" s="4"/>
      <c r="S19" s="4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77">
        <f>IF(Дер1с!F40=Дер1с!D38,Дер1с!D42,IF(Дер1с!F40=Дер1с!D42,Дер1с!D38,0))</f>
        <v>2442</v>
      </c>
      <c r="E20" s="7" t="str">
        <f>IF(Дер1с!G40=Дер1с!E38,Дер1с!E42,IF(Дер1с!G40=Дер1с!E42,Дер1с!E38,0))</f>
        <v>Абдрашитов Азат</v>
      </c>
      <c r="F20" s="79"/>
      <c r="G20" s="31"/>
      <c r="H20" s="31"/>
      <c r="I20" s="10"/>
      <c r="J20" s="10"/>
      <c r="K20" s="4"/>
      <c r="L20" s="4"/>
      <c r="M20" s="10"/>
      <c r="N20" s="10"/>
      <c r="O20" s="8"/>
      <c r="P20" s="10"/>
      <c r="Q20" s="4"/>
      <c r="R20" s="4"/>
      <c r="S20" s="4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77">
        <f>IF(Дер1с!D38=Дер1с!B37,Дер1с!B39,IF(Дер1с!D38=Дер1с!B39,Дер1с!B37,0))</f>
        <v>0</v>
      </c>
      <c r="C21" s="5" t="str">
        <f>IF(Дер1с!E38=Дер1с!C37,Дер1с!C39,IF(Дер1с!E38=Дер1с!C39,Дер1с!C37,0))</f>
        <v>_</v>
      </c>
      <c r="D21" s="93"/>
      <c r="E21" s="4"/>
      <c r="F21" s="4"/>
      <c r="G21" s="31">
        <v>-27</v>
      </c>
      <c r="H21" s="77">
        <f>IF(Дер1с!H44=Дер1с!F40,Дер1с!F48,IF(Дер1с!H44=Дер1с!F48,Дер1с!F40,0))</f>
        <v>4423</v>
      </c>
      <c r="I21" s="5" t="str">
        <f>IF(Дер1с!I44=Дер1с!G40,Дер1с!G48,IF(Дер1с!I44=Дер1с!G48,Дер1с!G40,0))</f>
        <v>Коврижников Максим</v>
      </c>
      <c r="J21" s="78"/>
      <c r="K21" s="4"/>
      <c r="L21" s="4"/>
      <c r="M21" s="10"/>
      <c r="N21" s="10"/>
      <c r="O21" s="8"/>
      <c r="P21" s="10"/>
      <c r="Q21" s="4"/>
      <c r="R21" s="4"/>
      <c r="S21" s="4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2">
        <v>36</v>
      </c>
      <c r="D22" s="80"/>
      <c r="E22" s="9"/>
      <c r="F22" s="10"/>
      <c r="G22" s="31"/>
      <c r="H22" s="31"/>
      <c r="I22" s="8"/>
      <c r="J22" s="10"/>
      <c r="K22" s="4"/>
      <c r="L22" s="4"/>
      <c r="M22" s="10"/>
      <c r="N22" s="10"/>
      <c r="O22" s="8"/>
      <c r="P22" s="10"/>
      <c r="Q22" s="4"/>
      <c r="R22" s="4"/>
      <c r="S22" s="4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77">
        <f>IF(Дер1с!D42=Дер1с!B41,Дер1с!B43,IF(Дер1с!D42=Дер1с!B43,Дер1с!B41,0))</f>
        <v>0</v>
      </c>
      <c r="C23" s="7" t="str">
        <f>IF(Дер1с!E42=Дер1с!C41,Дер1с!C43,IF(Дер1с!E42=Дер1с!C43,Дер1с!C41,0))</f>
        <v>_</v>
      </c>
      <c r="D23" s="92"/>
      <c r="E23" s="32">
        <v>44</v>
      </c>
      <c r="F23" s="80">
        <v>3700</v>
      </c>
      <c r="G23" s="76" t="s">
        <v>51</v>
      </c>
      <c r="H23" s="33"/>
      <c r="I23" s="32">
        <v>54</v>
      </c>
      <c r="J23" s="80">
        <v>2468</v>
      </c>
      <c r="K23" s="9" t="s">
        <v>50</v>
      </c>
      <c r="L23" s="10"/>
      <c r="M23" s="10"/>
      <c r="N23" s="10"/>
      <c r="O23" s="32">
        <v>60</v>
      </c>
      <c r="P23" s="82">
        <v>1088</v>
      </c>
      <c r="Q23" s="9" t="s">
        <v>43</v>
      </c>
      <c r="R23" s="9"/>
      <c r="S23" s="9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77">
        <f>IF(Дер1с!F32=Дер1с!D30,Дер1с!D34,IF(Дер1с!F32=Дер1с!D34,Дер1с!D30,0))</f>
        <v>3700</v>
      </c>
      <c r="E24" s="7" t="str">
        <f>IF(Дер1с!G32=Дер1с!E30,Дер1с!E34,IF(Дер1с!G32=Дер1с!E34,Дер1с!E30,0))</f>
        <v>Зверс Марк</v>
      </c>
      <c r="F24" s="79"/>
      <c r="G24" s="32"/>
      <c r="H24" s="81"/>
      <c r="I24" s="8"/>
      <c r="J24" s="83"/>
      <c r="K24" s="8"/>
      <c r="L24" s="10"/>
      <c r="M24" s="10"/>
      <c r="N24" s="10"/>
      <c r="O24" s="8"/>
      <c r="P24" s="10"/>
      <c r="Q24" s="13"/>
      <c r="R24" s="103" t="s">
        <v>2</v>
      </c>
      <c r="S24" s="103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77">
        <f>IF(Дер1с!D46=Дер1с!B45,Дер1с!B47,IF(Дер1с!D46=Дер1с!B47,Дер1с!B45,0))</f>
        <v>0</v>
      </c>
      <c r="C25" s="5" t="str">
        <f>IF(Дер1с!E46=Дер1с!C45,Дер1с!C47,IF(Дер1с!E46=Дер1с!C47,Дер1с!C45,0))</f>
        <v>_</v>
      </c>
      <c r="D25" s="93"/>
      <c r="E25" s="4"/>
      <c r="F25" s="4"/>
      <c r="G25" s="32">
        <v>50</v>
      </c>
      <c r="H25" s="82">
        <v>2468</v>
      </c>
      <c r="I25" s="14" t="s">
        <v>50</v>
      </c>
      <c r="J25" s="81"/>
      <c r="K25" s="8"/>
      <c r="L25" s="10"/>
      <c r="M25" s="10"/>
      <c r="N25" s="10"/>
      <c r="O25" s="8"/>
      <c r="P25" s="10"/>
      <c r="Q25" s="4"/>
      <c r="R25" s="4"/>
      <c r="S25" s="4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2">
        <v>37</v>
      </c>
      <c r="D26" s="80"/>
      <c r="E26" s="9"/>
      <c r="F26" s="10"/>
      <c r="G26" s="32"/>
      <c r="H26" s="33"/>
      <c r="I26" s="10"/>
      <c r="J26" s="10"/>
      <c r="K26" s="8"/>
      <c r="L26" s="10"/>
      <c r="M26" s="10"/>
      <c r="N26" s="10"/>
      <c r="O26" s="8"/>
      <c r="P26" s="10"/>
      <c r="Q26" s="4"/>
      <c r="R26" s="4"/>
      <c r="S26" s="4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77">
        <f>IF(Дер1с!D50=Дер1с!B49,Дер1с!B51,IF(Дер1с!D50=Дер1с!B51,Дер1с!B49,0))</f>
        <v>0</v>
      </c>
      <c r="C27" s="7" t="str">
        <f>IF(Дер1с!E50=Дер1с!C49,Дер1с!C51,IF(Дер1с!E50=Дер1с!C51,Дер1с!C49,0))</f>
        <v>_</v>
      </c>
      <c r="D27" s="92"/>
      <c r="E27" s="32">
        <v>45</v>
      </c>
      <c r="F27" s="80">
        <v>2468</v>
      </c>
      <c r="G27" s="75" t="s">
        <v>50</v>
      </c>
      <c r="H27" s="33"/>
      <c r="I27" s="10"/>
      <c r="J27" s="10"/>
      <c r="K27" s="32">
        <v>57</v>
      </c>
      <c r="L27" s="80">
        <v>579</v>
      </c>
      <c r="M27" s="9" t="s">
        <v>55</v>
      </c>
      <c r="N27" s="10"/>
      <c r="O27" s="8"/>
      <c r="P27" s="10"/>
      <c r="Q27" s="4"/>
      <c r="R27" s="4"/>
      <c r="S27" s="4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77">
        <f>IF(Дер1с!F24=Дер1с!D22,Дер1с!D26,IF(Дер1с!F24=Дер1с!D26,Дер1с!D22,0))</f>
        <v>2468</v>
      </c>
      <c r="E28" s="7" t="str">
        <f>IF(Дер1с!G24=Дер1с!E22,Дер1с!E26,IF(Дер1с!G24=Дер1с!E26,Дер1с!E22,0))</f>
        <v>Коробко Павел</v>
      </c>
      <c r="F28" s="79"/>
      <c r="G28" s="31"/>
      <c r="H28" s="31"/>
      <c r="I28" s="10"/>
      <c r="J28" s="10"/>
      <c r="K28" s="8"/>
      <c r="L28" s="83"/>
      <c r="M28" s="8"/>
      <c r="N28" s="10"/>
      <c r="O28" s="8"/>
      <c r="P28" s="10"/>
      <c r="Q28" s="4"/>
      <c r="R28" s="4"/>
      <c r="S28" s="4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77">
        <f>IF(Дер1с!D54=Дер1с!B53,Дер1с!B55,IF(Дер1с!D54=Дер1с!B55,Дер1с!B53,0))</f>
        <v>0</v>
      </c>
      <c r="C29" s="5" t="str">
        <f>IF(Дер1с!E54=Дер1с!C53,Дер1с!C55,IF(Дер1с!E54=Дер1с!C55,Дер1с!C53,0))</f>
        <v>_</v>
      </c>
      <c r="D29" s="93"/>
      <c r="E29" s="4"/>
      <c r="F29" s="4"/>
      <c r="G29" s="31">
        <v>-28</v>
      </c>
      <c r="H29" s="77">
        <f>IF(Дер1с!H60=Дер1с!F56,Дер1с!F64,IF(Дер1с!H60=Дер1с!F64,Дер1с!F56,0))</f>
        <v>3575</v>
      </c>
      <c r="I29" s="5" t="str">
        <f>IF(Дер1с!I60=Дер1с!G56,Дер1с!G64,IF(Дер1с!I60=Дер1с!G64,Дер1с!G56,0))</f>
        <v>Байрамалов Леонид</v>
      </c>
      <c r="J29" s="78"/>
      <c r="K29" s="8"/>
      <c r="L29" s="81"/>
      <c r="M29" s="8"/>
      <c r="N29" s="10"/>
      <c r="O29" s="8"/>
      <c r="P29" s="10"/>
      <c r="Q29" s="4"/>
      <c r="R29" s="4"/>
      <c r="S29" s="4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2">
        <v>38</v>
      </c>
      <c r="D30" s="80"/>
      <c r="E30" s="9"/>
      <c r="F30" s="10"/>
      <c r="G30" s="31"/>
      <c r="H30" s="31"/>
      <c r="I30" s="8"/>
      <c r="J30" s="10"/>
      <c r="K30" s="8"/>
      <c r="L30" s="81"/>
      <c r="M30" s="8"/>
      <c r="N30" s="10"/>
      <c r="O30" s="8"/>
      <c r="P30" s="10"/>
      <c r="Q30" s="4"/>
      <c r="R30" s="4"/>
      <c r="S30" s="4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77">
        <f>IF(Дер1с!D58=Дер1с!B57,Дер1с!B59,IF(Дер1с!D58=Дер1с!B59,Дер1с!B57,0))</f>
        <v>0</v>
      </c>
      <c r="C31" s="7" t="str">
        <f>IF(Дер1с!E58=Дер1с!C57,Дер1с!C59,IF(Дер1с!E58=Дер1с!C59,Дер1с!C57,0))</f>
        <v>_</v>
      </c>
      <c r="D31" s="92"/>
      <c r="E31" s="32">
        <v>46</v>
      </c>
      <c r="F31" s="80">
        <v>4045</v>
      </c>
      <c r="G31" s="76" t="s">
        <v>47</v>
      </c>
      <c r="H31" s="33"/>
      <c r="I31" s="32">
        <v>55</v>
      </c>
      <c r="J31" s="80">
        <v>579</v>
      </c>
      <c r="K31" s="14" t="s">
        <v>55</v>
      </c>
      <c r="L31" s="81"/>
      <c r="M31" s="32">
        <v>59</v>
      </c>
      <c r="N31" s="80">
        <v>1088</v>
      </c>
      <c r="O31" s="14" t="s">
        <v>43</v>
      </c>
      <c r="P31" s="10"/>
      <c r="Q31" s="4"/>
      <c r="R31" s="4"/>
      <c r="S31" s="4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77">
        <f>IF(Дер1с!F16=Дер1с!D14,Дер1с!D18,IF(Дер1с!F16=Дер1с!D18,Дер1с!D14,0))</f>
        <v>4045</v>
      </c>
      <c r="E32" s="7" t="str">
        <f>IF(Дер1с!G16=Дер1с!E14,Дер1с!E18,IF(Дер1с!G16=Дер1с!E18,Дер1с!E14,0))</f>
        <v>Асылгужин Марсель</v>
      </c>
      <c r="F32" s="79"/>
      <c r="G32" s="32"/>
      <c r="H32" s="81"/>
      <c r="I32" s="8"/>
      <c r="J32" s="83"/>
      <c r="K32" s="4"/>
      <c r="L32" s="4"/>
      <c r="M32" s="8"/>
      <c r="N32" s="83"/>
      <c r="O32" s="4"/>
      <c r="P32" s="4"/>
      <c r="Q32" s="4"/>
      <c r="R32" s="4"/>
      <c r="S32" s="4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77">
        <f>IF(Дер1с!D62=Дер1с!B61,Дер1с!B63,IF(Дер1с!D62=Дер1с!B63,Дер1с!B61,0))</f>
        <v>4122</v>
      </c>
      <c r="C33" s="5" t="str">
        <f>IF(Дер1с!E62=Дер1с!C61,Дер1с!C63,IF(Дер1с!E62=Дер1с!C63,Дер1с!C61,0))</f>
        <v>Савинов Леонид</v>
      </c>
      <c r="D33" s="93"/>
      <c r="E33" s="4"/>
      <c r="F33" s="4"/>
      <c r="G33" s="32">
        <v>51</v>
      </c>
      <c r="H33" s="82">
        <v>579</v>
      </c>
      <c r="I33" s="14" t="s">
        <v>55</v>
      </c>
      <c r="J33" s="81"/>
      <c r="K33" s="4"/>
      <c r="L33" s="4"/>
      <c r="M33" s="8"/>
      <c r="N33" s="81"/>
      <c r="O33" s="31">
        <v>-60</v>
      </c>
      <c r="P33" s="77">
        <f>IF(P23=N15,N31,IF(P23=N31,N15,0))</f>
        <v>2114</v>
      </c>
      <c r="Q33" s="5" t="str">
        <f>IF(Q23=O15,O31,IF(Q23=O31,O15,0))</f>
        <v>Валеев Риф</v>
      </c>
      <c r="R33" s="5"/>
      <c r="S33" s="5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2">
        <v>39</v>
      </c>
      <c r="D34" s="80">
        <v>4122</v>
      </c>
      <c r="E34" s="9" t="s">
        <v>56</v>
      </c>
      <c r="F34" s="10"/>
      <c r="G34" s="8"/>
      <c r="H34" s="33"/>
      <c r="I34" s="10"/>
      <c r="J34" s="10"/>
      <c r="K34" s="4"/>
      <c r="L34" s="4"/>
      <c r="M34" s="8"/>
      <c r="N34" s="81"/>
      <c r="O34" s="4"/>
      <c r="P34" s="4"/>
      <c r="Q34" s="13"/>
      <c r="R34" s="103" t="s">
        <v>3</v>
      </c>
      <c r="S34" s="103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77">
        <f>IF(Дер1с!D66=Дер1с!B65,Дер1с!B67,IF(Дер1с!D66=Дер1с!B67,Дер1с!B65,0))</f>
        <v>0</v>
      </c>
      <c r="C35" s="7" t="str">
        <f>IF(Дер1с!E66=Дер1с!C65,Дер1с!C67,IF(Дер1с!E66=Дер1с!C67,Дер1с!C65,0))</f>
        <v>_</v>
      </c>
      <c r="D35" s="92"/>
      <c r="E35" s="32">
        <v>47</v>
      </c>
      <c r="F35" s="80">
        <v>579</v>
      </c>
      <c r="G35" s="14" t="s">
        <v>55</v>
      </c>
      <c r="H35" s="33"/>
      <c r="I35" s="10"/>
      <c r="J35" s="10"/>
      <c r="K35" s="31">
        <v>-29</v>
      </c>
      <c r="L35" s="77">
        <f>IF(Дер1с!J20=Дер1с!H12,Дер1с!H28,IF(Дер1с!J20=Дер1с!H28,Дер1с!H12,0))</f>
        <v>1088</v>
      </c>
      <c r="M35" s="7" t="str">
        <f>IF(Дер1с!K20=Дер1с!I12,Дер1с!I28,IF(Дер1с!K20=Дер1с!I28,Дер1с!I12,0))</f>
        <v>Сазонов Николай</v>
      </c>
      <c r="N35" s="84"/>
      <c r="O35" s="4"/>
      <c r="P35" s="4"/>
      <c r="Q35" s="4"/>
      <c r="R35" s="4"/>
      <c r="S35" s="4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77">
        <f>IF(Дер1с!F8=Дер1с!D6,Дер1с!D10,IF(Дер1с!F8=Дер1с!D10,Дер1с!D6,0))</f>
        <v>579</v>
      </c>
      <c r="E36" s="7" t="str">
        <f>IF(Дер1с!G8=Дер1с!E6,Дер1с!E10,IF(Дер1с!G8=Дер1с!E10,Дер1с!E6,0))</f>
        <v>Федоров Игорь</v>
      </c>
      <c r="F36" s="79"/>
      <c r="G36" s="4"/>
      <c r="H36" s="31"/>
      <c r="I36" s="10"/>
      <c r="J36" s="10"/>
      <c r="K36" s="4"/>
      <c r="L36" s="4"/>
      <c r="M36" s="4"/>
      <c r="N36" s="4"/>
      <c r="O36" s="4"/>
      <c r="P36" s="4"/>
      <c r="Q36" s="4"/>
      <c r="R36" s="4"/>
      <c r="S36" s="4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4"/>
      <c r="D37" s="93"/>
      <c r="E37" s="4"/>
      <c r="F37" s="4"/>
      <c r="G37" s="4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77">
        <f>IF(F7=D6,D8,IF(F7=D8,D6,0))</f>
        <v>4112</v>
      </c>
      <c r="C38" s="5" t="str">
        <f>IF(G7=E6,E8,IF(G7=E8,E6,0))</f>
        <v>Асылгужин Радмир</v>
      </c>
      <c r="D38" s="93"/>
      <c r="E38" s="4"/>
      <c r="F38" s="4"/>
      <c r="G38" s="4"/>
      <c r="H38" s="31"/>
      <c r="I38" s="4"/>
      <c r="J38" s="4"/>
      <c r="K38" s="31">
        <v>-48</v>
      </c>
      <c r="L38" s="77">
        <f>IF(H9=F7,F11,IF(H9=F11,F7,0))</f>
        <v>1468</v>
      </c>
      <c r="M38" s="5" t="str">
        <f>IF(I9=G7,G11,IF(I9=G11,G7,0))</f>
        <v>Маневич Сергей</v>
      </c>
      <c r="N38" s="78"/>
      <c r="O38" s="4"/>
      <c r="P38" s="4"/>
      <c r="Q38" s="4"/>
      <c r="R38" s="4"/>
      <c r="S38" s="4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2">
        <v>71</v>
      </c>
      <c r="D39" s="82">
        <v>4112</v>
      </c>
      <c r="E39" s="9" t="s">
        <v>54</v>
      </c>
      <c r="F39" s="10"/>
      <c r="G39" s="4"/>
      <c r="H39" s="33"/>
      <c r="I39" s="4"/>
      <c r="J39" s="4"/>
      <c r="K39" s="31"/>
      <c r="L39" s="31"/>
      <c r="M39" s="32">
        <v>67</v>
      </c>
      <c r="N39" s="82">
        <v>4520</v>
      </c>
      <c r="O39" s="9" t="s">
        <v>49</v>
      </c>
      <c r="P39" s="10"/>
      <c r="Q39" s="4"/>
      <c r="R39" s="4"/>
      <c r="S39" s="4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77">
        <f>IF(F11=D10,D12,IF(F11=D12,D10,0))</f>
        <v>0</v>
      </c>
      <c r="C40" s="7">
        <f>IF(G11=E10,E12,IF(G11=E12,E10,0))</f>
        <v>0</v>
      </c>
      <c r="D40" s="94"/>
      <c r="E40" s="8"/>
      <c r="F40" s="10"/>
      <c r="G40" s="4"/>
      <c r="H40" s="4"/>
      <c r="I40" s="4"/>
      <c r="J40" s="4"/>
      <c r="K40" s="31">
        <v>-49</v>
      </c>
      <c r="L40" s="77">
        <f>IF(H17=F15,F19,IF(H17=F19,F15,0))</f>
        <v>4520</v>
      </c>
      <c r="M40" s="7" t="str">
        <f>IF(I17=G15,G19,IF(I17=G19,G15,0))</f>
        <v>Мызников Сергей</v>
      </c>
      <c r="N40" s="10"/>
      <c r="O40" s="8"/>
      <c r="P40" s="10"/>
      <c r="Q40" s="10"/>
      <c r="R40" s="4"/>
      <c r="S40" s="10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4"/>
      <c r="D41" s="95"/>
      <c r="E41" s="32">
        <v>75</v>
      </c>
      <c r="F41" s="82">
        <v>4112</v>
      </c>
      <c r="G41" s="9" t="s">
        <v>54</v>
      </c>
      <c r="H41" s="10"/>
      <c r="I41" s="4"/>
      <c r="J41" s="4"/>
      <c r="K41" s="31"/>
      <c r="L41" s="31"/>
      <c r="M41" s="4"/>
      <c r="N41" s="4"/>
      <c r="O41" s="32">
        <v>69</v>
      </c>
      <c r="P41" s="82">
        <v>4045</v>
      </c>
      <c r="Q41" s="6" t="s">
        <v>47</v>
      </c>
      <c r="R41" s="6"/>
      <c r="S41" s="6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77">
        <f>IF(F15=D14,D16,IF(F15=D16,D14,0))</f>
        <v>0</v>
      </c>
      <c r="C42" s="5">
        <f>IF(G15=E14,E16,IF(G15=E16,E14,0))</f>
        <v>0</v>
      </c>
      <c r="D42" s="93"/>
      <c r="E42" s="8"/>
      <c r="F42" s="83"/>
      <c r="G42" s="8"/>
      <c r="H42" s="10"/>
      <c r="I42" s="4"/>
      <c r="J42" s="4"/>
      <c r="K42" s="31">
        <v>-50</v>
      </c>
      <c r="L42" s="77">
        <f>IF(H25=F23,F27,IF(H25=F27,F23,0))</f>
        <v>3700</v>
      </c>
      <c r="M42" s="5" t="str">
        <f>IF(I25=G23,G27,IF(I25=G27,G23,0))</f>
        <v>Зверс Марк</v>
      </c>
      <c r="N42" s="78"/>
      <c r="O42" s="8"/>
      <c r="P42" s="10"/>
      <c r="Q42" s="12"/>
      <c r="R42" s="103" t="s">
        <v>12</v>
      </c>
      <c r="S42" s="103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2">
        <v>72</v>
      </c>
      <c r="D43" s="82"/>
      <c r="E43" s="14"/>
      <c r="F43" s="81"/>
      <c r="G43" s="8"/>
      <c r="H43" s="10"/>
      <c r="I43" s="4"/>
      <c r="J43" s="4"/>
      <c r="K43" s="31"/>
      <c r="L43" s="31"/>
      <c r="M43" s="32">
        <v>68</v>
      </c>
      <c r="N43" s="82">
        <v>4045</v>
      </c>
      <c r="O43" s="14" t="s">
        <v>47</v>
      </c>
      <c r="P43" s="10"/>
      <c r="Q43" s="13"/>
      <c r="R43" s="4"/>
      <c r="S43" s="1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77">
        <f>IF(F19=D18,D20,IF(F19=D20,D18,0))</f>
        <v>0</v>
      </c>
      <c r="C44" s="7">
        <f>IF(G19=E18,E20,IF(G19=E20,E18,0))</f>
        <v>0</v>
      </c>
      <c r="D44" s="94"/>
      <c r="E44" s="4"/>
      <c r="F44" s="4"/>
      <c r="G44" s="8"/>
      <c r="H44" s="10"/>
      <c r="I44" s="4"/>
      <c r="J44" s="4"/>
      <c r="K44" s="31">
        <v>-51</v>
      </c>
      <c r="L44" s="77">
        <f>IF(H33=F31,F35,IF(H33=F35,F31,0))</f>
        <v>4045</v>
      </c>
      <c r="M44" s="7" t="str">
        <f>IF(I33=G31,G35,IF(I33=G35,G31,0))</f>
        <v>Асылгужин Марсель</v>
      </c>
      <c r="N44" s="10"/>
      <c r="O44" s="4"/>
      <c r="P44" s="4"/>
      <c r="Q44" s="4"/>
      <c r="R44" s="4"/>
      <c r="S44" s="4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10"/>
      <c r="D45" s="94"/>
      <c r="E45" s="4"/>
      <c r="F45" s="4"/>
      <c r="G45" s="32">
        <v>77</v>
      </c>
      <c r="H45" s="82">
        <v>4122</v>
      </c>
      <c r="I45" s="9" t="s">
        <v>56</v>
      </c>
      <c r="J45" s="10"/>
      <c r="K45" s="31"/>
      <c r="L45" s="31"/>
      <c r="M45" s="4"/>
      <c r="N45" s="4"/>
      <c r="O45" s="31">
        <v>-69</v>
      </c>
      <c r="P45" s="77">
        <f>IF(P41=N39,N43,IF(P41=N43,N39,0))</f>
        <v>4520</v>
      </c>
      <c r="Q45" s="5" t="str">
        <f>IF(Q41=O39,O43,IF(Q41=O43,O39,0))</f>
        <v>Мызников Сергей</v>
      </c>
      <c r="R45" s="9"/>
      <c r="S45" s="9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77">
        <f>IF(F23=D22,D24,IF(F23=D24,D22,0))</f>
        <v>0</v>
      </c>
      <c r="C46" s="5">
        <f>IF(G23=E22,E24,IF(G23=E24,E22,0))</f>
        <v>0</v>
      </c>
      <c r="D46" s="93"/>
      <c r="E46" s="4"/>
      <c r="F46" s="4"/>
      <c r="G46" s="8"/>
      <c r="H46" s="83"/>
      <c r="I46" s="11" t="s">
        <v>16</v>
      </c>
      <c r="J46" s="11"/>
      <c r="K46" s="4"/>
      <c r="L46" s="4"/>
      <c r="M46" s="31">
        <v>-67</v>
      </c>
      <c r="N46" s="77">
        <f>IF(N39=L38,L40,IF(N39=L40,L38,0))</f>
        <v>1468</v>
      </c>
      <c r="O46" s="5" t="str">
        <f>IF(O39=M38,M40,IF(O39=M40,M38,0))</f>
        <v>Маневич Сергей</v>
      </c>
      <c r="P46" s="78"/>
      <c r="Q46" s="13"/>
      <c r="R46" s="103" t="s">
        <v>14</v>
      </c>
      <c r="S46" s="103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2">
        <v>73</v>
      </c>
      <c r="D47" s="82"/>
      <c r="E47" s="9"/>
      <c r="F47" s="10"/>
      <c r="G47" s="8"/>
      <c r="H47" s="81"/>
      <c r="I47" s="4"/>
      <c r="J47" s="4"/>
      <c r="K47" s="4"/>
      <c r="L47" s="4"/>
      <c r="M47" s="31"/>
      <c r="N47" s="31"/>
      <c r="O47" s="32">
        <v>70</v>
      </c>
      <c r="P47" s="82">
        <v>1468</v>
      </c>
      <c r="Q47" s="9" t="s">
        <v>48</v>
      </c>
      <c r="R47" s="9"/>
      <c r="S47" s="9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77">
        <f>IF(F27=D26,D28,IF(F27=D28,D26,0))</f>
        <v>0</v>
      </c>
      <c r="C48" s="7">
        <f>IF(G27=E26,E28,IF(G27=E28,E26,0))</f>
        <v>0</v>
      </c>
      <c r="D48" s="94"/>
      <c r="E48" s="8"/>
      <c r="F48" s="10"/>
      <c r="G48" s="8"/>
      <c r="H48" s="10"/>
      <c r="I48" s="4"/>
      <c r="J48" s="4"/>
      <c r="K48" s="4"/>
      <c r="L48" s="4"/>
      <c r="M48" s="31">
        <v>-68</v>
      </c>
      <c r="N48" s="77">
        <f>IF(N43=L42,L44,IF(N43=L44,L42,0))</f>
        <v>3700</v>
      </c>
      <c r="O48" s="7" t="str">
        <f>IF(O43=M42,M44,IF(O43=M44,M42,0))</f>
        <v>Зверс Марк</v>
      </c>
      <c r="P48" s="10"/>
      <c r="Q48" s="13"/>
      <c r="R48" s="103" t="s">
        <v>13</v>
      </c>
      <c r="S48" s="103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4"/>
      <c r="D49" s="95"/>
      <c r="E49" s="32">
        <v>76</v>
      </c>
      <c r="F49" s="82">
        <v>4122</v>
      </c>
      <c r="G49" s="14" t="s">
        <v>56</v>
      </c>
      <c r="H49" s="10"/>
      <c r="I49" s="4"/>
      <c r="J49" s="4"/>
      <c r="K49" s="4"/>
      <c r="L49" s="4"/>
      <c r="M49" s="4"/>
      <c r="N49" s="4"/>
      <c r="O49" s="31">
        <v>-70</v>
      </c>
      <c r="P49" s="77">
        <f>IF(P47=N46,N48,IF(P47=N48,N46,0))</f>
        <v>3700</v>
      </c>
      <c r="Q49" s="5" t="str">
        <f>IF(Q47=O46,O48,IF(Q47=O48,O46,0))</f>
        <v>Зверс Марк</v>
      </c>
      <c r="R49" s="9"/>
      <c r="S49" s="9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77">
        <f>IF(F31=D30,D32,IF(F31=D32,D30,0))</f>
        <v>0</v>
      </c>
      <c r="C50" s="5">
        <f>IF(G31=E30,E32,IF(G31=E32,E30,0))</f>
        <v>0</v>
      </c>
      <c r="D50" s="93"/>
      <c r="E50" s="8"/>
      <c r="F50" s="83"/>
      <c r="G50" s="4"/>
      <c r="H50" s="4"/>
      <c r="I50" s="4"/>
      <c r="J50" s="4"/>
      <c r="K50" s="4"/>
      <c r="L50" s="4"/>
      <c r="M50" s="10"/>
      <c r="N50" s="10"/>
      <c r="O50" s="4"/>
      <c r="P50" s="4"/>
      <c r="Q50" s="13"/>
      <c r="R50" s="103" t="s">
        <v>15</v>
      </c>
      <c r="S50" s="103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2">
        <v>74</v>
      </c>
      <c r="D51" s="82">
        <v>4122</v>
      </c>
      <c r="E51" s="14" t="s">
        <v>56</v>
      </c>
      <c r="F51" s="81"/>
      <c r="G51" s="31">
        <v>-77</v>
      </c>
      <c r="H51" s="77">
        <f>IF(H45=F41,F49,IF(H45=F49,F41,0))</f>
        <v>4112</v>
      </c>
      <c r="I51" s="5" t="str">
        <f>IF(I45=G41,G49,IF(I45=G49,G41,0))</f>
        <v>Асылгужин Радмир</v>
      </c>
      <c r="J51" s="78"/>
      <c r="K51" s="31">
        <v>-71</v>
      </c>
      <c r="L51" s="77">
        <f>IF(D39=B38,B40,IF(D39=B40,B38,0))</f>
        <v>0</v>
      </c>
      <c r="M51" s="5">
        <f>IF(E39=C38,C40,IF(E39=C40,C38,0))</f>
        <v>0</v>
      </c>
      <c r="N51" s="78"/>
      <c r="O51" s="4"/>
      <c r="P51" s="4"/>
      <c r="Q51" s="4"/>
      <c r="R51" s="4"/>
      <c r="S51" s="4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77">
        <f>IF(F35=D34,D36,IF(F35=D36,D34,0))</f>
        <v>4122</v>
      </c>
      <c r="C52" s="7" t="str">
        <f>IF(G35=E34,E36,IF(G35=E36,E34,0))</f>
        <v>Савинов Леонид</v>
      </c>
      <c r="D52" s="94"/>
      <c r="E52" s="4"/>
      <c r="F52" s="4"/>
      <c r="G52" s="4"/>
      <c r="H52" s="4"/>
      <c r="I52" s="11" t="s">
        <v>17</v>
      </c>
      <c r="J52" s="11"/>
      <c r="K52" s="31"/>
      <c r="L52" s="31"/>
      <c r="M52" s="32">
        <v>79</v>
      </c>
      <c r="N52" s="82"/>
      <c r="O52" s="9"/>
      <c r="P52" s="10"/>
      <c r="Q52" s="4"/>
      <c r="R52" s="4"/>
      <c r="S52" s="4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4"/>
      <c r="D53" s="95"/>
      <c r="E53" s="31">
        <v>-75</v>
      </c>
      <c r="F53" s="77">
        <f>IF(F41=D39,D43,IF(F41=D43,D39,0))</f>
        <v>0</v>
      </c>
      <c r="G53" s="5">
        <f>IF(G41=E39,E43,IF(G41=E43,E39,0))</f>
        <v>0</v>
      </c>
      <c r="H53" s="78"/>
      <c r="I53" s="13"/>
      <c r="J53" s="13"/>
      <c r="K53" s="31">
        <v>-72</v>
      </c>
      <c r="L53" s="77">
        <f>IF(D43=B42,B44,IF(D43=B44,B42,0))</f>
        <v>0</v>
      </c>
      <c r="M53" s="7">
        <f>IF(E43=C42,C44,IF(E43=C44,C42,0))</f>
        <v>0</v>
      </c>
      <c r="N53" s="10"/>
      <c r="O53" s="8"/>
      <c r="P53" s="10"/>
      <c r="Q53" s="10"/>
      <c r="R53" s="4"/>
      <c r="S53" s="10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4"/>
      <c r="D54" s="95"/>
      <c r="E54" s="31"/>
      <c r="F54" s="31"/>
      <c r="G54" s="32">
        <v>78</v>
      </c>
      <c r="H54" s="82"/>
      <c r="I54" s="9"/>
      <c r="J54" s="10"/>
      <c r="K54" s="31"/>
      <c r="L54" s="31"/>
      <c r="M54" s="4"/>
      <c r="N54" s="4"/>
      <c r="O54" s="32">
        <v>81</v>
      </c>
      <c r="P54" s="82"/>
      <c r="Q54" s="6"/>
      <c r="R54" s="6"/>
      <c r="S54" s="6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4"/>
      <c r="D55" s="95"/>
      <c r="E55" s="31">
        <v>-76</v>
      </c>
      <c r="F55" s="77">
        <f>IF(F49=D47,D51,IF(F49=D51,D47,0))</f>
        <v>0</v>
      </c>
      <c r="G55" s="7">
        <f>IF(G49=E47,E51,IF(G49=E51,E47,0))</f>
        <v>0</v>
      </c>
      <c r="H55" s="10"/>
      <c r="I55" s="11" t="s">
        <v>31</v>
      </c>
      <c r="J55" s="11"/>
      <c r="K55" s="31">
        <v>-73</v>
      </c>
      <c r="L55" s="77">
        <f>IF(D47=B46,B48,IF(D47=B48,B46,0))</f>
        <v>0</v>
      </c>
      <c r="M55" s="5">
        <f>IF(E47=C46,C48,IF(E47=C48,C46,0))</f>
        <v>0</v>
      </c>
      <c r="N55" s="78"/>
      <c r="O55" s="8"/>
      <c r="P55" s="10"/>
      <c r="Q55" s="12"/>
      <c r="R55" s="103" t="s">
        <v>18</v>
      </c>
      <c r="S55" s="103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4"/>
      <c r="D56" s="95"/>
      <c r="E56" s="4"/>
      <c r="F56" s="4"/>
      <c r="G56" s="31">
        <v>-78</v>
      </c>
      <c r="H56" s="77">
        <f>IF(H54=F53,F55,IF(H54=F55,F53,0))</f>
        <v>0</v>
      </c>
      <c r="I56" s="5">
        <f>IF(I54=G53,G55,IF(I54=G55,G53,0))</f>
        <v>0</v>
      </c>
      <c r="J56" s="78"/>
      <c r="K56" s="31"/>
      <c r="L56" s="31"/>
      <c r="M56" s="32">
        <v>80</v>
      </c>
      <c r="N56" s="82"/>
      <c r="O56" s="14"/>
      <c r="P56" s="10"/>
      <c r="Q56" s="13"/>
      <c r="R56" s="4"/>
      <c r="S56" s="1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77">
        <f>IF(D6=B5,B7,IF(D6=B7,B5,0))</f>
        <v>0</v>
      </c>
      <c r="C57" s="5" t="str">
        <f>IF(E6=C5,C7,IF(E6=C7,C5,0))</f>
        <v>_</v>
      </c>
      <c r="D57" s="93"/>
      <c r="E57" s="10"/>
      <c r="F57" s="10"/>
      <c r="G57" s="4"/>
      <c r="H57" s="4"/>
      <c r="I57" s="11" t="s">
        <v>19</v>
      </c>
      <c r="J57" s="11"/>
      <c r="K57" s="31">
        <v>-74</v>
      </c>
      <c r="L57" s="77">
        <f>IF(D51=B50,B52,IF(D51=B52,B50,0))</f>
        <v>0</v>
      </c>
      <c r="M57" s="7">
        <f>IF(E51=C50,C52,IF(E51=C52,C50,0))</f>
        <v>0</v>
      </c>
      <c r="N57" s="10"/>
      <c r="O57" s="4"/>
      <c r="P57" s="4"/>
      <c r="Q57" s="4"/>
      <c r="R57" s="4"/>
      <c r="S57" s="4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2">
        <v>83</v>
      </c>
      <c r="D58" s="82"/>
      <c r="E58" s="9"/>
      <c r="F58" s="10"/>
      <c r="G58" s="4"/>
      <c r="H58" s="4"/>
      <c r="I58" s="4"/>
      <c r="J58" s="4"/>
      <c r="K58" s="4"/>
      <c r="L58" s="4"/>
      <c r="M58" s="4"/>
      <c r="N58" s="4"/>
      <c r="O58" s="31">
        <v>-81</v>
      </c>
      <c r="P58" s="77">
        <f>IF(P54=N52,N56,IF(P54=N56,N52,0))</f>
        <v>0</v>
      </c>
      <c r="Q58" s="5">
        <f>IF(Q54=O52,O56,IF(Q54=O56,O52,0))</f>
        <v>0</v>
      </c>
      <c r="R58" s="9"/>
      <c r="S58" s="9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77">
        <f>IF(D10=B9,B11,IF(D10=B11,B9,0))</f>
        <v>0</v>
      </c>
      <c r="C59" s="7">
        <f>IF(E10=C9,C11,IF(E10=C11,C9,0))</f>
        <v>0</v>
      </c>
      <c r="D59" s="96"/>
      <c r="E59" s="8"/>
      <c r="F59" s="10"/>
      <c r="G59" s="4"/>
      <c r="H59" s="4"/>
      <c r="I59" s="4"/>
      <c r="J59" s="4"/>
      <c r="K59" s="4"/>
      <c r="L59" s="4"/>
      <c r="M59" s="31">
        <v>-79</v>
      </c>
      <c r="N59" s="77">
        <f>IF(N52=L51,L53,IF(N52=L53,L51,0))</f>
        <v>0</v>
      </c>
      <c r="O59" s="5">
        <f>IF(O52=M51,M53,IF(O52=M53,M51,0))</f>
        <v>0</v>
      </c>
      <c r="P59" s="78"/>
      <c r="Q59" s="13"/>
      <c r="R59" s="103" t="s">
        <v>20</v>
      </c>
      <c r="S59" s="103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4"/>
      <c r="D60" s="94"/>
      <c r="E60" s="32">
        <v>87</v>
      </c>
      <c r="F60" s="82"/>
      <c r="G60" s="9"/>
      <c r="H60" s="10"/>
      <c r="I60" s="4"/>
      <c r="J60" s="4"/>
      <c r="K60" s="4"/>
      <c r="L60" s="4"/>
      <c r="M60" s="31"/>
      <c r="N60" s="31"/>
      <c r="O60" s="32">
        <v>82</v>
      </c>
      <c r="P60" s="82"/>
      <c r="Q60" s="9"/>
      <c r="R60" s="9"/>
      <c r="S60" s="9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77">
        <f>IF(D14=B13,B15,IF(D14=B15,B13,0))</f>
        <v>0</v>
      </c>
      <c r="C61" s="5">
        <f>IF(E14=C13,C15,IF(E14=C15,C13,0))</f>
        <v>0</v>
      </c>
      <c r="D61" s="93"/>
      <c r="E61" s="8"/>
      <c r="F61" s="85"/>
      <c r="G61" s="8"/>
      <c r="H61" s="10"/>
      <c r="I61" s="4"/>
      <c r="J61" s="4"/>
      <c r="K61" s="4"/>
      <c r="L61" s="4"/>
      <c r="M61" s="31">
        <v>-80</v>
      </c>
      <c r="N61" s="77">
        <f>IF(N56=L55,L57,IF(N56=L57,L55,0))</f>
        <v>0</v>
      </c>
      <c r="O61" s="7">
        <f>IF(O56=M55,M57,IF(O56=M57,M55,0))</f>
        <v>0</v>
      </c>
      <c r="P61" s="78"/>
      <c r="Q61" s="13"/>
      <c r="R61" s="103" t="s">
        <v>21</v>
      </c>
      <c r="S61" s="103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2">
        <v>84</v>
      </c>
      <c r="D62" s="82"/>
      <c r="E62" s="14"/>
      <c r="F62" s="10"/>
      <c r="G62" s="8"/>
      <c r="H62" s="10"/>
      <c r="I62" s="4"/>
      <c r="J62" s="4"/>
      <c r="K62" s="4"/>
      <c r="L62" s="4"/>
      <c r="M62" s="4"/>
      <c r="N62" s="4"/>
      <c r="O62" s="31">
        <v>-82</v>
      </c>
      <c r="P62" s="77">
        <f>IF(P60=N59,N61,IF(P60=N61,N59,0))</f>
        <v>0</v>
      </c>
      <c r="Q62" s="5">
        <f>IF(Q60=O59,O61,IF(Q60=O61,O59,0))</f>
        <v>0</v>
      </c>
      <c r="R62" s="9"/>
      <c r="S62" s="9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77">
        <f>IF(D18=B17,B19,IF(D18=B19,B17,0))</f>
        <v>0</v>
      </c>
      <c r="C63" s="7">
        <f>IF(E18=C17,C19,IF(E18=C19,C17,0))</f>
        <v>0</v>
      </c>
      <c r="D63" s="93"/>
      <c r="E63" s="4"/>
      <c r="F63" s="10"/>
      <c r="G63" s="8"/>
      <c r="H63" s="10"/>
      <c r="I63" s="4"/>
      <c r="J63" s="4"/>
      <c r="K63" s="4"/>
      <c r="L63" s="4"/>
      <c r="M63" s="10"/>
      <c r="N63" s="10"/>
      <c r="O63" s="4"/>
      <c r="P63" s="4"/>
      <c r="Q63" s="13"/>
      <c r="R63" s="103" t="s">
        <v>22</v>
      </c>
      <c r="S63" s="103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10"/>
      <c r="D64" s="94"/>
      <c r="E64" s="4"/>
      <c r="F64" s="10"/>
      <c r="G64" s="32">
        <v>89</v>
      </c>
      <c r="H64" s="82"/>
      <c r="I64" s="9"/>
      <c r="J64" s="10"/>
      <c r="K64" s="31">
        <v>-83</v>
      </c>
      <c r="L64" s="77">
        <f>IF(D58=B57,B59,IF(D58=B59,B57,0))</f>
        <v>0</v>
      </c>
      <c r="M64" s="5" t="str">
        <f>IF(E58=C57,C59,IF(E58=C59,C57,0))</f>
        <v>_</v>
      </c>
      <c r="N64" s="78"/>
      <c r="O64" s="4"/>
      <c r="P64" s="4"/>
      <c r="Q64" s="4"/>
      <c r="R64" s="4"/>
      <c r="S64" s="4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77">
        <f>IF(D22=B21,B23,IF(D22=B23,B21,0))</f>
        <v>0</v>
      </c>
      <c r="C65" s="5">
        <f>IF(E22=C21,C23,IF(E22=C23,C21,0))</f>
        <v>0</v>
      </c>
      <c r="D65" s="93"/>
      <c r="E65" s="4"/>
      <c r="F65" s="10"/>
      <c r="G65" s="8"/>
      <c r="H65" s="10"/>
      <c r="I65" s="11" t="s">
        <v>23</v>
      </c>
      <c r="J65" s="11"/>
      <c r="K65" s="31"/>
      <c r="L65" s="31"/>
      <c r="M65" s="32">
        <v>91</v>
      </c>
      <c r="N65" s="82"/>
      <c r="O65" s="9"/>
      <c r="P65" s="10"/>
      <c r="Q65" s="4"/>
      <c r="R65" s="4"/>
      <c r="S65" s="4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2">
        <v>85</v>
      </c>
      <c r="D66" s="82"/>
      <c r="E66" s="9"/>
      <c r="F66" s="10"/>
      <c r="G66" s="8"/>
      <c r="H66" s="10"/>
      <c r="I66" s="4"/>
      <c r="J66" s="4"/>
      <c r="K66" s="31">
        <v>-84</v>
      </c>
      <c r="L66" s="77">
        <f>IF(D62=B61,B63,IF(D62=B63,B61,0))</f>
        <v>0</v>
      </c>
      <c r="M66" s="7">
        <f>IF(E62=C61,C63,IF(E62=C63,C61,0))</f>
        <v>0</v>
      </c>
      <c r="N66" s="86"/>
      <c r="O66" s="8"/>
      <c r="P66" s="10"/>
      <c r="Q66" s="10"/>
      <c r="R66" s="4"/>
      <c r="S66" s="10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77">
        <f>IF(D26=B25,B27,IF(D26=B27,B25,0))</f>
        <v>0</v>
      </c>
      <c r="C67" s="7">
        <f>IF(E26=C25,C27,IF(E26=C27,C25,0))</f>
        <v>0</v>
      </c>
      <c r="D67" s="93"/>
      <c r="E67" s="8"/>
      <c r="F67" s="10"/>
      <c r="G67" s="8"/>
      <c r="H67" s="10"/>
      <c r="I67" s="4"/>
      <c r="J67" s="4"/>
      <c r="K67" s="31"/>
      <c r="L67" s="31"/>
      <c r="M67" s="4"/>
      <c r="N67" s="4"/>
      <c r="O67" s="32">
        <v>93</v>
      </c>
      <c r="P67" s="82"/>
      <c r="Q67" s="6"/>
      <c r="R67" s="6"/>
      <c r="S67" s="6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4"/>
      <c r="D68" s="95"/>
      <c r="E68" s="32">
        <v>88</v>
      </c>
      <c r="F68" s="82"/>
      <c r="G68" s="14"/>
      <c r="H68" s="10"/>
      <c r="I68" s="4"/>
      <c r="J68" s="4"/>
      <c r="K68" s="31">
        <v>-85</v>
      </c>
      <c r="L68" s="77">
        <f>IF(D66=B65,B67,IF(D66=B67,B65,0))</f>
        <v>0</v>
      </c>
      <c r="M68" s="5">
        <f>IF(E66=C65,C67,IF(E66=C67,C65,0))</f>
        <v>0</v>
      </c>
      <c r="N68" s="78"/>
      <c r="O68" s="8"/>
      <c r="P68" s="10"/>
      <c r="Q68" s="12"/>
      <c r="R68" s="103" t="s">
        <v>24</v>
      </c>
      <c r="S68" s="103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77">
        <f>IF(D30=B29,B31,IF(D30=B31,B29,0))</f>
        <v>0</v>
      </c>
      <c r="C69" s="5">
        <f>IF(E30=C29,C31,IF(E30=C31,C29,0))</f>
        <v>0</v>
      </c>
      <c r="D69" s="93"/>
      <c r="E69" s="8"/>
      <c r="F69" s="10"/>
      <c r="G69" s="4"/>
      <c r="H69" s="4"/>
      <c r="I69" s="4"/>
      <c r="J69" s="4"/>
      <c r="K69" s="31"/>
      <c r="L69" s="31"/>
      <c r="M69" s="32">
        <v>92</v>
      </c>
      <c r="N69" s="82"/>
      <c r="O69" s="14"/>
      <c r="P69" s="10"/>
      <c r="Q69" s="13"/>
      <c r="R69" s="4"/>
      <c r="S69" s="1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2">
        <v>86</v>
      </c>
      <c r="D70" s="82"/>
      <c r="E70" s="14"/>
      <c r="F70" s="10"/>
      <c r="G70" s="31">
        <v>-89</v>
      </c>
      <c r="H70" s="31"/>
      <c r="I70" s="5">
        <f>IF(I64=G60,G68,IF(I64=G68,G60,0))</f>
        <v>0</v>
      </c>
      <c r="J70" s="78"/>
      <c r="K70" s="31">
        <v>-86</v>
      </c>
      <c r="L70" s="77">
        <f>IF(D70=B69,B71,IF(D70=B71,B69,0))</f>
        <v>0</v>
      </c>
      <c r="M70" s="7" t="str">
        <f>IF(E70=C69,C71,IF(E70=C71,C69,0))</f>
        <v>_</v>
      </c>
      <c r="N70" s="86"/>
      <c r="O70" s="4"/>
      <c r="P70" s="4"/>
      <c r="Q70" s="4"/>
      <c r="R70" s="4"/>
      <c r="S70" s="4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77">
        <f>IF(D34=B33,B35,IF(D34=B35,B33,0))</f>
        <v>0</v>
      </c>
      <c r="C71" s="7" t="str">
        <f>IF(E34=C33,C35,IF(E34=C35,C33,0))</f>
        <v>_</v>
      </c>
      <c r="D71" s="93"/>
      <c r="E71" s="4"/>
      <c r="F71" s="4"/>
      <c r="G71" s="4"/>
      <c r="H71" s="4"/>
      <c r="I71" s="11" t="s">
        <v>25</v>
      </c>
      <c r="J71" s="11"/>
      <c r="K71" s="4"/>
      <c r="L71" s="4"/>
      <c r="M71" s="4"/>
      <c r="N71" s="4"/>
      <c r="O71" s="31">
        <v>-93</v>
      </c>
      <c r="P71" s="77">
        <f>IF(P67=N65,N69,IF(P67=N69,N65,0))</f>
        <v>0</v>
      </c>
      <c r="Q71" s="5">
        <f>IF(Q67=O65,O69,IF(Q67=O69,O65,0))</f>
        <v>0</v>
      </c>
      <c r="R71" s="9"/>
      <c r="S71" s="9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4"/>
      <c r="D72" s="95"/>
      <c r="E72" s="31">
        <v>-87</v>
      </c>
      <c r="F72" s="77">
        <f>IF(F60=D58,D62,IF(F60=D62,D58,0))</f>
        <v>0</v>
      </c>
      <c r="G72" s="5">
        <f>IF(G60=E58,E62,IF(G60=E62,E58,0))</f>
        <v>0</v>
      </c>
      <c r="H72" s="78"/>
      <c r="I72" s="13"/>
      <c r="J72" s="13"/>
      <c r="K72" s="4"/>
      <c r="L72" s="4"/>
      <c r="M72" s="31">
        <v>-91</v>
      </c>
      <c r="N72" s="77">
        <f>IF(N65=L64,L66,IF(N65=L66,L64,0))</f>
        <v>0</v>
      </c>
      <c r="O72" s="5" t="str">
        <f>IF(O65=M64,M66,IF(O65=M66,M64,0))</f>
        <v>_</v>
      </c>
      <c r="P72" s="78"/>
      <c r="Q72" s="13"/>
      <c r="R72" s="103" t="s">
        <v>26</v>
      </c>
      <c r="S72" s="103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4"/>
      <c r="D73" s="95"/>
      <c r="E73" s="31"/>
      <c r="F73" s="31"/>
      <c r="G73" s="32">
        <v>90</v>
      </c>
      <c r="H73" s="82"/>
      <c r="I73" s="9"/>
      <c r="J73" s="10"/>
      <c r="K73" s="4"/>
      <c r="L73" s="4"/>
      <c r="M73" s="31"/>
      <c r="N73" s="31"/>
      <c r="O73" s="32">
        <v>94</v>
      </c>
      <c r="P73" s="82"/>
      <c r="Q73" s="9"/>
      <c r="R73" s="9"/>
      <c r="S73" s="9"/>
      <c r="T73"/>
      <c r="U73"/>
      <c r="V73"/>
      <c r="W73"/>
      <c r="X73"/>
      <c r="Y73"/>
      <c r="Z73"/>
      <c r="AA73"/>
    </row>
    <row r="74" spans="1:27" ht="12.75" customHeight="1">
      <c r="A74" s="4"/>
      <c r="B74" s="4"/>
      <c r="C74" s="4"/>
      <c r="D74" s="95"/>
      <c r="E74" s="31">
        <v>-88</v>
      </c>
      <c r="F74" s="77">
        <f>IF(F68=D66,D70,IF(F68=D70,D66,0))</f>
        <v>0</v>
      </c>
      <c r="G74" s="7">
        <f>IF(G68=E66,E70,IF(G68=E70,E66,0))</f>
        <v>0</v>
      </c>
      <c r="H74" s="78"/>
      <c r="I74" s="11" t="s">
        <v>27</v>
      </c>
      <c r="J74" s="11"/>
      <c r="K74" s="4"/>
      <c r="L74" s="4"/>
      <c r="M74" s="31">
        <v>-92</v>
      </c>
      <c r="N74" s="77">
        <f>IF(N69=L68,L70,IF(N69=L70,L68,0))</f>
        <v>0</v>
      </c>
      <c r="O74" s="7" t="str">
        <f>IF(O69=M68,M70,IF(O69=M70,M68,0))</f>
        <v>_</v>
      </c>
      <c r="P74" s="78"/>
      <c r="Q74" s="13"/>
      <c r="R74" s="103" t="s">
        <v>28</v>
      </c>
      <c r="S74" s="103"/>
      <c r="T74"/>
      <c r="U74"/>
      <c r="V74"/>
      <c r="W74"/>
      <c r="X74"/>
      <c r="Y74"/>
      <c r="Z74"/>
      <c r="AA74"/>
    </row>
    <row r="75" spans="1:27" ht="12.75" customHeight="1">
      <c r="A75" s="4"/>
      <c r="B75" s="4"/>
      <c r="C75" s="4"/>
      <c r="D75" s="4"/>
      <c r="E75" s="4"/>
      <c r="F75" s="4"/>
      <c r="G75" s="31">
        <v>-90</v>
      </c>
      <c r="H75" s="77">
        <f>IF(H73=F72,F74,IF(H73=F74,F72,0))</f>
        <v>0</v>
      </c>
      <c r="I75" s="5">
        <f>IF(I73=G72,G74,IF(I73=G74,G72,0))</f>
        <v>0</v>
      </c>
      <c r="J75" s="78"/>
      <c r="K75" s="4"/>
      <c r="L75" s="4"/>
      <c r="M75" s="4"/>
      <c r="N75" s="4"/>
      <c r="O75" s="31">
        <v>-94</v>
      </c>
      <c r="P75" s="77">
        <f>IF(P73=N72,N74,IF(P73=N74,N72,0))</f>
        <v>0</v>
      </c>
      <c r="Q75" s="5">
        <f>IF(Q73=O72,O74,IF(Q73=O74,O72,0))</f>
        <v>0</v>
      </c>
      <c r="R75" s="9"/>
      <c r="S75" s="9"/>
      <c r="T75"/>
      <c r="U75"/>
      <c r="V75"/>
      <c r="W75"/>
      <c r="X75"/>
      <c r="Y75"/>
      <c r="Z75"/>
      <c r="AA75"/>
    </row>
    <row r="76" spans="1:27" ht="12.75" customHeight="1">
      <c r="A76" s="4"/>
      <c r="B76" s="4"/>
      <c r="C76" s="4"/>
      <c r="D76" s="4"/>
      <c r="E76" s="10"/>
      <c r="F76" s="10"/>
      <c r="G76" s="4"/>
      <c r="H76" s="4"/>
      <c r="I76" s="11" t="s">
        <v>29</v>
      </c>
      <c r="J76" s="11"/>
      <c r="K76" s="4"/>
      <c r="L76" s="4"/>
      <c r="M76" s="10"/>
      <c r="N76" s="10"/>
      <c r="O76" s="4"/>
      <c r="P76" s="4"/>
      <c r="Q76" s="13"/>
      <c r="R76" s="103" t="s">
        <v>30</v>
      </c>
      <c r="S76" s="103"/>
      <c r="T76"/>
      <c r="U76"/>
      <c r="V76"/>
      <c r="W76"/>
      <c r="X76"/>
      <c r="Y76"/>
      <c r="Z76"/>
      <c r="AA76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A1" sqref="A1"/>
    </sheetView>
  </sheetViews>
  <sheetFormatPr defaultColWidth="9.00390625" defaultRowHeight="12.75"/>
  <cols>
    <col min="1" max="1" width="9.125" style="22" customWidth="1"/>
    <col min="2" max="2" width="5.75390625" style="22" customWidth="1"/>
    <col min="3" max="4" width="25.75390625" style="0" customWidth="1"/>
    <col min="5" max="5" width="5.75390625" style="0" customWidth="1"/>
  </cols>
  <sheetData>
    <row r="1" spans="1:5" ht="12.75">
      <c r="A1" s="90" t="s">
        <v>37</v>
      </c>
      <c r="B1" s="107" t="s">
        <v>35</v>
      </c>
      <c r="C1" s="108"/>
      <c r="D1" s="105" t="s">
        <v>36</v>
      </c>
      <c r="E1" s="106"/>
    </row>
    <row r="2" spans="1:5" ht="12.75">
      <c r="A2" s="91">
        <v>1</v>
      </c>
      <c r="B2" s="88">
        <f>Дер1с!D6</f>
        <v>5587</v>
      </c>
      <c r="C2" s="23" t="str">
        <f>Дер1с!E6</f>
        <v>Чмелев Родион</v>
      </c>
      <c r="D2" s="24" t="str">
        <f>Дер2с!C5</f>
        <v>_</v>
      </c>
      <c r="E2" s="89">
        <f>Дер2с!B5</f>
        <v>0</v>
      </c>
    </row>
    <row r="3" spans="1:5" ht="12.75">
      <c r="A3" s="91">
        <v>2</v>
      </c>
      <c r="B3" s="88">
        <f>Дер1с!D10</f>
        <v>579</v>
      </c>
      <c r="C3" s="23" t="str">
        <f>Дер1с!E10</f>
        <v>Федоров Игорь</v>
      </c>
      <c r="D3" s="24" t="str">
        <f>Дер2с!C7</f>
        <v>Асылгужин Радмир</v>
      </c>
      <c r="E3" s="89">
        <f>Дер2с!B7</f>
        <v>4112</v>
      </c>
    </row>
    <row r="4" spans="1:5" ht="12.75">
      <c r="A4" s="91">
        <v>3</v>
      </c>
      <c r="B4" s="88">
        <f>Дер1с!D14</f>
        <v>4045</v>
      </c>
      <c r="C4" s="23" t="str">
        <f>Дер1с!E14</f>
        <v>Асылгужин Марсель</v>
      </c>
      <c r="D4" s="24" t="str">
        <f>Дер2с!C9</f>
        <v>_</v>
      </c>
      <c r="E4" s="89">
        <f>Дер2с!B9</f>
        <v>0</v>
      </c>
    </row>
    <row r="5" spans="1:5" ht="12.75">
      <c r="A5" s="91">
        <v>4</v>
      </c>
      <c r="B5" s="88">
        <f>Дер1с!D18</f>
        <v>2749</v>
      </c>
      <c r="C5" s="23" t="str">
        <f>Дер1с!E18</f>
        <v>Суфияров Эдуард</v>
      </c>
      <c r="D5" s="24" t="str">
        <f>Дер2с!C11</f>
        <v>_</v>
      </c>
      <c r="E5" s="89">
        <f>Дер2с!B11</f>
        <v>0</v>
      </c>
    </row>
    <row r="6" spans="1:5" ht="12.75">
      <c r="A6" s="91">
        <v>5</v>
      </c>
      <c r="B6" s="88">
        <f>Дер1с!D22</f>
        <v>1088</v>
      </c>
      <c r="C6" s="23" t="str">
        <f>Дер1с!E22</f>
        <v>Сазонов Николай</v>
      </c>
      <c r="D6" s="24" t="str">
        <f>Дер2с!C13</f>
        <v>_</v>
      </c>
      <c r="E6" s="89">
        <f>Дер2с!B13</f>
        <v>0</v>
      </c>
    </row>
    <row r="7" spans="1:5" ht="12.75">
      <c r="A7" s="91">
        <v>6</v>
      </c>
      <c r="B7" s="88">
        <f>Дер1с!D26</f>
        <v>2468</v>
      </c>
      <c r="C7" s="23" t="str">
        <f>Дер1с!E26</f>
        <v>Коробко Павел</v>
      </c>
      <c r="D7" s="24" t="str">
        <f>Дер2с!C15</f>
        <v>_</v>
      </c>
      <c r="E7" s="89">
        <f>Дер2с!B15</f>
        <v>0</v>
      </c>
    </row>
    <row r="8" spans="1:5" ht="12.75">
      <c r="A8" s="91">
        <v>7</v>
      </c>
      <c r="B8" s="88">
        <f>Дер1с!D30</f>
        <v>3700</v>
      </c>
      <c r="C8" s="23" t="str">
        <f>Дер1с!E30</f>
        <v>Зверс Марк</v>
      </c>
      <c r="D8" s="24" t="str">
        <f>Дер2с!C17</f>
        <v>_</v>
      </c>
      <c r="E8" s="89">
        <f>Дер2с!B17</f>
        <v>0</v>
      </c>
    </row>
    <row r="9" spans="1:5" ht="12.75">
      <c r="A9" s="91">
        <v>8</v>
      </c>
      <c r="B9" s="88">
        <f>Дер1с!D34</f>
        <v>3468</v>
      </c>
      <c r="C9" s="23" t="str">
        <f>Дер1с!E34</f>
        <v>Семенов Константин</v>
      </c>
      <c r="D9" s="24" t="str">
        <f>Дер2с!C19</f>
        <v>_</v>
      </c>
      <c r="E9" s="89">
        <f>Дер2с!B19</f>
        <v>0</v>
      </c>
    </row>
    <row r="10" spans="1:5" ht="12.75">
      <c r="A10" s="91">
        <v>9</v>
      </c>
      <c r="B10" s="88">
        <f>Дер1с!D38</f>
        <v>2114</v>
      </c>
      <c r="C10" s="23" t="str">
        <f>Дер1с!E38</f>
        <v>Валеев Риф</v>
      </c>
      <c r="D10" s="24" t="str">
        <f>Дер2с!C21</f>
        <v>_</v>
      </c>
      <c r="E10" s="89">
        <f>Дер2с!B21</f>
        <v>0</v>
      </c>
    </row>
    <row r="11" spans="1:5" ht="12.75">
      <c r="A11" s="91">
        <v>10</v>
      </c>
      <c r="B11" s="88">
        <f>Дер1с!D42</f>
        <v>2442</v>
      </c>
      <c r="C11" s="23" t="str">
        <f>Дер1с!E42</f>
        <v>Абдрашитов Азат</v>
      </c>
      <c r="D11" s="24" t="str">
        <f>Дер2с!C23</f>
        <v>_</v>
      </c>
      <c r="E11" s="89">
        <f>Дер2с!B23</f>
        <v>0</v>
      </c>
    </row>
    <row r="12" spans="1:5" ht="12.75">
      <c r="A12" s="91">
        <v>11</v>
      </c>
      <c r="B12" s="88">
        <f>Дер1с!D46</f>
        <v>4520</v>
      </c>
      <c r="C12" s="23" t="str">
        <f>Дер1с!E46</f>
        <v>Мызников Сергей</v>
      </c>
      <c r="D12" s="24" t="str">
        <f>Дер2с!C25</f>
        <v>_</v>
      </c>
      <c r="E12" s="89">
        <f>Дер2с!B25</f>
        <v>0</v>
      </c>
    </row>
    <row r="13" spans="1:5" ht="12.75">
      <c r="A13" s="91">
        <v>12</v>
      </c>
      <c r="B13" s="88">
        <f>Дер1с!D50</f>
        <v>4423</v>
      </c>
      <c r="C13" s="23" t="str">
        <f>Дер1с!E50</f>
        <v>Коврижников Максим</v>
      </c>
      <c r="D13" s="24" t="str">
        <f>Дер2с!C27</f>
        <v>_</v>
      </c>
      <c r="E13" s="89">
        <f>Дер2с!B27</f>
        <v>0</v>
      </c>
    </row>
    <row r="14" spans="1:5" ht="12.75">
      <c r="A14" s="91">
        <v>13</v>
      </c>
      <c r="B14" s="88">
        <f>Дер1с!D54</f>
        <v>3575</v>
      </c>
      <c r="C14" s="23" t="str">
        <f>Дер1с!E54</f>
        <v>Байрамалов Леонид</v>
      </c>
      <c r="D14" s="24" t="str">
        <f>Дер2с!C29</f>
        <v>_</v>
      </c>
      <c r="E14" s="89">
        <f>Дер2с!B29</f>
        <v>0</v>
      </c>
    </row>
    <row r="15" spans="1:5" ht="12.75">
      <c r="A15" s="91">
        <v>14</v>
      </c>
      <c r="B15" s="88">
        <f>Дер1с!D58</f>
        <v>1468</v>
      </c>
      <c r="C15" s="23" t="str">
        <f>Дер1с!E58</f>
        <v>Маневич Сергей</v>
      </c>
      <c r="D15" s="24" t="str">
        <f>Дер2с!C31</f>
        <v>_</v>
      </c>
      <c r="E15" s="89">
        <f>Дер2с!B31</f>
        <v>0</v>
      </c>
    </row>
    <row r="16" spans="1:5" ht="12.75">
      <c r="A16" s="91">
        <v>15</v>
      </c>
      <c r="B16" s="88">
        <f>Дер1с!D62</f>
        <v>5442</v>
      </c>
      <c r="C16" s="23" t="str">
        <f>Дер1с!E62</f>
        <v>Галеев Ранис</v>
      </c>
      <c r="D16" s="24" t="str">
        <f>Дер2с!C33</f>
        <v>Савинов Леонид</v>
      </c>
      <c r="E16" s="89">
        <f>Дер2с!B33</f>
        <v>4122</v>
      </c>
    </row>
    <row r="17" spans="1:5" ht="12.75">
      <c r="A17" s="91">
        <v>16</v>
      </c>
      <c r="B17" s="88">
        <f>Дер1с!D66</f>
        <v>593</v>
      </c>
      <c r="C17" s="23" t="str">
        <f>Дер1с!E66</f>
        <v>Аристов Александр</v>
      </c>
      <c r="D17" s="24" t="str">
        <f>Дер2с!C35</f>
        <v>_</v>
      </c>
      <c r="E17" s="89">
        <f>Дер2с!B35</f>
        <v>0</v>
      </c>
    </row>
    <row r="18" spans="1:5" ht="12.75">
      <c r="A18" s="91">
        <v>17</v>
      </c>
      <c r="B18" s="88">
        <f>Дер1с!F8</f>
        <v>5587</v>
      </c>
      <c r="C18" s="23" t="str">
        <f>Дер1с!G8</f>
        <v>Чмелев Родион</v>
      </c>
      <c r="D18" s="24" t="str">
        <f>Дер2с!E36</f>
        <v>Федоров Игорь</v>
      </c>
      <c r="E18" s="89">
        <f>Дер2с!D36</f>
        <v>579</v>
      </c>
    </row>
    <row r="19" spans="1:5" ht="12.75">
      <c r="A19" s="91">
        <v>18</v>
      </c>
      <c r="B19" s="88">
        <f>Дер1с!F16</f>
        <v>2749</v>
      </c>
      <c r="C19" s="23" t="str">
        <f>Дер1с!G16</f>
        <v>Суфияров Эдуард</v>
      </c>
      <c r="D19" s="24" t="str">
        <f>Дер2с!E32</f>
        <v>Асылгужин Марсель</v>
      </c>
      <c r="E19" s="89">
        <f>Дер2с!D32</f>
        <v>4045</v>
      </c>
    </row>
    <row r="20" spans="1:5" ht="12.75">
      <c r="A20" s="91">
        <v>19</v>
      </c>
      <c r="B20" s="88">
        <f>Дер1с!F24</f>
        <v>1088</v>
      </c>
      <c r="C20" s="23" t="str">
        <f>Дер1с!G24</f>
        <v>Сазонов Николай</v>
      </c>
      <c r="D20" s="24" t="str">
        <f>Дер2с!E28</f>
        <v>Коробко Павел</v>
      </c>
      <c r="E20" s="89">
        <f>Дер2с!D28</f>
        <v>2468</v>
      </c>
    </row>
    <row r="21" spans="1:5" ht="12.75">
      <c r="A21" s="91">
        <v>20</v>
      </c>
      <c r="B21" s="88">
        <f>Дер1с!F32</f>
        <v>3468</v>
      </c>
      <c r="C21" s="23" t="str">
        <f>Дер1с!G32</f>
        <v>Семенов Константин</v>
      </c>
      <c r="D21" s="24" t="str">
        <f>Дер2с!E24</f>
        <v>Зверс Марк</v>
      </c>
      <c r="E21" s="89">
        <f>Дер2с!D24</f>
        <v>3700</v>
      </c>
    </row>
    <row r="22" spans="1:5" ht="12.75">
      <c r="A22" s="91">
        <v>21</v>
      </c>
      <c r="B22" s="88">
        <f>Дер1с!F40</f>
        <v>2114</v>
      </c>
      <c r="C22" s="23" t="str">
        <f>Дер1с!G40</f>
        <v>Валеев Риф</v>
      </c>
      <c r="D22" s="24" t="str">
        <f>Дер2с!E20</f>
        <v>Абдрашитов Азат</v>
      </c>
      <c r="E22" s="89">
        <f>Дер2с!D20</f>
        <v>2442</v>
      </c>
    </row>
    <row r="23" spans="1:5" ht="12.75">
      <c r="A23" s="91">
        <v>22</v>
      </c>
      <c r="B23" s="88">
        <f>Дер1с!F48</f>
        <v>4423</v>
      </c>
      <c r="C23" s="23" t="str">
        <f>Дер1с!G48</f>
        <v>Коврижников Максим</v>
      </c>
      <c r="D23" s="24" t="str">
        <f>Дер2с!E16</f>
        <v>Мызников Сергей</v>
      </c>
      <c r="E23" s="89">
        <f>Дер2с!D16</f>
        <v>4520</v>
      </c>
    </row>
    <row r="24" spans="1:5" ht="12.75">
      <c r="A24" s="91">
        <v>23</v>
      </c>
      <c r="B24" s="88">
        <f>Дер1с!F56</f>
        <v>3575</v>
      </c>
      <c r="C24" s="23" t="str">
        <f>Дер1с!G56</f>
        <v>Байрамалов Леонид</v>
      </c>
      <c r="D24" s="24" t="str">
        <f>Дер2с!E12</f>
        <v>Маневич Сергей</v>
      </c>
      <c r="E24" s="89">
        <f>Дер2с!D12</f>
        <v>1468</v>
      </c>
    </row>
    <row r="25" spans="1:5" ht="12.75">
      <c r="A25" s="91">
        <v>24</v>
      </c>
      <c r="B25" s="88">
        <f>Дер1с!F64</f>
        <v>593</v>
      </c>
      <c r="C25" s="23" t="str">
        <f>Дер1с!G64</f>
        <v>Аристов Александр</v>
      </c>
      <c r="D25" s="24" t="str">
        <f>Дер2с!E8</f>
        <v>Галеев Ранис</v>
      </c>
      <c r="E25" s="89">
        <f>Дер2с!D8</f>
        <v>5442</v>
      </c>
    </row>
    <row r="26" spans="1:5" ht="12.75">
      <c r="A26" s="91">
        <v>25</v>
      </c>
      <c r="B26" s="88">
        <f>Дер1с!H12</f>
        <v>5587</v>
      </c>
      <c r="C26" s="23" t="str">
        <f>Дер1с!I12</f>
        <v>Чмелев Родион</v>
      </c>
      <c r="D26" s="24" t="str">
        <f>Дер2с!I5</f>
        <v>Суфияров Эдуард</v>
      </c>
      <c r="E26" s="89">
        <f>Дер2с!H5</f>
        <v>2749</v>
      </c>
    </row>
    <row r="27" spans="1:5" ht="12.75">
      <c r="A27" s="91">
        <v>26</v>
      </c>
      <c r="B27" s="88">
        <f>Дер1с!H28</f>
        <v>1088</v>
      </c>
      <c r="C27" s="23" t="str">
        <f>Дер1с!I28</f>
        <v>Сазонов Николай</v>
      </c>
      <c r="D27" s="24" t="str">
        <f>Дер2с!I13</f>
        <v>Семенов Константин</v>
      </c>
      <c r="E27" s="89">
        <f>Дер2с!H13</f>
        <v>3468</v>
      </c>
    </row>
    <row r="28" spans="1:5" ht="12.75">
      <c r="A28" s="91">
        <v>27</v>
      </c>
      <c r="B28" s="88">
        <f>Дер1с!H44</f>
        <v>2114</v>
      </c>
      <c r="C28" s="23" t="str">
        <f>Дер1с!I44</f>
        <v>Валеев Риф</v>
      </c>
      <c r="D28" s="24" t="str">
        <f>Дер2с!I21</f>
        <v>Коврижников Максим</v>
      </c>
      <c r="E28" s="89">
        <f>Дер2с!H21</f>
        <v>4423</v>
      </c>
    </row>
    <row r="29" spans="1:5" ht="12.75">
      <c r="A29" s="91">
        <v>28</v>
      </c>
      <c r="B29" s="88">
        <f>Дер1с!H60</f>
        <v>593</v>
      </c>
      <c r="C29" s="23" t="str">
        <f>Дер1с!I60</f>
        <v>Аристов Александр</v>
      </c>
      <c r="D29" s="24" t="str">
        <f>Дер2с!I29</f>
        <v>Байрамалов Леонид</v>
      </c>
      <c r="E29" s="89">
        <f>Дер2с!H29</f>
        <v>3575</v>
      </c>
    </row>
    <row r="30" spans="1:5" ht="12.75">
      <c r="A30" s="91">
        <v>29</v>
      </c>
      <c r="B30" s="88">
        <f>Дер1с!J20</f>
        <v>5587</v>
      </c>
      <c r="C30" s="23" t="str">
        <f>Дер1с!K20</f>
        <v>Чмелев Родион</v>
      </c>
      <c r="D30" s="24" t="str">
        <f>Дер2с!M35</f>
        <v>Сазонов Николай</v>
      </c>
      <c r="E30" s="89">
        <f>Дер2с!L35</f>
        <v>1088</v>
      </c>
    </row>
    <row r="31" spans="1:5" ht="12.75">
      <c r="A31" s="91">
        <v>30</v>
      </c>
      <c r="B31" s="88">
        <f>Дер1с!J52</f>
        <v>593</v>
      </c>
      <c r="C31" s="23" t="str">
        <f>Дер1с!K52</f>
        <v>Аристов Александр</v>
      </c>
      <c r="D31" s="24" t="str">
        <f>Дер2с!M19</f>
        <v>Валеев Риф</v>
      </c>
      <c r="E31" s="89">
        <f>Дер2с!L19</f>
        <v>2114</v>
      </c>
    </row>
    <row r="32" spans="1:5" ht="12.75">
      <c r="A32" s="91">
        <v>31</v>
      </c>
      <c r="B32" s="88">
        <f>Дер1с!L36</f>
        <v>593</v>
      </c>
      <c r="C32" s="23" t="str">
        <f>Дер1с!M36</f>
        <v>Аристов Александр</v>
      </c>
      <c r="D32" s="24" t="str">
        <f>Дер1с!M56</f>
        <v>Чмелев Родион</v>
      </c>
      <c r="E32" s="89">
        <f>Дер1с!L56</f>
        <v>5587</v>
      </c>
    </row>
    <row r="33" spans="1:5" ht="12.75">
      <c r="A33" s="91">
        <v>32</v>
      </c>
      <c r="B33" s="88">
        <f>Дер2с!D6</f>
        <v>4112</v>
      </c>
      <c r="C33" s="23" t="str">
        <f>Дер2с!E6</f>
        <v>Асылгужин Радмир</v>
      </c>
      <c r="D33" s="24" t="str">
        <f>Дер2с!C57</f>
        <v>_</v>
      </c>
      <c r="E33" s="89">
        <f>Дер2с!B57</f>
        <v>0</v>
      </c>
    </row>
    <row r="34" spans="1:5" ht="12.75">
      <c r="A34" s="91">
        <v>33</v>
      </c>
      <c r="B34" s="88">
        <f>Дер2с!D10</f>
        <v>0</v>
      </c>
      <c r="C34" s="23">
        <f>Дер2с!E10</f>
        <v>0</v>
      </c>
      <c r="D34" s="24">
        <f>Дер2с!C59</f>
        <v>0</v>
      </c>
      <c r="E34" s="89">
        <f>Дер2с!B59</f>
        <v>0</v>
      </c>
    </row>
    <row r="35" spans="1:5" ht="12.75">
      <c r="A35" s="91">
        <v>34</v>
      </c>
      <c r="B35" s="88">
        <f>Дер2с!D14</f>
        <v>0</v>
      </c>
      <c r="C35" s="23">
        <f>Дер2с!E14</f>
        <v>0</v>
      </c>
      <c r="D35" s="24">
        <f>Дер2с!C61</f>
        <v>0</v>
      </c>
      <c r="E35" s="89">
        <f>Дер2с!B61</f>
        <v>0</v>
      </c>
    </row>
    <row r="36" spans="1:5" ht="12.75">
      <c r="A36" s="91">
        <v>35</v>
      </c>
      <c r="B36" s="88">
        <f>Дер2с!D18</f>
        <v>0</v>
      </c>
      <c r="C36" s="23">
        <f>Дер2с!E18</f>
        <v>0</v>
      </c>
      <c r="D36" s="24">
        <f>Дер2с!C63</f>
        <v>0</v>
      </c>
      <c r="E36" s="89">
        <f>Дер2с!B63</f>
        <v>0</v>
      </c>
    </row>
    <row r="37" spans="1:5" ht="12.75">
      <c r="A37" s="91">
        <v>36</v>
      </c>
      <c r="B37" s="88">
        <f>Дер2с!D22</f>
        <v>0</v>
      </c>
      <c r="C37" s="23">
        <f>Дер2с!E22</f>
        <v>0</v>
      </c>
      <c r="D37" s="24">
        <f>Дер2с!C65</f>
        <v>0</v>
      </c>
      <c r="E37" s="89">
        <f>Дер2с!B65</f>
        <v>0</v>
      </c>
    </row>
    <row r="38" spans="1:5" ht="12.75">
      <c r="A38" s="91">
        <v>37</v>
      </c>
      <c r="B38" s="88">
        <f>Дер2с!D26</f>
        <v>0</v>
      </c>
      <c r="C38" s="23">
        <f>Дер2с!E26</f>
        <v>0</v>
      </c>
      <c r="D38" s="24">
        <f>Дер2с!C67</f>
        <v>0</v>
      </c>
      <c r="E38" s="89">
        <f>Дер2с!B67</f>
        <v>0</v>
      </c>
    </row>
    <row r="39" spans="1:5" ht="12.75">
      <c r="A39" s="91">
        <v>38</v>
      </c>
      <c r="B39" s="88">
        <f>Дер2с!D30</f>
        <v>0</v>
      </c>
      <c r="C39" s="23">
        <f>Дер2с!E30</f>
        <v>0</v>
      </c>
      <c r="D39" s="24">
        <f>Дер2с!C69</f>
        <v>0</v>
      </c>
      <c r="E39" s="89">
        <f>Дер2с!B69</f>
        <v>0</v>
      </c>
    </row>
    <row r="40" spans="1:5" ht="12.75">
      <c r="A40" s="91">
        <v>39</v>
      </c>
      <c r="B40" s="88">
        <f>Дер2с!D34</f>
        <v>4122</v>
      </c>
      <c r="C40" s="23" t="str">
        <f>Дер2с!E34</f>
        <v>Савинов Леонид</v>
      </c>
      <c r="D40" s="24" t="str">
        <f>Дер2с!C71</f>
        <v>_</v>
      </c>
      <c r="E40" s="89">
        <f>Дер2с!B71</f>
        <v>0</v>
      </c>
    </row>
    <row r="41" spans="1:5" ht="12.75">
      <c r="A41" s="91">
        <v>40</v>
      </c>
      <c r="B41" s="88">
        <f>Дер2с!F7</f>
        <v>5442</v>
      </c>
      <c r="C41" s="23" t="str">
        <f>Дер2с!G7</f>
        <v>Галеев Ранис</v>
      </c>
      <c r="D41" s="24" t="str">
        <f>Дер2с!C38</f>
        <v>Асылгужин Радмир</v>
      </c>
      <c r="E41" s="89">
        <f>Дер2с!B38</f>
        <v>4112</v>
      </c>
    </row>
    <row r="42" spans="1:5" ht="12.75">
      <c r="A42" s="91">
        <v>41</v>
      </c>
      <c r="B42" s="88">
        <f>Дер2с!F11</f>
        <v>1468</v>
      </c>
      <c r="C42" s="23" t="str">
        <f>Дер2с!G11</f>
        <v>Маневич Сергей</v>
      </c>
      <c r="D42" s="24">
        <f>Дер2с!C40</f>
        <v>0</v>
      </c>
      <c r="E42" s="89">
        <f>Дер2с!B40</f>
        <v>0</v>
      </c>
    </row>
    <row r="43" spans="1:5" ht="12.75">
      <c r="A43" s="91">
        <v>42</v>
      </c>
      <c r="B43" s="88">
        <f>Дер2с!F15</f>
        <v>4520</v>
      </c>
      <c r="C43" s="23" t="str">
        <f>Дер2с!G15</f>
        <v>Мызников Сергей</v>
      </c>
      <c r="D43" s="24">
        <f>Дер2с!C42</f>
        <v>0</v>
      </c>
      <c r="E43" s="89">
        <f>Дер2с!B42</f>
        <v>0</v>
      </c>
    </row>
    <row r="44" spans="1:5" ht="12.75">
      <c r="A44" s="91">
        <v>43</v>
      </c>
      <c r="B44" s="88">
        <f>Дер2с!F19</f>
        <v>2442</v>
      </c>
      <c r="C44" s="23" t="str">
        <f>Дер2с!G19</f>
        <v>Абдрашитов Азат</v>
      </c>
      <c r="D44" s="24">
        <f>Дер2с!C44</f>
        <v>0</v>
      </c>
      <c r="E44" s="89">
        <f>Дер2с!B44</f>
        <v>0</v>
      </c>
    </row>
    <row r="45" spans="1:5" ht="12.75">
      <c r="A45" s="91">
        <v>44</v>
      </c>
      <c r="B45" s="88">
        <f>Дер2с!F23</f>
        <v>3700</v>
      </c>
      <c r="C45" s="23" t="str">
        <f>Дер2с!G23</f>
        <v>Зверс Марк</v>
      </c>
      <c r="D45" s="24">
        <f>Дер2с!C46</f>
        <v>0</v>
      </c>
      <c r="E45" s="89">
        <f>Дер2с!B46</f>
        <v>0</v>
      </c>
    </row>
    <row r="46" spans="1:5" ht="12.75">
      <c r="A46" s="91">
        <v>45</v>
      </c>
      <c r="B46" s="88">
        <f>Дер2с!F27</f>
        <v>2468</v>
      </c>
      <c r="C46" s="23" t="str">
        <f>Дер2с!G27</f>
        <v>Коробко Павел</v>
      </c>
      <c r="D46" s="24">
        <f>Дер2с!C48</f>
        <v>0</v>
      </c>
      <c r="E46" s="89">
        <f>Дер2с!B48</f>
        <v>0</v>
      </c>
    </row>
    <row r="47" spans="1:5" ht="12.75">
      <c r="A47" s="91">
        <v>46</v>
      </c>
      <c r="B47" s="88">
        <f>Дер2с!F31</f>
        <v>4045</v>
      </c>
      <c r="C47" s="23" t="str">
        <f>Дер2с!G31</f>
        <v>Асылгужин Марсель</v>
      </c>
      <c r="D47" s="24">
        <f>Дер2с!C50</f>
        <v>0</v>
      </c>
      <c r="E47" s="89">
        <f>Дер2с!B50</f>
        <v>0</v>
      </c>
    </row>
    <row r="48" spans="1:5" ht="12.75">
      <c r="A48" s="91">
        <v>47</v>
      </c>
      <c r="B48" s="88">
        <f>Дер2с!F35</f>
        <v>579</v>
      </c>
      <c r="C48" s="23" t="str">
        <f>Дер2с!G35</f>
        <v>Федоров Игорь</v>
      </c>
      <c r="D48" s="24" t="str">
        <f>Дер2с!C52</f>
        <v>Савинов Леонид</v>
      </c>
      <c r="E48" s="89">
        <f>Дер2с!B52</f>
        <v>4122</v>
      </c>
    </row>
    <row r="49" spans="1:5" ht="12.75">
      <c r="A49" s="91">
        <v>48</v>
      </c>
      <c r="B49" s="88">
        <f>Дер2с!H9</f>
        <v>5442</v>
      </c>
      <c r="C49" s="23" t="str">
        <f>Дер2с!I9</f>
        <v>Галеев Ранис</v>
      </c>
      <c r="D49" s="24" t="str">
        <f>Дер2с!M38</f>
        <v>Маневич Сергей</v>
      </c>
      <c r="E49" s="89">
        <f>Дер2с!L38</f>
        <v>1468</v>
      </c>
    </row>
    <row r="50" spans="1:5" ht="12.75">
      <c r="A50" s="91">
        <v>49</v>
      </c>
      <c r="B50" s="88">
        <f>Дер2с!H17</f>
        <v>2442</v>
      </c>
      <c r="C50" s="23" t="str">
        <f>Дер2с!I17</f>
        <v>Абдрашитов Азат</v>
      </c>
      <c r="D50" s="24" t="str">
        <f>Дер2с!M40</f>
        <v>Мызников Сергей</v>
      </c>
      <c r="E50" s="89">
        <f>Дер2с!L40</f>
        <v>4520</v>
      </c>
    </row>
    <row r="51" spans="1:5" ht="12.75">
      <c r="A51" s="91">
        <v>50</v>
      </c>
      <c r="B51" s="88">
        <f>Дер2с!H25</f>
        <v>2468</v>
      </c>
      <c r="C51" s="23" t="str">
        <f>Дер2с!I25</f>
        <v>Коробко Павел</v>
      </c>
      <c r="D51" s="24" t="str">
        <f>Дер2с!M42</f>
        <v>Зверс Марк</v>
      </c>
      <c r="E51" s="89">
        <f>Дер2с!L42</f>
        <v>3700</v>
      </c>
    </row>
    <row r="52" spans="1:5" ht="12.75">
      <c r="A52" s="91">
        <v>51</v>
      </c>
      <c r="B52" s="88">
        <f>Дер2с!H33</f>
        <v>579</v>
      </c>
      <c r="C52" s="23" t="str">
        <f>Дер2с!I33</f>
        <v>Федоров Игорь</v>
      </c>
      <c r="D52" s="24" t="str">
        <f>Дер2с!M44</f>
        <v>Асылгужин Марсель</v>
      </c>
      <c r="E52" s="89">
        <f>Дер2с!L44</f>
        <v>4045</v>
      </c>
    </row>
    <row r="53" spans="1:5" ht="12.75">
      <c r="A53" s="91">
        <v>52</v>
      </c>
      <c r="B53" s="88">
        <f>Дер2с!J7</f>
        <v>2749</v>
      </c>
      <c r="C53" s="23" t="str">
        <f>Дер2с!K7</f>
        <v>Суфияров Эдуард</v>
      </c>
      <c r="D53" s="24" t="str">
        <f>Дер1с!C69</f>
        <v>Галеев Ранис</v>
      </c>
      <c r="E53" s="89">
        <f>Дер1с!B69</f>
        <v>5442</v>
      </c>
    </row>
    <row r="54" spans="1:5" ht="12.75">
      <c r="A54" s="91">
        <v>53</v>
      </c>
      <c r="B54" s="88">
        <f>Дер2с!J15</f>
        <v>3468</v>
      </c>
      <c r="C54" s="23" t="str">
        <f>Дер2с!K15</f>
        <v>Семенов Константин</v>
      </c>
      <c r="D54" s="24" t="str">
        <f>Дер1с!C71</f>
        <v>Абдрашитов Азат</v>
      </c>
      <c r="E54" s="89">
        <f>Дер1с!B71</f>
        <v>2442</v>
      </c>
    </row>
    <row r="55" spans="1:5" ht="12.75">
      <c r="A55" s="91">
        <v>54</v>
      </c>
      <c r="B55" s="88">
        <f>Дер2с!J23</f>
        <v>2468</v>
      </c>
      <c r="C55" s="23" t="str">
        <f>Дер2с!K23</f>
        <v>Коробко Павел</v>
      </c>
      <c r="D55" s="24" t="str">
        <f>Дер1с!C73</f>
        <v>Коврижников Максим</v>
      </c>
      <c r="E55" s="89">
        <f>Дер1с!B73</f>
        <v>4423</v>
      </c>
    </row>
    <row r="56" spans="1:5" ht="12.75">
      <c r="A56" s="91">
        <v>55</v>
      </c>
      <c r="B56" s="88">
        <f>Дер2с!J31</f>
        <v>579</v>
      </c>
      <c r="C56" s="23" t="str">
        <f>Дер2с!K31</f>
        <v>Федоров Игорь</v>
      </c>
      <c r="D56" s="24" t="str">
        <f>Дер1с!C75</f>
        <v>Байрамалов Леонид</v>
      </c>
      <c r="E56" s="89">
        <f>Дер1с!B75</f>
        <v>3575</v>
      </c>
    </row>
    <row r="57" spans="1:5" ht="12.75">
      <c r="A57" s="91">
        <v>56</v>
      </c>
      <c r="B57" s="88">
        <f>Дер2с!L11</f>
        <v>2749</v>
      </c>
      <c r="C57" s="23" t="str">
        <f>Дер2с!M11</f>
        <v>Суфияров Эдуард</v>
      </c>
      <c r="D57" s="24" t="str">
        <f>Дер1с!K67</f>
        <v>Семенов Константин</v>
      </c>
      <c r="E57" s="89">
        <f>Дер1с!J67</f>
        <v>3468</v>
      </c>
    </row>
    <row r="58" spans="1:5" ht="12.75">
      <c r="A58" s="91">
        <v>57</v>
      </c>
      <c r="B58" s="88">
        <f>Дер2с!L27</f>
        <v>579</v>
      </c>
      <c r="C58" s="23" t="str">
        <f>Дер2с!M27</f>
        <v>Федоров Игорь</v>
      </c>
      <c r="D58" s="24" t="str">
        <f>Дер1с!K69</f>
        <v>Коробко Павел</v>
      </c>
      <c r="E58" s="89">
        <f>Дер1с!J69</f>
        <v>2468</v>
      </c>
    </row>
    <row r="59" spans="1:5" ht="12.75">
      <c r="A59" s="91">
        <v>58</v>
      </c>
      <c r="B59" s="88">
        <f>Дер2с!N15</f>
        <v>2114</v>
      </c>
      <c r="C59" s="23" t="str">
        <f>Дер2с!O15</f>
        <v>Валеев Риф</v>
      </c>
      <c r="D59" s="24" t="str">
        <f>Дер1с!K62</f>
        <v>Суфияров Эдуард</v>
      </c>
      <c r="E59" s="89">
        <f>Дер1с!J62</f>
        <v>2749</v>
      </c>
    </row>
    <row r="60" spans="1:5" ht="12.75">
      <c r="A60" s="91">
        <v>59</v>
      </c>
      <c r="B60" s="88">
        <f>Дер2с!N31</f>
        <v>1088</v>
      </c>
      <c r="C60" s="23" t="str">
        <f>Дер2с!O31</f>
        <v>Сазонов Николай</v>
      </c>
      <c r="D60" s="24" t="str">
        <f>Дер1с!K64</f>
        <v>Федоров Игорь</v>
      </c>
      <c r="E60" s="89">
        <f>Дер1с!J64</f>
        <v>579</v>
      </c>
    </row>
    <row r="61" spans="1:5" ht="12.75">
      <c r="A61" s="91">
        <v>60</v>
      </c>
      <c r="B61" s="88">
        <f>Дер2с!P23</f>
        <v>1088</v>
      </c>
      <c r="C61" s="23" t="str">
        <f>Дер2с!Q23</f>
        <v>Сазонов Николай</v>
      </c>
      <c r="D61" s="24" t="str">
        <f>Дер2с!Q33</f>
        <v>Валеев Риф</v>
      </c>
      <c r="E61" s="89">
        <f>Дер2с!P33</f>
        <v>2114</v>
      </c>
    </row>
    <row r="62" spans="1:5" ht="12.75">
      <c r="A62" s="91">
        <v>61</v>
      </c>
      <c r="B62" s="88">
        <f>Дер1с!L63</f>
        <v>2749</v>
      </c>
      <c r="C62" s="23" t="str">
        <f>Дер1с!M63</f>
        <v>Суфияров Эдуард</v>
      </c>
      <c r="D62" s="24" t="str">
        <f>Дер1с!M65</f>
        <v>Федоров Игорь</v>
      </c>
      <c r="E62" s="89">
        <f>Дер1с!L65</f>
        <v>579</v>
      </c>
    </row>
    <row r="63" spans="1:5" ht="12.75">
      <c r="A63" s="91">
        <v>62</v>
      </c>
      <c r="B63" s="88">
        <f>Дер1с!L68</f>
        <v>3468</v>
      </c>
      <c r="C63" s="23" t="str">
        <f>Дер1с!M68</f>
        <v>Семенов Константин</v>
      </c>
      <c r="D63" s="24" t="str">
        <f>Дер1с!M70</f>
        <v>Коробко Павел</v>
      </c>
      <c r="E63" s="89">
        <f>Дер1с!L70</f>
        <v>2468</v>
      </c>
    </row>
    <row r="64" spans="1:5" ht="12.75">
      <c r="A64" s="91">
        <v>63</v>
      </c>
      <c r="B64" s="88">
        <f>Дер1с!D70</f>
        <v>2442</v>
      </c>
      <c r="C64" s="23" t="str">
        <f>Дер1с!E70</f>
        <v>Абдрашитов Азат</v>
      </c>
      <c r="D64" s="24" t="str">
        <f>Дер1с!K72</f>
        <v>Галеев Ранис</v>
      </c>
      <c r="E64" s="89">
        <f>Дер1с!J72</f>
        <v>5442</v>
      </c>
    </row>
    <row r="65" spans="1:5" ht="12.75">
      <c r="A65" s="91">
        <v>64</v>
      </c>
      <c r="B65" s="88">
        <f>Дер1с!D74</f>
        <v>3575</v>
      </c>
      <c r="C65" s="23" t="str">
        <f>Дер1с!E74</f>
        <v>Байрамалов Леонид</v>
      </c>
      <c r="D65" s="24" t="str">
        <f>Дер1с!K74</f>
        <v>Коврижников Максим</v>
      </c>
      <c r="E65" s="89">
        <f>Дер1с!J74</f>
        <v>4423</v>
      </c>
    </row>
    <row r="66" spans="1:5" ht="12.75">
      <c r="A66" s="91">
        <v>65</v>
      </c>
      <c r="B66" s="88">
        <f>Дер1с!F72</f>
        <v>3575</v>
      </c>
      <c r="C66" s="23" t="str">
        <f>Дер1с!G72</f>
        <v>Байрамалов Леонид</v>
      </c>
      <c r="D66" s="24" t="str">
        <f>Дер1с!G75</f>
        <v>Абдрашитов Азат</v>
      </c>
      <c r="E66" s="89">
        <f>Дер1с!F75</f>
        <v>2442</v>
      </c>
    </row>
    <row r="67" spans="1:5" ht="12.75">
      <c r="A67" s="91">
        <v>66</v>
      </c>
      <c r="B67" s="88">
        <f>Дер1с!L73</f>
        <v>5442</v>
      </c>
      <c r="C67" s="23" t="str">
        <f>Дер1с!M73</f>
        <v>Галеев Ранис</v>
      </c>
      <c r="D67" s="24" t="str">
        <f>Дер1с!M75</f>
        <v>Коврижников Максим</v>
      </c>
      <c r="E67" s="89">
        <f>Дер1с!L75</f>
        <v>4423</v>
      </c>
    </row>
    <row r="68" spans="1:5" ht="12.75">
      <c r="A68" s="91">
        <v>67</v>
      </c>
      <c r="B68" s="88">
        <f>Дер2с!N39</f>
        <v>4520</v>
      </c>
      <c r="C68" s="23" t="str">
        <f>Дер2с!O39</f>
        <v>Мызников Сергей</v>
      </c>
      <c r="D68" s="24" t="str">
        <f>Дер2с!O46</f>
        <v>Маневич Сергей</v>
      </c>
      <c r="E68" s="89">
        <f>Дер2с!N46</f>
        <v>1468</v>
      </c>
    </row>
    <row r="69" spans="1:5" ht="12.75">
      <c r="A69" s="91">
        <v>68</v>
      </c>
      <c r="B69" s="88">
        <f>Дер2с!N43</f>
        <v>4045</v>
      </c>
      <c r="C69" s="23" t="str">
        <f>Дер2с!O43</f>
        <v>Асылгужин Марсель</v>
      </c>
      <c r="D69" s="24" t="str">
        <f>Дер2с!O48</f>
        <v>Зверс Марк</v>
      </c>
      <c r="E69" s="89">
        <f>Дер2с!N48</f>
        <v>3700</v>
      </c>
    </row>
    <row r="70" spans="1:5" ht="12.75">
      <c r="A70" s="91">
        <v>69</v>
      </c>
      <c r="B70" s="88">
        <f>Дер2с!P41</f>
        <v>4045</v>
      </c>
      <c r="C70" s="23" t="str">
        <f>Дер2с!Q41</f>
        <v>Асылгужин Марсель</v>
      </c>
      <c r="D70" s="24" t="str">
        <f>Дер2с!Q45</f>
        <v>Мызников Сергей</v>
      </c>
      <c r="E70" s="89">
        <f>Дер2с!P45</f>
        <v>4520</v>
      </c>
    </row>
    <row r="71" spans="1:5" ht="12.75">
      <c r="A71" s="91">
        <v>70</v>
      </c>
      <c r="B71" s="88">
        <f>Дер2с!P47</f>
        <v>1468</v>
      </c>
      <c r="C71" s="23" t="str">
        <f>Дер2с!Q47</f>
        <v>Маневич Сергей</v>
      </c>
      <c r="D71" s="24" t="str">
        <f>Дер2с!Q49</f>
        <v>Зверс Марк</v>
      </c>
      <c r="E71" s="89">
        <f>Дер2с!P49</f>
        <v>3700</v>
      </c>
    </row>
    <row r="72" spans="1:5" ht="12.75">
      <c r="A72" s="91">
        <v>71</v>
      </c>
      <c r="B72" s="88">
        <f>Дер2с!D39</f>
        <v>4112</v>
      </c>
      <c r="C72" s="23" t="str">
        <f>Дер2с!E39</f>
        <v>Асылгужин Радмир</v>
      </c>
      <c r="D72" s="24">
        <f>Дер2с!M51</f>
        <v>0</v>
      </c>
      <c r="E72" s="89">
        <f>Дер2с!L51</f>
        <v>0</v>
      </c>
    </row>
    <row r="73" spans="1:5" ht="12.75">
      <c r="A73" s="91">
        <v>72</v>
      </c>
      <c r="B73" s="88">
        <f>Дер2с!D43</f>
        <v>0</v>
      </c>
      <c r="C73" s="23">
        <f>Дер2с!E43</f>
        <v>0</v>
      </c>
      <c r="D73" s="24">
        <f>Дер2с!M53</f>
        <v>0</v>
      </c>
      <c r="E73" s="89">
        <f>Дер2с!L53</f>
        <v>0</v>
      </c>
    </row>
    <row r="74" spans="1:5" ht="12.75">
      <c r="A74" s="91">
        <v>73</v>
      </c>
      <c r="B74" s="88">
        <f>Дер2с!D47</f>
        <v>0</v>
      </c>
      <c r="C74" s="23">
        <f>Дер2с!E47</f>
        <v>0</v>
      </c>
      <c r="D74" s="24">
        <f>Дер2с!M55</f>
        <v>0</v>
      </c>
      <c r="E74" s="89">
        <f>Дер2с!L55</f>
        <v>0</v>
      </c>
    </row>
    <row r="75" spans="1:5" ht="12.75">
      <c r="A75" s="91">
        <v>74</v>
      </c>
      <c r="B75" s="88">
        <f>Дер2с!D51</f>
        <v>4122</v>
      </c>
      <c r="C75" s="23" t="str">
        <f>Дер2с!E51</f>
        <v>Савинов Леонид</v>
      </c>
      <c r="D75" s="24">
        <f>Дер2с!M57</f>
        <v>0</v>
      </c>
      <c r="E75" s="89">
        <f>Дер2с!L57</f>
        <v>0</v>
      </c>
    </row>
    <row r="76" spans="1:5" ht="12.75">
      <c r="A76" s="91">
        <v>75</v>
      </c>
      <c r="B76" s="88">
        <f>Дер2с!F41</f>
        <v>4112</v>
      </c>
      <c r="C76" s="23" t="str">
        <f>Дер2с!G41</f>
        <v>Асылгужин Радмир</v>
      </c>
      <c r="D76" s="24">
        <f>Дер2с!G53</f>
        <v>0</v>
      </c>
      <c r="E76" s="89">
        <f>Дер2с!F53</f>
        <v>0</v>
      </c>
    </row>
    <row r="77" spans="1:5" ht="12.75">
      <c r="A77" s="91">
        <v>76</v>
      </c>
      <c r="B77" s="88">
        <f>Дер2с!F49</f>
        <v>4122</v>
      </c>
      <c r="C77" s="23" t="str">
        <f>Дер2с!G49</f>
        <v>Савинов Леонид</v>
      </c>
      <c r="D77" s="24">
        <f>Дер2с!G55</f>
        <v>0</v>
      </c>
      <c r="E77" s="89">
        <f>Дер2с!F55</f>
        <v>0</v>
      </c>
    </row>
    <row r="78" spans="1:5" ht="12.75">
      <c r="A78" s="91">
        <v>77</v>
      </c>
      <c r="B78" s="88">
        <f>Дер2с!H45</f>
        <v>4122</v>
      </c>
      <c r="C78" s="23" t="str">
        <f>Дер2с!I45</f>
        <v>Савинов Леонид</v>
      </c>
      <c r="D78" s="24" t="str">
        <f>Дер2с!I51</f>
        <v>Асылгужин Радмир</v>
      </c>
      <c r="E78" s="89">
        <f>Дер2с!H51</f>
        <v>4112</v>
      </c>
    </row>
    <row r="79" spans="1:5" ht="12.75">
      <c r="A79" s="91">
        <v>78</v>
      </c>
      <c r="B79" s="88">
        <f>Дер2с!H54</f>
        <v>0</v>
      </c>
      <c r="C79" s="23">
        <f>Дер2с!I54</f>
        <v>0</v>
      </c>
      <c r="D79" s="24">
        <f>Дер2с!I56</f>
        <v>0</v>
      </c>
      <c r="E79" s="89">
        <f>Дер2с!H56</f>
        <v>0</v>
      </c>
    </row>
    <row r="80" spans="1:5" ht="12.75">
      <c r="A80" s="91">
        <v>79</v>
      </c>
      <c r="B80" s="88">
        <f>Дер2с!N52</f>
        <v>0</v>
      </c>
      <c r="C80" s="23">
        <f>Дер2с!O52</f>
        <v>0</v>
      </c>
      <c r="D80" s="24">
        <f>Дер2с!O59</f>
        <v>0</v>
      </c>
      <c r="E80" s="89">
        <f>Дер2с!N59</f>
        <v>0</v>
      </c>
    </row>
    <row r="81" spans="1:5" ht="12.75">
      <c r="A81" s="91">
        <v>80</v>
      </c>
      <c r="B81" s="88">
        <f>Дер2с!N56</f>
        <v>0</v>
      </c>
      <c r="C81" s="23">
        <f>Дер2с!O56</f>
        <v>0</v>
      </c>
      <c r="D81" s="24">
        <f>Дер2с!O61</f>
        <v>0</v>
      </c>
      <c r="E81" s="89">
        <f>Дер2с!N61</f>
        <v>0</v>
      </c>
    </row>
    <row r="82" spans="1:5" ht="12.75">
      <c r="A82" s="91">
        <v>81</v>
      </c>
      <c r="B82" s="88">
        <f>Дер2с!P54</f>
        <v>0</v>
      </c>
      <c r="C82" s="23">
        <f>Дер2с!Q54</f>
        <v>0</v>
      </c>
      <c r="D82" s="24">
        <f>Дер2с!Q58</f>
        <v>0</v>
      </c>
      <c r="E82" s="89">
        <f>Дер2с!P58</f>
        <v>0</v>
      </c>
    </row>
    <row r="83" spans="1:5" ht="12.75">
      <c r="A83" s="91">
        <v>82</v>
      </c>
      <c r="B83" s="88">
        <f>Дер2с!P60</f>
        <v>0</v>
      </c>
      <c r="C83" s="23">
        <f>Дер2с!Q60</f>
        <v>0</v>
      </c>
      <c r="D83" s="24">
        <f>Дер2с!Q62</f>
        <v>0</v>
      </c>
      <c r="E83" s="89">
        <f>Дер2с!P62</f>
        <v>0</v>
      </c>
    </row>
    <row r="84" spans="1:5" ht="12.75">
      <c r="A84" s="91">
        <v>83</v>
      </c>
      <c r="B84" s="88">
        <f>Дер2с!D58</f>
        <v>0</v>
      </c>
      <c r="C84" s="23">
        <f>Дер2с!E58</f>
        <v>0</v>
      </c>
      <c r="D84" s="24" t="str">
        <f>Дер2с!M64</f>
        <v>_</v>
      </c>
      <c r="E84" s="89">
        <f>Дер2с!L64</f>
        <v>0</v>
      </c>
    </row>
    <row r="85" spans="1:5" ht="12.75">
      <c r="A85" s="91">
        <v>84</v>
      </c>
      <c r="B85" s="88">
        <f>Дер2с!D62</f>
        <v>0</v>
      </c>
      <c r="C85" s="23">
        <f>Дер2с!E62</f>
        <v>0</v>
      </c>
      <c r="D85" s="24">
        <f>Дер2с!M66</f>
        <v>0</v>
      </c>
      <c r="E85" s="89">
        <f>Дер2с!L66</f>
        <v>0</v>
      </c>
    </row>
    <row r="86" spans="1:5" ht="12.75">
      <c r="A86" s="91">
        <v>85</v>
      </c>
      <c r="B86" s="88">
        <f>Дер2с!D66</f>
        <v>0</v>
      </c>
      <c r="C86" s="23">
        <f>Дер2с!E66</f>
        <v>0</v>
      </c>
      <c r="D86" s="24">
        <f>Дер2с!M68</f>
        <v>0</v>
      </c>
      <c r="E86" s="89">
        <f>Дер2с!L68</f>
        <v>0</v>
      </c>
    </row>
    <row r="87" spans="1:5" ht="12.75">
      <c r="A87" s="91">
        <v>86</v>
      </c>
      <c r="B87" s="88">
        <f>Дер2с!D70</f>
        <v>0</v>
      </c>
      <c r="C87" s="23">
        <f>Дер2с!E70</f>
        <v>0</v>
      </c>
      <c r="D87" s="24" t="str">
        <f>Дер2с!M70</f>
        <v>_</v>
      </c>
      <c r="E87" s="89">
        <f>Дер2с!L70</f>
        <v>0</v>
      </c>
    </row>
    <row r="88" spans="1:5" ht="12.75">
      <c r="A88" s="91">
        <v>87</v>
      </c>
      <c r="B88" s="88">
        <f>Дер2с!F60</f>
        <v>0</v>
      </c>
      <c r="C88" s="23">
        <f>Дер2с!G60</f>
        <v>0</v>
      </c>
      <c r="D88" s="24">
        <f>Дер2с!G72</f>
        <v>0</v>
      </c>
      <c r="E88" s="89">
        <f>Дер2с!F72</f>
        <v>0</v>
      </c>
    </row>
    <row r="89" spans="1:5" ht="12.75">
      <c r="A89" s="91">
        <v>88</v>
      </c>
      <c r="B89" s="88">
        <f>Дер2с!F68</f>
        <v>0</v>
      </c>
      <c r="C89" s="23">
        <f>Дер2с!G68</f>
        <v>0</v>
      </c>
      <c r="D89" s="24">
        <f>Дер2с!G74</f>
        <v>0</v>
      </c>
      <c r="E89" s="89">
        <f>Дер2с!F74</f>
        <v>0</v>
      </c>
    </row>
    <row r="90" spans="1:5" ht="12.75">
      <c r="A90" s="91">
        <v>89</v>
      </c>
      <c r="B90" s="88">
        <f>Дер2с!H64</f>
        <v>0</v>
      </c>
      <c r="C90" s="23">
        <f>Дер2с!I64</f>
        <v>0</v>
      </c>
      <c r="D90" s="24">
        <f>Дер2с!I70</f>
        <v>0</v>
      </c>
      <c r="E90" s="89">
        <f>Дер2с!H70</f>
        <v>0</v>
      </c>
    </row>
    <row r="91" spans="1:5" ht="12.75">
      <c r="A91" s="91">
        <v>90</v>
      </c>
      <c r="B91" s="88">
        <f>Дер2с!H73</f>
        <v>0</v>
      </c>
      <c r="C91" s="23">
        <f>Дер2с!I73</f>
        <v>0</v>
      </c>
      <c r="D91" s="24">
        <f>Дер2с!I75</f>
        <v>0</v>
      </c>
      <c r="E91" s="89">
        <f>Дер2с!H75</f>
        <v>0</v>
      </c>
    </row>
    <row r="92" spans="1:5" ht="12.75">
      <c r="A92" s="91">
        <v>91</v>
      </c>
      <c r="B92" s="88">
        <f>Дер2с!N65</f>
        <v>0</v>
      </c>
      <c r="C92" s="23">
        <f>Дер2с!O65</f>
        <v>0</v>
      </c>
      <c r="D92" s="24" t="str">
        <f>Дер2с!O72</f>
        <v>_</v>
      </c>
      <c r="E92" s="89">
        <f>Дер2с!N72</f>
        <v>0</v>
      </c>
    </row>
    <row r="93" spans="1:5" ht="12.75">
      <c r="A93" s="91">
        <v>92</v>
      </c>
      <c r="B93" s="88">
        <f>Дер2с!N69</f>
        <v>0</v>
      </c>
      <c r="C93" s="23">
        <f>Дер2с!O69</f>
        <v>0</v>
      </c>
      <c r="D93" s="24" t="str">
        <f>Дер2с!O74</f>
        <v>_</v>
      </c>
      <c r="E93" s="89">
        <f>Дер2с!N74</f>
        <v>0</v>
      </c>
    </row>
    <row r="94" spans="1:5" ht="12.75">
      <c r="A94" s="91">
        <v>93</v>
      </c>
      <c r="B94" s="88">
        <f>Дер2с!P67</f>
        <v>0</v>
      </c>
      <c r="C94" s="23">
        <f>Дер2с!Q67</f>
        <v>0</v>
      </c>
      <c r="D94" s="24">
        <f>Дер2с!Q71</f>
        <v>0</v>
      </c>
      <c r="E94" s="89">
        <f>Дер2с!P71</f>
        <v>0</v>
      </c>
    </row>
    <row r="95" spans="1:5" ht="12.75">
      <c r="A95" s="91">
        <v>94</v>
      </c>
      <c r="B95" s="88">
        <f>Дер2с!P73</f>
        <v>0</v>
      </c>
      <c r="C95" s="23">
        <f>Дер2с!Q73</f>
        <v>0</v>
      </c>
      <c r="D95" s="24">
        <f>Дер2с!Q75</f>
        <v>0</v>
      </c>
      <c r="E95" s="89">
        <f>Дер2с!P75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2015-06-12T07:02:34Z</cp:lastPrinted>
  <dcterms:created xsi:type="dcterms:W3CDTF">2008-02-03T08:28:10Z</dcterms:created>
  <dcterms:modified xsi:type="dcterms:W3CDTF">2015-06-12T10:12:08Z</dcterms:modified>
  <cp:category/>
  <cp:version/>
  <cp:contentType/>
  <cp:contentStatus/>
</cp:coreProperties>
</file>