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СпВл" sheetId="3" r:id="rId3"/>
    <sheet name="Вл1с" sheetId="4" r:id="rId4"/>
    <sheet name="Вл2с" sheetId="5" r:id="rId5"/>
    <sheet name="Сп1л" sheetId="6" r:id="rId6"/>
    <sheet name="1л1с" sheetId="7" r:id="rId7"/>
    <sheet name="1л2с" sheetId="8" r:id="rId8"/>
    <sheet name="СпЛл" sheetId="9" r:id="rId9"/>
    <sheet name="Лл1с" sheetId="10" r:id="rId10"/>
    <sheet name="Лл2с" sheetId="11" r:id="rId11"/>
    <sheet name="СпНл" sheetId="12" r:id="rId12"/>
    <sheet name="Нл1с" sheetId="13" r:id="rId13"/>
    <sheet name="Нл2с" sheetId="14" r:id="rId14"/>
    <sheet name="Положение1344куб" sheetId="15" r:id="rId15"/>
  </sheets>
  <definedNames>
    <definedName name="_xlnm.Print_Area" localSheetId="6">'1л1с'!$A$1:$G$76</definedName>
    <definedName name="_xlnm.Print_Area" localSheetId="7">'1л2с'!$A$1:$K$76</definedName>
    <definedName name="_xlnm.Print_Area" localSheetId="3">'Вл1с'!$A$1:$G$76</definedName>
    <definedName name="_xlnm.Print_Area" localSheetId="4">'Вл2с'!$A$1:$K$76</definedName>
    <definedName name="_xlnm.Print_Area" localSheetId="9">'Лл1с'!$A$1:$G$76</definedName>
    <definedName name="_xlnm.Print_Area" localSheetId="10">'Лл2с'!$A$1:$K$76</definedName>
    <definedName name="_xlnm.Print_Area" localSheetId="1">'Мл'!$A$1:$J$72</definedName>
    <definedName name="_xlnm.Print_Area" localSheetId="12">'Нл1с'!$A$1:$G$76</definedName>
    <definedName name="_xlnm.Print_Area" localSheetId="13">'Нл2с'!$A$1:$K$76</definedName>
    <definedName name="_xlnm.Print_Area" localSheetId="14">'Положение1344куб'!$A$1:$BG$63</definedName>
    <definedName name="_xlnm.Print_Area" localSheetId="5">'Сп1л'!$A$1:$I$38</definedName>
    <definedName name="_xlnm.Print_Area" localSheetId="2">'СпВл'!$A$1:$I$38</definedName>
    <definedName name="_xlnm.Print_Area" localSheetId="8">'СпЛл'!$A$1:$I$38</definedName>
    <definedName name="_xlnm.Print_Area" localSheetId="0">'СпМл'!$A$1:$I$22</definedName>
    <definedName name="_xlnm.Print_Area" localSheetId="11">'СпНл'!$A$1:$I$38</definedName>
  </definedNames>
  <calcPr fullCalcOnLoad="1"/>
</workbook>
</file>

<file path=xl/sharedStrings.xml><?xml version="1.0" encoding="utf-8"?>
<sst xmlns="http://schemas.openxmlformats.org/spreadsheetml/2006/main" count="673" uniqueCount="142">
  <si>
    <t>Кубок Республики Башкортостан 2013</t>
  </si>
  <si>
    <t>Начальная лига 44-го Этапа БильярднаяМастерская.РФ</t>
  </si>
  <si>
    <t>Список в соответствии с рейтингом</t>
  </si>
  <si>
    <t>№</t>
  </si>
  <si>
    <t>Список согласно занятым местам</t>
  </si>
  <si>
    <t>Шайнуров Вадим</t>
  </si>
  <si>
    <t>Замурагин Павел</t>
  </si>
  <si>
    <t>Туйгильдин Айнур</t>
  </si>
  <si>
    <t>Хабибуллин Рустам</t>
  </si>
  <si>
    <t>Ижболдина Полина</t>
  </si>
  <si>
    <t>Петухова Надежда</t>
  </si>
  <si>
    <t>Васюкова Виктория</t>
  </si>
  <si>
    <t>Кузьмин Андрей</t>
  </si>
  <si>
    <t>Шаймарданова Элина</t>
  </si>
  <si>
    <t>Федосеев Никита</t>
  </si>
  <si>
    <t>Идиятуллина Эмилия</t>
  </si>
  <si>
    <t>Тазтдинова Анна</t>
  </si>
  <si>
    <t>Тараканова Ангелина</t>
  </si>
  <si>
    <t>Валеева Айгуль</t>
  </si>
  <si>
    <t>Султанов Айдар</t>
  </si>
  <si>
    <t>Нургалиев Эрик</t>
  </si>
  <si>
    <t>Миргалиев Ильнур</t>
  </si>
  <si>
    <t>Карлышев Алексей</t>
  </si>
  <si>
    <t>Яппаров Азат</t>
  </si>
  <si>
    <t>Галяветдинов Азамат</t>
  </si>
  <si>
    <t>Ахматянов Эмиль</t>
  </si>
  <si>
    <t>Никитина Мария</t>
  </si>
  <si>
    <t>Иванов Андрей</t>
  </si>
  <si>
    <t>Калимуллин Артем</t>
  </si>
  <si>
    <t>Сунгатуллин Карим</t>
  </si>
  <si>
    <t>Гиндуллин Эмиль</t>
  </si>
  <si>
    <t>Поляков Игорь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</si>
  <si>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</si>
  <si>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</si>
  <si>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</si>
  <si>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</si>
  <si>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</si>
  <si>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</si>
  <si>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</si>
  <si>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</si>
  <si>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</si>
  <si>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</si>
  <si>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</si>
  <si>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</si>
  <si>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</si>
  <si>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</si>
  <si>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</si>
  <si>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</si>
  <si>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</si>
  <si>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</si>
  <si>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</si>
  <si>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</si>
  <si>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</si>
  <si>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</si>
  <si>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</si>
  <si>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</si>
  <si>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</si>
  <si>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</si>
  <si>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</si>
  <si>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</si>
  <si>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</si>
  <si>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</si>
  <si>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</si>
  <si>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</si>
  <si>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</si>
  <si>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 лига 44-го Этапа БильярднаяМастерская.РФ</t>
  </si>
  <si>
    <t>Гайсин Айрат</t>
  </si>
  <si>
    <t>Беляков Максим</t>
  </si>
  <si>
    <t>Миксонов Эренбург</t>
  </si>
  <si>
    <t>Таначев Николай</t>
  </si>
  <si>
    <t>Мезенцева Марина</t>
  </si>
  <si>
    <t>Каверина Анастасия</t>
  </si>
  <si>
    <t>Шарафиева Ксения</t>
  </si>
  <si>
    <t>Баязитов Рамиль</t>
  </si>
  <si>
    <t>Шакиров Богдан</t>
  </si>
  <si>
    <t>Шакирова Арина</t>
  </si>
  <si>
    <t>Марамзин Сергей</t>
  </si>
  <si>
    <t>Аминев Марат</t>
  </si>
  <si>
    <t>Молодцова Ксения</t>
  </si>
  <si>
    <t>Умматов Ирек</t>
  </si>
  <si>
    <t>Пехенько Кирилл</t>
  </si>
  <si>
    <t>Колганова Валерия</t>
  </si>
  <si>
    <t>Агзамова Диана</t>
  </si>
  <si>
    <t>Синягин Евгений</t>
  </si>
  <si>
    <t>Каримов Рашит</t>
  </si>
  <si>
    <t>Раянов Айрат</t>
  </si>
  <si>
    <t>Граф Анатолий</t>
  </si>
  <si>
    <t>Сафина Зилия</t>
  </si>
  <si>
    <t>Саттаров Айдар</t>
  </si>
  <si>
    <t>Гарифуллина Эльмира</t>
  </si>
  <si>
    <t>Ахтамьянова Зиля</t>
  </si>
  <si>
    <t>Самушков Сергей</t>
  </si>
  <si>
    <t>Первая лига 44-го Этапа БальярднаяМастерская.РФ</t>
  </si>
  <si>
    <t>Емельянов Александр</t>
  </si>
  <si>
    <t>Коробко Павел</t>
  </si>
  <si>
    <t>Прокофьев Михаил</t>
  </si>
  <si>
    <t>Андрющенко Матвей</t>
  </si>
  <si>
    <t>Овчинников Дмитрий</t>
  </si>
  <si>
    <t>Сафаров Ревнер</t>
  </si>
  <si>
    <t>Буков Владислав</t>
  </si>
  <si>
    <t>Мухамадиев Наиль</t>
  </si>
  <si>
    <t>Толкачев Иван</t>
  </si>
  <si>
    <t>Макаров Валерий</t>
  </si>
  <si>
    <t>Зверс Марк</t>
  </si>
  <si>
    <t>Хакимова Регина</t>
  </si>
  <si>
    <t>Ишметов Александр</t>
  </si>
  <si>
    <t>Сидоров Роман</t>
  </si>
  <si>
    <t>Зверс Виктория</t>
  </si>
  <si>
    <t>Мухетдинов Амир</t>
  </si>
  <si>
    <t>Тарараев Петр</t>
  </si>
  <si>
    <t>Высшая лига 44-го Этапа БильярднаяМастерская.РФ</t>
  </si>
  <si>
    <t>Семенов Константин</t>
  </si>
  <si>
    <t>Сагитов Александр</t>
  </si>
  <si>
    <t>Антонян Ваге</t>
  </si>
  <si>
    <t>Мазурин Александр</t>
  </si>
  <si>
    <t>Кондратьев Игорь</t>
  </si>
  <si>
    <t>Лютый Олег</t>
  </si>
  <si>
    <t>Грубов Виталий</t>
  </si>
  <si>
    <t>Байрамалов Леонид</t>
  </si>
  <si>
    <t>Исмайлов Азамат</t>
  </si>
  <si>
    <t>Коротеев Георгий</t>
  </si>
  <si>
    <t>Коврижников Максим</t>
  </si>
  <si>
    <t>Лукьянов Роман</t>
  </si>
  <si>
    <t>Барышев Сергей</t>
  </si>
  <si>
    <t>Рахматуллин Равиль</t>
  </si>
  <si>
    <t>Уткулов Ринат</t>
  </si>
  <si>
    <t>Хаматшин Евгений</t>
  </si>
  <si>
    <t>Шапошников Александр</t>
  </si>
  <si>
    <t>Новокшонов Вячеслав</t>
  </si>
  <si>
    <t>Крапивин Дмитрий</t>
  </si>
  <si>
    <t>Мастерская лига 44-го Этапа БильярднаяМастерская.РФ</t>
  </si>
  <si>
    <t>Аристов Александр</t>
  </si>
  <si>
    <t>Срумов Антон</t>
  </si>
  <si>
    <t>Исмайлов Азат</t>
  </si>
  <si>
    <t>Аббасов Рустамхон</t>
  </si>
  <si>
    <t>Сафиуллин Азат</t>
  </si>
  <si>
    <t>Максютов Азат</t>
  </si>
  <si>
    <t>Яковлев Михаил</t>
  </si>
  <si>
    <t>Суфияров Эдуард</t>
  </si>
  <si>
    <t>Сазонов Николай</t>
  </si>
  <si>
    <t>Хабиров Марс</t>
  </si>
  <si>
    <t>Фролова Анастасия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</si>
</sst>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6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27" fillId="15" borderId="11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2" fillId="15" borderId="0" xfId="0" applyFont="1" applyFill="1" applyAlignment="1" applyProtection="1">
      <alignment horizontal="left"/>
      <protection/>
    </xf>
    <xf numFmtId="0" fontId="23" fillId="20" borderId="10" xfId="0" applyFont="1" applyFill="1" applyBorder="1" applyAlignment="1" applyProtection="1">
      <alignment horizontal="right"/>
      <protection locked="0"/>
    </xf>
    <xf numFmtId="0" fontId="23" fillId="21" borderId="10" xfId="0" applyFont="1" applyFill="1" applyBorder="1" applyAlignment="1" applyProtection="1">
      <alignment horizontal="right"/>
      <protection locked="0"/>
    </xf>
    <xf numFmtId="0" fontId="26" fillId="15" borderId="0" xfId="0" applyFont="1" applyFill="1" applyAlignment="1" applyProtection="1">
      <alignment horizontal="center"/>
      <protection/>
    </xf>
    <xf numFmtId="185" fontId="26" fillId="15" borderId="0" xfId="0" applyNumberFormat="1" applyFont="1" applyFill="1" applyAlignment="1" applyProtection="1">
      <alignment horizontal="center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28575</xdr:rowOff>
    </xdr:from>
    <xdr:to>
      <xdr:col>8</xdr:col>
      <xdr:colOff>666750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8575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B57" sqref="B5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130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41587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131</v>
      </c>
      <c r="B7" s="13">
        <v>1</v>
      </c>
      <c r="C7" s="14" t="str">
        <f>Мл!F20</f>
        <v>Аббасов Рустамхон</v>
      </c>
      <c r="D7" s="11"/>
      <c r="E7" s="11"/>
      <c r="F7" s="11"/>
      <c r="G7" s="11"/>
      <c r="H7" s="11"/>
      <c r="I7" s="11"/>
    </row>
    <row r="8" spans="1:9" ht="18">
      <c r="A8" s="12" t="s">
        <v>132</v>
      </c>
      <c r="B8" s="13">
        <v>2</v>
      </c>
      <c r="C8" s="14" t="str">
        <f>Мл!F31</f>
        <v>Исмайлов Азат</v>
      </c>
      <c r="D8" s="11"/>
      <c r="E8" s="11"/>
      <c r="F8" s="11"/>
      <c r="G8" s="11"/>
      <c r="H8" s="11"/>
      <c r="I8" s="11"/>
    </row>
    <row r="9" spans="1:9" ht="18">
      <c r="A9" s="12" t="s">
        <v>133</v>
      </c>
      <c r="B9" s="13">
        <v>3</v>
      </c>
      <c r="C9" s="14" t="str">
        <f>Мл!G43</f>
        <v>Аристов Александр</v>
      </c>
      <c r="D9" s="11"/>
      <c r="E9" s="11"/>
      <c r="F9" s="11"/>
      <c r="G9" s="11"/>
      <c r="H9" s="11"/>
      <c r="I9" s="11"/>
    </row>
    <row r="10" spans="1:9" ht="18">
      <c r="A10" s="43" t="s">
        <v>134</v>
      </c>
      <c r="B10" s="13">
        <v>4</v>
      </c>
      <c r="C10" s="14" t="str">
        <f>Мл!G51</f>
        <v>Семенов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135</v>
      </c>
      <c r="B11" s="13">
        <v>5</v>
      </c>
      <c r="C11" s="14" t="str">
        <f>Мл!C55</f>
        <v>Яковлев Михаил</v>
      </c>
      <c r="D11" s="11"/>
      <c r="E11" s="11"/>
      <c r="F11" s="11"/>
      <c r="G11" s="11"/>
      <c r="H11" s="11"/>
      <c r="I11" s="11"/>
    </row>
    <row r="12" spans="1:9" ht="18">
      <c r="A12" s="12" t="s">
        <v>136</v>
      </c>
      <c r="B12" s="13">
        <v>6</v>
      </c>
      <c r="C12" s="14" t="str">
        <f>Мл!C57</f>
        <v>Максютов Азат</v>
      </c>
      <c r="D12" s="11"/>
      <c r="E12" s="11"/>
      <c r="F12" s="11"/>
      <c r="G12" s="11"/>
      <c r="H12" s="11"/>
      <c r="I12" s="11"/>
    </row>
    <row r="13" spans="1:9" ht="18">
      <c r="A13" s="12" t="s">
        <v>111</v>
      </c>
      <c r="B13" s="13">
        <v>7</v>
      </c>
      <c r="C13" s="14" t="str">
        <f>Мл!C60</f>
        <v>Сафиуллин Азат</v>
      </c>
      <c r="D13" s="11"/>
      <c r="E13" s="11"/>
      <c r="F13" s="11"/>
      <c r="G13" s="11"/>
      <c r="H13" s="11"/>
      <c r="I13" s="11"/>
    </row>
    <row r="14" spans="1:9" ht="18">
      <c r="A14" s="12" t="s">
        <v>137</v>
      </c>
      <c r="B14" s="13">
        <v>8</v>
      </c>
      <c r="C14" s="14" t="str">
        <f>Мл!C62</f>
        <v>Срумов Антон</v>
      </c>
      <c r="D14" s="11"/>
      <c r="E14" s="11"/>
      <c r="F14" s="11"/>
      <c r="G14" s="11"/>
      <c r="H14" s="11"/>
      <c r="I14" s="11"/>
    </row>
    <row r="15" spans="1:9" ht="18">
      <c r="A15" s="12" t="s">
        <v>112</v>
      </c>
      <c r="B15" s="13">
        <v>9</v>
      </c>
      <c r="C15" s="14" t="str">
        <f>Мл!G57</f>
        <v>Сагитов Александр</v>
      </c>
      <c r="D15" s="11"/>
      <c r="E15" s="11"/>
      <c r="F15" s="11"/>
      <c r="G15" s="11"/>
      <c r="H15" s="11"/>
      <c r="I15" s="11"/>
    </row>
    <row r="16" spans="1:9" ht="18">
      <c r="A16" s="12" t="s">
        <v>116</v>
      </c>
      <c r="B16" s="13">
        <v>10</v>
      </c>
      <c r="C16" s="14" t="str">
        <f>Мл!G60</f>
        <v>Суфияров Эдуард</v>
      </c>
      <c r="D16" s="11"/>
      <c r="E16" s="11"/>
      <c r="F16" s="11"/>
      <c r="G16" s="11"/>
      <c r="H16" s="11"/>
      <c r="I16" s="11"/>
    </row>
    <row r="17" spans="1:9" ht="18">
      <c r="A17" s="12" t="s">
        <v>138</v>
      </c>
      <c r="B17" s="13">
        <v>11</v>
      </c>
      <c r="C17" s="14" t="str">
        <f>Мл!G64</f>
        <v>Лютый Олег</v>
      </c>
      <c r="D17" s="11"/>
      <c r="E17" s="11"/>
      <c r="F17" s="11"/>
      <c r="G17" s="11"/>
      <c r="H17" s="11"/>
      <c r="I17" s="11"/>
    </row>
    <row r="18" spans="1:9" ht="18">
      <c r="A18" s="12" t="s">
        <v>139</v>
      </c>
      <c r="B18" s="13">
        <v>12</v>
      </c>
      <c r="C18" s="14" t="str">
        <f>Мл!G66</f>
        <v>Сазонов Николай</v>
      </c>
      <c r="D18" s="11"/>
      <c r="E18" s="11"/>
      <c r="F18" s="11"/>
      <c r="G18" s="11"/>
      <c r="H18" s="11"/>
      <c r="I18" s="11"/>
    </row>
    <row r="19" spans="1:9" ht="18">
      <c r="A19" s="44" t="s">
        <v>122</v>
      </c>
      <c r="B19" s="13">
        <v>13</v>
      </c>
      <c r="C19" s="14" t="str">
        <f>Мл!D67</f>
        <v>Лукьянов Роман</v>
      </c>
      <c r="D19" s="11"/>
      <c r="E19" s="11"/>
      <c r="F19" s="11"/>
      <c r="G19" s="11"/>
      <c r="H19" s="11"/>
      <c r="I19" s="11"/>
    </row>
    <row r="20" spans="1:9" ht="18">
      <c r="A20" s="12" t="s">
        <v>140</v>
      </c>
      <c r="B20" s="13">
        <v>14</v>
      </c>
      <c r="C20" s="14" t="str">
        <f>Мл!D70</f>
        <v>Хабиров Марс</v>
      </c>
      <c r="D20" s="11"/>
      <c r="E20" s="11"/>
      <c r="F20" s="11"/>
      <c r="G20" s="11"/>
      <c r="H20" s="11"/>
      <c r="I20" s="11"/>
    </row>
    <row r="21" spans="1:9" ht="18">
      <c r="A21" s="12" t="s">
        <v>141</v>
      </c>
      <c r="B21" s="13">
        <v>15</v>
      </c>
      <c r="C21" s="14" t="str">
        <f>Мл!G69</f>
        <v>Фролова Анастасия</v>
      </c>
      <c r="D21" s="11"/>
      <c r="E21" s="11"/>
      <c r="F21" s="11"/>
      <c r="G21" s="11"/>
      <c r="H21" s="11"/>
      <c r="I21" s="11"/>
    </row>
    <row r="22" spans="1:9" ht="18">
      <c r="A22" s="12" t="s">
        <v>32</v>
      </c>
      <c r="B22" s="13">
        <v>16</v>
      </c>
      <c r="C22" s="14" t="str">
        <f>Мл!G71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СпЛл!A1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СпЛл!A2</f>
        <v>Любительская лига 44-го Этапа БильярднаяМастерская.РФ</v>
      </c>
      <c r="B2" s="15"/>
      <c r="C2" s="15"/>
      <c r="D2" s="15"/>
      <c r="E2" s="15"/>
      <c r="F2" s="15"/>
      <c r="G2" s="15"/>
    </row>
    <row r="3" spans="1:7" ht="15.75">
      <c r="A3" s="17">
        <f>СпЛл!A3</f>
        <v>41588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СпЛл!A7</f>
        <v>Гайсин Айрат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66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СпЛл!A38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66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СпЛл!A23</f>
        <v>Агзамова Диана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81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СпЛл!A22</f>
        <v>Колганова Валерия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73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СпЛл!A15</f>
        <v>Шакиров Богдан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89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СпЛл!A30</f>
        <v>Гарифуллина Эльмира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73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СпЛл!A31</f>
        <v>Хабибуллин Рустам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73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СпЛл!A14</f>
        <v>Баязитов Рамиль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73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СпЛл!A11</f>
        <v>Мезенцева Марина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70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СпЛл!A34</f>
        <v>Петухова Надежда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70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СпЛл!A27</f>
        <v>Граф Анатолий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77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СпЛл!A18</f>
        <v>Аминев Марат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70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СпЛл!A19</f>
        <v>Молодцова Ксения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85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СпЛл!A26</f>
        <v>Раянов Айрат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69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СпЛл!A35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69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СпЛл!A10</f>
        <v>Таначев Николай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68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СпЛл!A9</f>
        <v>Миксонов Эренбург</v>
      </c>
      <c r="C37" s="18"/>
      <c r="D37" s="18"/>
      <c r="E37" s="18"/>
      <c r="F37" s="26"/>
      <c r="G37" s="29" t="s">
        <v>33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68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СпЛл!A36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68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СпЛл!A25</f>
        <v>Каримов Рашит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84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СпЛл!A20</f>
        <v>Умматов Ирек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68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СпЛл!A17</f>
        <v>Марамзин Сергей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76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СпЛл!A28</f>
        <v>Сафина Зилия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71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СпЛл!A33</f>
        <v>Самушков Сергей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71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СпЛл!A12</f>
        <v>Каверина Анастасия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68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СпЛл!A13</f>
        <v>Шарафиева Ксения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72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СпЛл!A32</f>
        <v>Ахтамьянова Зиля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75</v>
      </c>
      <c r="E56" s="26"/>
      <c r="F56" s="30">
        <v>-31</v>
      </c>
      <c r="G56" s="20" t="str">
        <f>IF(G36=F20,F52,IF(G36=F52,F20,0))</f>
        <v>Баязитов Рамиль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СпЛл!A29</f>
        <v>Саттаров Айдар</v>
      </c>
      <c r="C57" s="26"/>
      <c r="D57" s="26"/>
      <c r="E57" s="26"/>
      <c r="F57" s="18"/>
      <c r="G57" s="29" t="s">
        <v>34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75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СпЛл!A16</f>
        <v>Шакирова Арина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83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СпЛл!A21</f>
        <v>Пехенько Кирилл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83</v>
      </c>
      <c r="D62" s="26"/>
      <c r="E62" s="19">
        <v>-58</v>
      </c>
      <c r="F62" s="20" t="str">
        <f>IF(Лл2с!H14=Лл2с!G10,Лл2с!G18,IF(Лл2с!H14=Лл2с!G18,Лл2с!G10,0))</f>
        <v>Синягин Евгений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СпЛл!A24</f>
        <v>Синягин Евгений</v>
      </c>
      <c r="C63" s="26"/>
      <c r="D63" s="26"/>
      <c r="E63" s="18"/>
      <c r="F63" s="22">
        <v>61</v>
      </c>
      <c r="G63" s="23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83</v>
      </c>
      <c r="E64" s="19">
        <v>-59</v>
      </c>
      <c r="F64" s="25" t="str">
        <f>IF(Лл2с!H30=Лл2с!G26,Лл2с!G34,IF(Лл2с!H30=Лл2с!G34,Лл2с!G26,0))</f>
        <v>Мезенцева Марина</v>
      </c>
      <c r="G64" s="29" t="s">
        <v>35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СпЛл!A37</f>
        <v>_</v>
      </c>
      <c r="C65" s="26"/>
      <c r="D65" s="18"/>
      <c r="E65" s="18"/>
      <c r="F65" s="19">
        <v>-61</v>
      </c>
      <c r="G65" s="20" t="str">
        <f>IF(G63=F62,F64,IF(G63=F64,F62,0))</f>
        <v>Мезенцева Марина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67</v>
      </c>
      <c r="D66" s="18"/>
      <c r="E66" s="18"/>
      <c r="F66" s="18"/>
      <c r="G66" s="29" t="s">
        <v>36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СпЛл!A8</f>
        <v>Беляков Максим</v>
      </c>
      <c r="C67" s="18"/>
      <c r="D67" s="18"/>
      <c r="E67" s="19">
        <v>-56</v>
      </c>
      <c r="F67" s="20" t="str">
        <f>IF(Лл2с!G10=Лл2с!F6,Лл2с!F14,IF(Лл2с!G10=Лл2с!F14,Лл2с!F6,0))</f>
        <v>Молодцова Ксения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81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IF(Лл2с!F6=Лл2с!E4,Лл2с!E8,IF(Лл2с!F6=Лл2с!E8,Лл2с!E4,0))</f>
        <v>Беляков Максим</v>
      </c>
      <c r="C69" s="18"/>
      <c r="D69" s="18"/>
      <c r="E69" s="19">
        <v>-57</v>
      </c>
      <c r="F69" s="25" t="str">
        <f>IF(Лл2с!G26=Лл2с!F22,Лл2с!F30,IF(Лл2с!G26=Лл2с!F30,Лл2с!F22,0))</f>
        <v>Колганова Валерия</v>
      </c>
      <c r="G69" s="29" t="s">
        <v>37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67</v>
      </c>
      <c r="D70" s="18"/>
      <c r="E70" s="18"/>
      <c r="F70" s="19">
        <v>-62</v>
      </c>
      <c r="G70" s="20" t="str">
        <f>IF(G68=F67,F69,IF(G68=F69,F67,0))</f>
        <v>Молодцова Ксения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IF(Лл2с!F14=Лл2с!E12,Лл2с!E16,IF(Лл2с!F14=Лл2с!E16,Лл2с!E12,0))</f>
        <v>Таначев Николай</v>
      </c>
      <c r="C71" s="26"/>
      <c r="D71" s="31"/>
      <c r="E71" s="18"/>
      <c r="F71" s="18"/>
      <c r="G71" s="29" t="s">
        <v>38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67</v>
      </c>
      <c r="E72" s="19">
        <v>-63</v>
      </c>
      <c r="F72" s="20" t="str">
        <f>IF(C70=B69,B71,IF(C70=B71,B69,0))</f>
        <v>Таначев Николай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IF(Лл2с!F22=Лл2с!E20,Лл2с!E24,IF(Лл2с!F22=Лл2с!E24,Лл2с!E20,0))</f>
        <v>Аминев Марат</v>
      </c>
      <c r="C73" s="26"/>
      <c r="D73" s="32" t="s">
        <v>39</v>
      </c>
      <c r="E73" s="18"/>
      <c r="F73" s="22">
        <v>66</v>
      </c>
      <c r="G73" s="23" t="s">
        <v>69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75</v>
      </c>
      <c r="D74" s="33"/>
      <c r="E74" s="19">
        <v>-64</v>
      </c>
      <c r="F74" s="25" t="str">
        <f>IF(C74=B73,B75,IF(C74=B75,B73,0))</f>
        <v>Аминев Марат</v>
      </c>
      <c r="G74" s="29" t="s">
        <v>40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IF(Лл2с!F30=Лл2с!E28,Лл2с!E32,IF(Лл2с!F30=Лл2с!E32,Лл2с!E28,0))</f>
        <v>Шакирова Арина</v>
      </c>
      <c r="C75" s="19">
        <v>-65</v>
      </c>
      <c r="D75" s="20" t="str">
        <f>IF(D72=C70,C74,IF(D72=C74,C70,0))</f>
        <v>Шакирова Арина</v>
      </c>
      <c r="E75" s="18"/>
      <c r="F75" s="19">
        <v>-66</v>
      </c>
      <c r="G75" s="20" t="str">
        <f>IF(G73=F72,F74,IF(G73=F74,F72,0))</f>
        <v>Аминев Марат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41</v>
      </c>
      <c r="E76" s="18"/>
      <c r="F76" s="18"/>
      <c r="G76" s="29" t="s">
        <v>42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СпЛл!A1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СпЛл!A2</f>
        <v>Любительская лига 44-го Этапа БильярднаяМастерская.РФ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СпЛл!A3</f>
        <v>41588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IF(Лл1с!C6=Лл1с!B5,Лл1с!B7,IF(Лл1с!C6=Лл1с!B7,Лл1с!B5,0))</f>
        <v>_</v>
      </c>
      <c r="C4" s="18"/>
      <c r="D4" s="19">
        <v>-25</v>
      </c>
      <c r="E4" s="20" t="str">
        <f>IF(Лл1с!E12=Лл1с!D8,Лл1с!D16,IF(Лл1с!E12=Лл1с!D16,Лл1с!D8,0))</f>
        <v>Гайсин Айрат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82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IF(Лл1с!C10=Лл1с!B9,Лл1с!B11,IF(Лл1с!C10=Лл1с!B11,Лл1с!B9,0))</f>
        <v>Агзамова Диана</v>
      </c>
      <c r="C6" s="22">
        <v>40</v>
      </c>
      <c r="D6" s="36" t="s">
        <v>67</v>
      </c>
      <c r="E6" s="22">
        <v>52</v>
      </c>
      <c r="F6" s="36" t="s">
        <v>66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IF(Лл1с!D64=Лл1с!C62,Лл1с!C66,IF(Лл1с!D64=Лл1с!C66,Лл1с!C62,0))</f>
        <v>Беляков Максим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IF(Лл1с!C14=Лл1с!B13,Лл1с!B15,IF(Лл1с!C14=Лл1с!B15,Лл1с!B13,0))</f>
        <v>Шакиров Богдан</v>
      </c>
      <c r="C8" s="18"/>
      <c r="D8" s="22">
        <v>48</v>
      </c>
      <c r="E8" s="37" t="s">
        <v>67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8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IF(Лл1с!C18=Лл1с!B17,Лл1с!B19,IF(Лл1с!C18=Лл1с!B19,Лл1с!B17,0))</f>
        <v>Хабибуллин Рустам</v>
      </c>
      <c r="C10" s="22">
        <v>41</v>
      </c>
      <c r="D10" s="37" t="s">
        <v>8</v>
      </c>
      <c r="E10" s="31"/>
      <c r="F10" s="22">
        <v>56</v>
      </c>
      <c r="G10" s="36" t="s">
        <v>66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IF(Лл1с!D56=Лл1с!C54,Лл1с!C58,IF(Лл1с!D56=Лл1с!C58,Лл1с!C54,0))</f>
        <v>Шарафиева Ксения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IF(Лл1с!C22=Лл1с!B21,Лл1с!B23,IF(Лл1с!C22=Лл1с!B23,Лл1с!B21,0))</f>
        <v>Петухова Надежда</v>
      </c>
      <c r="C12" s="18"/>
      <c r="D12" s="19">
        <v>-26</v>
      </c>
      <c r="E12" s="20" t="str">
        <f>IF(Лл1с!E28=Лл1с!D24,Лл1с!D32,IF(Лл1с!E28=Лл1с!D32,Лл1с!D24,0))</f>
        <v>Таначев Николай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86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IF(Лл1с!C26=Лл1с!B25,Лл1с!B27,IF(Лл1с!C26=Лл1с!B27,Лл1с!B25,0))</f>
        <v>Граф Анатолий</v>
      </c>
      <c r="C14" s="22">
        <v>42</v>
      </c>
      <c r="D14" s="36" t="s">
        <v>76</v>
      </c>
      <c r="E14" s="22">
        <v>53</v>
      </c>
      <c r="F14" s="37" t="s">
        <v>78</v>
      </c>
      <c r="G14" s="22">
        <v>58</v>
      </c>
      <c r="H14" s="36" t="s">
        <v>66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IF(Лл1с!D48=Лл1с!C46,Лл1с!C50,IF(Лл1с!D48=Лл1с!C50,Лл1с!C46,0))</f>
        <v>Марамзин Сергей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IF(Лл1с!C30=Лл1с!B29,Лл1с!B31,IF(Лл1с!C30=Лл1с!B31,Лл1с!B29,0))</f>
        <v>Молодцова Ксения</v>
      </c>
      <c r="C16" s="18"/>
      <c r="D16" s="22">
        <v>49</v>
      </c>
      <c r="E16" s="37" t="s">
        <v>78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78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IF(Лл1с!C34=Лл1с!B33,Лл1с!B35,IF(Лл1с!C34=Лл1с!B35,Лл1с!B33,0))</f>
        <v>_</v>
      </c>
      <c r="C18" s="22">
        <v>43</v>
      </c>
      <c r="D18" s="37" t="s">
        <v>78</v>
      </c>
      <c r="E18" s="31"/>
      <c r="F18" s="19">
        <v>-30</v>
      </c>
      <c r="G18" s="25" t="str">
        <f>IF(Лл1с!F52=Лл1с!E44,Лл1с!E60,IF(Лл1с!F52=Лл1с!E60,Лл1с!E44,0))</f>
        <v>Синягин Евгений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IF(Лл1с!D40=Лл1с!C38,Лл1с!C42,IF(Лл1с!D40=Лл1с!C42,Лл1с!C38,0))</f>
        <v>Каримов Рашит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IF(Лл1с!C38=Лл1с!B37,Лл1с!B39,IF(Лл1с!C38=Лл1с!B39,Лл1с!B37,0))</f>
        <v>_</v>
      </c>
      <c r="C20" s="18"/>
      <c r="D20" s="19">
        <v>-27</v>
      </c>
      <c r="E20" s="20" t="str">
        <f>IF(Лл1с!E44=Лл1с!D40,Лл1с!D48,IF(Лл1с!E44=Лл1с!D48,Лл1с!D40,0))</f>
        <v>Каверина Анастасия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79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IF(Лл1с!C42=Лл1с!B41,Лл1с!B43,IF(Лл1с!C42=Лл1с!B43,Лл1с!B41,0))</f>
        <v>Умматов Ирек</v>
      </c>
      <c r="C22" s="22">
        <v>44</v>
      </c>
      <c r="D22" s="36" t="s">
        <v>79</v>
      </c>
      <c r="E22" s="22">
        <v>54</v>
      </c>
      <c r="F22" s="36" t="s">
        <v>71</v>
      </c>
      <c r="G22" s="31"/>
      <c r="H22" s="22">
        <v>60</v>
      </c>
      <c r="I22" s="38" t="s">
        <v>71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IF(Лл1с!D32=Лл1с!C30,Лл1с!C34,IF(Лл1с!D32=Лл1с!C34,Лл1с!C30,0))</f>
        <v>Раянов Айрат</v>
      </c>
      <c r="D23" s="26"/>
      <c r="E23" s="26"/>
      <c r="F23" s="26"/>
      <c r="G23" s="31"/>
      <c r="H23" s="26"/>
      <c r="I23" s="33"/>
      <c r="J23" s="39" t="s">
        <v>43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IF(Лл1с!C46=Лл1с!B45,Лл1с!B47,IF(Лл1с!C46=Лл1с!B47,Лл1с!B45,0))</f>
        <v>Сафина Зилия</v>
      </c>
      <c r="C24" s="18"/>
      <c r="D24" s="22">
        <v>50</v>
      </c>
      <c r="E24" s="37" t="s">
        <v>77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87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IF(Лл1с!C50=Лл1с!B49,Лл1с!B51,IF(Лл1с!C50=Лл1с!B51,Лл1с!B49,0))</f>
        <v>Самушков Сергей</v>
      </c>
      <c r="C26" s="22">
        <v>45</v>
      </c>
      <c r="D26" s="37" t="s">
        <v>77</v>
      </c>
      <c r="E26" s="31"/>
      <c r="F26" s="22">
        <v>57</v>
      </c>
      <c r="G26" s="36" t="s">
        <v>71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IF(Лл1с!D24=Лл1с!C22,Лл1с!C26,IF(Лл1с!D24=Лл1с!C26,Лл1с!C22,0))</f>
        <v>Аминев Марат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IF(Лл1с!C54=Лл1с!B53,Лл1с!B55,IF(Лл1с!C54=Лл1с!B55,Лл1с!B53,0))</f>
        <v>Ахтамьянова Зиля</v>
      </c>
      <c r="C28" s="18"/>
      <c r="D28" s="19">
        <v>-28</v>
      </c>
      <c r="E28" s="20" t="str">
        <f>IF(Лл1с!E60=Лл1с!D56,Лл1с!D64,IF(Лл1с!E60=Лл1с!D64,Лл1с!D56,0))</f>
        <v>Шакирова Арина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88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IF(Лл1с!C58=Лл1с!B57,Лл1с!B59,IF(Лл1с!C58=Лл1с!B59,Лл1с!B57,0))</f>
        <v>Саттаров Айдар</v>
      </c>
      <c r="C30" s="22">
        <v>46</v>
      </c>
      <c r="D30" s="36" t="s">
        <v>88</v>
      </c>
      <c r="E30" s="22">
        <v>55</v>
      </c>
      <c r="F30" s="37" t="s">
        <v>81</v>
      </c>
      <c r="G30" s="22">
        <v>59</v>
      </c>
      <c r="H30" s="37" t="s">
        <v>71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IF(Лл1с!D16=Лл1с!C14,Лл1с!C18,IF(Лл1с!D16=Лл1с!C18,Лл1с!C14,0))</f>
        <v>Гарифуллина Эльмира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IF(Лл1с!C62=Лл1с!B61,Лл1с!B63,IF(Лл1с!C62=Лл1с!B63,Лл1с!B61,0))</f>
        <v>Пехенько Кирилл</v>
      </c>
      <c r="C32" s="18"/>
      <c r="D32" s="22">
        <v>51</v>
      </c>
      <c r="E32" s="37" t="s">
        <v>81</v>
      </c>
      <c r="F32" s="18"/>
      <c r="G32" s="26"/>
      <c r="H32" s="19">
        <v>-60</v>
      </c>
      <c r="I32" s="20" t="str">
        <f>IF(I22=H14,H30,IF(I22=H30,H14,0))</f>
        <v>Гайсин Айрат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80</v>
      </c>
      <c r="D33" s="26"/>
      <c r="E33" s="31"/>
      <c r="F33" s="18"/>
      <c r="G33" s="26"/>
      <c r="H33" s="18"/>
      <c r="I33" s="33"/>
      <c r="J33" s="39" t="s">
        <v>44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IF(Лл1с!C66=Лл1с!B65,Лл1с!B67,IF(Лл1с!C66=Лл1с!B67,Лл1с!B65,0))</f>
        <v>_</v>
      </c>
      <c r="C34" s="22">
        <v>47</v>
      </c>
      <c r="D34" s="37" t="s">
        <v>81</v>
      </c>
      <c r="E34" s="31"/>
      <c r="F34" s="19">
        <v>-29</v>
      </c>
      <c r="G34" s="25" t="str">
        <f>IF(Лл1с!F20=Лл1с!E12,Лл1с!E28,IF(Лл1с!F20=Лл1с!E28,Лл1с!E12,0))</f>
        <v>Мезенцева Марина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IF(Лл1с!D8=Лл1с!C6,Лл1с!C10,IF(Лл1с!D8=Лл1с!C10,Лл1с!C6,0))</f>
        <v>Колганова Валерия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Агзамова Диана</v>
      </c>
      <c r="C37" s="18"/>
      <c r="D37" s="18"/>
      <c r="E37" s="18"/>
      <c r="F37" s="19">
        <v>-48</v>
      </c>
      <c r="G37" s="20" t="str">
        <f>IF(E8=D6,D10,IF(E8=D10,D6,0))</f>
        <v>Хабибуллин Рустам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72</v>
      </c>
      <c r="D38" s="18"/>
      <c r="E38" s="18"/>
      <c r="F38" s="18"/>
      <c r="G38" s="22">
        <v>67</v>
      </c>
      <c r="H38" s="36" t="s">
        <v>76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Шарафиева Ксения</v>
      </c>
      <c r="C39" s="26"/>
      <c r="D39" s="18"/>
      <c r="E39" s="18"/>
      <c r="F39" s="19">
        <v>-49</v>
      </c>
      <c r="G39" s="25" t="str">
        <f>IF(E16=D14,D18,IF(E16=D18,D14,0))</f>
        <v>Марамзин Сергей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84</v>
      </c>
      <c r="E40" s="18"/>
      <c r="F40" s="18"/>
      <c r="G40" s="18"/>
      <c r="H40" s="22">
        <v>69</v>
      </c>
      <c r="I40" s="40" t="s">
        <v>88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Граф Анатолий</v>
      </c>
      <c r="C41" s="26"/>
      <c r="D41" s="26"/>
      <c r="E41" s="18"/>
      <c r="F41" s="19">
        <v>-50</v>
      </c>
      <c r="G41" s="20" t="str">
        <f>IF(E24=D22,D26,IF(E24=D26,D22,0))</f>
        <v>Умматов Ирек</v>
      </c>
      <c r="H41" s="26"/>
      <c r="I41" s="41"/>
      <c r="J41" s="39" t="s">
        <v>45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84</v>
      </c>
      <c r="D42" s="26"/>
      <c r="E42" s="18"/>
      <c r="F42" s="18"/>
      <c r="G42" s="22">
        <v>68</v>
      </c>
      <c r="H42" s="37" t="s">
        <v>88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Каримов Рашит</v>
      </c>
      <c r="C43" s="18"/>
      <c r="D43" s="26"/>
      <c r="E43" s="18"/>
      <c r="F43" s="19">
        <v>-51</v>
      </c>
      <c r="G43" s="25" t="str">
        <f>IF(E32=D30,D34,IF(E32=D34,D30,0))</f>
        <v>Саттаров Айдар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84</v>
      </c>
      <c r="F44" s="18"/>
      <c r="G44" s="18"/>
      <c r="H44" s="19">
        <v>-69</v>
      </c>
      <c r="I44" s="20" t="str">
        <f>IF(I40=H38,H42,IF(I40=H42,H38,0))</f>
        <v>Марамзин Сергей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Раянов Айрат</v>
      </c>
      <c r="C45" s="18"/>
      <c r="D45" s="26"/>
      <c r="E45" s="29" t="s">
        <v>46</v>
      </c>
      <c r="F45" s="18"/>
      <c r="G45" s="19">
        <v>-67</v>
      </c>
      <c r="H45" s="20" t="str">
        <f>IF(H38=G37,G39,IF(H38=G39,G37,0))</f>
        <v>Хабибуллин Рустам</v>
      </c>
      <c r="I45" s="33"/>
      <c r="J45" s="39" t="s">
        <v>47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85</v>
      </c>
      <c r="D46" s="26"/>
      <c r="E46" s="18"/>
      <c r="F46" s="18"/>
      <c r="G46" s="18"/>
      <c r="H46" s="22">
        <v>70</v>
      </c>
      <c r="I46" s="38" t="s">
        <v>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Сафина Зилия</v>
      </c>
      <c r="C47" s="26"/>
      <c r="D47" s="26"/>
      <c r="E47" s="18"/>
      <c r="F47" s="18"/>
      <c r="G47" s="19">
        <v>-68</v>
      </c>
      <c r="H47" s="25" t="str">
        <f>IF(H42=G41,G43,IF(H42=G43,G41,0))</f>
        <v>Умматов Ирек</v>
      </c>
      <c r="I47" s="33"/>
      <c r="J47" s="39" t="s">
        <v>48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80</v>
      </c>
      <c r="E48" s="18"/>
      <c r="F48" s="18"/>
      <c r="G48" s="18"/>
      <c r="H48" s="19">
        <v>-70</v>
      </c>
      <c r="I48" s="20" t="str">
        <f>IF(I46=H45,H47,IF(I46=H47,H45,0))</f>
        <v>Умматов Ирек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Гарифуллина Эльмира</v>
      </c>
      <c r="C49" s="26"/>
      <c r="D49" s="18"/>
      <c r="E49" s="18"/>
      <c r="F49" s="18"/>
      <c r="G49" s="31"/>
      <c r="H49" s="18"/>
      <c r="I49" s="33"/>
      <c r="J49" s="39" t="s">
        <v>49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80</v>
      </c>
      <c r="D50" s="19">
        <v>-77</v>
      </c>
      <c r="E50" s="20" t="str">
        <f>IF(E44=D40,D48,IF(E44=D48,D40,0))</f>
        <v>Пехенько Кирилл</v>
      </c>
      <c r="F50" s="19">
        <v>-71</v>
      </c>
      <c r="G50" s="20" t="str">
        <f>IF(C38=B37,B39,IF(C38=B39,B37,0))</f>
        <v>Агзамова Диана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Пехенько Кирилл</v>
      </c>
      <c r="C51" s="18"/>
      <c r="D51" s="18"/>
      <c r="E51" s="29" t="s">
        <v>50</v>
      </c>
      <c r="F51" s="18"/>
      <c r="G51" s="22">
        <v>79</v>
      </c>
      <c r="H51" s="36" t="s">
        <v>86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Шарафиева Ксения</v>
      </c>
      <c r="E52" s="33"/>
      <c r="F52" s="19">
        <v>-72</v>
      </c>
      <c r="G52" s="25" t="str">
        <f>IF(C42=B41,B43,IF(C42=B43,B41,0))</f>
        <v>Граф Анатолий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72</v>
      </c>
      <c r="F53" s="18"/>
      <c r="G53" s="18"/>
      <c r="H53" s="22">
        <v>81</v>
      </c>
      <c r="I53" s="40" t="s">
        <v>86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Раянов Айрат</v>
      </c>
      <c r="E54" s="29" t="s">
        <v>51</v>
      </c>
      <c r="F54" s="19">
        <v>-73</v>
      </c>
      <c r="G54" s="20" t="str">
        <f>IF(C46=B45,B47,IF(C46=B47,B45,0))</f>
        <v>Сафина Зилия</v>
      </c>
      <c r="H54" s="26"/>
      <c r="I54" s="41"/>
      <c r="J54" s="39" t="s">
        <v>52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Раянов Айрат</v>
      </c>
      <c r="F55" s="18"/>
      <c r="G55" s="22">
        <v>80</v>
      </c>
      <c r="H55" s="37" t="s">
        <v>89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53</v>
      </c>
      <c r="F56" s="19">
        <v>-74</v>
      </c>
      <c r="G56" s="25" t="str">
        <f>IF(C50=B49,B51,IF(C50=B51,B49,0))</f>
        <v>Гарифуллина Эльмира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74</v>
      </c>
      <c r="D57" s="18"/>
      <c r="E57" s="18"/>
      <c r="F57" s="18"/>
      <c r="G57" s="18"/>
      <c r="H57" s="19">
        <v>-81</v>
      </c>
      <c r="I57" s="20" t="str">
        <f>IF(I53=H51,H55,IF(I53=H55,H51,0))</f>
        <v>Гарифуллина Эльмира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Шакиров Богдан</v>
      </c>
      <c r="C58" s="26"/>
      <c r="D58" s="18"/>
      <c r="E58" s="18"/>
      <c r="F58" s="18"/>
      <c r="G58" s="19">
        <v>-79</v>
      </c>
      <c r="H58" s="20" t="str">
        <f>IF(H51=G50,G52,IF(H51=G52,G50,0))</f>
        <v>Агзамова Диана</v>
      </c>
      <c r="I58" s="33"/>
      <c r="J58" s="39" t="s">
        <v>54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74</v>
      </c>
      <c r="E59" s="18"/>
      <c r="F59" s="18"/>
      <c r="G59" s="18"/>
      <c r="H59" s="22">
        <v>82</v>
      </c>
      <c r="I59" s="38" t="s">
        <v>87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Петухова Надежда</v>
      </c>
      <c r="C60" s="26"/>
      <c r="D60" s="26"/>
      <c r="E60" s="18"/>
      <c r="F60" s="18"/>
      <c r="G60" s="19">
        <v>-80</v>
      </c>
      <c r="H60" s="25" t="str">
        <f>IF(H55=G54,G56,IF(H55=G56,G54,0))</f>
        <v>Сафина Зилия</v>
      </c>
      <c r="I60" s="33"/>
      <c r="J60" s="39" t="s">
        <v>55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 t="s">
        <v>10</v>
      </c>
      <c r="D61" s="26"/>
      <c r="E61" s="18"/>
      <c r="F61" s="18"/>
      <c r="G61" s="18"/>
      <c r="H61" s="19">
        <v>-82</v>
      </c>
      <c r="I61" s="20" t="str">
        <f>IF(I59=H58,H60,IF(I59=H60,H58,0))</f>
        <v>Агзамова Диана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91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 t="s">
        <v>91</v>
      </c>
      <c r="D65" s="26"/>
      <c r="E65" s="18"/>
      <c r="F65" s="19">
        <v>-84</v>
      </c>
      <c r="G65" s="25" t="str">
        <f>IF(C61=B60,B62,IF(C61=B62,B60,0))</f>
        <v>_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Самушков Сергей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91</v>
      </c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Ахтамьянова Зиля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90</v>
      </c>
      <c r="D69" s="19">
        <v>-89</v>
      </c>
      <c r="E69" s="20" t="str">
        <f>IF(E63=D59,D67,IF(E63=D67,D59,0))</f>
        <v>Шакиров Богдан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Петухова Надежда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60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 t="s">
        <v>10</v>
      </c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 t="str">
        <f>IF(D67=C65,C69,IF(D67=C69,C65,0))</f>
        <v>Ахтамьянова Зиля</v>
      </c>
      <c r="E73" s="29" t="s">
        <v>61</v>
      </c>
      <c r="F73" s="18"/>
      <c r="G73" s="19">
        <v>-92</v>
      </c>
      <c r="H73" s="25">
        <f>IF(H68=G67,G69,IF(H68=G69,G67,0))</f>
        <v>0</v>
      </c>
      <c r="I73" s="33"/>
      <c r="J73" s="39" t="s">
        <v>62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Ахтамьянова Зиля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63</v>
      </c>
      <c r="F75" s="18"/>
      <c r="G75" s="31"/>
      <c r="H75" s="18"/>
      <c r="I75" s="33"/>
      <c r="J75" s="39" t="s">
        <v>64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41588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Замурагин Павел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Хабибуллин Рустам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Валеева Айгуль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Шайнуров Вадим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Султанов Айдар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Поляков Игорь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Туйгильдин Айнур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Федосеев Никита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Кузьмин Андрей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Гиндуллин Эмиль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Ижболдина Полина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Никитина Мария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Васюкова Виктория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Карлышев Алексей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Тараканова Ангелина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Идиятуллина Эмилия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Шаймарданова Элина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Сунгатуллин Карим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Яппаров Азат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Галяветдинов Азамат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Миргалиев Ильнур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Нл2с!I57</f>
        <v>Нургалиев Эрик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Нл2с!I59</f>
        <v>Ахматянов Эмиль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 t="str">
        <f>Нл2с!I61</f>
        <v>Тазтдинова Анна</v>
      </c>
      <c r="D30" s="11"/>
      <c r="E30" s="11"/>
      <c r="F30" s="11"/>
      <c r="G30" s="11"/>
      <c r="H30" s="11"/>
      <c r="I30" s="11"/>
    </row>
    <row r="31" spans="1:9" ht="18">
      <c r="A31" s="12" t="s">
        <v>29</v>
      </c>
      <c r="B31" s="13">
        <v>25</v>
      </c>
      <c r="C31" s="14" t="str">
        <f>Нл2с!E63</f>
        <v>Петухова Надежда</v>
      </c>
      <c r="D31" s="11"/>
      <c r="E31" s="11"/>
      <c r="F31" s="11"/>
      <c r="G31" s="11"/>
      <c r="H31" s="11"/>
      <c r="I31" s="11"/>
    </row>
    <row r="32" spans="1:9" ht="18">
      <c r="A32" s="12" t="s">
        <v>30</v>
      </c>
      <c r="B32" s="13">
        <v>26</v>
      </c>
      <c r="C32" s="14" t="str">
        <f>Нл2с!E69</f>
        <v>Калимуллин Артем</v>
      </c>
      <c r="D32" s="11"/>
      <c r="E32" s="11"/>
      <c r="F32" s="11"/>
      <c r="G32" s="11"/>
      <c r="H32" s="11"/>
      <c r="I32" s="11"/>
    </row>
    <row r="33" spans="1:9" ht="18">
      <c r="A33" s="12" t="s">
        <v>31</v>
      </c>
      <c r="B33" s="13">
        <v>27</v>
      </c>
      <c r="C33" s="14" t="str">
        <f>Нл2с!E72</f>
        <v>Иванов Андрей</v>
      </c>
      <c r="D33" s="11"/>
      <c r="E33" s="11"/>
      <c r="F33" s="11"/>
      <c r="G33" s="11"/>
      <c r="H33" s="11"/>
      <c r="I33" s="11"/>
    </row>
    <row r="34" spans="1:9" ht="18">
      <c r="A34" s="12" t="s">
        <v>32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32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32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32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32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СпНл!A1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СпНл!A2</f>
        <v>Начальная лига 44-го Этапа БильярднаяМастерская.РФ</v>
      </c>
      <c r="B2" s="15"/>
      <c r="C2" s="15"/>
      <c r="D2" s="15"/>
      <c r="E2" s="15"/>
      <c r="F2" s="15"/>
      <c r="G2" s="15"/>
    </row>
    <row r="3" spans="1:7" ht="15.75">
      <c r="A3" s="17">
        <f>СпНл!A3</f>
        <v>41588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СпНл!A7</f>
        <v>Шайнуров Вадим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СпНл!A38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СпНл!A23</f>
        <v>Миргалиев Ильнур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СпНл!A22</f>
        <v>Нургалиев Эрик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СпНл!A15</f>
        <v>Шаймарданова Элина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СпНл!A30</f>
        <v>Калимуллин Артем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12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СпНл!A31</f>
        <v>Сунгатуллин Карим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СпНл!A14</f>
        <v>Кузьмин Андрей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8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СпНл!A11</f>
        <v>Ижболдина Полина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СпНл!A34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СпНл!A27</f>
        <v>Ахматянов Эмиль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СпНл!A18</f>
        <v>Тазтдинова Анна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8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СпНл!A19</f>
        <v>Тараканова Ангелина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СпНл!A26</f>
        <v>Галяветдинов Азамат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СпНл!A35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СпНл!A10</f>
        <v>Хабибуллин Рустам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СпНл!A9</f>
        <v>Туйгильдин Айнур</v>
      </c>
      <c r="C37" s="18"/>
      <c r="D37" s="18"/>
      <c r="E37" s="18"/>
      <c r="F37" s="26"/>
      <c r="G37" s="29" t="s">
        <v>33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СпНл!A36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18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СпНл!A25</f>
        <v>Яппаров Азат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СпНл!A20</f>
        <v>Валеева Айгуль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18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СпНл!A17</f>
        <v>Идиятуллина Эмилия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СпНл!A28</f>
        <v>Никитина Мария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31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СпНл!A33</f>
        <v>Поляков Игорь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31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СпНл!A12</f>
        <v>Петухова Надежда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6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СпНл!A13</f>
        <v>Васюкова Виктория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СпНл!A32</f>
        <v>Гиндуллин Эмиль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</v>
      </c>
      <c r="E56" s="26"/>
      <c r="F56" s="30">
        <v>-31</v>
      </c>
      <c r="G56" s="20" t="str">
        <f>IF(G36=F20,F52,IF(G36=F52,F20,0))</f>
        <v>Хабибуллин Рустам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СпНл!A29</f>
        <v>Иванов Андрей</v>
      </c>
      <c r="C57" s="26"/>
      <c r="D57" s="26"/>
      <c r="E57" s="26"/>
      <c r="F57" s="18"/>
      <c r="G57" s="29" t="s">
        <v>34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СпНл!A16</f>
        <v>Федосеев Никита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СпНл!A21</f>
        <v>Султанов Айдар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19</v>
      </c>
      <c r="D62" s="26"/>
      <c r="E62" s="19">
        <v>-58</v>
      </c>
      <c r="F62" s="20" t="str">
        <f>IF(Нл2с!H14=Нл2с!G10,Нл2с!G18,IF(Нл2с!H14=Нл2с!G18,Нл2с!G10,0))</f>
        <v>Султанов Айдар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СпНл!A24</f>
        <v>Карлышев Алексей</v>
      </c>
      <c r="C63" s="26"/>
      <c r="D63" s="26"/>
      <c r="E63" s="18"/>
      <c r="F63" s="22">
        <v>61</v>
      </c>
      <c r="G63" s="23" t="s">
        <v>19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IF(Нл2с!H30=Нл2с!G26,Нл2с!G34,IF(Нл2с!H30=Нл2с!G34,Нл2с!G26,0))</f>
        <v>Поляков Игорь</v>
      </c>
      <c r="G64" s="29" t="s">
        <v>35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СпНл!A37</f>
        <v>_</v>
      </c>
      <c r="C65" s="26"/>
      <c r="D65" s="18"/>
      <c r="E65" s="18"/>
      <c r="F65" s="19">
        <v>-61</v>
      </c>
      <c r="G65" s="20" t="str">
        <f>IF(G63=F62,F64,IF(G63=F64,F62,0))</f>
        <v>Поляков Игорь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36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СпНл!A8</f>
        <v>Замурагин Павел</v>
      </c>
      <c r="C67" s="18"/>
      <c r="D67" s="18"/>
      <c r="E67" s="19">
        <v>-56</v>
      </c>
      <c r="F67" s="20" t="str">
        <f>IF(Нл2с!G10=Нл2с!F6,Нл2с!F14,IF(Нл2с!G10=Нл2с!F14,Нл2с!F6,0))</f>
        <v>Туйгильдин Айнур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7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IF(Нл2с!F6=Нл2с!E4,Нл2с!E8,IF(Нл2с!F6=Нл2с!E8,Нл2с!E4,0))</f>
        <v>Кузьмин Андрей</v>
      </c>
      <c r="C69" s="18"/>
      <c r="D69" s="18"/>
      <c r="E69" s="19">
        <v>-57</v>
      </c>
      <c r="F69" s="25" t="str">
        <f>IF(Нл2с!G26=Нл2с!F22,Нл2с!F30,IF(Нл2с!G26=Нл2с!F30,Нл2с!F22,0))</f>
        <v>Федосеев Никита</v>
      </c>
      <c r="G69" s="29" t="s">
        <v>37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12</v>
      </c>
      <c r="D70" s="18"/>
      <c r="E70" s="18"/>
      <c r="F70" s="19">
        <v>-62</v>
      </c>
      <c r="G70" s="20" t="str">
        <f>IF(G68=F67,F69,IF(G68=F69,F67,0))</f>
        <v>Федосеев Никита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IF(Нл2с!F14=Нл2с!E12,Нл2с!E16,IF(Нл2с!F14=Нл2с!E16,Нл2с!E12,0))</f>
        <v>Ижболдина Полина</v>
      </c>
      <c r="C71" s="26"/>
      <c r="D71" s="31"/>
      <c r="E71" s="18"/>
      <c r="F71" s="18"/>
      <c r="G71" s="29" t="s">
        <v>38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12</v>
      </c>
      <c r="E72" s="19">
        <v>-63</v>
      </c>
      <c r="F72" s="20" t="str">
        <f>IF(C70=B69,B71,IF(C70=B71,B69,0))</f>
        <v>Ижболдина Полина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IF(Нл2с!F22=Нл2с!E20,Нл2с!E24,IF(Нл2с!F22=Нл2с!E24,Нл2с!E20,0))</f>
        <v>Никитина Мария</v>
      </c>
      <c r="C73" s="26"/>
      <c r="D73" s="32" t="s">
        <v>39</v>
      </c>
      <c r="E73" s="18"/>
      <c r="F73" s="22">
        <v>66</v>
      </c>
      <c r="G73" s="23" t="s">
        <v>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30</v>
      </c>
      <c r="D74" s="33"/>
      <c r="E74" s="19">
        <v>-64</v>
      </c>
      <c r="F74" s="25" t="str">
        <f>IF(C74=B73,B75,IF(C74=B75,B73,0))</f>
        <v>Никитина Мария</v>
      </c>
      <c r="G74" s="29" t="s">
        <v>40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IF(Нл2с!F30=Нл2с!E28,Нл2с!E32,IF(Нл2с!F30=Нл2с!E32,Нл2с!E28,0))</f>
        <v>Гиндуллин Эмиль</v>
      </c>
      <c r="C75" s="19">
        <v>-65</v>
      </c>
      <c r="D75" s="20" t="str">
        <f>IF(D72=C70,C74,IF(D72=C74,C70,0))</f>
        <v>Гиндуллин Эмиль</v>
      </c>
      <c r="E75" s="18"/>
      <c r="F75" s="19">
        <v>-66</v>
      </c>
      <c r="G75" s="20" t="str">
        <f>IF(G73=F72,F74,IF(G73=F74,F72,0))</f>
        <v>Никитина Мария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41</v>
      </c>
      <c r="E76" s="18"/>
      <c r="F76" s="18"/>
      <c r="G76" s="29" t="s">
        <v>42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СпНл!A1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СпНл!A2</f>
        <v>Начальная лига 44-го Этапа БильярднаяМастерская.РФ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СпНл!A3</f>
        <v>41588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IF(Нл1с!C6=Нл1с!B5,Нл1с!B7,IF(Нл1с!C6=Нл1с!B7,Нл1с!B5,0))</f>
        <v>_</v>
      </c>
      <c r="C4" s="18"/>
      <c r="D4" s="19">
        <v>-25</v>
      </c>
      <c r="E4" s="20" t="str">
        <f>IF(Нл1с!E12=Нл1с!D8,Нл1с!D16,IF(Нл1с!E12=Нл1с!D16,Нл1с!D8,0))</f>
        <v>Кузьмин Андрей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IF(Нл1с!C10=Нл1с!B9,Нл1с!B11,IF(Нл1с!C10=Нл1с!B11,Нл1с!B9,0))</f>
        <v>Нургалиев Эрик</v>
      </c>
      <c r="C6" s="22">
        <v>40</v>
      </c>
      <c r="D6" s="36" t="s">
        <v>19</v>
      </c>
      <c r="E6" s="22">
        <v>52</v>
      </c>
      <c r="F6" s="36" t="s">
        <v>19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IF(Нл1с!D64=Нл1с!C62,Нл1с!C66,IF(Нл1с!D64=Нл1с!C66,Нл1с!C62,0))</f>
        <v>Султанов Айдар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IF(Нл1с!C14=Нл1с!B13,Нл1с!B15,IF(Нл1с!C14=Нл1с!B15,Нл1с!B13,0))</f>
        <v>Калимуллин Артем</v>
      </c>
      <c r="C8" s="18"/>
      <c r="D8" s="22">
        <v>48</v>
      </c>
      <c r="E8" s="37" t="s">
        <v>19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29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IF(Нл1с!C18=Нл1с!B17,Нл1с!B19,IF(Нл1с!C18=Нл1с!B19,Нл1с!B17,0))</f>
        <v>Сунгатуллин Карим</v>
      </c>
      <c r="C10" s="22">
        <v>41</v>
      </c>
      <c r="D10" s="37" t="s">
        <v>11</v>
      </c>
      <c r="E10" s="31"/>
      <c r="F10" s="22">
        <v>56</v>
      </c>
      <c r="G10" s="36" t="s">
        <v>19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IF(Нл1с!D56=Нл1с!C54,Нл1с!C58,IF(Нл1с!D56=Нл1с!C58,Нл1с!C54,0))</f>
        <v>Васюкова Виктория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IF(Нл1с!C22=Нл1с!B21,Нл1с!B23,IF(Нл1с!C22=Нл1с!B23,Нл1с!B21,0))</f>
        <v>_</v>
      </c>
      <c r="C12" s="18"/>
      <c r="D12" s="19">
        <v>-26</v>
      </c>
      <c r="E12" s="20" t="str">
        <f>IF(Нл1с!E28=Нл1с!D24,Нл1с!D32,IF(Нл1с!E28=Нл1с!D32,Нл1с!D24,0))</f>
        <v>Ижболдина Полина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25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IF(Нл1с!C26=Нл1с!B25,Нл1с!B27,IF(Нл1с!C26=Нл1с!B27,Нл1с!B25,0))</f>
        <v>Ахматянов Эмиль</v>
      </c>
      <c r="C14" s="22">
        <v>42</v>
      </c>
      <c r="D14" s="36" t="s">
        <v>15</v>
      </c>
      <c r="E14" s="22">
        <v>53</v>
      </c>
      <c r="F14" s="37" t="s">
        <v>7</v>
      </c>
      <c r="G14" s="22">
        <v>58</v>
      </c>
      <c r="H14" s="36" t="s">
        <v>18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IF(Нл1с!D48=Нл1с!C46,Нл1с!C50,IF(Нл1с!D48=Нл1с!C50,Нл1с!C46,0))</f>
        <v>Идиятуллина Эмилия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IF(Нл1с!C30=Нл1с!B29,Нл1с!B31,IF(Нл1с!C30=Нл1с!B31,Нл1с!B29,0))</f>
        <v>Галяветдинов Азамат</v>
      </c>
      <c r="C16" s="18"/>
      <c r="D16" s="22">
        <v>49</v>
      </c>
      <c r="E16" s="37" t="s">
        <v>7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24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IF(Нл1с!C34=Нл1с!B33,Нл1с!B35,IF(Нл1с!C34=Нл1с!B35,Нл1с!B33,0))</f>
        <v>_</v>
      </c>
      <c r="C18" s="22">
        <v>43</v>
      </c>
      <c r="D18" s="37" t="s">
        <v>7</v>
      </c>
      <c r="E18" s="31"/>
      <c r="F18" s="19">
        <v>-30</v>
      </c>
      <c r="G18" s="25" t="str">
        <f>IF(Нл1с!F52=Нл1с!E44,Нл1с!E60,IF(Нл1с!F52=Нл1с!E60,Нл1с!E44,0))</f>
        <v>Валеева Айгуль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IF(Нл1с!D40=Нл1с!C38,Нл1с!C42,IF(Нл1с!D40=Нл1с!C42,Нл1с!C38,0))</f>
        <v>Туйгильдин Айнур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IF(Нл1с!C38=Нл1с!B37,Нл1с!B39,IF(Нл1с!C38=Нл1с!B39,Нл1с!B37,0))</f>
        <v>_</v>
      </c>
      <c r="C20" s="18"/>
      <c r="D20" s="19">
        <v>-27</v>
      </c>
      <c r="E20" s="20" t="str">
        <f>IF(Нл1с!E44=Нл1с!D40,Нл1с!D48,IF(Нл1с!E44=Нл1с!D48,Нл1с!D40,0))</f>
        <v>Поляков Игорь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23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IF(Нл1с!C42=Нл1с!B41,Нл1с!B43,IF(Нл1с!C42=Нл1с!B43,Нл1с!B41,0))</f>
        <v>Яппаров Азат</v>
      </c>
      <c r="C22" s="22">
        <v>44</v>
      </c>
      <c r="D22" s="36" t="s">
        <v>17</v>
      </c>
      <c r="E22" s="22">
        <v>54</v>
      </c>
      <c r="F22" s="36" t="s">
        <v>31</v>
      </c>
      <c r="G22" s="31"/>
      <c r="H22" s="22">
        <v>60</v>
      </c>
      <c r="I22" s="38" t="s">
        <v>18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IF(Нл1с!D32=Нл1с!C30,Нл1с!C34,IF(Нл1с!D32=Нл1с!C34,Нл1с!C30,0))</f>
        <v>Тараканова Ангелина</v>
      </c>
      <c r="D23" s="26"/>
      <c r="E23" s="26"/>
      <c r="F23" s="26"/>
      <c r="G23" s="31"/>
      <c r="H23" s="26"/>
      <c r="I23" s="33"/>
      <c r="J23" s="39" t="s">
        <v>43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IF(Нл1с!C46=Нл1с!B45,Нл1с!B47,IF(Нл1с!C46=Нл1с!B47,Нл1с!B45,0))</f>
        <v>Никитина Мария</v>
      </c>
      <c r="C24" s="18"/>
      <c r="D24" s="22">
        <v>50</v>
      </c>
      <c r="E24" s="37" t="s">
        <v>26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26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IF(Нл1с!C50=Нл1с!B49,Нл1с!B51,IF(Нл1с!C50=Нл1с!B51,Нл1с!B49,0))</f>
        <v>Петухова Надежда</v>
      </c>
      <c r="C26" s="22">
        <v>45</v>
      </c>
      <c r="D26" s="37" t="s">
        <v>26</v>
      </c>
      <c r="E26" s="31"/>
      <c r="F26" s="22">
        <v>57</v>
      </c>
      <c r="G26" s="36" t="s">
        <v>31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IF(Нл1с!D24=Нл1с!C22,Нл1с!C26,IF(Нл1с!D24=Нл1с!C26,Нл1с!C22,0))</f>
        <v>Тазтдинова Анна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IF(Нл1с!C54=Нл1с!B53,Нл1с!B55,IF(Нл1с!C54=Нл1с!B55,Нл1с!B53,0))</f>
        <v>Гиндуллин Эмиль</v>
      </c>
      <c r="C28" s="18"/>
      <c r="D28" s="19">
        <v>-28</v>
      </c>
      <c r="E28" s="20" t="str">
        <f>IF(Нл1с!E60=Нл1с!D56,Нл1с!D64,IF(Нл1с!E60=Нл1с!D64,Нл1с!D56,0))</f>
        <v>Федосеев Никита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30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IF(Нл1с!C58=Нл1с!B57,Нл1с!B59,IF(Нл1с!C58=Нл1с!B59,Нл1с!B57,0))</f>
        <v>Иванов Андрей</v>
      </c>
      <c r="C30" s="22">
        <v>46</v>
      </c>
      <c r="D30" s="36" t="s">
        <v>30</v>
      </c>
      <c r="E30" s="22">
        <v>55</v>
      </c>
      <c r="F30" s="37" t="s">
        <v>14</v>
      </c>
      <c r="G30" s="22">
        <v>59</v>
      </c>
      <c r="H30" s="37" t="s">
        <v>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IF(Нл1с!D16=Нл1с!C14,Нл1с!C18,IF(Нл1с!D16=Нл1с!C18,Нл1с!C14,0))</f>
        <v>Шаймарданова Элина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IF(Нл1с!C62=Нл1с!B61,Нл1с!B63,IF(Нл1с!C62=Нл1с!B63,Нл1с!B61,0))</f>
        <v>Карлышев Алексей</v>
      </c>
      <c r="C32" s="18"/>
      <c r="D32" s="22">
        <v>51</v>
      </c>
      <c r="E32" s="37" t="s">
        <v>30</v>
      </c>
      <c r="F32" s="18"/>
      <c r="G32" s="26"/>
      <c r="H32" s="19">
        <v>-60</v>
      </c>
      <c r="I32" s="20" t="str">
        <f>IF(I22=H14,H30,IF(I22=H30,H14,0))</f>
        <v>Шайнуров Вадим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22</v>
      </c>
      <c r="D33" s="26"/>
      <c r="E33" s="31"/>
      <c r="F33" s="18"/>
      <c r="G33" s="26"/>
      <c r="H33" s="18"/>
      <c r="I33" s="33"/>
      <c r="J33" s="39" t="s">
        <v>44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IF(Нл1с!C66=Нл1с!B65,Нл1с!B67,IF(Нл1с!C66=Нл1с!B67,Нл1с!B65,0))</f>
        <v>_</v>
      </c>
      <c r="C34" s="22">
        <v>47</v>
      </c>
      <c r="D34" s="37" t="s">
        <v>22</v>
      </c>
      <c r="E34" s="31"/>
      <c r="F34" s="19">
        <v>-29</v>
      </c>
      <c r="G34" s="25" t="str">
        <f>IF(Нл1с!F20=Нл1с!E12,Нл1с!E28,IF(Нл1с!F20=Нл1с!E28,Нл1с!E12,0))</f>
        <v>Шайнуров Вадим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IF(Нл1с!D8=Нл1с!C6,Нл1с!C10,IF(Нл1с!D8=Нл1с!C10,Нл1с!C6,0))</f>
        <v>Миргалиев Ильнур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Нургалиев Эрик</v>
      </c>
      <c r="C37" s="18"/>
      <c r="D37" s="18"/>
      <c r="E37" s="18"/>
      <c r="F37" s="19">
        <v>-48</v>
      </c>
      <c r="G37" s="20" t="str">
        <f>IF(E8=D6,D10,IF(E8=D10,D6,0))</f>
        <v>Васюкова Виктория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29</v>
      </c>
      <c r="D38" s="18"/>
      <c r="E38" s="18"/>
      <c r="F38" s="18"/>
      <c r="G38" s="22">
        <v>67</v>
      </c>
      <c r="H38" s="36" t="s">
        <v>11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Сунгатуллин Карим</v>
      </c>
      <c r="C39" s="26"/>
      <c r="D39" s="18"/>
      <c r="E39" s="18"/>
      <c r="F39" s="19">
        <v>-49</v>
      </c>
      <c r="G39" s="25" t="str">
        <f>IF(E16=D14,D18,IF(E16=D18,D14,0))</f>
        <v>Идиятуллина Эмилия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29</v>
      </c>
      <c r="E40" s="18"/>
      <c r="F40" s="18"/>
      <c r="G40" s="18"/>
      <c r="H40" s="22">
        <v>69</v>
      </c>
      <c r="I40" s="40" t="s">
        <v>11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Ахматянов Эмиль</v>
      </c>
      <c r="C41" s="26"/>
      <c r="D41" s="26"/>
      <c r="E41" s="18"/>
      <c r="F41" s="19">
        <v>-50</v>
      </c>
      <c r="G41" s="20" t="str">
        <f>IF(E24=D22,D26,IF(E24=D26,D22,0))</f>
        <v>Тараканова Ангелина</v>
      </c>
      <c r="H41" s="26"/>
      <c r="I41" s="41"/>
      <c r="J41" s="39" t="s">
        <v>45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24</v>
      </c>
      <c r="D42" s="26"/>
      <c r="E42" s="18"/>
      <c r="F42" s="18"/>
      <c r="G42" s="22">
        <v>68</v>
      </c>
      <c r="H42" s="37" t="s">
        <v>22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Галяветдинов Азамат</v>
      </c>
      <c r="C43" s="18"/>
      <c r="D43" s="26"/>
      <c r="E43" s="18"/>
      <c r="F43" s="19">
        <v>-51</v>
      </c>
      <c r="G43" s="25" t="str">
        <f>IF(E32=D30,D34,IF(E32=D34,D30,0))</f>
        <v>Карлышев Алексей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13</v>
      </c>
      <c r="F44" s="18"/>
      <c r="G44" s="18"/>
      <c r="H44" s="19">
        <v>-69</v>
      </c>
      <c r="I44" s="20" t="str">
        <f>IF(I40=H38,H42,IF(I40=H42,H38,0))</f>
        <v>Карлышев Алексей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Яппаров Азат</v>
      </c>
      <c r="C45" s="18"/>
      <c r="D45" s="26"/>
      <c r="E45" s="29" t="s">
        <v>46</v>
      </c>
      <c r="F45" s="18"/>
      <c r="G45" s="19">
        <v>-67</v>
      </c>
      <c r="H45" s="20" t="str">
        <f>IF(H38=G37,G39,IF(H38=G39,G37,0))</f>
        <v>Идиятуллина Эмилия</v>
      </c>
      <c r="I45" s="33"/>
      <c r="J45" s="39" t="s">
        <v>47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23</v>
      </c>
      <c r="D46" s="26"/>
      <c r="E46" s="18"/>
      <c r="F46" s="18"/>
      <c r="G46" s="18"/>
      <c r="H46" s="22">
        <v>70</v>
      </c>
      <c r="I46" s="38" t="s">
        <v>17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Тазтдинова Анна</v>
      </c>
      <c r="C47" s="26"/>
      <c r="D47" s="26"/>
      <c r="E47" s="18"/>
      <c r="F47" s="18"/>
      <c r="G47" s="19">
        <v>-68</v>
      </c>
      <c r="H47" s="25" t="str">
        <f>IF(H42=G41,G43,IF(H42=G43,G41,0))</f>
        <v>Тараканова Ангелина</v>
      </c>
      <c r="I47" s="33"/>
      <c r="J47" s="39" t="s">
        <v>48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13</v>
      </c>
      <c r="E48" s="18"/>
      <c r="F48" s="18"/>
      <c r="G48" s="18"/>
      <c r="H48" s="19">
        <v>-70</v>
      </c>
      <c r="I48" s="20" t="str">
        <f>IF(I46=H45,H47,IF(I46=H47,H45,0))</f>
        <v>Идиятуллина Эмилия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Шаймарданова Элина</v>
      </c>
      <c r="C49" s="26"/>
      <c r="D49" s="18"/>
      <c r="E49" s="18"/>
      <c r="F49" s="18"/>
      <c r="G49" s="31"/>
      <c r="H49" s="18"/>
      <c r="I49" s="33"/>
      <c r="J49" s="39" t="s">
        <v>49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13</v>
      </c>
      <c r="D50" s="19">
        <v>-77</v>
      </c>
      <c r="E50" s="20" t="str">
        <f>IF(E44=D40,D48,IF(E44=D48,D40,0))</f>
        <v>Сунгатуллин Карим</v>
      </c>
      <c r="F50" s="19">
        <v>-71</v>
      </c>
      <c r="G50" s="20" t="str">
        <f>IF(C38=B37,B39,IF(C38=B39,B37,0))</f>
        <v>Нургалиев Эрик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Миргалиев Ильнур</v>
      </c>
      <c r="C51" s="18"/>
      <c r="D51" s="18"/>
      <c r="E51" s="29" t="s">
        <v>50</v>
      </c>
      <c r="F51" s="18"/>
      <c r="G51" s="22">
        <v>79</v>
      </c>
      <c r="H51" s="36" t="s">
        <v>20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Галяветдинов Азамат</v>
      </c>
      <c r="E52" s="33"/>
      <c r="F52" s="19">
        <v>-72</v>
      </c>
      <c r="G52" s="25" t="str">
        <f>IF(C42=B41,B43,IF(C42=B43,B41,0))</f>
        <v>Ахматянов Эмиль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23</v>
      </c>
      <c r="F53" s="18"/>
      <c r="G53" s="18"/>
      <c r="H53" s="22">
        <v>81</v>
      </c>
      <c r="I53" s="40" t="s">
        <v>21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Яппаров Азат</v>
      </c>
      <c r="E54" s="29" t="s">
        <v>51</v>
      </c>
      <c r="F54" s="19">
        <v>-73</v>
      </c>
      <c r="G54" s="20" t="str">
        <f>IF(C46=B45,B47,IF(C46=B47,B45,0))</f>
        <v>Тазтдинова Анна</v>
      </c>
      <c r="H54" s="26"/>
      <c r="I54" s="41"/>
      <c r="J54" s="39" t="s">
        <v>52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Галяветдинов Азамат</v>
      </c>
      <c r="F55" s="18"/>
      <c r="G55" s="22">
        <v>80</v>
      </c>
      <c r="H55" s="37" t="s">
        <v>21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53</v>
      </c>
      <c r="F56" s="19">
        <v>-74</v>
      </c>
      <c r="G56" s="25" t="str">
        <f>IF(C50=B49,B51,IF(C50=B51,B49,0))</f>
        <v>Миргалиев Ильнур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28</v>
      </c>
      <c r="D57" s="18"/>
      <c r="E57" s="18"/>
      <c r="F57" s="18"/>
      <c r="G57" s="18"/>
      <c r="H57" s="19">
        <v>-81</v>
      </c>
      <c r="I57" s="20" t="str">
        <f>IF(I53=H51,H55,IF(I53=H55,H51,0))</f>
        <v>Нургалиев Эрик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Калимуллин Артем</v>
      </c>
      <c r="C58" s="26"/>
      <c r="D58" s="18"/>
      <c r="E58" s="18"/>
      <c r="F58" s="18"/>
      <c r="G58" s="19">
        <v>-79</v>
      </c>
      <c r="H58" s="20" t="str">
        <f>IF(H51=G50,G52,IF(H51=G52,G50,0))</f>
        <v>Ахматянов Эмиль</v>
      </c>
      <c r="I58" s="33"/>
      <c r="J58" s="39" t="s">
        <v>54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28</v>
      </c>
      <c r="E59" s="18"/>
      <c r="F59" s="18"/>
      <c r="G59" s="18"/>
      <c r="H59" s="22">
        <v>82</v>
      </c>
      <c r="I59" s="38" t="s">
        <v>25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Тазтдинова Анна</v>
      </c>
      <c r="I60" s="33"/>
      <c r="J60" s="39" t="s">
        <v>55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Тазтдинова Анна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10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 t="s">
        <v>10</v>
      </c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Петухова Надежда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10</v>
      </c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Иванов Андрей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27</v>
      </c>
      <c r="D69" s="19">
        <v>-89</v>
      </c>
      <c r="E69" s="20" t="str">
        <f>IF(E63=D59,D67,IF(E63=D67,D59,0))</f>
        <v>Калимуллин Артем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 t="s">
        <v>27</v>
      </c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 t="str">
        <f>IF(D67=C65,C69,IF(D67=C69,C65,0))</f>
        <v>Иванов Андрей</v>
      </c>
      <c r="E73" s="29" t="s">
        <v>61</v>
      </c>
      <c r="F73" s="18"/>
      <c r="G73" s="19">
        <v>-92</v>
      </c>
      <c r="H73" s="25">
        <f>IF(H68=G67,G69,IF(H68=G69,G67,0))</f>
        <v>0</v>
      </c>
      <c r="I73" s="33"/>
      <c r="J73" s="39" t="s">
        <v>62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63</v>
      </c>
      <c r="F75" s="18"/>
      <c r="G75" s="31"/>
      <c r="H75" s="18"/>
      <c r="I75" s="33"/>
      <c r="J75" s="39" t="s">
        <v>64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7" sqref="B5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5" t="str">
        <f>СпМл!A1</f>
        <v>Кубок Республики Башкортостан 2013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5" t="str">
        <f>СпМл!A2</f>
        <v>Мастерская лига 44-го Этапа БильярднаяМастерская.РФ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6">
        <f>СпМл!A3</f>
        <v>41587</v>
      </c>
      <c r="B3" s="46"/>
      <c r="C3" s="46"/>
      <c r="D3" s="46"/>
      <c r="E3" s="46"/>
      <c r="F3" s="46"/>
      <c r="G3" s="46"/>
      <c r="H3" s="46"/>
      <c r="I3" s="46"/>
      <c r="J3" s="46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131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СпМл!A22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131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СпМл!A15</f>
        <v>Сагитов Александр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137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СпМл!A14</f>
        <v>Яковлев Михаил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134</v>
      </c>
      <c r="F12" s="18"/>
      <c r="G12" s="28"/>
      <c r="H12" s="18"/>
      <c r="I12" s="18"/>
    </row>
    <row r="13" spans="1:9" ht="12.75">
      <c r="A13" s="19">
        <v>5</v>
      </c>
      <c r="B13" s="20" t="str">
        <f>СпМл!A11</f>
        <v>Сафиуллин Азат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135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СпМл!A18</f>
        <v>Сазонов Николай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134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СпМл!A19</f>
        <v>Лукьянов Роман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134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СпМл!A10</f>
        <v>Аббасов Рустамхон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134</v>
      </c>
      <c r="G20" s="23"/>
      <c r="H20" s="23"/>
      <c r="I20" s="23"/>
    </row>
    <row r="21" spans="1:9" ht="12.75">
      <c r="A21" s="19">
        <v>3</v>
      </c>
      <c r="B21" s="20" t="str">
        <f>СпМл!A9</f>
        <v>Исмайлов Азат</v>
      </c>
      <c r="C21" s="18"/>
      <c r="D21" s="18"/>
      <c r="E21" s="26"/>
      <c r="F21" s="31"/>
      <c r="G21" s="18"/>
      <c r="H21" s="39" t="s">
        <v>33</v>
      </c>
      <c r="I21" s="39"/>
    </row>
    <row r="22" spans="1:9" ht="12.75">
      <c r="A22" s="18"/>
      <c r="B22" s="22">
        <v>5</v>
      </c>
      <c r="C22" s="23" t="s">
        <v>133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СпМл!A20</f>
        <v>Хабиров Марс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133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СпМл!A17</f>
        <v>Суфияров Эдуард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136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СпМл!A12</f>
        <v>Максютов Азат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133</v>
      </c>
      <c r="F28" s="31"/>
      <c r="G28" s="18"/>
      <c r="H28" s="18"/>
      <c r="I28" s="18"/>
    </row>
    <row r="29" spans="1:9" ht="12.75">
      <c r="A29" s="19">
        <v>7</v>
      </c>
      <c r="B29" s="20" t="str">
        <f>СпМл!A13</f>
        <v>Семенов Константин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111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СпМл!A16</f>
        <v>Лютый Олег</v>
      </c>
      <c r="C31" s="26"/>
      <c r="D31" s="26"/>
      <c r="E31" s="19">
        <v>-15</v>
      </c>
      <c r="F31" s="20" t="str">
        <f>IF(F20=E12,E28,IF(F20=E28,E12,0))</f>
        <v>Исмайлов Азат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111</v>
      </c>
      <c r="E32" s="18"/>
      <c r="F32" s="31"/>
      <c r="G32" s="18"/>
      <c r="H32" s="39" t="s">
        <v>34</v>
      </c>
      <c r="I32" s="39"/>
    </row>
    <row r="33" spans="1:9" ht="12.75">
      <c r="A33" s="19">
        <v>15</v>
      </c>
      <c r="B33" s="20" t="str">
        <f>СпМл!A21</f>
        <v>Фролова Анастасия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132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СпМл!A8</f>
        <v>Срумов Антон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Аристов Александр</v>
      </c>
      <c r="F37" s="18"/>
      <c r="G37" s="18"/>
      <c r="H37" s="18"/>
      <c r="I37" s="18"/>
    </row>
    <row r="38" spans="1:9" ht="12.75">
      <c r="A38" s="18"/>
      <c r="B38" s="22">
        <v>16</v>
      </c>
      <c r="C38" s="47" t="s">
        <v>112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Сагитов Александр</v>
      </c>
      <c r="C39" s="22">
        <v>20</v>
      </c>
      <c r="D39" s="47" t="s">
        <v>132</v>
      </c>
      <c r="E39" s="22">
        <v>26</v>
      </c>
      <c r="F39" s="47" t="s">
        <v>131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Срумов Антон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Сазонов Николай</v>
      </c>
      <c r="C41" s="18"/>
      <c r="D41" s="22">
        <v>24</v>
      </c>
      <c r="E41" s="48" t="s">
        <v>136</v>
      </c>
      <c r="F41" s="26"/>
      <c r="G41" s="18"/>
      <c r="H41" s="18"/>
      <c r="I41" s="18"/>
    </row>
    <row r="42" spans="1:9" ht="12.75">
      <c r="A42" s="18"/>
      <c r="B42" s="22">
        <v>17</v>
      </c>
      <c r="C42" s="47" t="s">
        <v>139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Лукьянов Роман</v>
      </c>
      <c r="C43" s="22">
        <v>21</v>
      </c>
      <c r="D43" s="48" t="s">
        <v>136</v>
      </c>
      <c r="E43" s="31"/>
      <c r="F43" s="22">
        <v>28</v>
      </c>
      <c r="G43" s="47" t="s">
        <v>131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Максютов Азат</v>
      </c>
      <c r="D44" s="18"/>
      <c r="E44" s="31"/>
      <c r="F44" s="26"/>
      <c r="G44" s="18"/>
      <c r="H44" s="39" t="s">
        <v>43</v>
      </c>
      <c r="I44" s="39"/>
    </row>
    <row r="45" spans="1:9" ht="12.75">
      <c r="A45" s="19">
        <v>-5</v>
      </c>
      <c r="B45" s="20" t="str">
        <f>IF(C22=B21,B23,IF(C22=B23,B21,0))</f>
        <v>Хабиров Марс</v>
      </c>
      <c r="C45" s="18"/>
      <c r="D45" s="19">
        <v>-14</v>
      </c>
      <c r="E45" s="20" t="str">
        <f>IF(E28=D24,D32,IF(E28=D32,D24,0))</f>
        <v>Семенов Константин</v>
      </c>
      <c r="F45" s="26"/>
      <c r="G45" s="31"/>
      <c r="H45" s="18"/>
      <c r="I45" s="18"/>
    </row>
    <row r="46" spans="1:9" ht="12.75">
      <c r="A46" s="18"/>
      <c r="B46" s="22">
        <v>18</v>
      </c>
      <c r="C46" s="47" t="s">
        <v>138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Суфияров Эдуард</v>
      </c>
      <c r="C47" s="22">
        <v>22</v>
      </c>
      <c r="D47" s="47" t="s">
        <v>135</v>
      </c>
      <c r="E47" s="22">
        <v>27</v>
      </c>
      <c r="F47" s="48" t="s">
        <v>111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Сафиуллин Азат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Лютый Олег</v>
      </c>
      <c r="C49" s="18"/>
      <c r="D49" s="22">
        <v>25</v>
      </c>
      <c r="E49" s="48" t="s">
        <v>137</v>
      </c>
      <c r="F49" s="18"/>
      <c r="G49" s="31"/>
      <c r="H49" s="18"/>
      <c r="I49" s="18"/>
    </row>
    <row r="50" spans="1:9" ht="12.75">
      <c r="A50" s="18"/>
      <c r="B50" s="22">
        <v>19</v>
      </c>
      <c r="C50" s="47" t="s">
        <v>116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Фролова Анастасия</v>
      </c>
      <c r="C51" s="22">
        <v>23</v>
      </c>
      <c r="D51" s="48" t="s">
        <v>137</v>
      </c>
      <c r="E51" s="31"/>
      <c r="F51" s="19">
        <v>-28</v>
      </c>
      <c r="G51" s="20" t="str">
        <f>IF(G43=F39,F47,IF(G43=F47,F39,0))</f>
        <v>Семенов Константин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Яковлев Михаил</v>
      </c>
      <c r="D52" s="18"/>
      <c r="E52" s="31"/>
      <c r="F52" s="18"/>
      <c r="G52" s="41"/>
      <c r="H52" s="39" t="s">
        <v>44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Максютов Азат</v>
      </c>
      <c r="C54" s="18"/>
      <c r="D54" s="19">
        <v>-20</v>
      </c>
      <c r="E54" s="20" t="str">
        <f>IF(D39=C38,C40,IF(D39=C40,C38,0))</f>
        <v>Сагитов Александр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137</v>
      </c>
      <c r="D55" s="18"/>
      <c r="E55" s="22">
        <v>31</v>
      </c>
      <c r="F55" s="23" t="s">
        <v>112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Яковлев Михаил</v>
      </c>
      <c r="C56" s="29" t="s">
        <v>35</v>
      </c>
      <c r="D56" s="19">
        <v>-21</v>
      </c>
      <c r="E56" s="25" t="str">
        <f>IF(D43=C42,C44,IF(D43=C44,C42,0))</f>
        <v>Сазонов Николай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Максютов Азат</v>
      </c>
      <c r="D57" s="18"/>
      <c r="E57" s="18"/>
      <c r="F57" s="22">
        <v>33</v>
      </c>
      <c r="G57" s="23" t="s">
        <v>112</v>
      </c>
      <c r="H57" s="36"/>
      <c r="I57" s="36"/>
    </row>
    <row r="58" spans="1:9" ht="12.75">
      <c r="A58" s="18"/>
      <c r="B58" s="18"/>
      <c r="C58" s="29" t="s">
        <v>36</v>
      </c>
      <c r="D58" s="19">
        <v>-22</v>
      </c>
      <c r="E58" s="20" t="str">
        <f>IF(D47=C46,C48,IF(D47=C48,C46,0))</f>
        <v>Суфияров Эдуард</v>
      </c>
      <c r="F58" s="26"/>
      <c r="G58" s="18"/>
      <c r="H58" s="39" t="s">
        <v>39</v>
      </c>
      <c r="I58" s="39"/>
    </row>
    <row r="59" spans="1:9" ht="12.75">
      <c r="A59" s="19">
        <v>-24</v>
      </c>
      <c r="B59" s="20" t="str">
        <f>IF(E41=D39,D43,IF(E41=D43,D39,0))</f>
        <v>Срумов Антон</v>
      </c>
      <c r="C59" s="18"/>
      <c r="D59" s="18"/>
      <c r="E59" s="22">
        <v>32</v>
      </c>
      <c r="F59" s="27" t="s">
        <v>138</v>
      </c>
      <c r="G59" s="33"/>
      <c r="H59" s="18"/>
      <c r="I59" s="18"/>
    </row>
    <row r="60" spans="1:9" ht="12.75">
      <c r="A60" s="18"/>
      <c r="B60" s="22">
        <v>30</v>
      </c>
      <c r="C60" s="23" t="s">
        <v>135</v>
      </c>
      <c r="D60" s="19">
        <v>-23</v>
      </c>
      <c r="E60" s="25" t="str">
        <f>IF(D51=C50,C52,IF(D51=C52,C50,0))</f>
        <v>Лютый Олег</v>
      </c>
      <c r="F60" s="19">
        <v>-33</v>
      </c>
      <c r="G60" s="20" t="str">
        <f>IF(G57=F55,F59,IF(G57=F59,F55,0))</f>
        <v>Суфияров Эдуард</v>
      </c>
      <c r="H60" s="36"/>
      <c r="I60" s="36"/>
    </row>
    <row r="61" spans="1:9" ht="12.75">
      <c r="A61" s="19">
        <v>-25</v>
      </c>
      <c r="B61" s="25" t="str">
        <f>IF(E49=D47,D51,IF(E49=D51,D47,0))</f>
        <v>Сафиуллин Азат</v>
      </c>
      <c r="C61" s="29" t="s">
        <v>37</v>
      </c>
      <c r="D61" s="18"/>
      <c r="E61" s="18"/>
      <c r="F61" s="18"/>
      <c r="G61" s="18"/>
      <c r="H61" s="39" t="s">
        <v>41</v>
      </c>
      <c r="I61" s="39"/>
    </row>
    <row r="62" spans="1:9" ht="12.75">
      <c r="A62" s="18"/>
      <c r="B62" s="19">
        <v>-30</v>
      </c>
      <c r="C62" s="20" t="str">
        <f>IF(C60=B59,B61,IF(C60=B61,B59,0))</f>
        <v>Срумов Антон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38</v>
      </c>
      <c r="D63" s="18"/>
      <c r="E63" s="19">
        <v>-31</v>
      </c>
      <c r="F63" s="20" t="str">
        <f>IF(F55=E54,E56,IF(F55=E56,E54,0))</f>
        <v>Сазонов Николай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116</v>
      </c>
      <c r="H64" s="36"/>
      <c r="I64" s="36"/>
    </row>
    <row r="65" spans="1:9" ht="12.75">
      <c r="A65" s="18"/>
      <c r="B65" s="22">
        <v>35</v>
      </c>
      <c r="C65" s="23" t="s">
        <v>122</v>
      </c>
      <c r="D65" s="18"/>
      <c r="E65" s="19">
        <v>-32</v>
      </c>
      <c r="F65" s="25" t="str">
        <f>IF(F59=E58,E60,IF(F59=E60,E58,0))</f>
        <v>Лютый Олег</v>
      </c>
      <c r="G65" s="18"/>
      <c r="H65" s="39" t="s">
        <v>40</v>
      </c>
      <c r="I65" s="39"/>
    </row>
    <row r="66" spans="1:9" ht="12.75">
      <c r="A66" s="19">
        <v>-17</v>
      </c>
      <c r="B66" s="25" t="str">
        <f>IF(C42=B41,B43,IF(C42=B43,B41,0))</f>
        <v>Лукьянов Роман</v>
      </c>
      <c r="C66" s="26"/>
      <c r="D66" s="31"/>
      <c r="E66" s="18"/>
      <c r="F66" s="19">
        <v>-34</v>
      </c>
      <c r="G66" s="20" t="str">
        <f>IF(G64=F63,F65,IF(G64=F65,F63,0))</f>
        <v>Сазонов Николай</v>
      </c>
      <c r="H66" s="36"/>
      <c r="I66" s="36"/>
    </row>
    <row r="67" spans="1:9" ht="12.75">
      <c r="A67" s="18"/>
      <c r="B67" s="18"/>
      <c r="C67" s="22">
        <v>37</v>
      </c>
      <c r="D67" s="23" t="s">
        <v>122</v>
      </c>
      <c r="E67" s="18"/>
      <c r="F67" s="18"/>
      <c r="G67" s="18"/>
      <c r="H67" s="39" t="s">
        <v>42</v>
      </c>
      <c r="I67" s="39"/>
    </row>
    <row r="68" spans="1:9" ht="12.75">
      <c r="A68" s="19">
        <v>-18</v>
      </c>
      <c r="B68" s="20" t="str">
        <f>IF(C46=B45,B47,IF(C46=B47,B45,0))</f>
        <v>Хабиров Марс</v>
      </c>
      <c r="C68" s="26"/>
      <c r="D68" s="32" t="s">
        <v>45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 t="s">
        <v>140</v>
      </c>
      <c r="D69" s="33"/>
      <c r="E69" s="18"/>
      <c r="F69" s="22">
        <v>38</v>
      </c>
      <c r="G69" s="23" t="s">
        <v>141</v>
      </c>
      <c r="H69" s="36"/>
      <c r="I69" s="36"/>
    </row>
    <row r="70" spans="1:9" ht="12.75">
      <c r="A70" s="19">
        <v>-19</v>
      </c>
      <c r="B70" s="25" t="str">
        <f>IF(C50=B49,B51,IF(C50=B51,B49,0))</f>
        <v>Фролова Анастасия</v>
      </c>
      <c r="C70" s="19">
        <v>-37</v>
      </c>
      <c r="D70" s="20" t="str">
        <f>IF(D67=C65,C69,IF(D67=C69,C65,0))</f>
        <v>Хабиров Марс</v>
      </c>
      <c r="E70" s="19">
        <v>-36</v>
      </c>
      <c r="F70" s="25" t="str">
        <f>IF(C69=B68,B70,IF(C69=B70,B68,0))</f>
        <v>Фролова Анастасия</v>
      </c>
      <c r="G70" s="18"/>
      <c r="H70" s="39" t="s">
        <v>48</v>
      </c>
      <c r="I70" s="39"/>
    </row>
    <row r="71" spans="1:9" ht="12.75">
      <c r="A71" s="18"/>
      <c r="B71" s="18"/>
      <c r="C71" s="18"/>
      <c r="D71" s="29" t="s">
        <v>47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49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110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41588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111</v>
      </c>
      <c r="B7" s="13">
        <v>1</v>
      </c>
      <c r="C7" s="14" t="str">
        <f>Вл1с!G36</f>
        <v>Кондратьев Игорь</v>
      </c>
      <c r="D7" s="11"/>
      <c r="E7" s="11"/>
      <c r="F7" s="11"/>
      <c r="G7" s="11"/>
      <c r="H7" s="11"/>
      <c r="I7" s="11"/>
    </row>
    <row r="8" spans="1:9" ht="18">
      <c r="A8" s="12" t="s">
        <v>112</v>
      </c>
      <c r="B8" s="13">
        <v>2</v>
      </c>
      <c r="C8" s="14" t="str">
        <f>Вл1с!G56</f>
        <v>Сагитов Александр</v>
      </c>
      <c r="D8" s="11"/>
      <c r="E8" s="11"/>
      <c r="F8" s="11"/>
      <c r="G8" s="11"/>
      <c r="H8" s="11"/>
      <c r="I8" s="11"/>
    </row>
    <row r="9" spans="1:9" ht="18">
      <c r="A9" s="12" t="s">
        <v>113</v>
      </c>
      <c r="B9" s="13">
        <v>3</v>
      </c>
      <c r="C9" s="14" t="str">
        <f>Вл2с!I22</f>
        <v>Мазурин Александр</v>
      </c>
      <c r="D9" s="11"/>
      <c r="E9" s="11"/>
      <c r="F9" s="11"/>
      <c r="G9" s="11"/>
      <c r="H9" s="11"/>
      <c r="I9" s="11"/>
    </row>
    <row r="10" spans="1:9" ht="18">
      <c r="A10" s="12" t="s">
        <v>114</v>
      </c>
      <c r="B10" s="13">
        <v>4</v>
      </c>
      <c r="C10" s="14" t="str">
        <f>Вл2с!I32</f>
        <v>Семенов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115</v>
      </c>
      <c r="B11" s="13">
        <v>5</v>
      </c>
      <c r="C11" s="14" t="str">
        <f>Вл1с!G63</f>
        <v>Коврижников Максим</v>
      </c>
      <c r="D11" s="11"/>
      <c r="E11" s="11"/>
      <c r="F11" s="11"/>
      <c r="G11" s="11"/>
      <c r="H11" s="11"/>
      <c r="I11" s="11"/>
    </row>
    <row r="12" spans="1:9" ht="18">
      <c r="A12" s="12" t="s">
        <v>116</v>
      </c>
      <c r="B12" s="13">
        <v>6</v>
      </c>
      <c r="C12" s="14" t="str">
        <f>Вл1с!G65</f>
        <v>Коротеев Георгий</v>
      </c>
      <c r="D12" s="11"/>
      <c r="E12" s="11"/>
      <c r="F12" s="11"/>
      <c r="G12" s="11"/>
      <c r="H12" s="11"/>
      <c r="I12" s="11"/>
    </row>
    <row r="13" spans="1:9" ht="18">
      <c r="A13" s="12" t="s">
        <v>117</v>
      </c>
      <c r="B13" s="13">
        <v>7</v>
      </c>
      <c r="C13" s="14" t="str">
        <f>Вл1с!G68</f>
        <v>Исмайлов Азамат</v>
      </c>
      <c r="D13" s="11"/>
      <c r="E13" s="11"/>
      <c r="F13" s="11"/>
      <c r="G13" s="11"/>
      <c r="H13" s="11"/>
      <c r="I13" s="11"/>
    </row>
    <row r="14" spans="1:9" ht="18">
      <c r="A14" s="12" t="s">
        <v>118</v>
      </c>
      <c r="B14" s="13">
        <v>8</v>
      </c>
      <c r="C14" s="14" t="str">
        <f>Вл1с!G70</f>
        <v>Рахматуллин Равиль</v>
      </c>
      <c r="D14" s="11"/>
      <c r="E14" s="11"/>
      <c r="F14" s="11"/>
      <c r="G14" s="11"/>
      <c r="H14" s="11"/>
      <c r="I14" s="11"/>
    </row>
    <row r="15" spans="1:9" ht="18">
      <c r="A15" s="12" t="s">
        <v>119</v>
      </c>
      <c r="B15" s="13">
        <v>9</v>
      </c>
      <c r="C15" s="14" t="str">
        <f>Вл1с!D72</f>
        <v>Грубов Виталий</v>
      </c>
      <c r="D15" s="11"/>
      <c r="E15" s="11"/>
      <c r="F15" s="11"/>
      <c r="G15" s="11"/>
      <c r="H15" s="11"/>
      <c r="I15" s="11"/>
    </row>
    <row r="16" spans="1:9" ht="18">
      <c r="A16" s="12" t="s">
        <v>120</v>
      </c>
      <c r="B16" s="13">
        <v>10</v>
      </c>
      <c r="C16" s="14" t="str">
        <f>Вл1с!D75</f>
        <v>Овчинников Дмитрий</v>
      </c>
      <c r="D16" s="11"/>
      <c r="E16" s="11"/>
      <c r="F16" s="11"/>
      <c r="G16" s="11"/>
      <c r="H16" s="11"/>
      <c r="I16" s="11"/>
    </row>
    <row r="17" spans="1:9" ht="18">
      <c r="A17" s="12" t="s">
        <v>121</v>
      </c>
      <c r="B17" s="13">
        <v>11</v>
      </c>
      <c r="C17" s="14" t="str">
        <f>Вл1с!G73</f>
        <v>Барышев Сергей</v>
      </c>
      <c r="D17" s="11"/>
      <c r="E17" s="11"/>
      <c r="F17" s="11"/>
      <c r="G17" s="11"/>
      <c r="H17" s="11"/>
      <c r="I17" s="11"/>
    </row>
    <row r="18" spans="1:9" ht="18">
      <c r="A18" s="12" t="s">
        <v>122</v>
      </c>
      <c r="B18" s="13">
        <v>12</v>
      </c>
      <c r="C18" s="14" t="str">
        <f>Вл1с!G75</f>
        <v>Антонян Ваге</v>
      </c>
      <c r="D18" s="11"/>
      <c r="E18" s="11"/>
      <c r="F18" s="11"/>
      <c r="G18" s="11"/>
      <c r="H18" s="11"/>
      <c r="I18" s="11"/>
    </row>
    <row r="19" spans="1:9" ht="18">
      <c r="A19" s="12" t="s">
        <v>123</v>
      </c>
      <c r="B19" s="13">
        <v>13</v>
      </c>
      <c r="C19" s="14" t="str">
        <f>Вл2с!I40</f>
        <v>Уткулов Ринат</v>
      </c>
      <c r="D19" s="11"/>
      <c r="E19" s="11"/>
      <c r="F19" s="11"/>
      <c r="G19" s="11"/>
      <c r="H19" s="11"/>
      <c r="I19" s="11"/>
    </row>
    <row r="20" spans="1:9" ht="18">
      <c r="A20" s="12" t="s">
        <v>124</v>
      </c>
      <c r="B20" s="13">
        <v>14</v>
      </c>
      <c r="C20" s="14" t="str">
        <f>Вл2с!I44</f>
        <v>Байрамалов Леонид</v>
      </c>
      <c r="D20" s="11"/>
      <c r="E20" s="11"/>
      <c r="F20" s="11"/>
      <c r="G20" s="11"/>
      <c r="H20" s="11"/>
      <c r="I20" s="11"/>
    </row>
    <row r="21" spans="1:9" ht="18">
      <c r="A21" s="12" t="s">
        <v>125</v>
      </c>
      <c r="B21" s="13">
        <v>15</v>
      </c>
      <c r="C21" s="14" t="str">
        <f>Вл2с!I46</f>
        <v>Лютый Олег</v>
      </c>
      <c r="D21" s="11"/>
      <c r="E21" s="11"/>
      <c r="F21" s="11"/>
      <c r="G21" s="11"/>
      <c r="H21" s="11"/>
      <c r="I21" s="11"/>
    </row>
    <row r="22" spans="1:9" ht="18">
      <c r="A22" s="12" t="s">
        <v>97</v>
      </c>
      <c r="B22" s="13">
        <v>16</v>
      </c>
      <c r="C22" s="14" t="str">
        <f>Вл2с!I48</f>
        <v>Лукьянов Роман</v>
      </c>
      <c r="D22" s="11"/>
      <c r="E22" s="11"/>
      <c r="F22" s="11"/>
      <c r="G22" s="11"/>
      <c r="H22" s="11"/>
      <c r="I22" s="11"/>
    </row>
    <row r="23" spans="1:9" ht="18">
      <c r="A23" s="12" t="s">
        <v>126</v>
      </c>
      <c r="B23" s="13">
        <v>17</v>
      </c>
      <c r="C23" s="14" t="str">
        <f>Вл2с!E44</f>
        <v>Крапивин Дмитрий</v>
      </c>
      <c r="D23" s="11"/>
      <c r="E23" s="11"/>
      <c r="F23" s="11"/>
      <c r="G23" s="11"/>
      <c r="H23" s="11"/>
      <c r="I23" s="11"/>
    </row>
    <row r="24" spans="1:9" ht="18">
      <c r="A24" s="12" t="s">
        <v>127</v>
      </c>
      <c r="B24" s="13">
        <v>18</v>
      </c>
      <c r="C24" s="14" t="str">
        <f>Вл2с!E50</f>
        <v>Новокшонов Вячеслав</v>
      </c>
      <c r="D24" s="11"/>
      <c r="E24" s="11"/>
      <c r="F24" s="11"/>
      <c r="G24" s="11"/>
      <c r="H24" s="11"/>
      <c r="I24" s="11"/>
    </row>
    <row r="25" spans="1:9" ht="18">
      <c r="A25" s="12" t="s">
        <v>128</v>
      </c>
      <c r="B25" s="13">
        <v>19</v>
      </c>
      <c r="C25" s="14" t="str">
        <f>Вл2с!E53</f>
        <v>Хаматшин Евгений</v>
      </c>
      <c r="D25" s="11"/>
      <c r="E25" s="11"/>
      <c r="F25" s="11"/>
      <c r="G25" s="11"/>
      <c r="H25" s="11"/>
      <c r="I25" s="11"/>
    </row>
    <row r="26" spans="1:9" ht="18">
      <c r="A26" s="12" t="s">
        <v>67</v>
      </c>
      <c r="B26" s="13">
        <v>20</v>
      </c>
      <c r="C26" s="14" t="str">
        <f>Вл2с!E55</f>
        <v>Шапошников Александр</v>
      </c>
      <c r="D26" s="11"/>
      <c r="E26" s="11"/>
      <c r="F26" s="11"/>
      <c r="G26" s="11"/>
      <c r="H26" s="11"/>
      <c r="I26" s="11"/>
    </row>
    <row r="27" spans="1:9" ht="18">
      <c r="A27" s="12" t="s">
        <v>129</v>
      </c>
      <c r="B27" s="13">
        <v>21</v>
      </c>
      <c r="C27" s="14" t="str">
        <f>Вл2с!I53</f>
        <v>Беляков Максим</v>
      </c>
      <c r="D27" s="11"/>
      <c r="E27" s="11"/>
      <c r="F27" s="11"/>
      <c r="G27" s="11"/>
      <c r="H27" s="11"/>
      <c r="I27" s="11"/>
    </row>
    <row r="28" spans="1:9" ht="18">
      <c r="A28" s="12" t="s">
        <v>32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32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32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32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32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32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32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32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32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32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32</v>
      </c>
      <c r="B38" s="13">
        <v>32</v>
      </c>
      <c r="C38" s="14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Высшая лига 44-го Этапа БильярднаяМастерская.РФ</v>
      </c>
      <c r="B2" s="15"/>
      <c r="C2" s="15"/>
      <c r="D2" s="15"/>
      <c r="E2" s="15"/>
      <c r="F2" s="15"/>
      <c r="G2" s="15"/>
    </row>
    <row r="3" spans="1:7" ht="15.75">
      <c r="A3" s="17">
        <f>СпВл!A3</f>
        <v>41588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111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111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Хаматшин Евгений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97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Овчинников Дмитрий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111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Исмайлов Азамат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119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119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118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Байрамалов Леонид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115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Кондратьев Игорь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115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115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Крапивин Дмитрий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122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Лукьянов Роман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115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Барышев Сергей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123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Беляков Максим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114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114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Мазурин Александр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115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Антонян Ваге</v>
      </c>
      <c r="C37" s="18"/>
      <c r="D37" s="18"/>
      <c r="E37" s="18"/>
      <c r="F37" s="26"/>
      <c r="G37" s="29" t="s">
        <v>33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113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124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Новокшонов Вячеслав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124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Рахматуллин Равиль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121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Коврижников Максим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121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121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116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Лютый Олег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112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Грубов Виталий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117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120</v>
      </c>
      <c r="E56" s="26"/>
      <c r="F56" s="30">
        <v>-31</v>
      </c>
      <c r="G56" s="20" t="str">
        <f>IF(G36=F20,F52,IF(G36=F52,F20,0))</f>
        <v>Сагитов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_</v>
      </c>
      <c r="C57" s="26"/>
      <c r="D57" s="26"/>
      <c r="E57" s="26"/>
      <c r="F57" s="18"/>
      <c r="G57" s="29" t="s">
        <v>34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120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Коротеев Георгий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112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Уткулов Ринат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125</v>
      </c>
      <c r="D62" s="26"/>
      <c r="E62" s="19">
        <v>-58</v>
      </c>
      <c r="F62" s="20" t="str">
        <f>IF(Вл2с!H14=Вл2с!G10,Вл2с!G18,IF(Вл2с!H14=Вл2с!G18,Вл2с!G10,0))</f>
        <v>Коврижников Максим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Шапошников Александр</v>
      </c>
      <c r="C63" s="26"/>
      <c r="D63" s="26"/>
      <c r="E63" s="18"/>
      <c r="F63" s="22">
        <v>61</v>
      </c>
      <c r="G63" s="23" t="s">
        <v>121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112</v>
      </c>
      <c r="E64" s="19">
        <v>-59</v>
      </c>
      <c r="F64" s="25" t="str">
        <f>IF(Вл2с!H30=Вл2с!G26,Вл2с!G34,IF(Вл2с!H30=Вл2с!G34,Вл2с!G26,0))</f>
        <v>Коротеев Георгий</v>
      </c>
      <c r="G64" s="29" t="s">
        <v>35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_</v>
      </c>
      <c r="C65" s="26"/>
      <c r="D65" s="18"/>
      <c r="E65" s="18"/>
      <c r="F65" s="19">
        <v>-61</v>
      </c>
      <c r="G65" s="20" t="str">
        <f>IF(G63=F62,F64,IF(G63=F64,F62,0))</f>
        <v>Коротеев Георгий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112</v>
      </c>
      <c r="D66" s="18"/>
      <c r="E66" s="18"/>
      <c r="F66" s="18"/>
      <c r="G66" s="29" t="s">
        <v>36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Сагитов Александр</v>
      </c>
      <c r="C67" s="18"/>
      <c r="D67" s="18"/>
      <c r="E67" s="19">
        <v>-56</v>
      </c>
      <c r="F67" s="20" t="str">
        <f>IF(Вл2с!G10=Вл2с!F6,Вл2с!F14,IF(Вл2с!G10=Вл2с!F14,Вл2с!F6,0))</f>
        <v>Исмайлов Азамат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119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Грубов Виталий</v>
      </c>
      <c r="C69" s="18"/>
      <c r="D69" s="18"/>
      <c r="E69" s="19">
        <v>-57</v>
      </c>
      <c r="F69" s="25" t="str">
        <f>IF(Вл2с!G26=Вл2с!F22,Вл2с!F30,IF(Вл2с!G26=Вл2с!F30,Вл2с!F22,0))</f>
        <v>Рахматуллин Равиль</v>
      </c>
      <c r="G69" s="29" t="s">
        <v>37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117</v>
      </c>
      <c r="D70" s="18"/>
      <c r="E70" s="18"/>
      <c r="F70" s="19">
        <v>-62</v>
      </c>
      <c r="G70" s="20" t="str">
        <f>IF(G68=F67,F69,IF(G68=F69,F67,0))</f>
        <v>Рахматуллин Равиль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Антонян Ваге</v>
      </c>
      <c r="C71" s="26"/>
      <c r="D71" s="31"/>
      <c r="E71" s="18"/>
      <c r="F71" s="18"/>
      <c r="G71" s="29" t="s">
        <v>38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117</v>
      </c>
      <c r="E72" s="19">
        <v>-63</v>
      </c>
      <c r="F72" s="20" t="str">
        <f>IF(C70=B69,B71,IF(C70=B71,B69,0))</f>
        <v>Антонян Ваге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Барышев Сергей</v>
      </c>
      <c r="C73" s="26"/>
      <c r="D73" s="32" t="s">
        <v>39</v>
      </c>
      <c r="E73" s="18"/>
      <c r="F73" s="22">
        <v>66</v>
      </c>
      <c r="G73" s="23" t="s">
        <v>123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97</v>
      </c>
      <c r="D74" s="33"/>
      <c r="E74" s="19">
        <v>-64</v>
      </c>
      <c r="F74" s="25" t="str">
        <f>IF(C74=B73,B75,IF(C74=B75,B73,0))</f>
        <v>Барышев Сергей</v>
      </c>
      <c r="G74" s="29" t="s">
        <v>40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Овчинников Дмитрий</v>
      </c>
      <c r="C75" s="19">
        <v>-65</v>
      </c>
      <c r="D75" s="20" t="str">
        <f>IF(D72=C70,C74,IF(D72=C74,C70,0))</f>
        <v>Овчинников Дмитрий</v>
      </c>
      <c r="E75" s="18"/>
      <c r="F75" s="19">
        <v>-66</v>
      </c>
      <c r="G75" s="20" t="str">
        <f>IF(G73=F72,F74,IF(G73=F74,F72,0))</f>
        <v>Антонян Ваге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41</v>
      </c>
      <c r="E76" s="18"/>
      <c r="F76" s="18"/>
      <c r="G76" s="29" t="s">
        <v>42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Высшая лига 44-го Этапа БильярднаяМастерская.РФ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41588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Исмайлов Азамат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126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Хаматшин Евгений</v>
      </c>
      <c r="C6" s="22">
        <v>40</v>
      </c>
      <c r="D6" s="36" t="s">
        <v>125</v>
      </c>
      <c r="E6" s="22">
        <v>52</v>
      </c>
      <c r="F6" s="36" t="s">
        <v>119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Уткулов Ринат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_</v>
      </c>
      <c r="C8" s="18"/>
      <c r="D8" s="22">
        <v>48</v>
      </c>
      <c r="E8" s="37" t="s">
        <v>117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_</v>
      </c>
      <c r="C10" s="22">
        <v>41</v>
      </c>
      <c r="D10" s="37" t="s">
        <v>117</v>
      </c>
      <c r="E10" s="31"/>
      <c r="F10" s="22">
        <v>56</v>
      </c>
      <c r="G10" s="36" t="s">
        <v>114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Грубов Виталий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Мазурин Александр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129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Крапивин Дмитрий</v>
      </c>
      <c r="C14" s="22">
        <v>42</v>
      </c>
      <c r="D14" s="36" t="s">
        <v>116</v>
      </c>
      <c r="E14" s="22">
        <v>53</v>
      </c>
      <c r="F14" s="37" t="s">
        <v>114</v>
      </c>
      <c r="G14" s="22">
        <v>58</v>
      </c>
      <c r="H14" s="36" t="s">
        <v>114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Лютый Олег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Беляков Максим</v>
      </c>
      <c r="C16" s="18"/>
      <c r="D16" s="22">
        <v>49</v>
      </c>
      <c r="E16" s="37" t="s">
        <v>113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67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_</v>
      </c>
      <c r="C18" s="22">
        <v>43</v>
      </c>
      <c r="D18" s="37" t="s">
        <v>113</v>
      </c>
      <c r="E18" s="31"/>
      <c r="F18" s="19">
        <v>-30</v>
      </c>
      <c r="G18" s="25" t="str">
        <f>IF(Вл1с!F52=Вл1с!E44,Вл1с!E60,IF(Вл1с!F52=Вл1с!E60,Вл1с!E44,0))</f>
        <v>Коврижников Максим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Антонян Ваге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Рахматуллин Равиль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128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Новокшонов Вячеслав</v>
      </c>
      <c r="C22" s="22">
        <v>44</v>
      </c>
      <c r="D22" s="36" t="s">
        <v>123</v>
      </c>
      <c r="E22" s="22">
        <v>54</v>
      </c>
      <c r="F22" s="36" t="s">
        <v>124</v>
      </c>
      <c r="G22" s="31"/>
      <c r="H22" s="22">
        <v>60</v>
      </c>
      <c r="I22" s="38" t="s">
        <v>114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Барышев Сергей</v>
      </c>
      <c r="D23" s="26"/>
      <c r="E23" s="26"/>
      <c r="F23" s="26"/>
      <c r="G23" s="31"/>
      <c r="H23" s="26"/>
      <c r="I23" s="33"/>
      <c r="J23" s="39" t="s">
        <v>43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_</v>
      </c>
      <c r="C24" s="18"/>
      <c r="D24" s="22">
        <v>50</v>
      </c>
      <c r="E24" s="37" t="s">
        <v>123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_</v>
      </c>
      <c r="C26" s="22">
        <v>45</v>
      </c>
      <c r="D26" s="37" t="s">
        <v>122</v>
      </c>
      <c r="E26" s="31"/>
      <c r="F26" s="22">
        <v>57</v>
      </c>
      <c r="G26" s="36" t="s">
        <v>120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Лукьянов Роман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Коротеев Георгий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_</v>
      </c>
      <c r="C30" s="22">
        <v>46</v>
      </c>
      <c r="D30" s="36" t="s">
        <v>118</v>
      </c>
      <c r="E30" s="22">
        <v>55</v>
      </c>
      <c r="F30" s="37" t="s">
        <v>120</v>
      </c>
      <c r="G30" s="22">
        <v>59</v>
      </c>
      <c r="H30" s="37" t="s">
        <v>111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Байрамалов Леонид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Шапошников Александр</v>
      </c>
      <c r="C32" s="18"/>
      <c r="D32" s="22">
        <v>51</v>
      </c>
      <c r="E32" s="37" t="s">
        <v>97</v>
      </c>
      <c r="F32" s="18"/>
      <c r="G32" s="26"/>
      <c r="H32" s="19">
        <v>-60</v>
      </c>
      <c r="I32" s="20" t="str">
        <f>IF(I22=H14,H30,IF(I22=H30,H14,0))</f>
        <v>Семенов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127</v>
      </c>
      <c r="D33" s="26"/>
      <c r="E33" s="31"/>
      <c r="F33" s="18"/>
      <c r="G33" s="26"/>
      <c r="H33" s="18"/>
      <c r="I33" s="33"/>
      <c r="J33" s="39" t="s">
        <v>44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_</v>
      </c>
      <c r="C34" s="22">
        <v>47</v>
      </c>
      <c r="D34" s="37" t="s">
        <v>97</v>
      </c>
      <c r="E34" s="31"/>
      <c r="F34" s="19">
        <v>-29</v>
      </c>
      <c r="G34" s="25" t="str">
        <f>IF(Вл1с!F20=Вл1с!E12,Вл1с!E28,IF(Вл1с!F20=Вл1с!E28,Вл1с!E12,0))</f>
        <v>Семенов Константин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Овчинников Дмитрий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Хаматшин Евгений</v>
      </c>
      <c r="C37" s="18"/>
      <c r="D37" s="18"/>
      <c r="E37" s="18"/>
      <c r="F37" s="19">
        <v>-48</v>
      </c>
      <c r="G37" s="20" t="str">
        <f>IF(E8=D6,D10,IF(E8=D10,D6,0))</f>
        <v>Уткулов Ринат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126</v>
      </c>
      <c r="D38" s="18"/>
      <c r="E38" s="18"/>
      <c r="F38" s="18"/>
      <c r="G38" s="22">
        <v>67</v>
      </c>
      <c r="H38" s="36" t="s">
        <v>125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Лютый Олег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129</v>
      </c>
      <c r="E40" s="18"/>
      <c r="F40" s="18"/>
      <c r="G40" s="18"/>
      <c r="H40" s="22">
        <v>69</v>
      </c>
      <c r="I40" s="40" t="s">
        <v>125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Крапивин Дмитрий</v>
      </c>
      <c r="C41" s="26"/>
      <c r="D41" s="26"/>
      <c r="E41" s="18"/>
      <c r="F41" s="19">
        <v>-50</v>
      </c>
      <c r="G41" s="20" t="str">
        <f>IF(E24=D22,D26,IF(E24=D26,D22,0))</f>
        <v>Лукьянов Роман</v>
      </c>
      <c r="H41" s="26"/>
      <c r="I41" s="41"/>
      <c r="J41" s="39" t="s">
        <v>45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129</v>
      </c>
      <c r="D42" s="26"/>
      <c r="E42" s="18"/>
      <c r="F42" s="18"/>
      <c r="G42" s="22">
        <v>68</v>
      </c>
      <c r="H42" s="37" t="s">
        <v>118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Беляков Максим</v>
      </c>
      <c r="C43" s="18"/>
      <c r="D43" s="26"/>
      <c r="E43" s="18"/>
      <c r="F43" s="19">
        <v>-51</v>
      </c>
      <c r="G43" s="25" t="str">
        <f>IF(E32=D30,D34,IF(E32=D34,D30,0))</f>
        <v>Байрамалов Леонид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129</v>
      </c>
      <c r="F44" s="18"/>
      <c r="G44" s="18"/>
      <c r="H44" s="19">
        <v>-69</v>
      </c>
      <c r="I44" s="20" t="str">
        <f>IF(I40=H38,H42,IF(I40=H42,H38,0))</f>
        <v>Байрамалов Леонид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Новокшонов Вячеслав</v>
      </c>
      <c r="C45" s="18"/>
      <c r="D45" s="26"/>
      <c r="E45" s="29" t="s">
        <v>46</v>
      </c>
      <c r="F45" s="18"/>
      <c r="G45" s="19">
        <v>-67</v>
      </c>
      <c r="H45" s="20" t="str">
        <f>IF(H38=G37,G39,IF(H38=G39,G37,0))</f>
        <v>Лютый Олег</v>
      </c>
      <c r="I45" s="33"/>
      <c r="J45" s="39" t="s">
        <v>47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128</v>
      </c>
      <c r="D46" s="26"/>
      <c r="E46" s="18"/>
      <c r="F46" s="18"/>
      <c r="G46" s="18"/>
      <c r="H46" s="22">
        <v>70</v>
      </c>
      <c r="I46" s="38" t="s">
        <v>116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Лукьянов Роман</v>
      </c>
      <c r="I47" s="33"/>
      <c r="J47" s="39" t="s">
        <v>48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128</v>
      </c>
      <c r="E48" s="18"/>
      <c r="F48" s="18"/>
      <c r="G48" s="18"/>
      <c r="H48" s="19">
        <v>-70</v>
      </c>
      <c r="I48" s="20" t="str">
        <f>IF(I46=H45,H47,IF(I46=H47,H45,0))</f>
        <v>Лукьянов Роман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127</v>
      </c>
      <c r="D50" s="19">
        <v>-77</v>
      </c>
      <c r="E50" s="20" t="str">
        <f>IF(E44=D40,D48,IF(E44=D48,D40,0))</f>
        <v>Новокшонов Вячеслав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Шапошников Александр</v>
      </c>
      <c r="C51" s="18"/>
      <c r="D51" s="18"/>
      <c r="E51" s="29" t="s">
        <v>50</v>
      </c>
      <c r="F51" s="18"/>
      <c r="G51" s="22">
        <v>79</v>
      </c>
      <c r="H51" s="36" t="s">
        <v>67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Хаматшин Евгений</v>
      </c>
      <c r="E52" s="33"/>
      <c r="F52" s="19">
        <v>-72</v>
      </c>
      <c r="G52" s="25" t="str">
        <f>IF(C42=B41,B43,IF(C42=B43,B41,0))</f>
        <v>Беляков Максим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126</v>
      </c>
      <c r="F53" s="18"/>
      <c r="G53" s="18"/>
      <c r="H53" s="22">
        <v>81</v>
      </c>
      <c r="I53" s="40" t="s">
        <v>67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Шапошников Александр</v>
      </c>
      <c r="E54" s="29" t="s">
        <v>51</v>
      </c>
      <c r="F54" s="19">
        <v>-73</v>
      </c>
      <c r="G54" s="20">
        <f>IF(C46=B45,B47,IF(C46=B47,B45,0))</f>
        <v>0</v>
      </c>
      <c r="H54" s="26"/>
      <c r="I54" s="41"/>
      <c r="J54" s="39" t="s">
        <v>52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Шапошников Александр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61</v>
      </c>
      <c r="F73" s="18"/>
      <c r="G73" s="19">
        <v>-92</v>
      </c>
      <c r="H73" s="25">
        <f>IF(H68=G67,G69,IF(H68=G69,G67,0))</f>
        <v>0</v>
      </c>
      <c r="I73" s="33"/>
      <c r="J73" s="39" t="s">
        <v>62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63</v>
      </c>
      <c r="F75" s="18"/>
      <c r="G75" s="31"/>
      <c r="H75" s="18"/>
      <c r="I75" s="33"/>
      <c r="J75" s="39" t="s">
        <v>64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41587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93</v>
      </c>
      <c r="B7" s="13">
        <v>1</v>
      </c>
      <c r="C7" s="14" t="str">
        <f>1л1с!G36</f>
        <v>Овчинников Дмитрий</v>
      </c>
      <c r="D7" s="11"/>
      <c r="E7" s="11"/>
      <c r="F7" s="11"/>
      <c r="G7" s="11"/>
      <c r="H7" s="11"/>
      <c r="I7" s="11"/>
    </row>
    <row r="8" spans="1:9" ht="18">
      <c r="A8" s="12" t="s">
        <v>94</v>
      </c>
      <c r="B8" s="13">
        <v>2</v>
      </c>
      <c r="C8" s="14" t="str">
        <f>1л1с!G56</f>
        <v>Коробко Павел</v>
      </c>
      <c r="D8" s="11"/>
      <c r="E8" s="11"/>
      <c r="F8" s="11"/>
      <c r="G8" s="11"/>
      <c r="H8" s="11"/>
      <c r="I8" s="11"/>
    </row>
    <row r="9" spans="1:9" ht="18">
      <c r="A9" s="12" t="s">
        <v>95</v>
      </c>
      <c r="B9" s="13">
        <v>3</v>
      </c>
      <c r="C9" s="14" t="str">
        <f>1л2с!I22</f>
        <v>Андрющенко Матвей</v>
      </c>
      <c r="D9" s="11"/>
      <c r="E9" s="11"/>
      <c r="F9" s="11"/>
      <c r="G9" s="11"/>
      <c r="H9" s="11"/>
      <c r="I9" s="11"/>
    </row>
    <row r="10" spans="1:9" ht="18">
      <c r="A10" s="12" t="s">
        <v>96</v>
      </c>
      <c r="B10" s="13">
        <v>4</v>
      </c>
      <c r="C10" s="14" t="str">
        <f>1л2с!I32</f>
        <v>Ишметов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97</v>
      </c>
      <c r="B11" s="13">
        <v>5</v>
      </c>
      <c r="C11" s="14" t="str">
        <f>1л1с!G63</f>
        <v>Прокофьев Михаил</v>
      </c>
      <c r="D11" s="11"/>
      <c r="E11" s="11"/>
      <c r="F11" s="11"/>
      <c r="G11" s="11"/>
      <c r="H11" s="11"/>
      <c r="I11" s="11"/>
    </row>
    <row r="12" spans="1:9" ht="18">
      <c r="A12" s="12" t="s">
        <v>98</v>
      </c>
      <c r="B12" s="13">
        <v>6</v>
      </c>
      <c r="C12" s="14" t="str">
        <f>1л1с!G65</f>
        <v>Емельянов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99</v>
      </c>
      <c r="B13" s="13">
        <v>7</v>
      </c>
      <c r="C13" s="14" t="str">
        <f>1л1с!G68</f>
        <v>Толкачев Иван</v>
      </c>
      <c r="D13" s="11"/>
      <c r="E13" s="11"/>
      <c r="F13" s="11"/>
      <c r="G13" s="11"/>
      <c r="H13" s="11"/>
      <c r="I13" s="11"/>
    </row>
    <row r="14" spans="1:9" ht="18">
      <c r="A14" s="12" t="s">
        <v>100</v>
      </c>
      <c r="B14" s="13">
        <v>8</v>
      </c>
      <c r="C14" s="14" t="str">
        <f>1л1с!G70</f>
        <v>Мухамадиев Наиль</v>
      </c>
      <c r="D14" s="11"/>
      <c r="E14" s="11"/>
      <c r="F14" s="11"/>
      <c r="G14" s="11"/>
      <c r="H14" s="11"/>
      <c r="I14" s="11"/>
    </row>
    <row r="15" spans="1:9" ht="18">
      <c r="A15" s="12" t="s">
        <v>101</v>
      </c>
      <c r="B15" s="13">
        <v>9</v>
      </c>
      <c r="C15" s="14" t="str">
        <f>1л1с!D72</f>
        <v>Сафаров Ревнер</v>
      </c>
      <c r="D15" s="11"/>
      <c r="E15" s="11"/>
      <c r="F15" s="11"/>
      <c r="G15" s="11"/>
      <c r="H15" s="11"/>
      <c r="I15" s="11"/>
    </row>
    <row r="16" spans="1:9" ht="18">
      <c r="A16" s="12" t="s">
        <v>102</v>
      </c>
      <c r="B16" s="13">
        <v>10</v>
      </c>
      <c r="C16" s="14" t="str">
        <f>1л1с!D75</f>
        <v>Буков Владислав</v>
      </c>
      <c r="D16" s="11"/>
      <c r="E16" s="11"/>
      <c r="F16" s="11"/>
      <c r="G16" s="11"/>
      <c r="H16" s="11"/>
      <c r="I16" s="11"/>
    </row>
    <row r="17" spans="1:9" ht="18">
      <c r="A17" s="12" t="s">
        <v>103</v>
      </c>
      <c r="B17" s="13">
        <v>11</v>
      </c>
      <c r="C17" s="14" t="str">
        <f>1л1с!G73</f>
        <v>Зверс Марк</v>
      </c>
      <c r="D17" s="11"/>
      <c r="E17" s="11"/>
      <c r="F17" s="11"/>
      <c r="G17" s="11"/>
      <c r="H17" s="11"/>
      <c r="I17" s="11"/>
    </row>
    <row r="18" spans="1:9" ht="18">
      <c r="A18" s="12" t="s">
        <v>104</v>
      </c>
      <c r="B18" s="13">
        <v>12</v>
      </c>
      <c r="C18" s="14" t="str">
        <f>1л1с!G75</f>
        <v>Макаров Валерий</v>
      </c>
      <c r="D18" s="11"/>
      <c r="E18" s="11"/>
      <c r="F18" s="11"/>
      <c r="G18" s="11"/>
      <c r="H18" s="11"/>
      <c r="I18" s="11"/>
    </row>
    <row r="19" spans="1:9" ht="18">
      <c r="A19" s="12" t="s">
        <v>105</v>
      </c>
      <c r="B19" s="13">
        <v>13</v>
      </c>
      <c r="C19" s="14" t="str">
        <f>1л2с!I40</f>
        <v>Хакимова Регина</v>
      </c>
      <c r="D19" s="11"/>
      <c r="E19" s="11"/>
      <c r="F19" s="11"/>
      <c r="G19" s="11"/>
      <c r="H19" s="11"/>
      <c r="I19" s="11"/>
    </row>
    <row r="20" spans="1:9" ht="18">
      <c r="A20" s="12" t="s">
        <v>106</v>
      </c>
      <c r="B20" s="13">
        <v>14</v>
      </c>
      <c r="C20" s="14" t="str">
        <f>1л2с!I44</f>
        <v>Тарараев Петр</v>
      </c>
      <c r="D20" s="11"/>
      <c r="E20" s="11"/>
      <c r="F20" s="11"/>
      <c r="G20" s="11"/>
      <c r="H20" s="11"/>
      <c r="I20" s="11"/>
    </row>
    <row r="21" spans="1:9" ht="18">
      <c r="A21" s="12" t="s">
        <v>107</v>
      </c>
      <c r="B21" s="13">
        <v>15</v>
      </c>
      <c r="C21" s="14" t="str">
        <f>1л2с!I46</f>
        <v>Сидоров Роман</v>
      </c>
      <c r="D21" s="11"/>
      <c r="E21" s="11"/>
      <c r="F21" s="11"/>
      <c r="G21" s="11"/>
      <c r="H21" s="11"/>
      <c r="I21" s="11"/>
    </row>
    <row r="22" spans="1:9" ht="18">
      <c r="A22" s="12" t="s">
        <v>108</v>
      </c>
      <c r="B22" s="13">
        <v>16</v>
      </c>
      <c r="C22" s="14" t="str">
        <f>1л2с!I48</f>
        <v>Мухетдинов Амир</v>
      </c>
      <c r="D22" s="11"/>
      <c r="E22" s="11"/>
      <c r="F22" s="11"/>
      <c r="G22" s="11"/>
      <c r="H22" s="11"/>
      <c r="I22" s="11"/>
    </row>
    <row r="23" spans="1:9" ht="18">
      <c r="A23" s="12" t="s">
        <v>109</v>
      </c>
      <c r="B23" s="13">
        <v>17</v>
      </c>
      <c r="C23" s="14" t="str">
        <f>1л2с!E44</f>
        <v>Зверс Виктория</v>
      </c>
      <c r="D23" s="11"/>
      <c r="E23" s="11"/>
      <c r="F23" s="11"/>
      <c r="G23" s="11"/>
      <c r="H23" s="11"/>
      <c r="I23" s="11"/>
    </row>
    <row r="24" spans="1:9" ht="18">
      <c r="A24" s="12" t="s">
        <v>32</v>
      </c>
      <c r="B24" s="13">
        <v>18</v>
      </c>
      <c r="C24" s="14">
        <f>1л2с!E50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32</v>
      </c>
      <c r="B25" s="13">
        <v>19</v>
      </c>
      <c r="C25" s="14">
        <f>1л2с!E53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32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32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32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32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32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32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32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32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32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32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32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32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32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Республики Башкортостан 2013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Первая лига 44-го Этапа БальярднаяМастерская.РФ</v>
      </c>
      <c r="B2" s="15"/>
      <c r="C2" s="15"/>
      <c r="D2" s="15"/>
      <c r="E2" s="15"/>
      <c r="F2" s="15"/>
      <c r="G2" s="15"/>
    </row>
    <row r="3" spans="1:7" ht="15.75">
      <c r="A3" s="17">
        <f>Сп1л!A3</f>
        <v>41587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Емельянов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93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93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Тарараев Петр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108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Мухетдинов Амир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93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Толкачев Иван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101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101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100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Мухамадиев Наиль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97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Овчинников Дмитрий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97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97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104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Хакимова Регина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97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Ишметов Александр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105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96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96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Андрющенко Матвей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97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Прокофьев Михаил</v>
      </c>
      <c r="C37" s="18"/>
      <c r="D37" s="18"/>
      <c r="E37" s="18"/>
      <c r="F37" s="26"/>
      <c r="G37" s="29" t="s">
        <v>33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95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95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Сп1л!A25</f>
        <v>_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106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Сидоров Роман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95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Зверс Марк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103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103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98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Сафаров Ревнер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94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Буков Владислав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99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99</v>
      </c>
      <c r="E56" s="26"/>
      <c r="F56" s="30">
        <v>-31</v>
      </c>
      <c r="G56" s="20" t="str">
        <f>IF(G36=F20,F52,IF(G36=F52,F20,0))</f>
        <v>Коробко Павел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_</v>
      </c>
      <c r="C57" s="26"/>
      <c r="D57" s="26"/>
      <c r="E57" s="26"/>
      <c r="F57" s="18"/>
      <c r="G57" s="29" t="s">
        <v>34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102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Макаров Валерий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94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Зверс Виктория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107</v>
      </c>
      <c r="D62" s="26"/>
      <c r="E62" s="19">
        <v>-58</v>
      </c>
      <c r="F62" s="20" t="str">
        <f>IF(1л2с!H14=1л2с!G10,1л2с!G18,IF(1л2с!H14=1л2с!G18,1л2с!G10,0))</f>
        <v>Прокофьев Михаил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_</v>
      </c>
      <c r="C63" s="26"/>
      <c r="D63" s="26"/>
      <c r="E63" s="18"/>
      <c r="F63" s="22">
        <v>61</v>
      </c>
      <c r="G63" s="23" t="s">
        <v>95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94</v>
      </c>
      <c r="E64" s="19">
        <v>-59</v>
      </c>
      <c r="F64" s="25" t="str">
        <f>IF(1л2с!H30=1л2с!G26,1л2с!G34,IF(1л2с!H30=1л2с!G34,1л2с!G26,0))</f>
        <v>Емельянов Александр</v>
      </c>
      <c r="G64" s="29" t="s">
        <v>35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Емельянов Александр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94</v>
      </c>
      <c r="D66" s="18"/>
      <c r="E66" s="18"/>
      <c r="F66" s="18"/>
      <c r="G66" s="29" t="s">
        <v>36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Коробко Павел</v>
      </c>
      <c r="C67" s="18"/>
      <c r="D67" s="18"/>
      <c r="E67" s="19">
        <v>-56</v>
      </c>
      <c r="F67" s="20" t="str">
        <f>IF(1л2с!G10=1л2с!F6,1л2с!F14,IF(1л2с!G10=1л2с!F14,1л2с!F6,0))</f>
        <v>Толкачев Иван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101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Макаров Валерий</v>
      </c>
      <c r="C69" s="18"/>
      <c r="D69" s="18"/>
      <c r="E69" s="19">
        <v>-57</v>
      </c>
      <c r="F69" s="25" t="str">
        <f>IF(1л2с!G26=1л2с!F22,1л2с!F30,IF(1л2с!G26=1л2с!F30,1л2с!F22,0))</f>
        <v>Мухамадиев Наиль</v>
      </c>
      <c r="G69" s="29" t="s">
        <v>37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98</v>
      </c>
      <c r="D70" s="18"/>
      <c r="E70" s="18"/>
      <c r="F70" s="19">
        <v>-62</v>
      </c>
      <c r="G70" s="20" t="str">
        <f>IF(G68=F67,F69,IF(G68=F69,F67,0))</f>
        <v>Мухамадиев Наиль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Сафаров Ревнер</v>
      </c>
      <c r="C71" s="26"/>
      <c r="D71" s="31"/>
      <c r="E71" s="18"/>
      <c r="F71" s="18"/>
      <c r="G71" s="29" t="s">
        <v>38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98</v>
      </c>
      <c r="E72" s="19">
        <v>-63</v>
      </c>
      <c r="F72" s="20" t="str">
        <f>IF(C70=B69,B71,IF(C70=B71,B69,0))</f>
        <v>Макаров Валерий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Зверс Марк</v>
      </c>
      <c r="C73" s="26"/>
      <c r="D73" s="32" t="s">
        <v>39</v>
      </c>
      <c r="E73" s="18"/>
      <c r="F73" s="22">
        <v>66</v>
      </c>
      <c r="G73" s="23" t="s">
        <v>103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99</v>
      </c>
      <c r="D74" s="33"/>
      <c r="E74" s="19">
        <v>-64</v>
      </c>
      <c r="F74" s="25" t="str">
        <f>IF(C74=B73,B75,IF(C74=B75,B73,0))</f>
        <v>Зверс Марк</v>
      </c>
      <c r="G74" s="29" t="s">
        <v>40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Буков Владислав</v>
      </c>
      <c r="C75" s="19">
        <v>-65</v>
      </c>
      <c r="D75" s="20" t="str">
        <f>IF(D72=C70,C74,IF(D72=C74,C70,0))</f>
        <v>Буков Владислав</v>
      </c>
      <c r="E75" s="18"/>
      <c r="F75" s="19">
        <v>-66</v>
      </c>
      <c r="G75" s="20" t="str">
        <f>IF(G73=F72,F74,IF(G73=F74,F72,0))</f>
        <v>Макаров Валерий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41</v>
      </c>
      <c r="E76" s="18"/>
      <c r="F76" s="18"/>
      <c r="G76" s="29" t="s">
        <v>42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Первая лига 44-го Этапа БальярднаяМастерская.РФ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41587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Толкачев Иван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109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Тарараев Петр</v>
      </c>
      <c r="C6" s="22">
        <v>40</v>
      </c>
      <c r="D6" s="36" t="s">
        <v>109</v>
      </c>
      <c r="E6" s="22">
        <v>52</v>
      </c>
      <c r="F6" s="36" t="s">
        <v>101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Зверс Виктория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2">
        <v>48</v>
      </c>
      <c r="E8" s="37" t="s">
        <v>102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_</v>
      </c>
      <c r="C10" s="22">
        <v>41</v>
      </c>
      <c r="D10" s="37" t="s">
        <v>102</v>
      </c>
      <c r="E10" s="31"/>
      <c r="F10" s="22">
        <v>56</v>
      </c>
      <c r="G10" s="36" t="s">
        <v>96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Макаров Валерий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Андрющенко Матвей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_</v>
      </c>
      <c r="C14" s="22">
        <v>42</v>
      </c>
      <c r="D14" s="36" t="s">
        <v>98</v>
      </c>
      <c r="E14" s="22">
        <v>53</v>
      </c>
      <c r="F14" s="37" t="s">
        <v>96</v>
      </c>
      <c r="G14" s="22">
        <v>58</v>
      </c>
      <c r="H14" s="36" t="s">
        <v>96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Сафаров Ревнер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_</v>
      </c>
      <c r="C16" s="18"/>
      <c r="D16" s="22">
        <v>49</v>
      </c>
      <c r="E16" s="37" t="s">
        <v>98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106</v>
      </c>
      <c r="E18" s="31"/>
      <c r="F18" s="19">
        <v>-30</v>
      </c>
      <c r="G18" s="25" t="str">
        <f>IF(1л1с!F52=1л1с!E44,1л1с!E60,IF(1л1с!F52=1л1с!E60,1л1с!E44,0))</f>
        <v>Прокофьев Михаил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Сидоров Роман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Зверс Марк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/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IF(1л1с!C42=1л1с!B41,1л1с!B43,IF(1л1с!C42=1л1с!B43,1л1с!B41,0))</f>
        <v>_</v>
      </c>
      <c r="C22" s="22">
        <v>44</v>
      </c>
      <c r="D22" s="36" t="s">
        <v>105</v>
      </c>
      <c r="E22" s="22">
        <v>54</v>
      </c>
      <c r="F22" s="36" t="s">
        <v>105</v>
      </c>
      <c r="G22" s="31"/>
      <c r="H22" s="22">
        <v>60</v>
      </c>
      <c r="I22" s="38" t="s">
        <v>96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Ишметов Александр</v>
      </c>
      <c r="D23" s="26"/>
      <c r="E23" s="26"/>
      <c r="F23" s="26"/>
      <c r="G23" s="31"/>
      <c r="H23" s="26"/>
      <c r="I23" s="33"/>
      <c r="J23" s="39" t="s">
        <v>43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2">
        <v>50</v>
      </c>
      <c r="E24" s="37" t="s">
        <v>105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104</v>
      </c>
      <c r="E26" s="31"/>
      <c r="F26" s="22">
        <v>57</v>
      </c>
      <c r="G26" s="36" t="s">
        <v>105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Хакимова Регина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Буков Владислав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_</v>
      </c>
      <c r="C30" s="22">
        <v>46</v>
      </c>
      <c r="D30" s="36" t="s">
        <v>100</v>
      </c>
      <c r="E30" s="22">
        <v>55</v>
      </c>
      <c r="F30" s="37" t="s">
        <v>100</v>
      </c>
      <c r="G30" s="22">
        <v>59</v>
      </c>
      <c r="H30" s="37" t="s">
        <v>105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Мухамадиев Наиль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_</v>
      </c>
      <c r="C32" s="18"/>
      <c r="D32" s="22">
        <v>51</v>
      </c>
      <c r="E32" s="37" t="s">
        <v>100</v>
      </c>
      <c r="F32" s="18"/>
      <c r="G32" s="26"/>
      <c r="H32" s="19">
        <v>-60</v>
      </c>
      <c r="I32" s="20" t="str">
        <f>IF(I22=H14,H30,IF(I22=H30,H14,0))</f>
        <v>Ишметов Александр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/>
      <c r="D33" s="26"/>
      <c r="E33" s="31"/>
      <c r="F33" s="18"/>
      <c r="G33" s="26"/>
      <c r="H33" s="18"/>
      <c r="I33" s="33"/>
      <c r="J33" s="39" t="s">
        <v>44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108</v>
      </c>
      <c r="E34" s="31"/>
      <c r="F34" s="19">
        <v>-29</v>
      </c>
      <c r="G34" s="25" t="str">
        <f>IF(1л1с!F20=1л1с!E12,1л1с!E28,IF(1л1с!F20=1л1с!E28,1л1с!E12,0))</f>
        <v>Емельянов Александр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Мухетдинов Амир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Зверс Виктория</v>
      </c>
      <c r="C37" s="18"/>
      <c r="D37" s="18"/>
      <c r="E37" s="18"/>
      <c r="F37" s="19">
        <v>-48</v>
      </c>
      <c r="G37" s="20" t="str">
        <f>IF(E8=D6,D10,IF(E8=D10,D6,0))</f>
        <v>Тарараев Петр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107</v>
      </c>
      <c r="D38" s="18"/>
      <c r="E38" s="18"/>
      <c r="F38" s="18"/>
      <c r="G38" s="22">
        <v>67</v>
      </c>
      <c r="H38" s="36" t="s">
        <v>109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Сидоров Роман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107</v>
      </c>
      <c r="E40" s="18"/>
      <c r="F40" s="18"/>
      <c r="G40" s="18"/>
      <c r="H40" s="22">
        <v>69</v>
      </c>
      <c r="I40" s="40" t="s">
        <v>104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Хакимова Регина</v>
      </c>
      <c r="H41" s="26"/>
      <c r="I41" s="41"/>
      <c r="J41" s="39" t="s">
        <v>45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104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Мухетдинов Амир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107</v>
      </c>
      <c r="F44" s="18"/>
      <c r="G44" s="18"/>
      <c r="H44" s="19">
        <v>-69</v>
      </c>
      <c r="I44" s="20" t="str">
        <f>IF(I40=H38,H42,IF(I40=H42,H38,0))</f>
        <v>Тарараев Петр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46</v>
      </c>
      <c r="F45" s="18"/>
      <c r="G45" s="19">
        <v>-67</v>
      </c>
      <c r="H45" s="20" t="str">
        <f>IF(H38=G37,G39,IF(H38=G39,G37,0))</f>
        <v>Сидоров Роман</v>
      </c>
      <c r="I45" s="33"/>
      <c r="J45" s="39" t="s">
        <v>47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106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Мухетдинов Амир</v>
      </c>
      <c r="I47" s="33"/>
      <c r="J47" s="39" t="s">
        <v>48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/>
      <c r="E48" s="18"/>
      <c r="F48" s="18"/>
      <c r="G48" s="18"/>
      <c r="H48" s="19">
        <v>-70</v>
      </c>
      <c r="I48" s="20" t="str">
        <f>IF(I46=H45,H47,IF(I46=H47,H45,0))</f>
        <v>Мухетдинов Амир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49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>
        <f>IF(D34=C33,C35,IF(D34=C35,C33,0))</f>
        <v>0</v>
      </c>
      <c r="C51" s="18"/>
      <c r="D51" s="18"/>
      <c r="E51" s="29" t="s">
        <v>50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51</v>
      </c>
      <c r="F54" s="19">
        <v>-73</v>
      </c>
      <c r="G54" s="20">
        <f>IF(C46=B45,B47,IF(C46=B47,B45,0))</f>
        <v>0</v>
      </c>
      <c r="H54" s="26"/>
      <c r="I54" s="41"/>
      <c r="J54" s="39" t="s">
        <v>52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53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54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55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56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6"/>
      <c r="E64" s="29" t="s">
        <v>57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58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>
        <f>IF(C33=B32,B34,IF(C33=B34,B32,0))</f>
        <v>0</v>
      </c>
      <c r="C70" s="18"/>
      <c r="D70" s="18"/>
      <c r="E70" s="29" t="s">
        <v>59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60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61</v>
      </c>
      <c r="F73" s="18"/>
      <c r="G73" s="19">
        <v>-92</v>
      </c>
      <c r="H73" s="25">
        <f>IF(H68=G67,G69,IF(H68=G69,G67,0))</f>
        <v>0</v>
      </c>
      <c r="I73" s="33"/>
      <c r="J73" s="39" t="s">
        <v>62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63</v>
      </c>
      <c r="F75" s="18"/>
      <c r="G75" s="31"/>
      <c r="H75" s="18"/>
      <c r="I75" s="33"/>
      <c r="J75" s="39" t="s">
        <v>64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41588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66</v>
      </c>
      <c r="B7" s="13">
        <v>1</v>
      </c>
      <c r="C7" s="14" t="str">
        <f>Лл1с!G36</f>
        <v>Миксонов Эренбург</v>
      </c>
      <c r="D7" s="11"/>
      <c r="E7" s="11"/>
      <c r="F7" s="11"/>
      <c r="G7" s="11"/>
      <c r="H7" s="11"/>
      <c r="I7" s="11"/>
    </row>
    <row r="8" spans="1:9" ht="18">
      <c r="A8" s="12" t="s">
        <v>67</v>
      </c>
      <c r="B8" s="13">
        <v>2</v>
      </c>
      <c r="C8" s="14" t="str">
        <f>Лл1с!G56</f>
        <v>Баязитов Рамиль</v>
      </c>
      <c r="D8" s="11"/>
      <c r="E8" s="11"/>
      <c r="F8" s="11"/>
      <c r="G8" s="11"/>
      <c r="H8" s="11"/>
      <c r="I8" s="11"/>
    </row>
    <row r="9" spans="1:9" ht="18">
      <c r="A9" s="12" t="s">
        <v>68</v>
      </c>
      <c r="B9" s="13">
        <v>3</v>
      </c>
      <c r="C9" s="14" t="str">
        <f>Лл2с!I22</f>
        <v>Каверина Анастасия</v>
      </c>
      <c r="D9" s="11"/>
      <c r="E9" s="11"/>
      <c r="F9" s="11"/>
      <c r="G9" s="11"/>
      <c r="H9" s="11"/>
      <c r="I9" s="11"/>
    </row>
    <row r="10" spans="1:9" ht="18">
      <c r="A10" s="12" t="s">
        <v>69</v>
      </c>
      <c r="B10" s="13">
        <v>4</v>
      </c>
      <c r="C10" s="14" t="str">
        <f>Лл2с!I32</f>
        <v>Гайсин Айрат</v>
      </c>
      <c r="D10" s="11"/>
      <c r="E10" s="11"/>
      <c r="F10" s="11"/>
      <c r="G10" s="11"/>
      <c r="H10" s="11"/>
      <c r="I10" s="11"/>
    </row>
    <row r="11" spans="1:9" ht="18">
      <c r="A11" s="12" t="s">
        <v>70</v>
      </c>
      <c r="B11" s="13">
        <v>5</v>
      </c>
      <c r="C11" s="14" t="str">
        <f>Лл1с!G63</f>
        <v>Синягин Евгений</v>
      </c>
      <c r="D11" s="11"/>
      <c r="E11" s="11"/>
      <c r="F11" s="11"/>
      <c r="G11" s="11"/>
      <c r="H11" s="11"/>
      <c r="I11" s="11"/>
    </row>
    <row r="12" spans="1:9" ht="18">
      <c r="A12" s="12" t="s">
        <v>71</v>
      </c>
      <c r="B12" s="13">
        <v>6</v>
      </c>
      <c r="C12" s="14" t="str">
        <f>Лл1с!G65</f>
        <v>Мезенцева Марина</v>
      </c>
      <c r="D12" s="11"/>
      <c r="E12" s="11"/>
      <c r="F12" s="11"/>
      <c r="G12" s="11"/>
      <c r="H12" s="11"/>
      <c r="I12" s="11"/>
    </row>
    <row r="13" spans="1:9" ht="18">
      <c r="A13" s="12" t="s">
        <v>72</v>
      </c>
      <c r="B13" s="13">
        <v>7</v>
      </c>
      <c r="C13" s="14" t="str">
        <f>Лл1с!G68</f>
        <v>Колганова Валерия</v>
      </c>
      <c r="D13" s="11"/>
      <c r="E13" s="11"/>
      <c r="F13" s="11"/>
      <c r="G13" s="11"/>
      <c r="H13" s="11"/>
      <c r="I13" s="11"/>
    </row>
    <row r="14" spans="1:9" ht="18">
      <c r="A14" s="12" t="s">
        <v>73</v>
      </c>
      <c r="B14" s="13">
        <v>8</v>
      </c>
      <c r="C14" s="14" t="str">
        <f>Лл1с!G70</f>
        <v>Молодцова Ксения</v>
      </c>
      <c r="D14" s="11"/>
      <c r="E14" s="11"/>
      <c r="F14" s="11"/>
      <c r="G14" s="11"/>
      <c r="H14" s="11"/>
      <c r="I14" s="11"/>
    </row>
    <row r="15" spans="1:9" ht="18">
      <c r="A15" s="12" t="s">
        <v>74</v>
      </c>
      <c r="B15" s="13">
        <v>9</v>
      </c>
      <c r="C15" s="14" t="str">
        <f>Лл1с!D72</f>
        <v>Беляков Максим</v>
      </c>
      <c r="D15" s="11"/>
      <c r="E15" s="11"/>
      <c r="F15" s="11"/>
      <c r="G15" s="11"/>
      <c r="H15" s="11"/>
      <c r="I15" s="11"/>
    </row>
    <row r="16" spans="1:9" ht="18">
      <c r="A16" s="12" t="s">
        <v>75</v>
      </c>
      <c r="B16" s="13">
        <v>10</v>
      </c>
      <c r="C16" s="14" t="str">
        <f>Лл1с!D75</f>
        <v>Шакирова Арина</v>
      </c>
      <c r="D16" s="11"/>
      <c r="E16" s="11"/>
      <c r="F16" s="11"/>
      <c r="G16" s="11"/>
      <c r="H16" s="11"/>
      <c r="I16" s="11"/>
    </row>
    <row r="17" spans="1:9" ht="18">
      <c r="A17" s="12" t="s">
        <v>76</v>
      </c>
      <c r="B17" s="13">
        <v>11</v>
      </c>
      <c r="C17" s="14" t="str">
        <f>Лл1с!G73</f>
        <v>Таначев Николай</v>
      </c>
      <c r="D17" s="11"/>
      <c r="E17" s="11"/>
      <c r="F17" s="11"/>
      <c r="G17" s="11"/>
      <c r="H17" s="11"/>
      <c r="I17" s="11"/>
    </row>
    <row r="18" spans="1:9" ht="18">
      <c r="A18" s="12" t="s">
        <v>77</v>
      </c>
      <c r="B18" s="13">
        <v>12</v>
      </c>
      <c r="C18" s="14" t="str">
        <f>Лл1с!G75</f>
        <v>Аминев Марат</v>
      </c>
      <c r="D18" s="11"/>
      <c r="E18" s="11"/>
      <c r="F18" s="11"/>
      <c r="G18" s="11"/>
      <c r="H18" s="11"/>
      <c r="I18" s="11"/>
    </row>
    <row r="19" spans="1:9" ht="18">
      <c r="A19" s="12" t="s">
        <v>78</v>
      </c>
      <c r="B19" s="13">
        <v>13</v>
      </c>
      <c r="C19" s="14" t="str">
        <f>Лл2с!I40</f>
        <v>Саттаров Айдар</v>
      </c>
      <c r="D19" s="11"/>
      <c r="E19" s="11"/>
      <c r="F19" s="11"/>
      <c r="G19" s="11"/>
      <c r="H19" s="11"/>
      <c r="I19" s="11"/>
    </row>
    <row r="20" spans="1:9" ht="18">
      <c r="A20" s="12" t="s">
        <v>79</v>
      </c>
      <c r="B20" s="13">
        <v>14</v>
      </c>
      <c r="C20" s="14" t="str">
        <f>Лл2с!I44</f>
        <v>Марамзин Сергей</v>
      </c>
      <c r="D20" s="11"/>
      <c r="E20" s="11"/>
      <c r="F20" s="11"/>
      <c r="G20" s="11"/>
      <c r="H20" s="11"/>
      <c r="I20" s="11"/>
    </row>
    <row r="21" spans="1:9" ht="18">
      <c r="A21" s="12" t="s">
        <v>80</v>
      </c>
      <c r="B21" s="13">
        <v>15</v>
      </c>
      <c r="C21" s="14" t="str">
        <f>Лл2с!I46</f>
        <v>Хабибуллин Рустам</v>
      </c>
      <c r="D21" s="11"/>
      <c r="E21" s="11"/>
      <c r="F21" s="11"/>
      <c r="G21" s="11"/>
      <c r="H21" s="11"/>
      <c r="I21" s="11"/>
    </row>
    <row r="22" spans="1:9" ht="18">
      <c r="A22" s="12" t="s">
        <v>81</v>
      </c>
      <c r="B22" s="13">
        <v>16</v>
      </c>
      <c r="C22" s="14" t="str">
        <f>Лл2с!I48</f>
        <v>Умматов Ирек</v>
      </c>
      <c r="D22" s="11"/>
      <c r="E22" s="11"/>
      <c r="F22" s="11"/>
      <c r="G22" s="11"/>
      <c r="H22" s="11"/>
      <c r="I22" s="11"/>
    </row>
    <row r="23" spans="1:9" ht="18">
      <c r="A23" s="12" t="s">
        <v>82</v>
      </c>
      <c r="B23" s="13">
        <v>17</v>
      </c>
      <c r="C23" s="14" t="str">
        <f>Лл2с!E44</f>
        <v>Каримов Рашит</v>
      </c>
      <c r="D23" s="11"/>
      <c r="E23" s="11"/>
      <c r="F23" s="11"/>
      <c r="G23" s="11"/>
      <c r="H23" s="11"/>
      <c r="I23" s="11"/>
    </row>
    <row r="24" spans="1:9" ht="18">
      <c r="A24" s="12" t="s">
        <v>83</v>
      </c>
      <c r="B24" s="13">
        <v>18</v>
      </c>
      <c r="C24" s="14" t="str">
        <f>Лл2с!E50</f>
        <v>Пехенько Кирилл</v>
      </c>
      <c r="D24" s="11"/>
      <c r="E24" s="11"/>
      <c r="F24" s="11"/>
      <c r="G24" s="11"/>
      <c r="H24" s="11"/>
      <c r="I24" s="11"/>
    </row>
    <row r="25" spans="1:9" ht="18">
      <c r="A25" s="12" t="s">
        <v>84</v>
      </c>
      <c r="B25" s="13">
        <v>19</v>
      </c>
      <c r="C25" s="14" t="str">
        <f>Лл2с!E53</f>
        <v>Шарафиева Ксения</v>
      </c>
      <c r="D25" s="11"/>
      <c r="E25" s="11"/>
      <c r="F25" s="11"/>
      <c r="G25" s="11"/>
      <c r="H25" s="11"/>
      <c r="I25" s="11"/>
    </row>
    <row r="26" spans="1:9" ht="18">
      <c r="A26" s="12" t="s">
        <v>85</v>
      </c>
      <c r="B26" s="13">
        <v>20</v>
      </c>
      <c r="C26" s="14" t="str">
        <f>Лл2с!E55</f>
        <v>Раянов Айрат</v>
      </c>
      <c r="D26" s="11"/>
      <c r="E26" s="11"/>
      <c r="F26" s="11"/>
      <c r="G26" s="11"/>
      <c r="H26" s="11"/>
      <c r="I26" s="11"/>
    </row>
    <row r="27" spans="1:9" ht="18">
      <c r="A27" s="12" t="s">
        <v>86</v>
      </c>
      <c r="B27" s="13">
        <v>21</v>
      </c>
      <c r="C27" s="14" t="str">
        <f>Лл2с!I53</f>
        <v>Граф Анатолий</v>
      </c>
      <c r="D27" s="11"/>
      <c r="E27" s="11"/>
      <c r="F27" s="11"/>
      <c r="G27" s="11"/>
      <c r="H27" s="11"/>
      <c r="I27" s="11"/>
    </row>
    <row r="28" spans="1:9" ht="18">
      <c r="A28" s="12" t="s">
        <v>87</v>
      </c>
      <c r="B28" s="13">
        <v>22</v>
      </c>
      <c r="C28" s="14" t="str">
        <f>Лл2с!I57</f>
        <v>Гарифуллина Эльмира</v>
      </c>
      <c r="D28" s="11"/>
      <c r="E28" s="11"/>
      <c r="F28" s="11"/>
      <c r="G28" s="11"/>
      <c r="H28" s="11"/>
      <c r="I28" s="11"/>
    </row>
    <row r="29" spans="1:9" ht="18">
      <c r="A29" s="12" t="s">
        <v>88</v>
      </c>
      <c r="B29" s="13">
        <v>23</v>
      </c>
      <c r="C29" s="14" t="str">
        <f>Лл2с!I59</f>
        <v>Сафина Зилия</v>
      </c>
      <c r="D29" s="11"/>
      <c r="E29" s="11"/>
      <c r="F29" s="11"/>
      <c r="G29" s="11"/>
      <c r="H29" s="11"/>
      <c r="I29" s="11"/>
    </row>
    <row r="30" spans="1:9" ht="18">
      <c r="A30" s="12" t="s">
        <v>89</v>
      </c>
      <c r="B30" s="13">
        <v>24</v>
      </c>
      <c r="C30" s="14" t="str">
        <f>Лл2с!I61</f>
        <v>Агзамова Диана</v>
      </c>
      <c r="D30" s="11"/>
      <c r="E30" s="11"/>
      <c r="F30" s="11"/>
      <c r="G30" s="11"/>
      <c r="H30" s="11"/>
      <c r="I30" s="11"/>
    </row>
    <row r="31" spans="1:9" ht="18">
      <c r="A31" s="12" t="s">
        <v>8</v>
      </c>
      <c r="B31" s="13">
        <v>25</v>
      </c>
      <c r="C31" s="14" t="str">
        <f>Лл2с!E63</f>
        <v>Самушков Сергей</v>
      </c>
      <c r="D31" s="11"/>
      <c r="E31" s="11"/>
      <c r="F31" s="11"/>
      <c r="G31" s="11"/>
      <c r="H31" s="11"/>
      <c r="I31" s="11"/>
    </row>
    <row r="32" spans="1:9" ht="18">
      <c r="A32" s="12" t="s">
        <v>90</v>
      </c>
      <c r="B32" s="13">
        <v>26</v>
      </c>
      <c r="C32" s="14" t="str">
        <f>Лл2с!E69</f>
        <v>Шакиров Богдан</v>
      </c>
      <c r="D32" s="11"/>
      <c r="E32" s="11"/>
      <c r="F32" s="11"/>
      <c r="G32" s="11"/>
      <c r="H32" s="11"/>
      <c r="I32" s="11"/>
    </row>
    <row r="33" spans="1:9" ht="18">
      <c r="A33" s="12" t="s">
        <v>91</v>
      </c>
      <c r="B33" s="13">
        <v>27</v>
      </c>
      <c r="C33" s="14" t="str">
        <f>Лл2с!E72</f>
        <v>Петухова Надежда</v>
      </c>
      <c r="D33" s="11"/>
      <c r="E33" s="11"/>
      <c r="F33" s="11"/>
      <c r="G33" s="11"/>
      <c r="H33" s="11"/>
      <c r="I33" s="11"/>
    </row>
    <row r="34" spans="1:9" ht="18">
      <c r="A34" s="12" t="s">
        <v>10</v>
      </c>
      <c r="B34" s="13">
        <v>28</v>
      </c>
      <c r="C34" s="14" t="str">
        <f>Лл2с!E74</f>
        <v>Ахтамьянова Зиля</v>
      </c>
      <c r="D34" s="11"/>
      <c r="E34" s="11"/>
      <c r="F34" s="11"/>
      <c r="G34" s="11"/>
      <c r="H34" s="11"/>
      <c r="I34" s="11"/>
    </row>
    <row r="35" spans="1:9" ht="18">
      <c r="A35" s="12" t="s">
        <v>32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32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32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32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2013-11-10T18:01:43Z</dcterms:modified>
  <cp:category/>
  <cp:version/>
  <cp:contentType/>
  <cp:contentStatus/>
</cp:coreProperties>
</file>